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fileSharing readOnlyRecommended="1"/>
  <workbookPr filterPrivacy="1" codeName="ThisWorkbook"/>
  <xr:revisionPtr revIDLastSave="0" documentId="13_ncr:1_{3A156D8B-ADCA-4F71-9F47-E0E422A0757B}" xr6:coauthVersionLast="47" xr6:coauthVersionMax="47" xr10:uidLastSave="{00000000-0000-0000-0000-000000000000}"/>
  <bookViews>
    <workbookView xWindow="6945" yWindow="1125" windowWidth="21600" windowHeight="11385" xr2:uid="{00000000-000D-0000-FFFF-FFFF00000000}"/>
  </bookViews>
  <sheets>
    <sheet name="Capital p5 - TAE" sheetId="119" r:id="rId1"/>
    <sheet name="Trans Access Enhancements" sheetId="109" r:id="rId2"/>
    <sheet name="2021 Depreciation Rates" sheetId="126" state="hidden" r:id="rId3"/>
    <sheet name="2022-2023 Depreciation Rates" sheetId="125" r:id="rId4"/>
    <sheet name="WACC Jan-June" sheetId="55" state="hidden" r:id="rId5"/>
    <sheet name="WACC July-Dec" sheetId="121" state="hidden" r:id="rId6"/>
    <sheet name="WACC 2021" sheetId="122" state="hidden" r:id="rId7"/>
    <sheet name="WACC 2022" sheetId="123" r:id="rId8"/>
  </sheets>
  <definedNames>
    <definedName name="_1" localSheetId="2" hidden="1">#REF!</definedName>
    <definedName name="_1" localSheetId="0" hidden="1">#REF!</definedName>
    <definedName name="_1" localSheetId="1" hidden="1">#REF!</definedName>
    <definedName name="_1" localSheetId="6" hidden="1">#REF!</definedName>
    <definedName name="_1" localSheetId="7" hidden="1">#REF!</definedName>
    <definedName name="_1" localSheetId="5" hidden="1">#REF!</definedName>
    <definedName name="_1" hidden="1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z" localSheetId="2" hidden="1">#REF!</definedName>
    <definedName name="_z" localSheetId="0" hidden="1">#REF!</definedName>
    <definedName name="_z" localSheetId="6" hidden="1">#REF!</definedName>
    <definedName name="_z" localSheetId="7" hidden="1">#REF!</definedName>
    <definedName name="_z" localSheetId="5" hidden="1">#REF!</definedName>
    <definedName name="_z" hidden="1">#REF!</definedName>
    <definedName name="_xlnm.Print_Area" localSheetId="2">'2021 Depreciation Rates'!$A$1:$J$24</definedName>
    <definedName name="_xlnm.Print_Area" localSheetId="0">'Capital p5 - TAE'!$A$1:$CR$50</definedName>
    <definedName name="_xlnm.Print_Area" localSheetId="1">'Trans Access Enhancements'!$A$1:$EM$697,'Trans Access Enhancements'!$A$699:$BH$872,'Trans Access Enhancements'!$A$874:$BH$1164</definedName>
    <definedName name="_xlnm.Print_Titles" localSheetId="1">'Trans Access Enhancements'!$E:$G</definedName>
    <definedName name="Transmission_Infrastructure_Inspections" localSheetId="2">#REF!</definedName>
    <definedName name="Transmission_Infrastructure_Inspections" localSheetId="6">#REF!</definedName>
    <definedName name="Transmission_Infrastructure_Inspections" localSheetId="7">#REF!</definedName>
    <definedName name="Transmission_Infrastructure_Inspections" localSheetId="5">#REF!</definedName>
    <definedName name="Transmission_Infrastructure_Insp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158" i="109" l="1"/>
  <c r="AX158" i="109"/>
  <c r="AY158" i="109"/>
  <c r="AW161" i="109"/>
  <c r="AX161" i="109"/>
  <c r="AY161" i="109"/>
  <c r="AZ161" i="109"/>
  <c r="BA161" i="109"/>
  <c r="BB161" i="109"/>
  <c r="AW162" i="109"/>
  <c r="AX162" i="109"/>
  <c r="AY162" i="109"/>
  <c r="AZ162" i="109"/>
  <c r="BA162" i="109"/>
  <c r="BB162" i="109"/>
  <c r="BC162" i="109"/>
  <c r="BD162" i="109"/>
  <c r="BE162" i="109"/>
  <c r="BF162" i="109"/>
  <c r="BG162" i="109"/>
  <c r="AW169" i="109"/>
  <c r="AX169" i="109"/>
  <c r="AY169" i="109"/>
  <c r="AZ169" i="109"/>
  <c r="BA169" i="109"/>
  <c r="BB169" i="109"/>
  <c r="BC169" i="109"/>
  <c r="BD169" i="109"/>
  <c r="BE169" i="109"/>
  <c r="BF169" i="109"/>
  <c r="BG169" i="109"/>
  <c r="AV158" i="109"/>
  <c r="AV161" i="109"/>
  <c r="AV162" i="109"/>
  <c r="AV169" i="109"/>
  <c r="AJ158" i="109"/>
  <c r="AK158" i="109"/>
  <c r="AL158" i="109"/>
  <c r="AM158" i="109"/>
  <c r="AN158" i="109"/>
  <c r="AO158" i="109"/>
  <c r="AP158" i="109"/>
  <c r="AQ158" i="109"/>
  <c r="AR158" i="109"/>
  <c r="AS158" i="109"/>
  <c r="AT158" i="109"/>
  <c r="AJ161" i="109"/>
  <c r="AK161" i="109"/>
  <c r="AL161" i="109"/>
  <c r="AM161" i="109"/>
  <c r="AN161" i="109"/>
  <c r="AO161" i="109"/>
  <c r="AP161" i="109"/>
  <c r="AQ161" i="109"/>
  <c r="AR161" i="109"/>
  <c r="AS161" i="109"/>
  <c r="AT161" i="109"/>
  <c r="AJ162" i="109"/>
  <c r="AK162" i="109"/>
  <c r="AL162" i="109"/>
  <c r="AM162" i="109"/>
  <c r="AN162" i="109"/>
  <c r="AO162" i="109"/>
  <c r="AP162" i="109"/>
  <c r="AQ162" i="109"/>
  <c r="AR162" i="109"/>
  <c r="AS162" i="109"/>
  <c r="AT162" i="109"/>
  <c r="AJ169" i="109"/>
  <c r="AK169" i="109"/>
  <c r="AL169" i="109"/>
  <c r="AM169" i="109"/>
  <c r="AN169" i="109"/>
  <c r="AO169" i="109"/>
  <c r="AP169" i="109"/>
  <c r="AQ169" i="109"/>
  <c r="AR169" i="109"/>
  <c r="AS169" i="109"/>
  <c r="AT169" i="109"/>
  <c r="AI158" i="109"/>
  <c r="AI161" i="109"/>
  <c r="AI162" i="109"/>
  <c r="AI169" i="109"/>
  <c r="BI278" i="109" l="1"/>
  <c r="BJ278" i="109"/>
  <c r="BJ279" i="109" s="1"/>
  <c r="BK278" i="109"/>
  <c r="BK279" i="109" s="1"/>
  <c r="BL278" i="109"/>
  <c r="BM278" i="109"/>
  <c r="BN278" i="109"/>
  <c r="BN279" i="109" s="1"/>
  <c r="BO278" i="109"/>
  <c r="BO279" i="109" s="1"/>
  <c r="BP278" i="109"/>
  <c r="BI279" i="109"/>
  <c r="BL279" i="109"/>
  <c r="BM279" i="109"/>
  <c r="BP279" i="109"/>
  <c r="CM38" i="119"/>
  <c r="CM36" i="119"/>
  <c r="CM35" i="119"/>
  <c r="CM18" i="119"/>
  <c r="CM17" i="119"/>
  <c r="BH169" i="109" l="1"/>
  <c r="BH162" i="109"/>
  <c r="BA158" i="109" l="1"/>
  <c r="BB158" i="109"/>
  <c r="BC158" i="109"/>
  <c r="BD158" i="109"/>
  <c r="BE158" i="109"/>
  <c r="BF158" i="109"/>
  <c r="BG158" i="109"/>
  <c r="BD161" i="109"/>
  <c r="BE161" i="109"/>
  <c r="BF161" i="109"/>
  <c r="BG161" i="109"/>
  <c r="AV277" i="109"/>
  <c r="AW277" i="109"/>
  <c r="AX277" i="109"/>
  <c r="AY277" i="109"/>
  <c r="AZ277" i="109"/>
  <c r="BA277" i="109"/>
  <c r="BB277" i="109"/>
  <c r="BC277" i="109"/>
  <c r="BD277" i="109"/>
  <c r="BE277" i="109"/>
  <c r="BF277" i="109"/>
  <c r="BG277" i="109"/>
  <c r="AV278" i="109"/>
  <c r="AW278" i="109"/>
  <c r="AX278" i="109"/>
  <c r="AY278" i="109"/>
  <c r="AZ278" i="109"/>
  <c r="BA278" i="109"/>
  <c r="BB278" i="109"/>
  <c r="BC278" i="109"/>
  <c r="BD278" i="109"/>
  <c r="BE278" i="109"/>
  <c r="BF278" i="109"/>
  <c r="BG278" i="109"/>
  <c r="BG870" i="109"/>
  <c r="BF870" i="109"/>
  <c r="BE870" i="109"/>
  <c r="BD870" i="109"/>
  <c r="BC870" i="109"/>
  <c r="BB870" i="109"/>
  <c r="BA870" i="109"/>
  <c r="AZ870" i="109"/>
  <c r="AY870" i="109"/>
  <c r="AX870" i="109"/>
  <c r="AW870" i="109"/>
  <c r="AV870" i="109"/>
  <c r="BG850" i="109"/>
  <c r="BF850" i="109"/>
  <c r="BE850" i="109"/>
  <c r="BD850" i="109"/>
  <c r="BC850" i="109"/>
  <c r="BB850" i="109"/>
  <c r="BA850" i="109"/>
  <c r="AZ850" i="109"/>
  <c r="AY850" i="109"/>
  <c r="AX850" i="109"/>
  <c r="AW850" i="109"/>
  <c r="AV850" i="109"/>
  <c r="BG847" i="109"/>
  <c r="BF847" i="109"/>
  <c r="BE847" i="109"/>
  <c r="BD847" i="109"/>
  <c r="BC847" i="109"/>
  <c r="BB847" i="109"/>
  <c r="BA847" i="109"/>
  <c r="AZ847" i="109"/>
  <c r="AY847" i="109"/>
  <c r="AX847" i="109"/>
  <c r="AW847" i="109"/>
  <c r="AV847" i="109"/>
  <c r="BG838" i="109"/>
  <c r="BF838" i="109"/>
  <c r="BE838" i="109"/>
  <c r="BD838" i="109"/>
  <c r="BC838" i="109"/>
  <c r="BB838" i="109"/>
  <c r="BA838" i="109"/>
  <c r="AZ838" i="109"/>
  <c r="AY838" i="109"/>
  <c r="AX838" i="109"/>
  <c r="AW838" i="109"/>
  <c r="AV838" i="109"/>
  <c r="BH277" i="109" l="1"/>
  <c r="BH278" i="109"/>
  <c r="BA140" i="109"/>
  <c r="AX140" i="109"/>
  <c r="BB140" i="109"/>
  <c r="BF140" i="109"/>
  <c r="BD140" i="109"/>
  <c r="AW140" i="109"/>
  <c r="BE140" i="109"/>
  <c r="AZ140" i="109"/>
  <c r="BH100" i="109"/>
  <c r="BH88" i="109"/>
  <c r="BH64" i="109"/>
  <c r="BH56" i="109"/>
  <c r="BH48" i="109"/>
  <c r="BH116" i="109"/>
  <c r="BH124" i="109"/>
  <c r="BH96" i="109"/>
  <c r="BH40" i="109"/>
  <c r="AV140" i="109"/>
  <c r="BH12" i="109"/>
  <c r="BH20" i="109"/>
  <c r="BH92" i="109"/>
  <c r="BH104" i="109"/>
  <c r="BH108" i="109"/>
  <c r="BH128" i="109"/>
  <c r="BH136" i="109"/>
  <c r="BH5" i="109"/>
  <c r="BH9" i="109"/>
  <c r="BH13" i="109"/>
  <c r="BH17" i="109"/>
  <c r="BH21" i="109"/>
  <c r="BH25" i="109"/>
  <c r="BH29" i="109"/>
  <c r="BH33" i="109"/>
  <c r="BH37" i="109"/>
  <c r="BH41" i="109"/>
  <c r="BH45" i="109"/>
  <c r="BH49" i="109"/>
  <c r="BH53" i="109"/>
  <c r="BH57" i="109"/>
  <c r="BH61" i="109"/>
  <c r="BH65" i="109"/>
  <c r="BH69" i="109"/>
  <c r="BH73" i="109"/>
  <c r="BH77" i="109"/>
  <c r="BH81" i="109"/>
  <c r="BH85" i="109"/>
  <c r="BH89" i="109"/>
  <c r="BH93" i="109"/>
  <c r="BH97" i="109"/>
  <c r="BH101" i="109"/>
  <c r="BH105" i="109"/>
  <c r="BH109" i="109"/>
  <c r="BH113" i="109"/>
  <c r="BH117" i="109"/>
  <c r="BH121" i="109"/>
  <c r="BH125" i="109"/>
  <c r="BH129" i="109"/>
  <c r="BH133" i="109"/>
  <c r="BH137" i="109"/>
  <c r="BH24" i="109"/>
  <c r="BH44" i="109"/>
  <c r="BH72" i="109"/>
  <c r="BH76" i="109"/>
  <c r="BH80" i="109"/>
  <c r="BH84" i="109"/>
  <c r="BH112" i="109"/>
  <c r="BH120" i="109"/>
  <c r="BH132" i="109"/>
  <c r="BH6" i="109"/>
  <c r="BH10" i="109"/>
  <c r="BH14" i="109"/>
  <c r="BH18" i="109"/>
  <c r="BH22" i="109"/>
  <c r="BH26" i="109"/>
  <c r="BH30" i="109"/>
  <c r="BH34" i="109"/>
  <c r="BH38" i="109"/>
  <c r="BH42" i="109"/>
  <c r="BH46" i="109"/>
  <c r="BH50" i="109"/>
  <c r="BH54" i="109"/>
  <c r="BH58" i="109"/>
  <c r="BH62" i="109"/>
  <c r="BH66" i="109"/>
  <c r="BH70" i="109"/>
  <c r="BH74" i="109"/>
  <c r="BH78" i="109"/>
  <c r="BH82" i="109"/>
  <c r="BH86" i="109"/>
  <c r="BH90" i="109"/>
  <c r="BH94" i="109"/>
  <c r="BH98" i="109"/>
  <c r="BH102" i="109"/>
  <c r="BH106" i="109"/>
  <c r="BH110" i="109"/>
  <c r="BH114" i="109"/>
  <c r="BH118" i="109"/>
  <c r="BH122" i="109"/>
  <c r="BH126" i="109"/>
  <c r="BH130" i="109"/>
  <c r="BH134" i="109"/>
  <c r="BH138" i="109"/>
  <c r="BH8" i="109"/>
  <c r="BH16" i="109"/>
  <c r="BH28" i="109"/>
  <c r="BH32" i="109"/>
  <c r="BH36" i="109"/>
  <c r="BH52" i="109"/>
  <c r="BH60" i="109"/>
  <c r="BH68" i="109"/>
  <c r="BH7" i="109"/>
  <c r="BH11" i="109"/>
  <c r="BH15" i="109"/>
  <c r="BH19" i="109"/>
  <c r="BH23" i="109"/>
  <c r="BH27" i="109"/>
  <c r="BH31" i="109"/>
  <c r="BH35" i="109"/>
  <c r="BH39" i="109"/>
  <c r="BH43" i="109"/>
  <c r="BH47" i="109"/>
  <c r="BH51" i="109"/>
  <c r="BH55" i="109"/>
  <c r="BH59" i="109"/>
  <c r="BH63" i="109"/>
  <c r="BH67" i="109"/>
  <c r="BH71" i="109"/>
  <c r="BH75" i="109"/>
  <c r="BH79" i="109"/>
  <c r="BH83" i="109"/>
  <c r="BH87" i="109"/>
  <c r="BH91" i="109"/>
  <c r="BH95" i="109"/>
  <c r="BH99" i="109"/>
  <c r="BH103" i="109"/>
  <c r="BH107" i="109"/>
  <c r="BH111" i="109"/>
  <c r="BH115" i="109"/>
  <c r="BH119" i="109"/>
  <c r="BH123" i="109"/>
  <c r="BH127" i="109"/>
  <c r="BH131" i="109"/>
  <c r="BH135" i="109"/>
  <c r="BH139" i="109"/>
  <c r="AY140" i="109"/>
  <c r="BC140" i="109"/>
  <c r="BG140" i="109"/>
  <c r="BH870" i="109"/>
  <c r="CF15" i="119" l="1"/>
  <c r="CE15" i="119"/>
  <c r="CK15" i="119"/>
  <c r="CI15" i="119"/>
  <c r="CL15" i="119"/>
  <c r="CJ15" i="119"/>
  <c r="CG15" i="119"/>
  <c r="CD15" i="119"/>
  <c r="CH15" i="119"/>
  <c r="CA15" i="119"/>
  <c r="CB15" i="119"/>
  <c r="CC15" i="119"/>
  <c r="BH140" i="109"/>
  <c r="CM15" i="119" l="1"/>
  <c r="AJ277" i="109"/>
  <c r="AK277" i="109"/>
  <c r="AL277" i="109"/>
  <c r="AM277" i="109"/>
  <c r="AN277" i="109"/>
  <c r="AO277" i="109"/>
  <c r="AP277" i="109"/>
  <c r="AQ277" i="109"/>
  <c r="AR277" i="109"/>
  <c r="AS277" i="109"/>
  <c r="AT277" i="109"/>
  <c r="AJ278" i="109"/>
  <c r="AK278" i="109"/>
  <c r="AL278" i="109"/>
  <c r="AM278" i="109"/>
  <c r="AN278" i="109"/>
  <c r="AO278" i="109"/>
  <c r="AP278" i="109"/>
  <c r="AQ278" i="109"/>
  <c r="AR278" i="109"/>
  <c r="AS278" i="109"/>
  <c r="AT278" i="109"/>
  <c r="F423" i="109"/>
  <c r="F424" i="109"/>
  <c r="G424" i="109" s="1"/>
  <c r="F425" i="109"/>
  <c r="G425" i="109" s="1"/>
  <c r="F426" i="109"/>
  <c r="G426" i="109" s="1"/>
  <c r="F427" i="109"/>
  <c r="G427" i="109" s="1"/>
  <c r="F428" i="109"/>
  <c r="G428" i="109" s="1"/>
  <c r="F429" i="109"/>
  <c r="G429" i="109" s="1"/>
  <c r="F430" i="109"/>
  <c r="G430" i="109" s="1"/>
  <c r="F431" i="109"/>
  <c r="G431" i="109" s="1"/>
  <c r="F432" i="109"/>
  <c r="G432" i="109" s="1"/>
  <c r="F433" i="109"/>
  <c r="G433" i="109" s="1"/>
  <c r="F434" i="109"/>
  <c r="G434" i="109" s="1"/>
  <c r="F435" i="109"/>
  <c r="G435" i="109" s="1"/>
  <c r="F436" i="109"/>
  <c r="G436" i="109" s="1"/>
  <c r="F437" i="109"/>
  <c r="G437" i="109" s="1"/>
  <c r="F438" i="109"/>
  <c r="G438" i="109" s="1"/>
  <c r="F439" i="109"/>
  <c r="G439" i="109" s="1"/>
  <c r="F440" i="109"/>
  <c r="G440" i="109" s="1"/>
  <c r="F441" i="109"/>
  <c r="G441" i="109" s="1"/>
  <c r="F442" i="109"/>
  <c r="G442" i="109" s="1"/>
  <c r="F443" i="109"/>
  <c r="G443" i="109" s="1"/>
  <c r="F444" i="109"/>
  <c r="G444" i="109" s="1"/>
  <c r="F445" i="109"/>
  <c r="G445" i="109" s="1"/>
  <c r="F446" i="109"/>
  <c r="F447" i="109"/>
  <c r="F448" i="109"/>
  <c r="F449" i="109"/>
  <c r="F450" i="109"/>
  <c r="F451" i="109"/>
  <c r="F452" i="109"/>
  <c r="F453" i="109"/>
  <c r="F454" i="109"/>
  <c r="F455" i="109"/>
  <c r="F456" i="109"/>
  <c r="F457" i="109"/>
  <c r="F458" i="109"/>
  <c r="F459" i="109"/>
  <c r="F460" i="109"/>
  <c r="F461" i="109"/>
  <c r="F462" i="109"/>
  <c r="F463" i="109"/>
  <c r="F464" i="109"/>
  <c r="F465" i="109"/>
  <c r="F466" i="109"/>
  <c r="F467" i="109"/>
  <c r="F468" i="109"/>
  <c r="F469" i="109"/>
  <c r="F470" i="109"/>
  <c r="F471" i="109"/>
  <c r="F472" i="109"/>
  <c r="F473" i="109"/>
  <c r="F474" i="109"/>
  <c r="F475" i="109"/>
  <c r="F476" i="109"/>
  <c r="F477" i="109"/>
  <c r="F478" i="109"/>
  <c r="F479" i="109"/>
  <c r="F480" i="109"/>
  <c r="F481" i="109"/>
  <c r="F482" i="109"/>
  <c r="F483" i="109"/>
  <c r="F484" i="109"/>
  <c r="F485" i="109"/>
  <c r="F486" i="109"/>
  <c r="F487" i="109"/>
  <c r="F488" i="109"/>
  <c r="F489" i="109"/>
  <c r="F490" i="109"/>
  <c r="F491" i="109"/>
  <c r="F492" i="109"/>
  <c r="F493" i="109"/>
  <c r="F494" i="109"/>
  <c r="F495" i="109"/>
  <c r="F496" i="109"/>
  <c r="F497" i="109"/>
  <c r="F498" i="109"/>
  <c r="F499" i="109"/>
  <c r="F500" i="109"/>
  <c r="F501" i="109"/>
  <c r="F502" i="109"/>
  <c r="F503" i="109"/>
  <c r="F504" i="109"/>
  <c r="F505" i="109"/>
  <c r="F506" i="109"/>
  <c r="F507" i="109"/>
  <c r="F508" i="109"/>
  <c r="F509" i="109"/>
  <c r="F510" i="109"/>
  <c r="F511" i="109"/>
  <c r="F512" i="109"/>
  <c r="F513" i="109"/>
  <c r="F514" i="109"/>
  <c r="F515" i="109"/>
  <c r="F516" i="109"/>
  <c r="F517" i="109"/>
  <c r="F518" i="109"/>
  <c r="F519" i="109"/>
  <c r="F520" i="109"/>
  <c r="F521" i="109"/>
  <c r="F522" i="109"/>
  <c r="F523" i="109"/>
  <c r="F524" i="109"/>
  <c r="F525" i="109"/>
  <c r="F526" i="109"/>
  <c r="F527" i="109"/>
  <c r="F528" i="109"/>
  <c r="F529" i="109"/>
  <c r="F530" i="109"/>
  <c r="F531" i="109"/>
  <c r="F532" i="109"/>
  <c r="F533" i="109"/>
  <c r="F534" i="109"/>
  <c r="F535" i="109"/>
  <c r="F536" i="109"/>
  <c r="F537" i="109"/>
  <c r="F538" i="109"/>
  <c r="F539" i="109"/>
  <c r="F540" i="109"/>
  <c r="F541" i="109"/>
  <c r="F542" i="109"/>
  <c r="F543" i="109"/>
  <c r="F544" i="109"/>
  <c r="F545" i="109"/>
  <c r="F546" i="109"/>
  <c r="F547" i="109"/>
  <c r="F548" i="109"/>
  <c r="F549" i="109"/>
  <c r="F550" i="109"/>
  <c r="F551" i="109"/>
  <c r="F552" i="109"/>
  <c r="F553" i="109"/>
  <c r="F554" i="109"/>
  <c r="F555" i="109"/>
  <c r="G555" i="109" s="1"/>
  <c r="F556" i="109"/>
  <c r="G556" i="109" s="1"/>
  <c r="F422" i="109"/>
  <c r="G422" i="109" s="1"/>
  <c r="G446" i="109"/>
  <c r="G423" i="109"/>
  <c r="G450" i="109" l="1"/>
  <c r="H450" i="109"/>
  <c r="G449" i="109"/>
  <c r="H449" i="109"/>
  <c r="G448" i="109"/>
  <c r="H448" i="109"/>
  <c r="G447" i="109"/>
  <c r="H447" i="109"/>
  <c r="H423" i="109"/>
  <c r="H424" i="109"/>
  <c r="H425" i="109"/>
  <c r="H426" i="109"/>
  <c r="H427" i="109"/>
  <c r="H428" i="109"/>
  <c r="H429" i="109"/>
  <c r="H430" i="109"/>
  <c r="H431" i="109"/>
  <c r="H432" i="109"/>
  <c r="H433" i="109"/>
  <c r="H434" i="109"/>
  <c r="H435" i="109"/>
  <c r="H436" i="109"/>
  <c r="H437" i="109"/>
  <c r="H438" i="109"/>
  <c r="H439" i="109"/>
  <c r="H440" i="109"/>
  <c r="H441" i="109"/>
  <c r="H442" i="109"/>
  <c r="H443" i="109"/>
  <c r="H444" i="109"/>
  <c r="H445" i="109"/>
  <c r="H446" i="109"/>
  <c r="H555" i="109"/>
  <c r="H556" i="109"/>
  <c r="H422" i="109"/>
  <c r="AU16" i="109" l="1"/>
  <c r="AU17" i="109"/>
  <c r="AU18" i="109"/>
  <c r="AU19" i="109"/>
  <c r="AU20" i="109"/>
  <c r="AU21" i="109"/>
  <c r="AU22" i="109"/>
  <c r="AU23" i="109"/>
  <c r="AU24" i="109"/>
  <c r="AU25" i="109"/>
  <c r="AU26" i="109"/>
  <c r="AU27" i="109"/>
  <c r="AU28" i="109"/>
  <c r="AU29" i="109"/>
  <c r="AU30" i="109"/>
  <c r="AU31" i="109"/>
  <c r="AU32" i="109"/>
  <c r="AU33" i="109"/>
  <c r="AU34" i="109"/>
  <c r="AU35" i="109"/>
  <c r="AU36" i="109"/>
  <c r="AU37" i="109"/>
  <c r="AU38" i="109"/>
  <c r="AU39" i="109"/>
  <c r="AU40" i="109"/>
  <c r="AU41" i="109"/>
  <c r="AU42" i="109"/>
  <c r="AU43" i="109"/>
  <c r="AU44" i="109"/>
  <c r="AU45" i="109"/>
  <c r="AU46" i="109"/>
  <c r="AU47" i="109"/>
  <c r="AU48" i="109"/>
  <c r="AU49" i="109"/>
  <c r="AU50" i="109"/>
  <c r="AU51" i="109"/>
  <c r="AU52" i="109"/>
  <c r="AU53" i="109"/>
  <c r="AU54" i="109"/>
  <c r="AU55" i="109"/>
  <c r="AU56" i="109"/>
  <c r="AU57" i="109"/>
  <c r="AU58" i="109"/>
  <c r="AU59" i="109"/>
  <c r="AU60" i="109"/>
  <c r="AU61" i="109"/>
  <c r="AU62" i="109"/>
  <c r="AU63" i="109"/>
  <c r="AU64" i="109"/>
  <c r="AU65" i="109"/>
  <c r="AU66" i="109"/>
  <c r="AU67" i="109"/>
  <c r="AU68" i="109"/>
  <c r="AU69" i="109"/>
  <c r="AU70" i="109"/>
  <c r="AU71" i="109"/>
  <c r="AU72" i="109"/>
  <c r="AU73" i="109"/>
  <c r="AU74" i="109"/>
  <c r="AU75" i="109"/>
  <c r="AU76" i="109"/>
  <c r="AU77" i="109"/>
  <c r="AU78" i="109"/>
  <c r="AU79" i="109"/>
  <c r="AU80" i="109"/>
  <c r="AU81" i="109"/>
  <c r="AU82" i="109"/>
  <c r="AU83" i="109"/>
  <c r="AU84" i="109"/>
  <c r="AU85" i="109"/>
  <c r="AU86" i="109"/>
  <c r="AU87" i="109"/>
  <c r="AU88" i="109"/>
  <c r="AU89" i="109"/>
  <c r="AU90" i="109"/>
  <c r="AU91" i="109"/>
  <c r="AU92" i="109"/>
  <c r="AU93" i="109"/>
  <c r="AU94" i="109"/>
  <c r="AU95" i="109"/>
  <c r="AU96" i="109"/>
  <c r="AU97" i="109"/>
  <c r="AU98" i="109"/>
  <c r="AU99" i="109"/>
  <c r="AU100" i="109"/>
  <c r="AU101" i="109"/>
  <c r="AU102" i="109"/>
  <c r="AU103" i="109"/>
  <c r="AU104" i="109"/>
  <c r="AU105" i="109"/>
  <c r="AU106" i="109"/>
  <c r="AU107" i="109"/>
  <c r="AU108" i="109"/>
  <c r="AU109" i="109"/>
  <c r="AU110" i="109"/>
  <c r="AU111" i="109"/>
  <c r="AU112" i="109"/>
  <c r="AU113" i="109"/>
  <c r="AU114" i="109"/>
  <c r="AU115" i="109"/>
  <c r="AU116" i="109"/>
  <c r="AU117" i="109"/>
  <c r="AU118" i="109"/>
  <c r="AU119" i="109"/>
  <c r="AU120" i="109"/>
  <c r="AU121" i="109"/>
  <c r="AU122" i="109"/>
  <c r="AU123" i="109"/>
  <c r="AU124" i="109"/>
  <c r="AU125" i="109"/>
  <c r="AU126" i="109"/>
  <c r="AU127" i="109"/>
  <c r="AU128" i="109"/>
  <c r="AU129" i="109"/>
  <c r="AU130" i="109"/>
  <c r="AU131" i="109"/>
  <c r="AU132" i="109"/>
  <c r="AU133" i="109"/>
  <c r="AU134" i="109"/>
  <c r="AU135" i="109"/>
  <c r="AU136" i="109"/>
  <c r="AU137" i="109"/>
  <c r="AU138" i="109"/>
  <c r="AU139" i="109"/>
  <c r="AU5" i="109" l="1"/>
  <c r="AU15" i="109"/>
  <c r="AU14" i="109"/>
  <c r="AU13" i="109"/>
  <c r="AU12" i="109"/>
  <c r="AU11" i="109"/>
  <c r="AU10" i="109"/>
  <c r="AU9" i="109"/>
  <c r="AU8" i="109"/>
  <c r="AU7" i="109"/>
  <c r="AU6" i="109"/>
  <c r="F417" i="109" l="1"/>
  <c r="E31" i="123" l="1"/>
  <c r="E30" i="123"/>
  <c r="E29" i="123"/>
  <c r="E25" i="123"/>
  <c r="E31" i="122"/>
  <c r="E30" i="122"/>
  <c r="E29" i="122"/>
  <c r="E25" i="122"/>
  <c r="F18" i="123" l="1"/>
  <c r="H18" i="123" s="1"/>
  <c r="E45" i="123" s="1"/>
  <c r="F16" i="123"/>
  <c r="F20" i="123"/>
  <c r="H20" i="123" s="1"/>
  <c r="E46" i="123" s="1"/>
  <c r="F19" i="123"/>
  <c r="H19" i="123" s="1"/>
  <c r="E57" i="123" s="1"/>
  <c r="F22" i="123"/>
  <c r="H22" i="123" s="1"/>
  <c r="F21" i="123"/>
  <c r="H21" i="123" s="1"/>
  <c r="F17" i="123"/>
  <c r="H17" i="123" s="1"/>
  <c r="E56" i="123" s="1"/>
  <c r="F18" i="122"/>
  <c r="H18" i="122" s="1"/>
  <c r="E45" i="122" s="1"/>
  <c r="F16" i="122"/>
  <c r="F19" i="122"/>
  <c r="H19" i="122" s="1"/>
  <c r="E57" i="122" s="1"/>
  <c r="F21" i="122"/>
  <c r="H21" i="122" s="1"/>
  <c r="F20" i="122"/>
  <c r="H20" i="122" s="1"/>
  <c r="E46" i="122" s="1"/>
  <c r="F22" i="122"/>
  <c r="H22" i="122" s="1"/>
  <c r="F17" i="122"/>
  <c r="H17" i="122" s="1"/>
  <c r="E56" i="122" s="1"/>
  <c r="E33" i="123"/>
  <c r="I29" i="123" s="1"/>
  <c r="E33" i="122"/>
  <c r="I29" i="122" s="1"/>
  <c r="BO38" i="119"/>
  <c r="AQ38" i="119"/>
  <c r="BO36" i="119"/>
  <c r="AQ36" i="119"/>
  <c r="BO35" i="119"/>
  <c r="AQ35" i="119"/>
  <c r="BO18" i="119"/>
  <c r="AQ18" i="119"/>
  <c r="BO17" i="119"/>
  <c r="AQ17" i="119"/>
  <c r="AH840" i="109"/>
  <c r="AH841" i="109"/>
  <c r="AH842" i="109"/>
  <c r="AH843" i="109"/>
  <c r="AH844" i="109"/>
  <c r="AH845" i="109"/>
  <c r="AH846" i="109"/>
  <c r="AH839" i="109"/>
  <c r="AH6" i="109"/>
  <c r="AH7" i="109"/>
  <c r="AH8" i="109"/>
  <c r="AH9" i="109"/>
  <c r="AH10" i="109"/>
  <c r="AH11" i="109"/>
  <c r="AH12" i="109"/>
  <c r="AH13" i="109"/>
  <c r="AH14" i="109"/>
  <c r="AH15" i="109"/>
  <c r="AH16" i="109"/>
  <c r="AH17" i="109"/>
  <c r="AH18" i="109"/>
  <c r="AH19" i="109"/>
  <c r="AH20" i="109"/>
  <c r="AH21" i="109"/>
  <c r="AH22" i="109"/>
  <c r="AH23" i="109"/>
  <c r="AH24" i="109"/>
  <c r="AH25" i="109"/>
  <c r="AH26" i="109"/>
  <c r="AH27" i="109"/>
  <c r="AH28" i="109"/>
  <c r="AH29" i="109"/>
  <c r="AH30" i="109"/>
  <c r="AH31" i="109"/>
  <c r="AH32" i="109"/>
  <c r="AH33" i="109"/>
  <c r="AH34" i="109"/>
  <c r="AH35" i="109"/>
  <c r="AH36" i="109"/>
  <c r="AH37" i="109"/>
  <c r="AH38" i="109"/>
  <c r="AH39" i="109"/>
  <c r="AH40" i="109"/>
  <c r="AH41" i="109"/>
  <c r="AH42" i="109"/>
  <c r="AH43" i="109"/>
  <c r="AH44" i="109"/>
  <c r="AH45" i="109"/>
  <c r="AH46" i="109"/>
  <c r="AH47" i="109"/>
  <c r="AH48" i="109"/>
  <c r="AH49" i="109"/>
  <c r="AH50" i="109"/>
  <c r="AH51" i="109"/>
  <c r="AH52" i="109"/>
  <c r="AH53" i="109"/>
  <c r="AH54" i="109"/>
  <c r="AH55" i="109"/>
  <c r="AH56" i="109"/>
  <c r="AH57" i="109"/>
  <c r="AH58" i="109"/>
  <c r="AH59" i="109"/>
  <c r="AH60" i="109"/>
  <c r="AH61" i="109"/>
  <c r="AH62" i="109"/>
  <c r="AH63" i="109"/>
  <c r="AH64" i="109"/>
  <c r="AH65" i="109"/>
  <c r="AH66" i="109"/>
  <c r="AH67" i="109"/>
  <c r="AH68" i="109"/>
  <c r="AH69" i="109"/>
  <c r="AH70" i="109"/>
  <c r="AH71" i="109"/>
  <c r="AH72" i="109"/>
  <c r="AH73" i="109"/>
  <c r="AH74" i="109"/>
  <c r="AH75" i="109"/>
  <c r="AH76" i="109"/>
  <c r="AH77" i="109"/>
  <c r="AH78" i="109"/>
  <c r="AH79" i="109"/>
  <c r="AH80" i="109"/>
  <c r="AH81" i="109"/>
  <c r="AH82" i="109"/>
  <c r="AH83" i="109"/>
  <c r="AH84" i="109"/>
  <c r="AH85" i="109"/>
  <c r="AH86" i="109"/>
  <c r="AH87" i="109"/>
  <c r="AH88" i="109"/>
  <c r="AH89" i="109"/>
  <c r="AH90" i="109"/>
  <c r="AH91" i="109"/>
  <c r="AH92" i="109"/>
  <c r="AH93" i="109"/>
  <c r="AH94" i="109"/>
  <c r="AH95" i="109"/>
  <c r="AH96" i="109"/>
  <c r="AH97" i="109"/>
  <c r="AH98" i="109"/>
  <c r="AH99" i="109"/>
  <c r="AH100" i="109"/>
  <c r="AH101" i="109"/>
  <c r="AH102" i="109"/>
  <c r="AH103" i="109"/>
  <c r="AH104" i="109"/>
  <c r="AH105" i="109"/>
  <c r="AH106" i="109"/>
  <c r="AH107" i="109"/>
  <c r="AH108" i="109"/>
  <c r="AH109" i="109"/>
  <c r="AH110" i="109"/>
  <c r="AH111" i="109"/>
  <c r="AH112" i="109"/>
  <c r="AH113" i="109"/>
  <c r="AH114" i="109"/>
  <c r="AH115" i="109"/>
  <c r="AH116" i="109"/>
  <c r="AH117" i="109"/>
  <c r="AH118" i="109"/>
  <c r="AH119" i="109"/>
  <c r="AH120" i="109"/>
  <c r="AH121" i="109"/>
  <c r="AH122" i="109"/>
  <c r="AH123" i="109"/>
  <c r="AH124" i="109"/>
  <c r="AH125" i="109"/>
  <c r="AH126" i="109"/>
  <c r="AH127" i="109"/>
  <c r="AH128" i="109"/>
  <c r="AH129" i="109"/>
  <c r="AH130" i="109"/>
  <c r="AH131" i="109"/>
  <c r="AH132" i="109"/>
  <c r="AH133" i="109"/>
  <c r="AH134" i="109"/>
  <c r="AH135" i="109"/>
  <c r="AH136" i="109"/>
  <c r="AH137" i="109"/>
  <c r="AH138" i="109"/>
  <c r="AI277" i="109" s="1"/>
  <c r="AH139" i="109"/>
  <c r="AI278" i="109" s="1"/>
  <c r="AH5" i="109"/>
  <c r="V278" i="109"/>
  <c r="W278" i="109"/>
  <c r="X278" i="109"/>
  <c r="Y278" i="109"/>
  <c r="Z278" i="109"/>
  <c r="AA278" i="109"/>
  <c r="AB278" i="109"/>
  <c r="AC278" i="109"/>
  <c r="AD278" i="109"/>
  <c r="AE278" i="109"/>
  <c r="AF278" i="109"/>
  <c r="E144" i="109"/>
  <c r="E145" i="109"/>
  <c r="E146" i="109"/>
  <c r="E147" i="109"/>
  <c r="E148" i="109"/>
  <c r="E149" i="109"/>
  <c r="E150" i="109"/>
  <c r="E151" i="109"/>
  <c r="E152" i="109"/>
  <c r="E153" i="109"/>
  <c r="E154" i="109"/>
  <c r="E155" i="109"/>
  <c r="E156" i="109"/>
  <c r="E157" i="109"/>
  <c r="E158" i="109"/>
  <c r="E159" i="109"/>
  <c r="E160" i="109"/>
  <c r="E161" i="109"/>
  <c r="E162" i="109"/>
  <c r="AW159" i="109" l="1"/>
  <c r="BA159" i="109"/>
  <c r="BE159" i="109"/>
  <c r="AX159" i="109"/>
  <c r="BB159" i="109"/>
  <c r="BF159" i="109"/>
  <c r="AV159" i="109"/>
  <c r="AY159" i="109"/>
  <c r="BC159" i="109"/>
  <c r="BG159" i="109"/>
  <c r="AZ159" i="109"/>
  <c r="BD159" i="109"/>
  <c r="AL159" i="109"/>
  <c r="AP159" i="109"/>
  <c r="AT159" i="109"/>
  <c r="AI159" i="109"/>
  <c r="AM159" i="109"/>
  <c r="AQ159" i="109"/>
  <c r="AJ159" i="109"/>
  <c r="AN159" i="109"/>
  <c r="AR159" i="109"/>
  <c r="AK159" i="109"/>
  <c r="AO159" i="109"/>
  <c r="AS159" i="109"/>
  <c r="AX154" i="109"/>
  <c r="BB154" i="109"/>
  <c r="BF154" i="109"/>
  <c r="AV154" i="109"/>
  <c r="AY154" i="109"/>
  <c r="BC154" i="109"/>
  <c r="BG154" i="109"/>
  <c r="AZ154" i="109"/>
  <c r="BD154" i="109"/>
  <c r="AW154" i="109"/>
  <c r="BA154" i="109"/>
  <c r="BE154" i="109"/>
  <c r="AK154" i="109"/>
  <c r="AO154" i="109"/>
  <c r="AS154" i="109"/>
  <c r="AL154" i="109"/>
  <c r="AP154" i="109"/>
  <c r="AT154" i="109"/>
  <c r="AM154" i="109"/>
  <c r="AQ154" i="109"/>
  <c r="AJ154" i="109"/>
  <c r="AN154" i="109"/>
  <c r="AR154" i="109"/>
  <c r="AI154" i="109"/>
  <c r="AW150" i="109"/>
  <c r="BA150" i="109"/>
  <c r="BE150" i="109"/>
  <c r="AV150" i="109"/>
  <c r="AX150" i="109"/>
  <c r="BB150" i="109"/>
  <c r="BG150" i="109"/>
  <c r="AY150" i="109"/>
  <c r="BC150" i="109"/>
  <c r="AZ150" i="109"/>
  <c r="BD150" i="109"/>
  <c r="AK150" i="109"/>
  <c r="AO150" i="109"/>
  <c r="AS150" i="109"/>
  <c r="AL150" i="109"/>
  <c r="AP150" i="109"/>
  <c r="AT150" i="109"/>
  <c r="AM150" i="109"/>
  <c r="AQ150" i="109"/>
  <c r="AJ150" i="109"/>
  <c r="AN150" i="109"/>
  <c r="AR150" i="109"/>
  <c r="AI150" i="109"/>
  <c r="AW146" i="109"/>
  <c r="BA146" i="109"/>
  <c r="BE146" i="109"/>
  <c r="AV146" i="109"/>
  <c r="AX146" i="109"/>
  <c r="BB146" i="109"/>
  <c r="BF146" i="109"/>
  <c r="AY146" i="109"/>
  <c r="BC146" i="109"/>
  <c r="BG146" i="109"/>
  <c r="AZ146" i="109"/>
  <c r="BD146" i="109"/>
  <c r="AK146" i="109"/>
  <c r="AO146" i="109"/>
  <c r="AS146" i="109"/>
  <c r="AL146" i="109"/>
  <c r="AP146" i="109"/>
  <c r="AT146" i="109"/>
  <c r="AM146" i="109"/>
  <c r="AQ146" i="109"/>
  <c r="AJ146" i="109"/>
  <c r="AN146" i="109"/>
  <c r="AR146" i="109"/>
  <c r="AI146" i="109"/>
  <c r="AW157" i="109"/>
  <c r="BB157" i="109"/>
  <c r="BF157" i="109"/>
  <c r="AX157" i="109"/>
  <c r="BC157" i="109"/>
  <c r="BG157" i="109"/>
  <c r="AZ157" i="109"/>
  <c r="BD157" i="109"/>
  <c r="BA157" i="109"/>
  <c r="BE157" i="109"/>
  <c r="AV157" i="109"/>
  <c r="AJ157" i="109"/>
  <c r="AN157" i="109"/>
  <c r="AR157" i="109"/>
  <c r="AK157" i="109"/>
  <c r="AO157" i="109"/>
  <c r="AS157" i="109"/>
  <c r="AL157" i="109"/>
  <c r="AP157" i="109"/>
  <c r="AT157" i="109"/>
  <c r="AI157" i="109"/>
  <c r="AM157" i="109"/>
  <c r="AQ157" i="109"/>
  <c r="AW153" i="109"/>
  <c r="BA153" i="109"/>
  <c r="BE153" i="109"/>
  <c r="AX153" i="109"/>
  <c r="BB153" i="109"/>
  <c r="BF153" i="109"/>
  <c r="AY153" i="109"/>
  <c r="BC153" i="109"/>
  <c r="BG153" i="109"/>
  <c r="AZ153" i="109"/>
  <c r="BD153" i="109"/>
  <c r="AV153" i="109"/>
  <c r="AJ153" i="109"/>
  <c r="AN153" i="109"/>
  <c r="AR153" i="109"/>
  <c r="AK153" i="109"/>
  <c r="AO153" i="109"/>
  <c r="AS153" i="109"/>
  <c r="AL153" i="109"/>
  <c r="AP153" i="109"/>
  <c r="AT153" i="109"/>
  <c r="AI153" i="109"/>
  <c r="AM153" i="109"/>
  <c r="AQ153" i="109"/>
  <c r="AZ149" i="109"/>
  <c r="BD149" i="109"/>
  <c r="AW149" i="109"/>
  <c r="BA149" i="109"/>
  <c r="BE149" i="109"/>
  <c r="AX149" i="109"/>
  <c r="BB149" i="109"/>
  <c r="BF149" i="109"/>
  <c r="AY149" i="109"/>
  <c r="BC149" i="109"/>
  <c r="BG149" i="109"/>
  <c r="AV149" i="109"/>
  <c r="AJ149" i="109"/>
  <c r="AN149" i="109"/>
  <c r="AR149" i="109"/>
  <c r="AK149" i="109"/>
  <c r="AO149" i="109"/>
  <c r="AS149" i="109"/>
  <c r="AL149" i="109"/>
  <c r="AP149" i="109"/>
  <c r="AT149" i="109"/>
  <c r="AI149" i="109"/>
  <c r="AM149" i="109"/>
  <c r="AQ149" i="109"/>
  <c r="AZ145" i="109"/>
  <c r="BD145" i="109"/>
  <c r="AW145" i="109"/>
  <c r="BA145" i="109"/>
  <c r="BE145" i="109"/>
  <c r="AX145" i="109"/>
  <c r="BB145" i="109"/>
  <c r="BF145" i="109"/>
  <c r="AY145" i="109"/>
  <c r="BC145" i="109"/>
  <c r="BG145" i="109"/>
  <c r="AV145" i="109"/>
  <c r="AJ145" i="109"/>
  <c r="AN145" i="109"/>
  <c r="AR145" i="109"/>
  <c r="AK145" i="109"/>
  <c r="AO145" i="109"/>
  <c r="AS145" i="109"/>
  <c r="AL145" i="109"/>
  <c r="AP145" i="109"/>
  <c r="AT145" i="109"/>
  <c r="AI145" i="109"/>
  <c r="AM145" i="109"/>
  <c r="AQ145" i="109"/>
  <c r="AZ156" i="109"/>
  <c r="BD156" i="109"/>
  <c r="AW156" i="109"/>
  <c r="BA156" i="109"/>
  <c r="BE156" i="109"/>
  <c r="AX156" i="109"/>
  <c r="BB156" i="109"/>
  <c r="BF156" i="109"/>
  <c r="AV156" i="109"/>
  <c r="AY156" i="109"/>
  <c r="BC156" i="109"/>
  <c r="BG156" i="109"/>
  <c r="AM156" i="109"/>
  <c r="AQ156" i="109"/>
  <c r="AJ156" i="109"/>
  <c r="AN156" i="109"/>
  <c r="AR156" i="109"/>
  <c r="AI156" i="109"/>
  <c r="AK156" i="109"/>
  <c r="AO156" i="109"/>
  <c r="AS156" i="109"/>
  <c r="AL156" i="109"/>
  <c r="AP156" i="109"/>
  <c r="AT156" i="109"/>
  <c r="AZ152" i="109"/>
  <c r="BD152" i="109"/>
  <c r="AW152" i="109"/>
  <c r="BA152" i="109"/>
  <c r="BE152" i="109"/>
  <c r="AX152" i="109"/>
  <c r="BB152" i="109"/>
  <c r="BF152" i="109"/>
  <c r="AV152" i="109"/>
  <c r="AY152" i="109"/>
  <c r="BC152" i="109"/>
  <c r="BG152" i="109"/>
  <c r="AM152" i="109"/>
  <c r="AQ152" i="109"/>
  <c r="AJ152" i="109"/>
  <c r="AN152" i="109"/>
  <c r="AR152" i="109"/>
  <c r="AI152" i="109"/>
  <c r="AK152" i="109"/>
  <c r="AO152" i="109"/>
  <c r="AS152" i="109"/>
  <c r="AL152" i="109"/>
  <c r="AP152" i="109"/>
  <c r="AT152" i="109"/>
  <c r="AY148" i="109"/>
  <c r="BC148" i="109"/>
  <c r="BG148" i="109"/>
  <c r="AZ148" i="109"/>
  <c r="BD148" i="109"/>
  <c r="AW148" i="109"/>
  <c r="BA148" i="109"/>
  <c r="BE148" i="109"/>
  <c r="AV148" i="109"/>
  <c r="AX148" i="109"/>
  <c r="BB148" i="109"/>
  <c r="BF148" i="109"/>
  <c r="AM148" i="109"/>
  <c r="AQ148" i="109"/>
  <c r="AJ148" i="109"/>
  <c r="AN148" i="109"/>
  <c r="AR148" i="109"/>
  <c r="AI148" i="109"/>
  <c r="AK148" i="109"/>
  <c r="AO148" i="109"/>
  <c r="AS148" i="109"/>
  <c r="AL148" i="109"/>
  <c r="AP148" i="109"/>
  <c r="AT148" i="109"/>
  <c r="AY144" i="109"/>
  <c r="BC144" i="109"/>
  <c r="BG144" i="109"/>
  <c r="AL144" i="109"/>
  <c r="AZ144" i="109"/>
  <c r="BD144" i="109"/>
  <c r="AM144" i="109"/>
  <c r="AQ144" i="109"/>
  <c r="AW144" i="109"/>
  <c r="BA144" i="109"/>
  <c r="BE144" i="109"/>
  <c r="AJ144" i="109"/>
  <c r="AN144" i="109"/>
  <c r="AX144" i="109"/>
  <c r="BB144" i="109"/>
  <c r="BF144" i="109"/>
  <c r="AK144" i="109"/>
  <c r="AO144" i="109"/>
  <c r="AS144" i="109"/>
  <c r="AI144" i="109"/>
  <c r="AP144" i="109"/>
  <c r="AR144" i="109"/>
  <c r="AT144" i="109"/>
  <c r="AX160" i="109"/>
  <c r="BC160" i="109"/>
  <c r="BG160" i="109"/>
  <c r="AY160" i="109"/>
  <c r="BD160" i="109"/>
  <c r="AZ160" i="109"/>
  <c r="BE160" i="109"/>
  <c r="AV160" i="109"/>
  <c r="AW160" i="109"/>
  <c r="BA160" i="109"/>
  <c r="BF160" i="109"/>
  <c r="AM160" i="109"/>
  <c r="AQ160" i="109"/>
  <c r="AJ160" i="109"/>
  <c r="AN160" i="109"/>
  <c r="AR160" i="109"/>
  <c r="AI160" i="109"/>
  <c r="AK160" i="109"/>
  <c r="AO160" i="109"/>
  <c r="AS160" i="109"/>
  <c r="AL160" i="109"/>
  <c r="AP160" i="109"/>
  <c r="AT160" i="109"/>
  <c r="AY155" i="109"/>
  <c r="BC155" i="109"/>
  <c r="BG155" i="109"/>
  <c r="AZ155" i="109"/>
  <c r="BD155" i="109"/>
  <c r="AV155" i="109"/>
  <c r="AW155" i="109"/>
  <c r="BA155" i="109"/>
  <c r="BE155" i="109"/>
  <c r="AX155" i="109"/>
  <c r="BB155" i="109"/>
  <c r="BF155" i="109"/>
  <c r="AL155" i="109"/>
  <c r="AP155" i="109"/>
  <c r="AT155" i="109"/>
  <c r="AI155" i="109"/>
  <c r="AM155" i="109"/>
  <c r="AQ155" i="109"/>
  <c r="AJ155" i="109"/>
  <c r="AN155" i="109"/>
  <c r="AR155" i="109"/>
  <c r="AK155" i="109"/>
  <c r="AO155" i="109"/>
  <c r="AS155" i="109"/>
  <c r="AY151" i="109"/>
  <c r="BC151" i="109"/>
  <c r="BG151" i="109"/>
  <c r="AZ151" i="109"/>
  <c r="BD151" i="109"/>
  <c r="AV151" i="109"/>
  <c r="AW151" i="109"/>
  <c r="BA151" i="109"/>
  <c r="BE151" i="109"/>
  <c r="AX151" i="109"/>
  <c r="BB151" i="109"/>
  <c r="BF151" i="109"/>
  <c r="AL151" i="109"/>
  <c r="AP151" i="109"/>
  <c r="AT151" i="109"/>
  <c r="AI151" i="109"/>
  <c r="AM151" i="109"/>
  <c r="AQ151" i="109"/>
  <c r="AJ151" i="109"/>
  <c r="AN151" i="109"/>
  <c r="AR151" i="109"/>
  <c r="AK151" i="109"/>
  <c r="AO151" i="109"/>
  <c r="AS151" i="109"/>
  <c r="AX147" i="109"/>
  <c r="BB147" i="109"/>
  <c r="BF147" i="109"/>
  <c r="AY147" i="109"/>
  <c r="BC147" i="109"/>
  <c r="BG147" i="109"/>
  <c r="AV147" i="109"/>
  <c r="AZ147" i="109"/>
  <c r="BD147" i="109"/>
  <c r="AW147" i="109"/>
  <c r="BA147" i="109"/>
  <c r="BE147" i="109"/>
  <c r="AL147" i="109"/>
  <c r="AP147" i="109"/>
  <c r="AT147" i="109"/>
  <c r="AI147" i="109"/>
  <c r="AM147" i="109"/>
  <c r="AQ147" i="109"/>
  <c r="AJ147" i="109"/>
  <c r="AN147" i="109"/>
  <c r="AR147" i="109"/>
  <c r="AK147" i="109"/>
  <c r="AO147" i="109"/>
  <c r="AS147" i="109"/>
  <c r="V144" i="109"/>
  <c r="I31" i="123"/>
  <c r="I31" i="122"/>
  <c r="H16" i="123"/>
  <c r="F25" i="123"/>
  <c r="H16" i="122"/>
  <c r="F25" i="122"/>
  <c r="I30" i="122"/>
  <c r="AH847" i="109"/>
  <c r="I30" i="123"/>
  <c r="E38" i="123"/>
  <c r="E38" i="122"/>
  <c r="AU278" i="109"/>
  <c r="BH154" i="109" l="1"/>
  <c r="BH159" i="109"/>
  <c r="BH151" i="109"/>
  <c r="BH155" i="109"/>
  <c r="BH148" i="109"/>
  <c r="BH152" i="109"/>
  <c r="BH156" i="109"/>
  <c r="BH149" i="109"/>
  <c r="BH153" i="109"/>
  <c r="BH147" i="109"/>
  <c r="BH145" i="109"/>
  <c r="BH146" i="109"/>
  <c r="I33" i="122"/>
  <c r="I33" i="123"/>
  <c r="H25" i="123"/>
  <c r="E55" i="123"/>
  <c r="E39" i="122"/>
  <c r="E47" i="122" s="1"/>
  <c r="E48" i="122" s="1"/>
  <c r="E50" i="122" s="1"/>
  <c r="E55" i="122"/>
  <c r="H25" i="122"/>
  <c r="E39" i="123"/>
  <c r="E47" i="123" s="1"/>
  <c r="E48" i="123" s="1"/>
  <c r="E50" i="123" s="1"/>
  <c r="E58" i="123"/>
  <c r="E58" i="122"/>
  <c r="E59" i="122" l="1"/>
  <c r="CL62" i="119"/>
  <c r="CH62" i="119"/>
  <c r="CD62" i="119"/>
  <c r="CK62" i="119"/>
  <c r="CG62" i="119"/>
  <c r="CC62" i="119"/>
  <c r="CJ62" i="119"/>
  <c r="CF62" i="119"/>
  <c r="CB62" i="119"/>
  <c r="CI62" i="119"/>
  <c r="CE62" i="119"/>
  <c r="CA62" i="119"/>
  <c r="E59" i="123"/>
  <c r="AJ62" i="119"/>
  <c r="E40" i="122"/>
  <c r="AL62" i="119"/>
  <c r="AK62" i="119"/>
  <c r="E40" i="123"/>
  <c r="AG62" i="119"/>
  <c r="AP62" i="119"/>
  <c r="AE62" i="119"/>
  <c r="AN62" i="119"/>
  <c r="AF62" i="119"/>
  <c r="AI62" i="119"/>
  <c r="AH62" i="119"/>
  <c r="AO62" i="119"/>
  <c r="AM62" i="119"/>
  <c r="BE63" i="119"/>
  <c r="BI63" i="119"/>
  <c r="BM63" i="119"/>
  <c r="BD63" i="119"/>
  <c r="BL63" i="119"/>
  <c r="BF63" i="119"/>
  <c r="BN63" i="119"/>
  <c r="BK63" i="119"/>
  <c r="BC63" i="119"/>
  <c r="E61" i="122"/>
  <c r="AG63" i="119"/>
  <c r="AK63" i="119"/>
  <c r="AO63" i="119"/>
  <c r="AH63" i="119"/>
  <c r="AL63" i="119"/>
  <c r="AI63" i="119"/>
  <c r="AE63" i="119"/>
  <c r="AF63" i="119"/>
  <c r="AN63" i="119"/>
  <c r="AP63" i="119"/>
  <c r="AM63" i="119"/>
  <c r="AJ63" i="119"/>
  <c r="BD62" i="119"/>
  <c r="BH62" i="119"/>
  <c r="BL62" i="119"/>
  <c r="BF62" i="119"/>
  <c r="BG62" i="119"/>
  <c r="BC62" i="119"/>
  <c r="BE62" i="119"/>
  <c r="BI62" i="119"/>
  <c r="BM62" i="119"/>
  <c r="BJ62" i="119"/>
  <c r="BN62" i="119"/>
  <c r="BK62" i="119"/>
  <c r="E61" i="123" l="1"/>
  <c r="CL63" i="119"/>
  <c r="CH63" i="119"/>
  <c r="CD63" i="119"/>
  <c r="CK63" i="119"/>
  <c r="CG63" i="119"/>
  <c r="CC63" i="119"/>
  <c r="CJ63" i="119"/>
  <c r="CF63" i="119"/>
  <c r="CB63" i="119"/>
  <c r="CI63" i="119"/>
  <c r="CE63" i="119"/>
  <c r="CA63" i="119"/>
  <c r="BH63" i="119"/>
  <c r="BJ63" i="119"/>
  <c r="BG63" i="119"/>
  <c r="K864" i="109" l="1"/>
  <c r="L864" i="109"/>
  <c r="M864" i="109"/>
  <c r="N864" i="109"/>
  <c r="O864" i="109"/>
  <c r="P864" i="109"/>
  <c r="Q864" i="109"/>
  <c r="R864" i="109"/>
  <c r="S864" i="109"/>
  <c r="T864" i="109"/>
  <c r="K866" i="109"/>
  <c r="K865" i="109" s="1"/>
  <c r="L866" i="109"/>
  <c r="L865" i="109" s="1"/>
  <c r="M866" i="109"/>
  <c r="M865" i="109" s="1"/>
  <c r="N866" i="109"/>
  <c r="N865" i="109" s="1"/>
  <c r="O866" i="109"/>
  <c r="O865" i="109" s="1"/>
  <c r="P866" i="109"/>
  <c r="P865" i="109" s="1"/>
  <c r="Q866" i="109"/>
  <c r="Q865" i="109" s="1"/>
  <c r="R866" i="109"/>
  <c r="R865" i="109" s="1"/>
  <c r="S866" i="109"/>
  <c r="S865" i="109" s="1"/>
  <c r="T866" i="109"/>
  <c r="T865" i="109" s="1"/>
  <c r="K868" i="109"/>
  <c r="K867" i="109" s="1"/>
  <c r="L868" i="109"/>
  <c r="L867" i="109" s="1"/>
  <c r="M868" i="109"/>
  <c r="M867" i="109" s="1"/>
  <c r="N868" i="109"/>
  <c r="N867" i="109" s="1"/>
  <c r="O868" i="109"/>
  <c r="O867" i="109" s="1"/>
  <c r="P868" i="109"/>
  <c r="P867" i="109" s="1"/>
  <c r="Q868" i="109"/>
  <c r="Q867" i="109" s="1"/>
  <c r="R868" i="109"/>
  <c r="R867" i="109" s="1"/>
  <c r="S868" i="109"/>
  <c r="S867" i="109" s="1"/>
  <c r="T868" i="109"/>
  <c r="T867" i="109" s="1"/>
  <c r="K870" i="109"/>
  <c r="K869" i="109" s="1"/>
  <c r="L870" i="109"/>
  <c r="L869" i="109" s="1"/>
  <c r="M870" i="109"/>
  <c r="M869" i="109" s="1"/>
  <c r="N870" i="109"/>
  <c r="N869" i="109" s="1"/>
  <c r="O870" i="109"/>
  <c r="O869" i="109" s="1"/>
  <c r="P870" i="109"/>
  <c r="P869" i="109" s="1"/>
  <c r="Q870" i="109"/>
  <c r="Q869" i="109" s="1"/>
  <c r="R870" i="109"/>
  <c r="R869" i="109" s="1"/>
  <c r="S870" i="109"/>
  <c r="S869" i="109" s="1"/>
  <c r="T870" i="109"/>
  <c r="T869" i="109" s="1"/>
  <c r="I870" i="109"/>
  <c r="I868" i="109"/>
  <c r="I866" i="109"/>
  <c r="I864" i="109"/>
  <c r="E22" i="121" l="1"/>
  <c r="E21" i="121"/>
  <c r="E20" i="121"/>
  <c r="E19" i="121"/>
  <c r="E17" i="121"/>
  <c r="E16" i="121"/>
  <c r="E30" i="121" l="1"/>
  <c r="E29" i="121"/>
  <c r="E25" i="121"/>
  <c r="F20" i="121" s="1"/>
  <c r="E30" i="55"/>
  <c r="E22" i="55"/>
  <c r="E21" i="55"/>
  <c r="E20" i="55"/>
  <c r="E31" i="55" s="1"/>
  <c r="E19" i="55"/>
  <c r="E17" i="55"/>
  <c r="E16" i="55"/>
  <c r="E25" i="55" l="1"/>
  <c r="F18" i="121"/>
  <c r="H18" i="121" s="1"/>
  <c r="E45" i="121" s="1"/>
  <c r="F19" i="121"/>
  <c r="H19" i="121" s="1"/>
  <c r="E57" i="121" s="1"/>
  <c r="F16" i="121"/>
  <c r="F21" i="121"/>
  <c r="H21" i="121" s="1"/>
  <c r="F17" i="121"/>
  <c r="H17" i="121" s="1"/>
  <c r="E56" i="121" s="1"/>
  <c r="F22" i="121"/>
  <c r="H22" i="121" s="1"/>
  <c r="H20" i="121"/>
  <c r="E46" i="121" s="1"/>
  <c r="E31" i="121"/>
  <c r="F20" i="55"/>
  <c r="H20" i="55" s="1"/>
  <c r="E46" i="55" s="1"/>
  <c r="F17" i="55"/>
  <c r="H17" i="55" s="1"/>
  <c r="E56" i="55" s="1"/>
  <c r="F16" i="55"/>
  <c r="F19" i="55"/>
  <c r="H19" i="55" s="1"/>
  <c r="E57" i="55" s="1"/>
  <c r="F18" i="55"/>
  <c r="H18" i="55" s="1"/>
  <c r="E45" i="55" s="1"/>
  <c r="F21" i="55"/>
  <c r="H21" i="55" s="1"/>
  <c r="F22" i="55"/>
  <c r="H22" i="55" s="1"/>
  <c r="E29" i="55"/>
  <c r="H16" i="121" l="1"/>
  <c r="F25" i="121"/>
  <c r="E33" i="121"/>
  <c r="I29" i="121" s="1"/>
  <c r="H16" i="55"/>
  <c r="F25" i="55"/>
  <c r="E33" i="55"/>
  <c r="I31" i="121" l="1"/>
  <c r="I30" i="121"/>
  <c r="E55" i="121"/>
  <c r="H25" i="121"/>
  <c r="I30" i="55"/>
  <c r="I31" i="55"/>
  <c r="I29" i="55"/>
  <c r="E55" i="55"/>
  <c r="H25" i="55"/>
  <c r="I33" i="121" l="1"/>
  <c r="E38" i="121"/>
  <c r="E39" i="121"/>
  <c r="E47" i="121" s="1"/>
  <c r="E48" i="121" s="1"/>
  <c r="E50" i="121" s="1"/>
  <c r="I33" i="55"/>
  <c r="E38" i="55"/>
  <c r="E39" i="55"/>
  <c r="E47" i="55" s="1"/>
  <c r="E48" i="55" s="1"/>
  <c r="E50" i="55" s="1"/>
  <c r="N62" i="119" l="1"/>
  <c r="R62" i="119"/>
  <c r="O62" i="119"/>
  <c r="P62" i="119"/>
  <c r="Q62" i="119"/>
  <c r="M62" i="119"/>
  <c r="E58" i="121"/>
  <c r="E59" i="121" s="1"/>
  <c r="E40" i="121"/>
  <c r="E40" i="55"/>
  <c r="E58" i="55"/>
  <c r="E59" i="55" s="1"/>
  <c r="E61" i="55" s="1"/>
  <c r="E61" i="121" l="1"/>
  <c r="Q63" i="119"/>
  <c r="N63" i="119"/>
  <c r="R63" i="119"/>
  <c r="O63" i="119"/>
  <c r="M63" i="119"/>
  <c r="P63" i="119"/>
  <c r="F173" i="109" l="1"/>
  <c r="F174" i="109"/>
  <c r="F175" i="109"/>
  <c r="F176" i="109"/>
  <c r="F177" i="109"/>
  <c r="F178" i="109"/>
  <c r="F179" i="109"/>
  <c r="F180" i="109"/>
  <c r="F181" i="109"/>
  <c r="F182" i="109"/>
  <c r="F183" i="109"/>
  <c r="F184" i="109"/>
  <c r="F185" i="109"/>
  <c r="F186" i="109"/>
  <c r="F187" i="109"/>
  <c r="F188" i="109"/>
  <c r="F189" i="109"/>
  <c r="F190" i="109"/>
  <c r="F191" i="109"/>
  <c r="F192" i="109"/>
  <c r="F193" i="109"/>
  <c r="F194" i="109"/>
  <c r="F195" i="109"/>
  <c r="F196" i="109"/>
  <c r="F197" i="109"/>
  <c r="F198" i="109"/>
  <c r="F199" i="109"/>
  <c r="F200" i="109"/>
  <c r="F201" i="109"/>
  <c r="F202" i="109"/>
  <c r="F203" i="109"/>
  <c r="F204" i="109"/>
  <c r="F205" i="109"/>
  <c r="F206" i="109"/>
  <c r="F207" i="109"/>
  <c r="F208" i="109"/>
  <c r="F209" i="109"/>
  <c r="F210" i="109"/>
  <c r="F211" i="109"/>
  <c r="F212" i="109"/>
  <c r="F213" i="109"/>
  <c r="F214" i="109"/>
  <c r="F215" i="109"/>
  <c r="F216" i="109"/>
  <c r="F217" i="109"/>
  <c r="F218" i="109"/>
  <c r="F219" i="109"/>
  <c r="F220" i="109"/>
  <c r="F221" i="109"/>
  <c r="F222" i="109"/>
  <c r="F223" i="109"/>
  <c r="F224" i="109"/>
  <c r="F225" i="109"/>
  <c r="F226" i="109"/>
  <c r="F227" i="109"/>
  <c r="F228" i="109"/>
  <c r="F229" i="109"/>
  <c r="F230" i="109"/>
  <c r="F231" i="109"/>
  <c r="F232" i="109"/>
  <c r="F233" i="109"/>
  <c r="F234" i="109"/>
  <c r="F235" i="109"/>
  <c r="F236" i="109"/>
  <c r="F237" i="109"/>
  <c r="F238" i="109"/>
  <c r="F239" i="109"/>
  <c r="F240" i="109"/>
  <c r="F241" i="109"/>
  <c r="F242" i="109"/>
  <c r="F243" i="109"/>
  <c r="F244" i="109"/>
  <c r="F245" i="109"/>
  <c r="F246" i="109"/>
  <c r="F247" i="109"/>
  <c r="F248" i="109"/>
  <c r="F249" i="109"/>
  <c r="F250" i="109"/>
  <c r="F251" i="109"/>
  <c r="F252" i="109"/>
  <c r="F253" i="109"/>
  <c r="F254" i="109"/>
  <c r="F255" i="109"/>
  <c r="F256" i="109"/>
  <c r="F257" i="109"/>
  <c r="F258" i="109"/>
  <c r="F259" i="109"/>
  <c r="F260" i="109"/>
  <c r="F261" i="109"/>
  <c r="F262" i="109"/>
  <c r="F263" i="109"/>
  <c r="F264" i="109"/>
  <c r="F265" i="109"/>
  <c r="F266" i="109"/>
  <c r="F267" i="109"/>
  <c r="F268" i="109"/>
  <c r="F269" i="109"/>
  <c r="F270" i="109"/>
  <c r="F271" i="109"/>
  <c r="F272" i="109"/>
  <c r="F273" i="109"/>
  <c r="F274" i="109"/>
  <c r="F275" i="109"/>
  <c r="F276" i="109"/>
  <c r="F416" i="109"/>
  <c r="AY276" i="109" l="1"/>
  <c r="BC276" i="109"/>
  <c r="BG276" i="109"/>
  <c r="AZ276" i="109"/>
  <c r="BD276" i="109"/>
  <c r="AW276" i="109"/>
  <c r="BE276" i="109"/>
  <c r="AV276" i="109"/>
  <c r="AX276" i="109"/>
  <c r="BF276" i="109"/>
  <c r="AL276" i="109"/>
  <c r="AP276" i="109"/>
  <c r="AT276" i="109"/>
  <c r="AM276" i="109"/>
  <c r="AQ276" i="109"/>
  <c r="BA276" i="109"/>
  <c r="BB276" i="109"/>
  <c r="AO276" i="109"/>
  <c r="AI276" i="109"/>
  <c r="AN276" i="109"/>
  <c r="AJ276" i="109"/>
  <c r="AR276" i="109"/>
  <c r="AK276" i="109"/>
  <c r="AS276" i="109"/>
  <c r="AZ272" i="109"/>
  <c r="BD272" i="109"/>
  <c r="AY272" i="109"/>
  <c r="BE272" i="109"/>
  <c r="BA272" i="109"/>
  <c r="BF272" i="109"/>
  <c r="AW272" i="109"/>
  <c r="BG272" i="109"/>
  <c r="AX272" i="109"/>
  <c r="AV272" i="109"/>
  <c r="BB272" i="109"/>
  <c r="AL272" i="109"/>
  <c r="AP272" i="109"/>
  <c r="AT272" i="109"/>
  <c r="BC272" i="109"/>
  <c r="AM272" i="109"/>
  <c r="AQ272" i="109"/>
  <c r="AK272" i="109"/>
  <c r="AS272" i="109"/>
  <c r="AR272" i="109"/>
  <c r="AN272" i="109"/>
  <c r="AJ272" i="109"/>
  <c r="AO272" i="109"/>
  <c r="AI272" i="109"/>
  <c r="AZ268" i="109"/>
  <c r="BD268" i="109"/>
  <c r="BA268" i="109"/>
  <c r="BF268" i="109"/>
  <c r="AW268" i="109"/>
  <c r="BB268" i="109"/>
  <c r="BG268" i="109"/>
  <c r="AX268" i="109"/>
  <c r="AY268" i="109"/>
  <c r="BC268" i="109"/>
  <c r="AL268" i="109"/>
  <c r="AP268" i="109"/>
  <c r="AT268" i="109"/>
  <c r="BE268" i="109"/>
  <c r="AM268" i="109"/>
  <c r="AQ268" i="109"/>
  <c r="AN268" i="109"/>
  <c r="AV268" i="109"/>
  <c r="AJ268" i="109"/>
  <c r="AO268" i="109"/>
  <c r="AI268" i="109"/>
  <c r="AR268" i="109"/>
  <c r="AK268" i="109"/>
  <c r="AS268" i="109"/>
  <c r="AZ264" i="109"/>
  <c r="BD264" i="109"/>
  <c r="AW264" i="109"/>
  <c r="BB264" i="109"/>
  <c r="BG264" i="109"/>
  <c r="AX264" i="109"/>
  <c r="BC264" i="109"/>
  <c r="AY264" i="109"/>
  <c r="AJ264" i="109"/>
  <c r="BA264" i="109"/>
  <c r="AK264" i="109"/>
  <c r="AO264" i="109"/>
  <c r="BE264" i="109"/>
  <c r="AP264" i="109"/>
  <c r="AT264" i="109"/>
  <c r="BF264" i="109"/>
  <c r="AV264" i="109"/>
  <c r="AL264" i="109"/>
  <c r="AQ264" i="109"/>
  <c r="AR264" i="109"/>
  <c r="AM264" i="109"/>
  <c r="AN264" i="109"/>
  <c r="AS264" i="109"/>
  <c r="AI264" i="109"/>
  <c r="AZ260" i="109"/>
  <c r="BD260" i="109"/>
  <c r="AX260" i="109"/>
  <c r="BC260" i="109"/>
  <c r="AY260" i="109"/>
  <c r="BE260" i="109"/>
  <c r="BA260" i="109"/>
  <c r="AV260" i="109"/>
  <c r="AJ260" i="109"/>
  <c r="AN260" i="109"/>
  <c r="AR260" i="109"/>
  <c r="BB260" i="109"/>
  <c r="AK260" i="109"/>
  <c r="AO260" i="109"/>
  <c r="AS260" i="109"/>
  <c r="BF260" i="109"/>
  <c r="AM260" i="109"/>
  <c r="BG260" i="109"/>
  <c r="AP260" i="109"/>
  <c r="AQ260" i="109"/>
  <c r="AT260" i="109"/>
  <c r="AI260" i="109"/>
  <c r="AW260" i="109"/>
  <c r="AL260" i="109"/>
  <c r="AZ256" i="109"/>
  <c r="BD256" i="109"/>
  <c r="AY256" i="109"/>
  <c r="BE256" i="109"/>
  <c r="BA256" i="109"/>
  <c r="BF256" i="109"/>
  <c r="BB256" i="109"/>
  <c r="AJ256" i="109"/>
  <c r="AN256" i="109"/>
  <c r="AR256" i="109"/>
  <c r="BC256" i="109"/>
  <c r="AV256" i="109"/>
  <c r="AK256" i="109"/>
  <c r="AO256" i="109"/>
  <c r="AS256" i="109"/>
  <c r="BG256" i="109"/>
  <c r="AQ256" i="109"/>
  <c r="AL256" i="109"/>
  <c r="AT256" i="109"/>
  <c r="AW256" i="109"/>
  <c r="AM256" i="109"/>
  <c r="AX256" i="109"/>
  <c r="AP256" i="109"/>
  <c r="AI256" i="109"/>
  <c r="AZ252" i="109"/>
  <c r="BD252" i="109"/>
  <c r="BA252" i="109"/>
  <c r="BF252" i="109"/>
  <c r="AW252" i="109"/>
  <c r="BB252" i="109"/>
  <c r="BG252" i="109"/>
  <c r="BC252" i="109"/>
  <c r="AJ252" i="109"/>
  <c r="AN252" i="109"/>
  <c r="AR252" i="109"/>
  <c r="BE252" i="109"/>
  <c r="AK252" i="109"/>
  <c r="AO252" i="109"/>
  <c r="AS252" i="109"/>
  <c r="AM252" i="109"/>
  <c r="AV252" i="109"/>
  <c r="AP252" i="109"/>
  <c r="AX252" i="109"/>
  <c r="AQ252" i="109"/>
  <c r="AL252" i="109"/>
  <c r="AI252" i="109"/>
  <c r="AT252" i="109"/>
  <c r="AY252" i="109"/>
  <c r="AZ248" i="109"/>
  <c r="BD248" i="109"/>
  <c r="AW248" i="109"/>
  <c r="BB248" i="109"/>
  <c r="BG248" i="109"/>
  <c r="AX248" i="109"/>
  <c r="BC248" i="109"/>
  <c r="BE248" i="109"/>
  <c r="AJ248" i="109"/>
  <c r="AN248" i="109"/>
  <c r="AR248" i="109"/>
  <c r="BF248" i="109"/>
  <c r="AV248" i="109"/>
  <c r="AK248" i="109"/>
  <c r="AO248" i="109"/>
  <c r="AS248" i="109"/>
  <c r="AQ248" i="109"/>
  <c r="AL248" i="109"/>
  <c r="AT248" i="109"/>
  <c r="AY248" i="109"/>
  <c r="AM248" i="109"/>
  <c r="BA248" i="109"/>
  <c r="AP248" i="109"/>
  <c r="AI248" i="109"/>
  <c r="AZ244" i="109"/>
  <c r="BD244" i="109"/>
  <c r="AX244" i="109"/>
  <c r="BC244" i="109"/>
  <c r="AY244" i="109"/>
  <c r="BE244" i="109"/>
  <c r="BF244" i="109"/>
  <c r="AJ244" i="109"/>
  <c r="AN244" i="109"/>
  <c r="AR244" i="109"/>
  <c r="AW244" i="109"/>
  <c r="BG244" i="109"/>
  <c r="AK244" i="109"/>
  <c r="AO244" i="109"/>
  <c r="AS244" i="109"/>
  <c r="AM244" i="109"/>
  <c r="AP244" i="109"/>
  <c r="BA244" i="109"/>
  <c r="AQ244" i="109"/>
  <c r="AI244" i="109"/>
  <c r="BB244" i="109"/>
  <c r="AV244" i="109"/>
  <c r="AL244" i="109"/>
  <c r="AT244" i="109"/>
  <c r="AX240" i="109"/>
  <c r="BB240" i="109"/>
  <c r="BF240" i="109"/>
  <c r="AY240" i="109"/>
  <c r="BD240" i="109"/>
  <c r="AZ240" i="109"/>
  <c r="BG240" i="109"/>
  <c r="BA240" i="109"/>
  <c r="BC240" i="109"/>
  <c r="AJ240" i="109"/>
  <c r="AN240" i="109"/>
  <c r="AR240" i="109"/>
  <c r="BE240" i="109"/>
  <c r="AV240" i="109"/>
  <c r="AK240" i="109"/>
  <c r="AO240" i="109"/>
  <c r="AS240" i="109"/>
  <c r="AQ240" i="109"/>
  <c r="AL240" i="109"/>
  <c r="AT240" i="109"/>
  <c r="AM240" i="109"/>
  <c r="AP240" i="109"/>
  <c r="AW240" i="109"/>
  <c r="AI240" i="109"/>
  <c r="AX236" i="109"/>
  <c r="BB236" i="109"/>
  <c r="BF236" i="109"/>
  <c r="AZ236" i="109"/>
  <c r="BE236" i="109"/>
  <c r="BA236" i="109"/>
  <c r="BC236" i="109"/>
  <c r="BD236" i="109"/>
  <c r="AJ236" i="109"/>
  <c r="AN236" i="109"/>
  <c r="AR236" i="109"/>
  <c r="BG236" i="109"/>
  <c r="AK236" i="109"/>
  <c r="AO236" i="109"/>
  <c r="AS236" i="109"/>
  <c r="AW236" i="109"/>
  <c r="AM236" i="109"/>
  <c r="AY236" i="109"/>
  <c r="AV236" i="109"/>
  <c r="AP236" i="109"/>
  <c r="AQ236" i="109"/>
  <c r="AI236" i="109"/>
  <c r="AT236" i="109"/>
  <c r="AL236" i="109"/>
  <c r="AX232" i="109"/>
  <c r="BB232" i="109"/>
  <c r="BF232" i="109"/>
  <c r="BA232" i="109"/>
  <c r="BG232" i="109"/>
  <c r="BC232" i="109"/>
  <c r="AW232" i="109"/>
  <c r="BD232" i="109"/>
  <c r="BE232" i="109"/>
  <c r="AJ232" i="109"/>
  <c r="AN232" i="109"/>
  <c r="AR232" i="109"/>
  <c r="AV232" i="109"/>
  <c r="AK232" i="109"/>
  <c r="AO232" i="109"/>
  <c r="AS232" i="109"/>
  <c r="AQ232" i="109"/>
  <c r="AL232" i="109"/>
  <c r="AT232" i="109"/>
  <c r="AY232" i="109"/>
  <c r="AM232" i="109"/>
  <c r="AP232" i="109"/>
  <c r="AZ232" i="109"/>
  <c r="AI232" i="109"/>
  <c r="AX228" i="109"/>
  <c r="BB228" i="109"/>
  <c r="BF228" i="109"/>
  <c r="AW228" i="109"/>
  <c r="BC228" i="109"/>
  <c r="BD228" i="109"/>
  <c r="AY228" i="109"/>
  <c r="BE228" i="109"/>
  <c r="BG228" i="109"/>
  <c r="AJ228" i="109"/>
  <c r="AN228" i="109"/>
  <c r="AR228" i="109"/>
  <c r="AK228" i="109"/>
  <c r="AO228" i="109"/>
  <c r="AS228" i="109"/>
  <c r="AZ228" i="109"/>
  <c r="AM228" i="109"/>
  <c r="BA228" i="109"/>
  <c r="AP228" i="109"/>
  <c r="AQ228" i="109"/>
  <c r="AT228" i="109"/>
  <c r="AI228" i="109"/>
  <c r="AL228" i="109"/>
  <c r="AV228" i="109"/>
  <c r="AX224" i="109"/>
  <c r="BB224" i="109"/>
  <c r="BF224" i="109"/>
  <c r="AY224" i="109"/>
  <c r="BD224" i="109"/>
  <c r="AW224" i="109"/>
  <c r="BE224" i="109"/>
  <c r="AZ224" i="109"/>
  <c r="BG224" i="109"/>
  <c r="AJ224" i="109"/>
  <c r="AN224" i="109"/>
  <c r="AR224" i="109"/>
  <c r="AV224" i="109"/>
  <c r="AK224" i="109"/>
  <c r="AO224" i="109"/>
  <c r="AS224" i="109"/>
  <c r="AQ224" i="109"/>
  <c r="AL224" i="109"/>
  <c r="AT224" i="109"/>
  <c r="AM224" i="109"/>
  <c r="BA224" i="109"/>
  <c r="BC224" i="109"/>
  <c r="AP224" i="109"/>
  <c r="AI224" i="109"/>
  <c r="AX220" i="109"/>
  <c r="BB220" i="109"/>
  <c r="BF220" i="109"/>
  <c r="AZ220" i="109"/>
  <c r="BE220" i="109"/>
  <c r="AY220" i="109"/>
  <c r="BG220" i="109"/>
  <c r="BA220" i="109"/>
  <c r="AJ220" i="109"/>
  <c r="AN220" i="109"/>
  <c r="AR220" i="109"/>
  <c r="AW220" i="109"/>
  <c r="AK220" i="109"/>
  <c r="AO220" i="109"/>
  <c r="AS220" i="109"/>
  <c r="BC220" i="109"/>
  <c r="AM220" i="109"/>
  <c r="BD220" i="109"/>
  <c r="AV220" i="109"/>
  <c r="AP220" i="109"/>
  <c r="AQ220" i="109"/>
  <c r="AL220" i="109"/>
  <c r="AI220" i="109"/>
  <c r="AT220" i="109"/>
  <c r="AX216" i="109"/>
  <c r="BB216" i="109"/>
  <c r="BF216" i="109"/>
  <c r="BA216" i="109"/>
  <c r="BG216" i="109"/>
  <c r="AW216" i="109"/>
  <c r="BC216" i="109"/>
  <c r="BD216" i="109"/>
  <c r="BE216" i="109"/>
  <c r="AY216" i="109"/>
  <c r="AJ216" i="109"/>
  <c r="AN216" i="109"/>
  <c r="AR216" i="109"/>
  <c r="AZ216" i="109"/>
  <c r="AV216" i="109"/>
  <c r="AK216" i="109"/>
  <c r="AO216" i="109"/>
  <c r="AS216" i="109"/>
  <c r="AQ216" i="109"/>
  <c r="AL216" i="109"/>
  <c r="AT216" i="109"/>
  <c r="AM216" i="109"/>
  <c r="AP216" i="109"/>
  <c r="AI216" i="109"/>
  <c r="AX212" i="109"/>
  <c r="BB212" i="109"/>
  <c r="BF212" i="109"/>
  <c r="AW212" i="109"/>
  <c r="BC212" i="109"/>
  <c r="AY212" i="109"/>
  <c r="BD212" i="109"/>
  <c r="BE212" i="109"/>
  <c r="BG212" i="109"/>
  <c r="AZ212" i="109"/>
  <c r="AJ212" i="109"/>
  <c r="AN212" i="109"/>
  <c r="AR212" i="109"/>
  <c r="BA212" i="109"/>
  <c r="AK212" i="109"/>
  <c r="AO212" i="109"/>
  <c r="AS212" i="109"/>
  <c r="AM212" i="109"/>
  <c r="AP212" i="109"/>
  <c r="AQ212" i="109"/>
  <c r="AI212" i="109"/>
  <c r="AV212" i="109"/>
  <c r="AL212" i="109"/>
  <c r="AT212" i="109"/>
  <c r="AX208" i="109"/>
  <c r="BB208" i="109"/>
  <c r="BF208" i="109"/>
  <c r="AY208" i="109"/>
  <c r="BD208" i="109"/>
  <c r="AZ208" i="109"/>
  <c r="BE208" i="109"/>
  <c r="BG208" i="109"/>
  <c r="AW208" i="109"/>
  <c r="BA208" i="109"/>
  <c r="AJ208" i="109"/>
  <c r="AN208" i="109"/>
  <c r="AR208" i="109"/>
  <c r="BC208" i="109"/>
  <c r="AV208" i="109"/>
  <c r="AK208" i="109"/>
  <c r="AO208" i="109"/>
  <c r="AS208" i="109"/>
  <c r="AQ208" i="109"/>
  <c r="AL208" i="109"/>
  <c r="AT208" i="109"/>
  <c r="AM208" i="109"/>
  <c r="AP208" i="109"/>
  <c r="AI208" i="109"/>
  <c r="AX204" i="109"/>
  <c r="BB204" i="109"/>
  <c r="BF204" i="109"/>
  <c r="AZ204" i="109"/>
  <c r="BE204" i="109"/>
  <c r="BA204" i="109"/>
  <c r="BG204" i="109"/>
  <c r="AW204" i="109"/>
  <c r="AY204" i="109"/>
  <c r="BC204" i="109"/>
  <c r="AJ204" i="109"/>
  <c r="AN204" i="109"/>
  <c r="AR204" i="109"/>
  <c r="BD204" i="109"/>
  <c r="AK204" i="109"/>
  <c r="AO204" i="109"/>
  <c r="AS204" i="109"/>
  <c r="AM204" i="109"/>
  <c r="AV204" i="109"/>
  <c r="AP204" i="109"/>
  <c r="AQ204" i="109"/>
  <c r="AI204" i="109"/>
  <c r="AT204" i="109"/>
  <c r="AL204" i="109"/>
  <c r="AW200" i="109"/>
  <c r="BA200" i="109"/>
  <c r="BE200" i="109"/>
  <c r="AX200" i="109"/>
  <c r="BC200" i="109"/>
  <c r="AY200" i="109"/>
  <c r="BF200" i="109"/>
  <c r="AZ200" i="109"/>
  <c r="BG200" i="109"/>
  <c r="BB200" i="109"/>
  <c r="BD200" i="109"/>
  <c r="AJ200" i="109"/>
  <c r="AN200" i="109"/>
  <c r="AR200" i="109"/>
  <c r="AV200" i="109"/>
  <c r="AK200" i="109"/>
  <c r="AO200" i="109"/>
  <c r="AS200" i="109"/>
  <c r="AQ200" i="109"/>
  <c r="AL200" i="109"/>
  <c r="AT200" i="109"/>
  <c r="AM200" i="109"/>
  <c r="AP200" i="109"/>
  <c r="AI200" i="109"/>
  <c r="AW196" i="109"/>
  <c r="BA196" i="109"/>
  <c r="BE196" i="109"/>
  <c r="AY196" i="109"/>
  <c r="BD196" i="109"/>
  <c r="AZ196" i="109"/>
  <c r="BG196" i="109"/>
  <c r="BB196" i="109"/>
  <c r="BC196" i="109"/>
  <c r="BF196" i="109"/>
  <c r="AJ196" i="109"/>
  <c r="AN196" i="109"/>
  <c r="AR196" i="109"/>
  <c r="AK196" i="109"/>
  <c r="AO196" i="109"/>
  <c r="AS196" i="109"/>
  <c r="AM196" i="109"/>
  <c r="AX196" i="109"/>
  <c r="AP196" i="109"/>
  <c r="AQ196" i="109"/>
  <c r="AV196" i="109"/>
  <c r="AT196" i="109"/>
  <c r="AI196" i="109"/>
  <c r="AL196" i="109"/>
  <c r="AW192" i="109"/>
  <c r="BA192" i="109"/>
  <c r="BE192" i="109"/>
  <c r="AZ192" i="109"/>
  <c r="BF192" i="109"/>
  <c r="BB192" i="109"/>
  <c r="BC192" i="109"/>
  <c r="BD192" i="109"/>
  <c r="BG192" i="109"/>
  <c r="AX192" i="109"/>
  <c r="AJ192" i="109"/>
  <c r="AN192" i="109"/>
  <c r="AR192" i="109"/>
  <c r="AY192" i="109"/>
  <c r="AV192" i="109"/>
  <c r="AK192" i="109"/>
  <c r="AO192" i="109"/>
  <c r="AS192" i="109"/>
  <c r="AQ192" i="109"/>
  <c r="AL192" i="109"/>
  <c r="AT192" i="109"/>
  <c r="AM192" i="109"/>
  <c r="AP192" i="109"/>
  <c r="AI192" i="109"/>
  <c r="AW188" i="109"/>
  <c r="BA188" i="109"/>
  <c r="BE188" i="109"/>
  <c r="BB188" i="109"/>
  <c r="BG188" i="109"/>
  <c r="BC188" i="109"/>
  <c r="AX188" i="109"/>
  <c r="BD188" i="109"/>
  <c r="BF188" i="109"/>
  <c r="AJ188" i="109"/>
  <c r="AN188" i="109"/>
  <c r="AR188" i="109"/>
  <c r="AK188" i="109"/>
  <c r="AO188" i="109"/>
  <c r="AS188" i="109"/>
  <c r="AM188" i="109"/>
  <c r="AV188" i="109"/>
  <c r="AP188" i="109"/>
  <c r="AQ188" i="109"/>
  <c r="AY188" i="109"/>
  <c r="AL188" i="109"/>
  <c r="AI188" i="109"/>
  <c r="AT188" i="109"/>
  <c r="AZ188" i="109"/>
  <c r="AW184" i="109"/>
  <c r="BA184" i="109"/>
  <c r="BE184" i="109"/>
  <c r="AX184" i="109"/>
  <c r="BC184" i="109"/>
  <c r="BD184" i="109"/>
  <c r="AY184" i="109"/>
  <c r="BF184" i="109"/>
  <c r="BG184" i="109"/>
  <c r="AZ184" i="109"/>
  <c r="AJ184" i="109"/>
  <c r="AN184" i="109"/>
  <c r="AR184" i="109"/>
  <c r="BB184" i="109"/>
  <c r="AV184" i="109"/>
  <c r="AK184" i="109"/>
  <c r="AO184" i="109"/>
  <c r="AS184" i="109"/>
  <c r="AQ184" i="109"/>
  <c r="AL184" i="109"/>
  <c r="AT184" i="109"/>
  <c r="AM184" i="109"/>
  <c r="AP184" i="109"/>
  <c r="AI184" i="109"/>
  <c r="AW180" i="109"/>
  <c r="BA180" i="109"/>
  <c r="BE180" i="109"/>
  <c r="AY180" i="109"/>
  <c r="BD180" i="109"/>
  <c r="AX180" i="109"/>
  <c r="BF180" i="109"/>
  <c r="AZ180" i="109"/>
  <c r="BG180" i="109"/>
  <c r="AJ180" i="109"/>
  <c r="AN180" i="109"/>
  <c r="AR180" i="109"/>
  <c r="AK180" i="109"/>
  <c r="AO180" i="109"/>
  <c r="AS180" i="109"/>
  <c r="BB180" i="109"/>
  <c r="AM180" i="109"/>
  <c r="BC180" i="109"/>
  <c r="AP180" i="109"/>
  <c r="AQ180" i="109"/>
  <c r="AI180" i="109"/>
  <c r="AL180" i="109"/>
  <c r="AV180" i="109"/>
  <c r="AT180" i="109"/>
  <c r="AW176" i="109"/>
  <c r="BA176" i="109"/>
  <c r="BE176" i="109"/>
  <c r="AZ176" i="109"/>
  <c r="BF176" i="109"/>
  <c r="AY176" i="109"/>
  <c r="BG176" i="109"/>
  <c r="BB176" i="109"/>
  <c r="AX176" i="109"/>
  <c r="BC176" i="109"/>
  <c r="AJ176" i="109"/>
  <c r="AN176" i="109"/>
  <c r="AR176" i="109"/>
  <c r="BD176" i="109"/>
  <c r="AV176" i="109"/>
  <c r="AK176" i="109"/>
  <c r="AO176" i="109"/>
  <c r="AS176" i="109"/>
  <c r="AQ176" i="109"/>
  <c r="AL176" i="109"/>
  <c r="AT176" i="109"/>
  <c r="AM176" i="109"/>
  <c r="AP176" i="109"/>
  <c r="AI176" i="109"/>
  <c r="AX275" i="109"/>
  <c r="BB275" i="109"/>
  <c r="BF275" i="109"/>
  <c r="AY275" i="109"/>
  <c r="BC275" i="109"/>
  <c r="BG275" i="109"/>
  <c r="AZ275" i="109"/>
  <c r="BA275" i="109"/>
  <c r="BD275" i="109"/>
  <c r="AK275" i="109"/>
  <c r="AO275" i="109"/>
  <c r="AS275" i="109"/>
  <c r="BE275" i="109"/>
  <c r="AV275" i="109"/>
  <c r="AL275" i="109"/>
  <c r="AP275" i="109"/>
  <c r="AT275" i="109"/>
  <c r="AI275" i="109"/>
  <c r="AJ275" i="109"/>
  <c r="AR275" i="109"/>
  <c r="AW275" i="109"/>
  <c r="AM275" i="109"/>
  <c r="AQ275" i="109"/>
  <c r="AN275" i="109"/>
  <c r="AY271" i="109"/>
  <c r="BC271" i="109"/>
  <c r="BG271" i="109"/>
  <c r="AZ271" i="109"/>
  <c r="BE271" i="109"/>
  <c r="BA271" i="109"/>
  <c r="BF271" i="109"/>
  <c r="AW271" i="109"/>
  <c r="AV271" i="109"/>
  <c r="AX271" i="109"/>
  <c r="AK271" i="109"/>
  <c r="AO271" i="109"/>
  <c r="AS271" i="109"/>
  <c r="AL271" i="109"/>
  <c r="AP271" i="109"/>
  <c r="AT271" i="109"/>
  <c r="AI271" i="109"/>
  <c r="BB271" i="109"/>
  <c r="AN271" i="109"/>
  <c r="AM271" i="109"/>
  <c r="BD271" i="109"/>
  <c r="AQ271" i="109"/>
  <c r="AJ271" i="109"/>
  <c r="AR271" i="109"/>
  <c r="AY267" i="109"/>
  <c r="BC267" i="109"/>
  <c r="BG267" i="109"/>
  <c r="BA267" i="109"/>
  <c r="BF267" i="109"/>
  <c r="AW267" i="109"/>
  <c r="BB267" i="109"/>
  <c r="AX267" i="109"/>
  <c r="AZ267" i="109"/>
  <c r="AV267" i="109"/>
  <c r="AK267" i="109"/>
  <c r="AO267" i="109"/>
  <c r="AS267" i="109"/>
  <c r="AL267" i="109"/>
  <c r="AP267" i="109"/>
  <c r="AT267" i="109"/>
  <c r="AI267" i="109"/>
  <c r="AQ267" i="109"/>
  <c r="BD267" i="109"/>
  <c r="AM267" i="109"/>
  <c r="AJ267" i="109"/>
  <c r="AN267" i="109"/>
  <c r="BE267" i="109"/>
  <c r="AR267" i="109"/>
  <c r="AY263" i="109"/>
  <c r="BC263" i="109"/>
  <c r="BG263" i="109"/>
  <c r="AW263" i="109"/>
  <c r="BB263" i="109"/>
  <c r="AX263" i="109"/>
  <c r="BD263" i="109"/>
  <c r="AZ263" i="109"/>
  <c r="AM263" i="109"/>
  <c r="AQ263" i="109"/>
  <c r="BA263" i="109"/>
  <c r="AJ263" i="109"/>
  <c r="AN263" i="109"/>
  <c r="AR263" i="109"/>
  <c r="AV263" i="109"/>
  <c r="AL263" i="109"/>
  <c r="AT263" i="109"/>
  <c r="AO263" i="109"/>
  <c r="AI263" i="109"/>
  <c r="AP263" i="109"/>
  <c r="BE263" i="109"/>
  <c r="AS263" i="109"/>
  <c r="AK263" i="109"/>
  <c r="BF263" i="109"/>
  <c r="AY259" i="109"/>
  <c r="BC259" i="109"/>
  <c r="BG259" i="109"/>
  <c r="AX259" i="109"/>
  <c r="BD259" i="109"/>
  <c r="AZ259" i="109"/>
  <c r="BE259" i="109"/>
  <c r="BA259" i="109"/>
  <c r="AM259" i="109"/>
  <c r="AQ259" i="109"/>
  <c r="BB259" i="109"/>
  <c r="AJ259" i="109"/>
  <c r="AN259" i="109"/>
  <c r="AR259" i="109"/>
  <c r="AP259" i="109"/>
  <c r="AW259" i="109"/>
  <c r="AK259" i="109"/>
  <c r="AS259" i="109"/>
  <c r="AI259" i="109"/>
  <c r="AL259" i="109"/>
  <c r="BF259" i="109"/>
  <c r="AT259" i="109"/>
  <c r="AV259" i="109"/>
  <c r="AO259" i="109"/>
  <c r="AY255" i="109"/>
  <c r="BC255" i="109"/>
  <c r="BG255" i="109"/>
  <c r="AZ255" i="109"/>
  <c r="BE255" i="109"/>
  <c r="BA255" i="109"/>
  <c r="BF255" i="109"/>
  <c r="AV255" i="109"/>
  <c r="BB255" i="109"/>
  <c r="AM255" i="109"/>
  <c r="AQ255" i="109"/>
  <c r="BD255" i="109"/>
  <c r="AJ255" i="109"/>
  <c r="AN255" i="109"/>
  <c r="AR255" i="109"/>
  <c r="AW255" i="109"/>
  <c r="AL255" i="109"/>
  <c r="AT255" i="109"/>
  <c r="AX255" i="109"/>
  <c r="AO255" i="109"/>
  <c r="AI255" i="109"/>
  <c r="AP255" i="109"/>
  <c r="AK255" i="109"/>
  <c r="AS255" i="109"/>
  <c r="AY251" i="109"/>
  <c r="BC251" i="109"/>
  <c r="BG251" i="109"/>
  <c r="BA251" i="109"/>
  <c r="BF251" i="109"/>
  <c r="AW251" i="109"/>
  <c r="BB251" i="109"/>
  <c r="AV251" i="109"/>
  <c r="BD251" i="109"/>
  <c r="AM251" i="109"/>
  <c r="AQ251" i="109"/>
  <c r="BE251" i="109"/>
  <c r="AJ251" i="109"/>
  <c r="AN251" i="109"/>
  <c r="AR251" i="109"/>
  <c r="AX251" i="109"/>
  <c r="AP251" i="109"/>
  <c r="AZ251" i="109"/>
  <c r="AK251" i="109"/>
  <c r="AS251" i="109"/>
  <c r="AI251" i="109"/>
  <c r="AL251" i="109"/>
  <c r="AT251" i="109"/>
  <c r="AO251" i="109"/>
  <c r="AY247" i="109"/>
  <c r="BC247" i="109"/>
  <c r="BG247" i="109"/>
  <c r="AW247" i="109"/>
  <c r="BB247" i="109"/>
  <c r="AX247" i="109"/>
  <c r="BD247" i="109"/>
  <c r="AV247" i="109"/>
  <c r="BE247" i="109"/>
  <c r="AM247" i="109"/>
  <c r="AQ247" i="109"/>
  <c r="BF247" i="109"/>
  <c r="AJ247" i="109"/>
  <c r="AN247" i="109"/>
  <c r="AR247" i="109"/>
  <c r="AZ247" i="109"/>
  <c r="AL247" i="109"/>
  <c r="AT247" i="109"/>
  <c r="BA247" i="109"/>
  <c r="AO247" i="109"/>
  <c r="AI247" i="109"/>
  <c r="AP247" i="109"/>
  <c r="AK247" i="109"/>
  <c r="AS247" i="109"/>
  <c r="AY243" i="109"/>
  <c r="BC243" i="109"/>
  <c r="BG243" i="109"/>
  <c r="AX243" i="109"/>
  <c r="BD243" i="109"/>
  <c r="AZ243" i="109"/>
  <c r="BE243" i="109"/>
  <c r="AV243" i="109"/>
  <c r="BF243" i="109"/>
  <c r="AM243" i="109"/>
  <c r="AQ243" i="109"/>
  <c r="AW243" i="109"/>
  <c r="AJ243" i="109"/>
  <c r="AN243" i="109"/>
  <c r="AR243" i="109"/>
  <c r="BA243" i="109"/>
  <c r="AP243" i="109"/>
  <c r="BB243" i="109"/>
  <c r="AK243" i="109"/>
  <c r="AS243" i="109"/>
  <c r="AI243" i="109"/>
  <c r="AT243" i="109"/>
  <c r="AL243" i="109"/>
  <c r="AO243" i="109"/>
  <c r="AW239" i="109"/>
  <c r="BA239" i="109"/>
  <c r="BE239" i="109"/>
  <c r="AY239" i="109"/>
  <c r="BD239" i="109"/>
  <c r="BC239" i="109"/>
  <c r="AX239" i="109"/>
  <c r="BF239" i="109"/>
  <c r="AV239" i="109"/>
  <c r="AZ239" i="109"/>
  <c r="AM239" i="109"/>
  <c r="AQ239" i="109"/>
  <c r="BB239" i="109"/>
  <c r="AJ239" i="109"/>
  <c r="AN239" i="109"/>
  <c r="AR239" i="109"/>
  <c r="AL239" i="109"/>
  <c r="AT239" i="109"/>
  <c r="AO239" i="109"/>
  <c r="AI239" i="109"/>
  <c r="BG239" i="109"/>
  <c r="AP239" i="109"/>
  <c r="AS239" i="109"/>
  <c r="AK239" i="109"/>
  <c r="AW235" i="109"/>
  <c r="BA235" i="109"/>
  <c r="BE235" i="109"/>
  <c r="AZ235" i="109"/>
  <c r="BF235" i="109"/>
  <c r="AX235" i="109"/>
  <c r="BD235" i="109"/>
  <c r="AY235" i="109"/>
  <c r="BG235" i="109"/>
  <c r="AV235" i="109"/>
  <c r="BB235" i="109"/>
  <c r="AM235" i="109"/>
  <c r="AQ235" i="109"/>
  <c r="BC235" i="109"/>
  <c r="AJ235" i="109"/>
  <c r="AN235" i="109"/>
  <c r="AR235" i="109"/>
  <c r="AP235" i="109"/>
  <c r="AK235" i="109"/>
  <c r="AS235" i="109"/>
  <c r="AI235" i="109"/>
  <c r="AT235" i="109"/>
  <c r="AL235" i="109"/>
  <c r="AO235" i="109"/>
  <c r="AW231" i="109"/>
  <c r="BA231" i="109"/>
  <c r="BE231" i="109"/>
  <c r="BB231" i="109"/>
  <c r="BG231" i="109"/>
  <c r="AY231" i="109"/>
  <c r="BF231" i="109"/>
  <c r="AZ231" i="109"/>
  <c r="AV231" i="109"/>
  <c r="BC231" i="109"/>
  <c r="AM231" i="109"/>
  <c r="AQ231" i="109"/>
  <c r="BD231" i="109"/>
  <c r="AJ231" i="109"/>
  <c r="AN231" i="109"/>
  <c r="AR231" i="109"/>
  <c r="AL231" i="109"/>
  <c r="AT231" i="109"/>
  <c r="AX231" i="109"/>
  <c r="AO231" i="109"/>
  <c r="AI231" i="109"/>
  <c r="AP231" i="109"/>
  <c r="AS231" i="109"/>
  <c r="AK231" i="109"/>
  <c r="AW227" i="109"/>
  <c r="BA227" i="109"/>
  <c r="BE227" i="109"/>
  <c r="AX227" i="109"/>
  <c r="BC227" i="109"/>
  <c r="AZ227" i="109"/>
  <c r="BG227" i="109"/>
  <c r="BB227" i="109"/>
  <c r="AV227" i="109"/>
  <c r="BD227" i="109"/>
  <c r="AM227" i="109"/>
  <c r="AQ227" i="109"/>
  <c r="BF227" i="109"/>
  <c r="AJ227" i="109"/>
  <c r="AN227" i="109"/>
  <c r="AR227" i="109"/>
  <c r="AP227" i="109"/>
  <c r="AK227" i="109"/>
  <c r="AS227" i="109"/>
  <c r="AI227" i="109"/>
  <c r="AT227" i="109"/>
  <c r="AL227" i="109"/>
  <c r="AY227" i="109"/>
  <c r="AO227" i="109"/>
  <c r="AW223" i="109"/>
  <c r="BA223" i="109"/>
  <c r="BE223" i="109"/>
  <c r="AY223" i="109"/>
  <c r="BD223" i="109"/>
  <c r="BB223" i="109"/>
  <c r="BC223" i="109"/>
  <c r="AV223" i="109"/>
  <c r="BF223" i="109"/>
  <c r="AM223" i="109"/>
  <c r="AQ223" i="109"/>
  <c r="BG223" i="109"/>
  <c r="AJ223" i="109"/>
  <c r="AN223" i="109"/>
  <c r="AR223" i="109"/>
  <c r="AX223" i="109"/>
  <c r="AL223" i="109"/>
  <c r="AT223" i="109"/>
  <c r="AZ223" i="109"/>
  <c r="AO223" i="109"/>
  <c r="AI223" i="109"/>
  <c r="AP223" i="109"/>
  <c r="AK223" i="109"/>
  <c r="AS223" i="109"/>
  <c r="AW219" i="109"/>
  <c r="BA219" i="109"/>
  <c r="BE219" i="109"/>
  <c r="AZ219" i="109"/>
  <c r="BF219" i="109"/>
  <c r="BB219" i="109"/>
  <c r="BC219" i="109"/>
  <c r="BD219" i="109"/>
  <c r="AV219" i="109"/>
  <c r="BG219" i="109"/>
  <c r="AM219" i="109"/>
  <c r="AQ219" i="109"/>
  <c r="AJ219" i="109"/>
  <c r="AN219" i="109"/>
  <c r="AR219" i="109"/>
  <c r="AP219" i="109"/>
  <c r="AK219" i="109"/>
  <c r="AS219" i="109"/>
  <c r="AI219" i="109"/>
  <c r="AX219" i="109"/>
  <c r="AT219" i="109"/>
  <c r="AL219" i="109"/>
  <c r="AO219" i="109"/>
  <c r="AY219" i="109"/>
  <c r="AW215" i="109"/>
  <c r="BA215" i="109"/>
  <c r="BE215" i="109"/>
  <c r="BB215" i="109"/>
  <c r="BG215" i="109"/>
  <c r="AX215" i="109"/>
  <c r="BC215" i="109"/>
  <c r="BD215" i="109"/>
  <c r="BF215" i="109"/>
  <c r="AV215" i="109"/>
  <c r="AM215" i="109"/>
  <c r="AQ215" i="109"/>
  <c r="AJ215" i="109"/>
  <c r="AN215" i="109"/>
  <c r="AR215" i="109"/>
  <c r="AL215" i="109"/>
  <c r="AT215" i="109"/>
  <c r="AO215" i="109"/>
  <c r="AI215" i="109"/>
  <c r="AP215" i="109"/>
  <c r="AY215" i="109"/>
  <c r="AZ215" i="109"/>
  <c r="AK215" i="109"/>
  <c r="AS215" i="109"/>
  <c r="AW211" i="109"/>
  <c r="BA211" i="109"/>
  <c r="BE211" i="109"/>
  <c r="AX211" i="109"/>
  <c r="BC211" i="109"/>
  <c r="AY211" i="109"/>
  <c r="BD211" i="109"/>
  <c r="BF211" i="109"/>
  <c r="BG211" i="109"/>
  <c r="AV211" i="109"/>
  <c r="AM211" i="109"/>
  <c r="AQ211" i="109"/>
  <c r="AJ211" i="109"/>
  <c r="AN211" i="109"/>
  <c r="AR211" i="109"/>
  <c r="AP211" i="109"/>
  <c r="AK211" i="109"/>
  <c r="AS211" i="109"/>
  <c r="AI211" i="109"/>
  <c r="AZ211" i="109"/>
  <c r="AL211" i="109"/>
  <c r="AT211" i="109"/>
  <c r="AO211" i="109"/>
  <c r="BB211" i="109"/>
  <c r="AW207" i="109"/>
  <c r="BA207" i="109"/>
  <c r="BE207" i="109"/>
  <c r="AY207" i="109"/>
  <c r="BD207" i="109"/>
  <c r="AZ207" i="109"/>
  <c r="BF207" i="109"/>
  <c r="BG207" i="109"/>
  <c r="AX207" i="109"/>
  <c r="AV207" i="109"/>
  <c r="AM207" i="109"/>
  <c r="AQ207" i="109"/>
  <c r="AJ207" i="109"/>
  <c r="AN207" i="109"/>
  <c r="AR207" i="109"/>
  <c r="AL207" i="109"/>
  <c r="AT207" i="109"/>
  <c r="AO207" i="109"/>
  <c r="AI207" i="109"/>
  <c r="AP207" i="109"/>
  <c r="BB207" i="109"/>
  <c r="AS207" i="109"/>
  <c r="BC207" i="109"/>
  <c r="AK207" i="109"/>
  <c r="AW203" i="109"/>
  <c r="BA203" i="109"/>
  <c r="BE203" i="109"/>
  <c r="AZ203" i="109"/>
  <c r="BF203" i="109"/>
  <c r="BB203" i="109"/>
  <c r="BG203" i="109"/>
  <c r="AX203" i="109"/>
  <c r="AY203" i="109"/>
  <c r="AV203" i="109"/>
  <c r="AM203" i="109"/>
  <c r="AQ203" i="109"/>
  <c r="AJ203" i="109"/>
  <c r="AN203" i="109"/>
  <c r="AR203" i="109"/>
  <c r="AP203" i="109"/>
  <c r="AK203" i="109"/>
  <c r="AS203" i="109"/>
  <c r="AI203" i="109"/>
  <c r="AT203" i="109"/>
  <c r="BC203" i="109"/>
  <c r="AL203" i="109"/>
  <c r="BD203" i="109"/>
  <c r="AO203" i="109"/>
  <c r="AZ199" i="109"/>
  <c r="BD199" i="109"/>
  <c r="AX199" i="109"/>
  <c r="BC199" i="109"/>
  <c r="BB199" i="109"/>
  <c r="AW199" i="109"/>
  <c r="BE199" i="109"/>
  <c r="AY199" i="109"/>
  <c r="BA199" i="109"/>
  <c r="AV199" i="109"/>
  <c r="BF199" i="109"/>
  <c r="AM199" i="109"/>
  <c r="AQ199" i="109"/>
  <c r="BG199" i="109"/>
  <c r="AJ199" i="109"/>
  <c r="AN199" i="109"/>
  <c r="AR199" i="109"/>
  <c r="AL199" i="109"/>
  <c r="AT199" i="109"/>
  <c r="AO199" i="109"/>
  <c r="AI199" i="109"/>
  <c r="AP199" i="109"/>
  <c r="AS199" i="109"/>
  <c r="AK199" i="109"/>
  <c r="AZ195" i="109"/>
  <c r="BD195" i="109"/>
  <c r="AY195" i="109"/>
  <c r="BE195" i="109"/>
  <c r="AW195" i="109"/>
  <c r="BC195" i="109"/>
  <c r="AX195" i="109"/>
  <c r="BF195" i="109"/>
  <c r="BA195" i="109"/>
  <c r="BB195" i="109"/>
  <c r="AV195" i="109"/>
  <c r="AM195" i="109"/>
  <c r="AQ195" i="109"/>
  <c r="AJ195" i="109"/>
  <c r="AN195" i="109"/>
  <c r="AR195" i="109"/>
  <c r="BG195" i="109"/>
  <c r="AP195" i="109"/>
  <c r="AK195" i="109"/>
  <c r="AS195" i="109"/>
  <c r="AI195" i="109"/>
  <c r="AL195" i="109"/>
  <c r="AT195" i="109"/>
  <c r="AO195" i="109"/>
  <c r="AZ191" i="109"/>
  <c r="BD191" i="109"/>
  <c r="BA191" i="109"/>
  <c r="BF191" i="109"/>
  <c r="AX191" i="109"/>
  <c r="BE191" i="109"/>
  <c r="AY191" i="109"/>
  <c r="BG191" i="109"/>
  <c r="BB191" i="109"/>
  <c r="BC191" i="109"/>
  <c r="AV191" i="109"/>
  <c r="AM191" i="109"/>
  <c r="AQ191" i="109"/>
  <c r="AJ191" i="109"/>
  <c r="AN191" i="109"/>
  <c r="AR191" i="109"/>
  <c r="AL191" i="109"/>
  <c r="AT191" i="109"/>
  <c r="AW191" i="109"/>
  <c r="AO191" i="109"/>
  <c r="AI191" i="109"/>
  <c r="AP191" i="109"/>
  <c r="AK191" i="109"/>
  <c r="AS191" i="109"/>
  <c r="AZ187" i="109"/>
  <c r="BD187" i="109"/>
  <c r="AW187" i="109"/>
  <c r="BB187" i="109"/>
  <c r="BG187" i="109"/>
  <c r="AY187" i="109"/>
  <c r="BF187" i="109"/>
  <c r="BA187" i="109"/>
  <c r="BC187" i="109"/>
  <c r="BE187" i="109"/>
  <c r="AV187" i="109"/>
  <c r="AM187" i="109"/>
  <c r="AQ187" i="109"/>
  <c r="AX187" i="109"/>
  <c r="AJ187" i="109"/>
  <c r="AN187" i="109"/>
  <c r="AR187" i="109"/>
  <c r="AP187" i="109"/>
  <c r="AK187" i="109"/>
  <c r="AS187" i="109"/>
  <c r="AI187" i="109"/>
  <c r="AL187" i="109"/>
  <c r="AT187" i="109"/>
  <c r="AO187" i="109"/>
  <c r="AZ183" i="109"/>
  <c r="BD183" i="109"/>
  <c r="AX183" i="109"/>
  <c r="BC183" i="109"/>
  <c r="BA183" i="109"/>
  <c r="BG183" i="109"/>
  <c r="BB183" i="109"/>
  <c r="BE183" i="109"/>
  <c r="BF183" i="109"/>
  <c r="AV183" i="109"/>
  <c r="AM183" i="109"/>
  <c r="AQ183" i="109"/>
  <c r="AJ183" i="109"/>
  <c r="AN183" i="109"/>
  <c r="AR183" i="109"/>
  <c r="AL183" i="109"/>
  <c r="AT183" i="109"/>
  <c r="AO183" i="109"/>
  <c r="AI183" i="109"/>
  <c r="AP183" i="109"/>
  <c r="AW183" i="109"/>
  <c r="AY183" i="109"/>
  <c r="AK183" i="109"/>
  <c r="AS183" i="109"/>
  <c r="AZ179" i="109"/>
  <c r="BD179" i="109"/>
  <c r="AY179" i="109"/>
  <c r="BE179" i="109"/>
  <c r="BB179" i="109"/>
  <c r="AW179" i="109"/>
  <c r="BC179" i="109"/>
  <c r="BF179" i="109"/>
  <c r="BG179" i="109"/>
  <c r="AV179" i="109"/>
  <c r="AX179" i="109"/>
  <c r="AM179" i="109"/>
  <c r="AQ179" i="109"/>
  <c r="BA179" i="109"/>
  <c r="AJ179" i="109"/>
  <c r="AN179" i="109"/>
  <c r="AR179" i="109"/>
  <c r="AP179" i="109"/>
  <c r="AK179" i="109"/>
  <c r="AS179" i="109"/>
  <c r="AI179" i="109"/>
  <c r="AT179" i="109"/>
  <c r="AL179" i="109"/>
  <c r="AO179" i="109"/>
  <c r="AZ175" i="109"/>
  <c r="BD175" i="109"/>
  <c r="BA175" i="109"/>
  <c r="BF175" i="109"/>
  <c r="AW175" i="109"/>
  <c r="BC175" i="109"/>
  <c r="AX175" i="109"/>
  <c r="BE175" i="109"/>
  <c r="BG175" i="109"/>
  <c r="AV175" i="109"/>
  <c r="AM175" i="109"/>
  <c r="AQ175" i="109"/>
  <c r="AJ175" i="109"/>
  <c r="AN175" i="109"/>
  <c r="AR175" i="109"/>
  <c r="AY175" i="109"/>
  <c r="AL175" i="109"/>
  <c r="AT175" i="109"/>
  <c r="BB175" i="109"/>
  <c r="AO175" i="109"/>
  <c r="AI175" i="109"/>
  <c r="AP175" i="109"/>
  <c r="AS175" i="109"/>
  <c r="AK175" i="109"/>
  <c r="AW274" i="109"/>
  <c r="BA274" i="109"/>
  <c r="BE274" i="109"/>
  <c r="AV274" i="109"/>
  <c r="AX274" i="109"/>
  <c r="BB274" i="109"/>
  <c r="BF274" i="109"/>
  <c r="BC274" i="109"/>
  <c r="BD274" i="109"/>
  <c r="AY274" i="109"/>
  <c r="AJ274" i="109"/>
  <c r="AN274" i="109"/>
  <c r="AR274" i="109"/>
  <c r="AI274" i="109"/>
  <c r="AZ274" i="109"/>
  <c r="AK274" i="109"/>
  <c r="AO274" i="109"/>
  <c r="AS274" i="109"/>
  <c r="BG274" i="109"/>
  <c r="AM274" i="109"/>
  <c r="AT274" i="109"/>
  <c r="AP274" i="109"/>
  <c r="AL274" i="109"/>
  <c r="AQ274" i="109"/>
  <c r="AX270" i="109"/>
  <c r="BB270" i="109"/>
  <c r="BF270" i="109"/>
  <c r="AZ270" i="109"/>
  <c r="BE270" i="109"/>
  <c r="AV270" i="109"/>
  <c r="BA270" i="109"/>
  <c r="BG270" i="109"/>
  <c r="AW270" i="109"/>
  <c r="AY270" i="109"/>
  <c r="BC270" i="109"/>
  <c r="AJ270" i="109"/>
  <c r="AN270" i="109"/>
  <c r="AR270" i="109"/>
  <c r="AI270" i="109"/>
  <c r="BD270" i="109"/>
  <c r="AK270" i="109"/>
  <c r="AO270" i="109"/>
  <c r="AS270" i="109"/>
  <c r="AQ270" i="109"/>
  <c r="AL270" i="109"/>
  <c r="AT270" i="109"/>
  <c r="AP270" i="109"/>
  <c r="AM270" i="109"/>
  <c r="AX266" i="109"/>
  <c r="BB266" i="109"/>
  <c r="BF266" i="109"/>
  <c r="BA266" i="109"/>
  <c r="BG266" i="109"/>
  <c r="AV266" i="109"/>
  <c r="AW266" i="109"/>
  <c r="BC266" i="109"/>
  <c r="AY266" i="109"/>
  <c r="AZ266" i="109"/>
  <c r="BD266" i="109"/>
  <c r="AJ266" i="109"/>
  <c r="AN266" i="109"/>
  <c r="AR266" i="109"/>
  <c r="AI266" i="109"/>
  <c r="BE266" i="109"/>
  <c r="AK266" i="109"/>
  <c r="AO266" i="109"/>
  <c r="AS266" i="109"/>
  <c r="AP266" i="109"/>
  <c r="AT266" i="109"/>
  <c r="AL266" i="109"/>
  <c r="AQ266" i="109"/>
  <c r="AM266" i="109"/>
  <c r="AX262" i="109"/>
  <c r="BB262" i="109"/>
  <c r="BF262" i="109"/>
  <c r="AW262" i="109"/>
  <c r="BC262" i="109"/>
  <c r="AV262" i="109"/>
  <c r="AY262" i="109"/>
  <c r="BD262" i="109"/>
  <c r="AZ262" i="109"/>
  <c r="AL262" i="109"/>
  <c r="AP262" i="109"/>
  <c r="AT262" i="109"/>
  <c r="BA262" i="109"/>
  <c r="AM262" i="109"/>
  <c r="AQ262" i="109"/>
  <c r="BE262" i="109"/>
  <c r="AO262" i="109"/>
  <c r="AI262" i="109"/>
  <c r="BG262" i="109"/>
  <c r="AJ262" i="109"/>
  <c r="AR262" i="109"/>
  <c r="AK262" i="109"/>
  <c r="AS262" i="109"/>
  <c r="AN262" i="109"/>
  <c r="AX258" i="109"/>
  <c r="BB258" i="109"/>
  <c r="BF258" i="109"/>
  <c r="AY258" i="109"/>
  <c r="BD258" i="109"/>
  <c r="AV258" i="109"/>
  <c r="AZ258" i="109"/>
  <c r="BE258" i="109"/>
  <c r="BA258" i="109"/>
  <c r="AL258" i="109"/>
  <c r="AP258" i="109"/>
  <c r="AT258" i="109"/>
  <c r="BC258" i="109"/>
  <c r="AM258" i="109"/>
  <c r="AQ258" i="109"/>
  <c r="BG258" i="109"/>
  <c r="AK258" i="109"/>
  <c r="AS258" i="109"/>
  <c r="AI258" i="109"/>
  <c r="AN258" i="109"/>
  <c r="AO258" i="109"/>
  <c r="AJ258" i="109"/>
  <c r="AR258" i="109"/>
  <c r="AW258" i="109"/>
  <c r="AX254" i="109"/>
  <c r="BB254" i="109"/>
  <c r="BF254" i="109"/>
  <c r="AZ254" i="109"/>
  <c r="BE254" i="109"/>
  <c r="AV254" i="109"/>
  <c r="BA254" i="109"/>
  <c r="BG254" i="109"/>
  <c r="BC254" i="109"/>
  <c r="AL254" i="109"/>
  <c r="AP254" i="109"/>
  <c r="AT254" i="109"/>
  <c r="BD254" i="109"/>
  <c r="AM254" i="109"/>
  <c r="AQ254" i="109"/>
  <c r="AO254" i="109"/>
  <c r="AI254" i="109"/>
  <c r="AJ254" i="109"/>
  <c r="AR254" i="109"/>
  <c r="AW254" i="109"/>
  <c r="AK254" i="109"/>
  <c r="AS254" i="109"/>
  <c r="AY254" i="109"/>
  <c r="AN254" i="109"/>
  <c r="AX250" i="109"/>
  <c r="BB250" i="109"/>
  <c r="BF250" i="109"/>
  <c r="BA250" i="109"/>
  <c r="BG250" i="109"/>
  <c r="AV250" i="109"/>
  <c r="AW250" i="109"/>
  <c r="BC250" i="109"/>
  <c r="BD250" i="109"/>
  <c r="AL250" i="109"/>
  <c r="AP250" i="109"/>
  <c r="AT250" i="109"/>
  <c r="BE250" i="109"/>
  <c r="AM250" i="109"/>
  <c r="AQ250" i="109"/>
  <c r="AK250" i="109"/>
  <c r="AS250" i="109"/>
  <c r="AI250" i="109"/>
  <c r="AN250" i="109"/>
  <c r="AY250" i="109"/>
  <c r="AO250" i="109"/>
  <c r="AJ250" i="109"/>
  <c r="AZ250" i="109"/>
  <c r="AR250" i="109"/>
  <c r="AX246" i="109"/>
  <c r="BB246" i="109"/>
  <c r="BF246" i="109"/>
  <c r="AW246" i="109"/>
  <c r="BC246" i="109"/>
  <c r="AV246" i="109"/>
  <c r="AY246" i="109"/>
  <c r="BD246" i="109"/>
  <c r="BE246" i="109"/>
  <c r="AL246" i="109"/>
  <c r="AP246" i="109"/>
  <c r="AT246" i="109"/>
  <c r="BG246" i="109"/>
  <c r="AM246" i="109"/>
  <c r="AQ246" i="109"/>
  <c r="AO246" i="109"/>
  <c r="AI246" i="109"/>
  <c r="AJ246" i="109"/>
  <c r="AR246" i="109"/>
  <c r="AK246" i="109"/>
  <c r="AZ246" i="109"/>
  <c r="AS246" i="109"/>
  <c r="BA246" i="109"/>
  <c r="AN246" i="109"/>
  <c r="AX242" i="109"/>
  <c r="BB242" i="109"/>
  <c r="BF242" i="109"/>
  <c r="AY242" i="109"/>
  <c r="BD242" i="109"/>
  <c r="AV242" i="109"/>
  <c r="AZ242" i="109"/>
  <c r="BE242" i="109"/>
  <c r="BG242" i="109"/>
  <c r="AL242" i="109"/>
  <c r="AP242" i="109"/>
  <c r="AT242" i="109"/>
  <c r="AW242" i="109"/>
  <c r="AM242" i="109"/>
  <c r="AQ242" i="109"/>
  <c r="AK242" i="109"/>
  <c r="AS242" i="109"/>
  <c r="AI242" i="109"/>
  <c r="AN242" i="109"/>
  <c r="AO242" i="109"/>
  <c r="BA242" i="109"/>
  <c r="AR242" i="109"/>
  <c r="BC242" i="109"/>
  <c r="AJ242" i="109"/>
  <c r="AZ238" i="109"/>
  <c r="BD238" i="109"/>
  <c r="AY238" i="109"/>
  <c r="BE238" i="109"/>
  <c r="BA238" i="109"/>
  <c r="BG238" i="109"/>
  <c r="AV238" i="109"/>
  <c r="BB238" i="109"/>
  <c r="AW238" i="109"/>
  <c r="AL238" i="109"/>
  <c r="AP238" i="109"/>
  <c r="AT238" i="109"/>
  <c r="AX238" i="109"/>
  <c r="AM238" i="109"/>
  <c r="AQ238" i="109"/>
  <c r="BC238" i="109"/>
  <c r="AO238" i="109"/>
  <c r="AI238" i="109"/>
  <c r="BF238" i="109"/>
  <c r="AJ238" i="109"/>
  <c r="AR238" i="109"/>
  <c r="AK238" i="109"/>
  <c r="AS238" i="109"/>
  <c r="AN238" i="109"/>
  <c r="AZ234" i="109"/>
  <c r="BD234" i="109"/>
  <c r="BA234" i="109"/>
  <c r="BF234" i="109"/>
  <c r="BB234" i="109"/>
  <c r="AV234" i="109"/>
  <c r="AW234" i="109"/>
  <c r="BC234" i="109"/>
  <c r="AX234" i="109"/>
  <c r="AL234" i="109"/>
  <c r="AP234" i="109"/>
  <c r="AT234" i="109"/>
  <c r="AY234" i="109"/>
  <c r="AM234" i="109"/>
  <c r="AQ234" i="109"/>
  <c r="AK234" i="109"/>
  <c r="AS234" i="109"/>
  <c r="AI234" i="109"/>
  <c r="AN234" i="109"/>
  <c r="BE234" i="109"/>
  <c r="AO234" i="109"/>
  <c r="AR234" i="109"/>
  <c r="BG234" i="109"/>
  <c r="AJ234" i="109"/>
  <c r="AZ230" i="109"/>
  <c r="BD230" i="109"/>
  <c r="AW230" i="109"/>
  <c r="BB230" i="109"/>
  <c r="BG230" i="109"/>
  <c r="BC230" i="109"/>
  <c r="AV230" i="109"/>
  <c r="AX230" i="109"/>
  <c r="BE230" i="109"/>
  <c r="AY230" i="109"/>
  <c r="AL230" i="109"/>
  <c r="AP230" i="109"/>
  <c r="AT230" i="109"/>
  <c r="BA230" i="109"/>
  <c r="AM230" i="109"/>
  <c r="AQ230" i="109"/>
  <c r="BF230" i="109"/>
  <c r="AO230" i="109"/>
  <c r="AI230" i="109"/>
  <c r="AJ230" i="109"/>
  <c r="AR230" i="109"/>
  <c r="AK230" i="109"/>
  <c r="AS230" i="109"/>
  <c r="AN230" i="109"/>
  <c r="AZ226" i="109"/>
  <c r="BD226" i="109"/>
  <c r="AX226" i="109"/>
  <c r="BC226" i="109"/>
  <c r="AW226" i="109"/>
  <c r="BE226" i="109"/>
  <c r="AV226" i="109"/>
  <c r="AY226" i="109"/>
  <c r="BF226" i="109"/>
  <c r="BA226" i="109"/>
  <c r="AL226" i="109"/>
  <c r="AP226" i="109"/>
  <c r="AT226" i="109"/>
  <c r="BB226" i="109"/>
  <c r="AM226" i="109"/>
  <c r="AQ226" i="109"/>
  <c r="AK226" i="109"/>
  <c r="AS226" i="109"/>
  <c r="AI226" i="109"/>
  <c r="AN226" i="109"/>
  <c r="AO226" i="109"/>
  <c r="BG226" i="109"/>
  <c r="AJ226" i="109"/>
  <c r="AR226" i="109"/>
  <c r="AZ222" i="109"/>
  <c r="BD222" i="109"/>
  <c r="AY222" i="109"/>
  <c r="BE222" i="109"/>
  <c r="AX222" i="109"/>
  <c r="BF222" i="109"/>
  <c r="AV222" i="109"/>
  <c r="BA222" i="109"/>
  <c r="BG222" i="109"/>
  <c r="BB222" i="109"/>
  <c r="AL222" i="109"/>
  <c r="AP222" i="109"/>
  <c r="AT222" i="109"/>
  <c r="BC222" i="109"/>
  <c r="AM222" i="109"/>
  <c r="AQ222" i="109"/>
  <c r="AO222" i="109"/>
  <c r="AI222" i="109"/>
  <c r="AJ222" i="109"/>
  <c r="AR222" i="109"/>
  <c r="AS222" i="109"/>
  <c r="AK222" i="109"/>
  <c r="AN222" i="109"/>
  <c r="AW222" i="109"/>
  <c r="AZ218" i="109"/>
  <c r="BD218" i="109"/>
  <c r="BA218" i="109"/>
  <c r="BF218" i="109"/>
  <c r="AW218" i="109"/>
  <c r="BB218" i="109"/>
  <c r="BG218" i="109"/>
  <c r="BC218" i="109"/>
  <c r="AV218" i="109"/>
  <c r="BE218" i="109"/>
  <c r="AX218" i="109"/>
  <c r="AL218" i="109"/>
  <c r="AP218" i="109"/>
  <c r="AT218" i="109"/>
  <c r="AY218" i="109"/>
  <c r="AM218" i="109"/>
  <c r="AQ218" i="109"/>
  <c r="AK218" i="109"/>
  <c r="AS218" i="109"/>
  <c r="AI218" i="109"/>
  <c r="AN218" i="109"/>
  <c r="AO218" i="109"/>
  <c r="AJ218" i="109"/>
  <c r="AR218" i="109"/>
  <c r="AZ214" i="109"/>
  <c r="BD214" i="109"/>
  <c r="AW214" i="109"/>
  <c r="BB214" i="109"/>
  <c r="BG214" i="109"/>
  <c r="AX214" i="109"/>
  <c r="BC214" i="109"/>
  <c r="BE214" i="109"/>
  <c r="AV214" i="109"/>
  <c r="BF214" i="109"/>
  <c r="AY214" i="109"/>
  <c r="AL214" i="109"/>
  <c r="AP214" i="109"/>
  <c r="AT214" i="109"/>
  <c r="BA214" i="109"/>
  <c r="AM214" i="109"/>
  <c r="AQ214" i="109"/>
  <c r="AO214" i="109"/>
  <c r="AI214" i="109"/>
  <c r="AJ214" i="109"/>
  <c r="AR214" i="109"/>
  <c r="AK214" i="109"/>
  <c r="AS214" i="109"/>
  <c r="AN214" i="109"/>
  <c r="AZ210" i="109"/>
  <c r="BD210" i="109"/>
  <c r="AX210" i="109"/>
  <c r="BC210" i="109"/>
  <c r="AY210" i="109"/>
  <c r="BE210" i="109"/>
  <c r="BF210" i="109"/>
  <c r="AV210" i="109"/>
  <c r="AW210" i="109"/>
  <c r="BG210" i="109"/>
  <c r="BA210" i="109"/>
  <c r="AL210" i="109"/>
  <c r="AP210" i="109"/>
  <c r="AT210" i="109"/>
  <c r="BB210" i="109"/>
  <c r="AM210" i="109"/>
  <c r="AQ210" i="109"/>
  <c r="AK210" i="109"/>
  <c r="AS210" i="109"/>
  <c r="AI210" i="109"/>
  <c r="AN210" i="109"/>
  <c r="AO210" i="109"/>
  <c r="AR210" i="109"/>
  <c r="AJ210" i="109"/>
  <c r="AZ206" i="109"/>
  <c r="BD206" i="109"/>
  <c r="AY206" i="109"/>
  <c r="BE206" i="109"/>
  <c r="BA206" i="109"/>
  <c r="BF206" i="109"/>
  <c r="AW206" i="109"/>
  <c r="BG206" i="109"/>
  <c r="AV206" i="109"/>
  <c r="AX206" i="109"/>
  <c r="BB206" i="109"/>
  <c r="AL206" i="109"/>
  <c r="AP206" i="109"/>
  <c r="AT206" i="109"/>
  <c r="BC206" i="109"/>
  <c r="AM206" i="109"/>
  <c r="AQ206" i="109"/>
  <c r="AO206" i="109"/>
  <c r="AI206" i="109"/>
  <c r="AJ206" i="109"/>
  <c r="AR206" i="109"/>
  <c r="AK206" i="109"/>
  <c r="AS206" i="109"/>
  <c r="AN206" i="109"/>
  <c r="AY202" i="109"/>
  <c r="BC202" i="109"/>
  <c r="BG202" i="109"/>
  <c r="AW202" i="109"/>
  <c r="BB202" i="109"/>
  <c r="AX202" i="109"/>
  <c r="BE202" i="109"/>
  <c r="AZ202" i="109"/>
  <c r="BF202" i="109"/>
  <c r="AV202" i="109"/>
  <c r="BA202" i="109"/>
  <c r="AL202" i="109"/>
  <c r="AP202" i="109"/>
  <c r="AT202" i="109"/>
  <c r="BD202" i="109"/>
  <c r="AM202" i="109"/>
  <c r="AQ202" i="109"/>
  <c r="AK202" i="109"/>
  <c r="AS202" i="109"/>
  <c r="AI202" i="109"/>
  <c r="AN202" i="109"/>
  <c r="AO202" i="109"/>
  <c r="AR202" i="109"/>
  <c r="AJ202" i="109"/>
  <c r="AY198" i="109"/>
  <c r="BC198" i="109"/>
  <c r="BG198" i="109"/>
  <c r="AX198" i="109"/>
  <c r="BD198" i="109"/>
  <c r="AZ198" i="109"/>
  <c r="BF198" i="109"/>
  <c r="BA198" i="109"/>
  <c r="AV198" i="109"/>
  <c r="AW198" i="109"/>
  <c r="AL198" i="109"/>
  <c r="AP198" i="109"/>
  <c r="AT198" i="109"/>
  <c r="AM198" i="109"/>
  <c r="AQ198" i="109"/>
  <c r="AO198" i="109"/>
  <c r="AI198" i="109"/>
  <c r="AJ198" i="109"/>
  <c r="AR198" i="109"/>
  <c r="AK198" i="109"/>
  <c r="BB198" i="109"/>
  <c r="AS198" i="109"/>
  <c r="BE198" i="109"/>
  <c r="AN198" i="109"/>
  <c r="AY194" i="109"/>
  <c r="BC194" i="109"/>
  <c r="BG194" i="109"/>
  <c r="AZ194" i="109"/>
  <c r="BE194" i="109"/>
  <c r="BA194" i="109"/>
  <c r="BB194" i="109"/>
  <c r="AW194" i="109"/>
  <c r="AV194" i="109"/>
  <c r="AX194" i="109"/>
  <c r="BD194" i="109"/>
  <c r="AL194" i="109"/>
  <c r="AP194" i="109"/>
  <c r="AT194" i="109"/>
  <c r="BF194" i="109"/>
  <c r="AM194" i="109"/>
  <c r="AQ194" i="109"/>
  <c r="AK194" i="109"/>
  <c r="AS194" i="109"/>
  <c r="AI194" i="109"/>
  <c r="AN194" i="109"/>
  <c r="AO194" i="109"/>
  <c r="AJ194" i="109"/>
  <c r="AR194" i="109"/>
  <c r="AY190" i="109"/>
  <c r="BC190" i="109"/>
  <c r="BG190" i="109"/>
  <c r="BA190" i="109"/>
  <c r="BF190" i="109"/>
  <c r="BB190" i="109"/>
  <c r="AW190" i="109"/>
  <c r="BD190" i="109"/>
  <c r="AX190" i="109"/>
  <c r="AV190" i="109"/>
  <c r="AZ190" i="109"/>
  <c r="AL190" i="109"/>
  <c r="AP190" i="109"/>
  <c r="AT190" i="109"/>
  <c r="AM190" i="109"/>
  <c r="AQ190" i="109"/>
  <c r="BE190" i="109"/>
  <c r="AO190" i="109"/>
  <c r="AI190" i="109"/>
  <c r="AJ190" i="109"/>
  <c r="AR190" i="109"/>
  <c r="AK190" i="109"/>
  <c r="AS190" i="109"/>
  <c r="AN190" i="109"/>
  <c r="AY186" i="109"/>
  <c r="BC186" i="109"/>
  <c r="BG186" i="109"/>
  <c r="AW186" i="109"/>
  <c r="BB186" i="109"/>
  <c r="BD186" i="109"/>
  <c r="AX186" i="109"/>
  <c r="BE186" i="109"/>
  <c r="AZ186" i="109"/>
  <c r="AV186" i="109"/>
  <c r="BA186" i="109"/>
  <c r="BF186" i="109"/>
  <c r="AL186" i="109"/>
  <c r="AP186" i="109"/>
  <c r="AT186" i="109"/>
  <c r="AM186" i="109"/>
  <c r="AQ186" i="109"/>
  <c r="AK186" i="109"/>
  <c r="AS186" i="109"/>
  <c r="AI186" i="109"/>
  <c r="AN186" i="109"/>
  <c r="AO186" i="109"/>
  <c r="AJ186" i="109"/>
  <c r="AR186" i="109"/>
  <c r="AY182" i="109"/>
  <c r="BC182" i="109"/>
  <c r="BG182" i="109"/>
  <c r="AX182" i="109"/>
  <c r="BD182" i="109"/>
  <c r="AW182" i="109"/>
  <c r="BE182" i="109"/>
  <c r="AZ182" i="109"/>
  <c r="BF182" i="109"/>
  <c r="BA182" i="109"/>
  <c r="AV182" i="109"/>
  <c r="BB182" i="109"/>
  <c r="AL182" i="109"/>
  <c r="AP182" i="109"/>
  <c r="AT182" i="109"/>
  <c r="AM182" i="109"/>
  <c r="AQ182" i="109"/>
  <c r="AO182" i="109"/>
  <c r="AI182" i="109"/>
  <c r="AJ182" i="109"/>
  <c r="AR182" i="109"/>
  <c r="AK182" i="109"/>
  <c r="AS182" i="109"/>
  <c r="AN182" i="109"/>
  <c r="AY178" i="109"/>
  <c r="BC178" i="109"/>
  <c r="BG178" i="109"/>
  <c r="AZ178" i="109"/>
  <c r="BE178" i="109"/>
  <c r="AX178" i="109"/>
  <c r="BF178" i="109"/>
  <c r="BA178" i="109"/>
  <c r="BB178" i="109"/>
  <c r="AV178" i="109"/>
  <c r="BD178" i="109"/>
  <c r="AL178" i="109"/>
  <c r="AP178" i="109"/>
  <c r="AT178" i="109"/>
  <c r="AM178" i="109"/>
  <c r="AQ178" i="109"/>
  <c r="AK178" i="109"/>
  <c r="AS178" i="109"/>
  <c r="AI178" i="109"/>
  <c r="AN178" i="109"/>
  <c r="AO178" i="109"/>
  <c r="AW178" i="109"/>
  <c r="AR178" i="109"/>
  <c r="AJ178" i="109"/>
  <c r="AY174" i="109"/>
  <c r="BC174" i="109"/>
  <c r="BG174" i="109"/>
  <c r="BA174" i="109"/>
  <c r="BF174" i="109"/>
  <c r="AZ174" i="109"/>
  <c r="BB174" i="109"/>
  <c r="BD174" i="109"/>
  <c r="AV174" i="109"/>
  <c r="BE174" i="109"/>
  <c r="AW174" i="109"/>
  <c r="AL174" i="109"/>
  <c r="AP174" i="109"/>
  <c r="AT174" i="109"/>
  <c r="AX174" i="109"/>
  <c r="AM174" i="109"/>
  <c r="AQ174" i="109"/>
  <c r="AO174" i="109"/>
  <c r="AI174" i="109"/>
  <c r="AJ174" i="109"/>
  <c r="AR174" i="109"/>
  <c r="AS174" i="109"/>
  <c r="AK174" i="109"/>
  <c r="AN174" i="109"/>
  <c r="AW273" i="109"/>
  <c r="BA273" i="109"/>
  <c r="AY273" i="109"/>
  <c r="BD273" i="109"/>
  <c r="AZ273" i="109"/>
  <c r="BE273" i="109"/>
  <c r="BF273" i="109"/>
  <c r="AX273" i="109"/>
  <c r="BG273" i="109"/>
  <c r="AV273" i="109"/>
  <c r="AM273" i="109"/>
  <c r="AQ273" i="109"/>
  <c r="AJ273" i="109"/>
  <c r="AN273" i="109"/>
  <c r="AR273" i="109"/>
  <c r="BB273" i="109"/>
  <c r="AP273" i="109"/>
  <c r="AO273" i="109"/>
  <c r="AI273" i="109"/>
  <c r="AK273" i="109"/>
  <c r="AS273" i="109"/>
  <c r="BC273" i="109"/>
  <c r="AL273" i="109"/>
  <c r="AT273" i="109"/>
  <c r="AW269" i="109"/>
  <c r="BA269" i="109"/>
  <c r="BE269" i="109"/>
  <c r="AZ269" i="109"/>
  <c r="BF269" i="109"/>
  <c r="BB269" i="109"/>
  <c r="BG269" i="109"/>
  <c r="AX269" i="109"/>
  <c r="AY269" i="109"/>
  <c r="AM269" i="109"/>
  <c r="AQ269" i="109"/>
  <c r="AJ269" i="109"/>
  <c r="AN269" i="109"/>
  <c r="AR269" i="109"/>
  <c r="BC269" i="109"/>
  <c r="BD269" i="109"/>
  <c r="AL269" i="109"/>
  <c r="AT269" i="109"/>
  <c r="AS269" i="109"/>
  <c r="AV269" i="109"/>
  <c r="AO269" i="109"/>
  <c r="AI269" i="109"/>
  <c r="AK269" i="109"/>
  <c r="AP269" i="109"/>
  <c r="AW265" i="109"/>
  <c r="BA265" i="109"/>
  <c r="BE265" i="109"/>
  <c r="BB265" i="109"/>
  <c r="BG265" i="109"/>
  <c r="AX265" i="109"/>
  <c r="BC265" i="109"/>
  <c r="AY265" i="109"/>
  <c r="AV265" i="109"/>
  <c r="AZ265" i="109"/>
  <c r="AM265" i="109"/>
  <c r="AQ265" i="109"/>
  <c r="AJ265" i="109"/>
  <c r="AN265" i="109"/>
  <c r="AR265" i="109"/>
  <c r="BD265" i="109"/>
  <c r="AO265" i="109"/>
  <c r="AS265" i="109"/>
  <c r="AK265" i="109"/>
  <c r="AP265" i="109"/>
  <c r="AT265" i="109"/>
  <c r="AL265" i="109"/>
  <c r="AI265" i="109"/>
  <c r="BF265" i="109"/>
  <c r="AW261" i="109"/>
  <c r="BA261" i="109"/>
  <c r="BE261" i="109"/>
  <c r="AX261" i="109"/>
  <c r="BC261" i="109"/>
  <c r="AY261" i="109"/>
  <c r="BD261" i="109"/>
  <c r="AZ261" i="109"/>
  <c r="AK261" i="109"/>
  <c r="AO261" i="109"/>
  <c r="AS261" i="109"/>
  <c r="BB261" i="109"/>
  <c r="AV261" i="109"/>
  <c r="AL261" i="109"/>
  <c r="AP261" i="109"/>
  <c r="AT261" i="109"/>
  <c r="AJ261" i="109"/>
  <c r="AR261" i="109"/>
  <c r="AM261" i="109"/>
  <c r="BF261" i="109"/>
  <c r="AN261" i="109"/>
  <c r="BG261" i="109"/>
  <c r="AQ261" i="109"/>
  <c r="AI261" i="109"/>
  <c r="AW257" i="109"/>
  <c r="BA257" i="109"/>
  <c r="BE257" i="109"/>
  <c r="AY257" i="109"/>
  <c r="BD257" i="109"/>
  <c r="AZ257" i="109"/>
  <c r="BF257" i="109"/>
  <c r="BB257" i="109"/>
  <c r="AK257" i="109"/>
  <c r="AO257" i="109"/>
  <c r="AS257" i="109"/>
  <c r="BC257" i="109"/>
  <c r="AL257" i="109"/>
  <c r="AP257" i="109"/>
  <c r="AT257" i="109"/>
  <c r="AN257" i="109"/>
  <c r="AX257" i="109"/>
  <c r="AQ257" i="109"/>
  <c r="BG257" i="109"/>
  <c r="AV257" i="109"/>
  <c r="AJ257" i="109"/>
  <c r="AR257" i="109"/>
  <c r="AM257" i="109"/>
  <c r="AI257" i="109"/>
  <c r="AW253" i="109"/>
  <c r="BA253" i="109"/>
  <c r="BE253" i="109"/>
  <c r="AZ253" i="109"/>
  <c r="BF253" i="109"/>
  <c r="BB253" i="109"/>
  <c r="BG253" i="109"/>
  <c r="BC253" i="109"/>
  <c r="AV253" i="109"/>
  <c r="AK253" i="109"/>
  <c r="AO253" i="109"/>
  <c r="AS253" i="109"/>
  <c r="BD253" i="109"/>
  <c r="AL253" i="109"/>
  <c r="AP253" i="109"/>
  <c r="AT253" i="109"/>
  <c r="AX253" i="109"/>
  <c r="AJ253" i="109"/>
  <c r="AR253" i="109"/>
  <c r="AY253" i="109"/>
  <c r="AM253" i="109"/>
  <c r="AN253" i="109"/>
  <c r="AI253" i="109"/>
  <c r="AQ253" i="109"/>
  <c r="AW249" i="109"/>
  <c r="BA249" i="109"/>
  <c r="BE249" i="109"/>
  <c r="BB249" i="109"/>
  <c r="BG249" i="109"/>
  <c r="AX249" i="109"/>
  <c r="BC249" i="109"/>
  <c r="BD249" i="109"/>
  <c r="AK249" i="109"/>
  <c r="AO249" i="109"/>
  <c r="AS249" i="109"/>
  <c r="BF249" i="109"/>
  <c r="AL249" i="109"/>
  <c r="AP249" i="109"/>
  <c r="AT249" i="109"/>
  <c r="AY249" i="109"/>
  <c r="AV249" i="109"/>
  <c r="AN249" i="109"/>
  <c r="AZ249" i="109"/>
  <c r="AQ249" i="109"/>
  <c r="AR249" i="109"/>
  <c r="AJ249" i="109"/>
  <c r="AM249" i="109"/>
  <c r="AI249" i="109"/>
  <c r="AW245" i="109"/>
  <c r="BA245" i="109"/>
  <c r="BE245" i="109"/>
  <c r="AX245" i="109"/>
  <c r="BC245" i="109"/>
  <c r="AY245" i="109"/>
  <c r="BD245" i="109"/>
  <c r="BF245" i="109"/>
  <c r="AV245" i="109"/>
  <c r="AK245" i="109"/>
  <c r="AO245" i="109"/>
  <c r="AS245" i="109"/>
  <c r="BG245" i="109"/>
  <c r="AL245" i="109"/>
  <c r="AP245" i="109"/>
  <c r="AT245" i="109"/>
  <c r="AZ245" i="109"/>
  <c r="AJ245" i="109"/>
  <c r="AR245" i="109"/>
  <c r="BB245" i="109"/>
  <c r="AM245" i="109"/>
  <c r="AN245" i="109"/>
  <c r="AQ245" i="109"/>
  <c r="AI245" i="109"/>
  <c r="AY241" i="109"/>
  <c r="BC241" i="109"/>
  <c r="BG241" i="109"/>
  <c r="AX241" i="109"/>
  <c r="BD241" i="109"/>
  <c r="BB241" i="109"/>
  <c r="AW241" i="109"/>
  <c r="BE241" i="109"/>
  <c r="BF241" i="109"/>
  <c r="AK241" i="109"/>
  <c r="AO241" i="109"/>
  <c r="AS241" i="109"/>
  <c r="AL241" i="109"/>
  <c r="AP241" i="109"/>
  <c r="AT241" i="109"/>
  <c r="AZ241" i="109"/>
  <c r="AN241" i="109"/>
  <c r="BA241" i="109"/>
  <c r="AQ241" i="109"/>
  <c r="AJ241" i="109"/>
  <c r="AV241" i="109"/>
  <c r="AR241" i="109"/>
  <c r="AM241" i="109"/>
  <c r="AI241" i="109"/>
  <c r="AY237" i="109"/>
  <c r="BC237" i="109"/>
  <c r="BG237" i="109"/>
  <c r="AZ237" i="109"/>
  <c r="BE237" i="109"/>
  <c r="AW237" i="109"/>
  <c r="BD237" i="109"/>
  <c r="AX237" i="109"/>
  <c r="BF237" i="109"/>
  <c r="AV237" i="109"/>
  <c r="AK237" i="109"/>
  <c r="AO237" i="109"/>
  <c r="AS237" i="109"/>
  <c r="AL237" i="109"/>
  <c r="AP237" i="109"/>
  <c r="AT237" i="109"/>
  <c r="AJ237" i="109"/>
  <c r="AR237" i="109"/>
  <c r="AM237" i="109"/>
  <c r="AN237" i="109"/>
  <c r="BA237" i="109"/>
  <c r="BB237" i="109"/>
  <c r="AQ237" i="109"/>
  <c r="AI237" i="109"/>
  <c r="AY233" i="109"/>
  <c r="BC233" i="109"/>
  <c r="BG233" i="109"/>
  <c r="BA233" i="109"/>
  <c r="BF233" i="109"/>
  <c r="AX233" i="109"/>
  <c r="BE233" i="109"/>
  <c r="AZ233" i="109"/>
  <c r="AK233" i="109"/>
  <c r="AO233" i="109"/>
  <c r="AS233" i="109"/>
  <c r="AW233" i="109"/>
  <c r="AL233" i="109"/>
  <c r="AP233" i="109"/>
  <c r="AT233" i="109"/>
  <c r="BB233" i="109"/>
  <c r="AV233" i="109"/>
  <c r="AN233" i="109"/>
  <c r="BD233" i="109"/>
  <c r="AQ233" i="109"/>
  <c r="AJ233" i="109"/>
  <c r="AR233" i="109"/>
  <c r="AI233" i="109"/>
  <c r="AM233" i="109"/>
  <c r="AY229" i="109"/>
  <c r="BC229" i="109"/>
  <c r="BG229" i="109"/>
  <c r="AW229" i="109"/>
  <c r="BB229" i="109"/>
  <c r="AZ229" i="109"/>
  <c r="BF229" i="109"/>
  <c r="BA229" i="109"/>
  <c r="AV229" i="109"/>
  <c r="AK229" i="109"/>
  <c r="AO229" i="109"/>
  <c r="AS229" i="109"/>
  <c r="AX229" i="109"/>
  <c r="AL229" i="109"/>
  <c r="AP229" i="109"/>
  <c r="AT229" i="109"/>
  <c r="AJ229" i="109"/>
  <c r="AR229" i="109"/>
  <c r="AM229" i="109"/>
  <c r="BD229" i="109"/>
  <c r="AN229" i="109"/>
  <c r="BE229" i="109"/>
  <c r="AQ229" i="109"/>
  <c r="AI229" i="109"/>
  <c r="AY225" i="109"/>
  <c r="BC225" i="109"/>
  <c r="BG225" i="109"/>
  <c r="AX225" i="109"/>
  <c r="BD225" i="109"/>
  <c r="BA225" i="109"/>
  <c r="BB225" i="109"/>
  <c r="AW225" i="109"/>
  <c r="AK225" i="109"/>
  <c r="AO225" i="109"/>
  <c r="AS225" i="109"/>
  <c r="AZ225" i="109"/>
  <c r="AL225" i="109"/>
  <c r="AP225" i="109"/>
  <c r="AT225" i="109"/>
  <c r="BE225" i="109"/>
  <c r="AN225" i="109"/>
  <c r="BF225" i="109"/>
  <c r="AQ225" i="109"/>
  <c r="AV225" i="109"/>
  <c r="AJ225" i="109"/>
  <c r="AR225" i="109"/>
  <c r="AM225" i="109"/>
  <c r="AI225" i="109"/>
  <c r="AY221" i="109"/>
  <c r="BC221" i="109"/>
  <c r="BG221" i="109"/>
  <c r="AZ221" i="109"/>
  <c r="BE221" i="109"/>
  <c r="BB221" i="109"/>
  <c r="AW221" i="109"/>
  <c r="BD221" i="109"/>
  <c r="AX221" i="109"/>
  <c r="AV221" i="109"/>
  <c r="AK221" i="109"/>
  <c r="AO221" i="109"/>
  <c r="AS221" i="109"/>
  <c r="BA221" i="109"/>
  <c r="AL221" i="109"/>
  <c r="AP221" i="109"/>
  <c r="AT221" i="109"/>
  <c r="AJ221" i="109"/>
  <c r="AR221" i="109"/>
  <c r="AM221" i="109"/>
  <c r="BF221" i="109"/>
  <c r="AN221" i="109"/>
  <c r="AI221" i="109"/>
  <c r="AQ221" i="109"/>
  <c r="AY217" i="109"/>
  <c r="BC217" i="109"/>
  <c r="BG217" i="109"/>
  <c r="BA217" i="109"/>
  <c r="BF217" i="109"/>
  <c r="AW217" i="109"/>
  <c r="BB217" i="109"/>
  <c r="BD217" i="109"/>
  <c r="BE217" i="109"/>
  <c r="AK217" i="109"/>
  <c r="AO217" i="109"/>
  <c r="AS217" i="109"/>
  <c r="AL217" i="109"/>
  <c r="AP217" i="109"/>
  <c r="AT217" i="109"/>
  <c r="AX217" i="109"/>
  <c r="AV217" i="109"/>
  <c r="AN217" i="109"/>
  <c r="AZ217" i="109"/>
  <c r="AQ217" i="109"/>
  <c r="AJ217" i="109"/>
  <c r="AR217" i="109"/>
  <c r="AM217" i="109"/>
  <c r="AI217" i="109"/>
  <c r="AY213" i="109"/>
  <c r="BC213" i="109"/>
  <c r="BG213" i="109"/>
  <c r="AW213" i="109"/>
  <c r="BB213" i="109"/>
  <c r="AX213" i="109"/>
  <c r="BD213" i="109"/>
  <c r="BE213" i="109"/>
  <c r="BF213" i="109"/>
  <c r="AV213" i="109"/>
  <c r="AK213" i="109"/>
  <c r="AO213" i="109"/>
  <c r="AS213" i="109"/>
  <c r="AL213" i="109"/>
  <c r="AP213" i="109"/>
  <c r="AT213" i="109"/>
  <c r="AZ213" i="109"/>
  <c r="AJ213" i="109"/>
  <c r="AR213" i="109"/>
  <c r="BA213" i="109"/>
  <c r="AM213" i="109"/>
  <c r="AN213" i="109"/>
  <c r="AQ213" i="109"/>
  <c r="AI213" i="109"/>
  <c r="AY209" i="109"/>
  <c r="BC209" i="109"/>
  <c r="BG209" i="109"/>
  <c r="AX209" i="109"/>
  <c r="BD209" i="109"/>
  <c r="AZ209" i="109"/>
  <c r="BE209" i="109"/>
  <c r="BF209" i="109"/>
  <c r="AW209" i="109"/>
  <c r="AK209" i="109"/>
  <c r="AO209" i="109"/>
  <c r="AS209" i="109"/>
  <c r="AL209" i="109"/>
  <c r="AP209" i="109"/>
  <c r="AT209" i="109"/>
  <c r="BA209" i="109"/>
  <c r="AN209" i="109"/>
  <c r="BB209" i="109"/>
  <c r="AQ209" i="109"/>
  <c r="AV209" i="109"/>
  <c r="AJ209" i="109"/>
  <c r="AR209" i="109"/>
  <c r="AM209" i="109"/>
  <c r="AI209" i="109"/>
  <c r="AY205" i="109"/>
  <c r="BC205" i="109"/>
  <c r="BG205" i="109"/>
  <c r="AZ205" i="109"/>
  <c r="BE205" i="109"/>
  <c r="BA205" i="109"/>
  <c r="BF205" i="109"/>
  <c r="AW205" i="109"/>
  <c r="AX205" i="109"/>
  <c r="AV205" i="109"/>
  <c r="AK205" i="109"/>
  <c r="AO205" i="109"/>
  <c r="AS205" i="109"/>
  <c r="AL205" i="109"/>
  <c r="AP205" i="109"/>
  <c r="AT205" i="109"/>
  <c r="BB205" i="109"/>
  <c r="AJ205" i="109"/>
  <c r="AR205" i="109"/>
  <c r="BD205" i="109"/>
  <c r="AM205" i="109"/>
  <c r="AN205" i="109"/>
  <c r="AQ205" i="109"/>
  <c r="AI205" i="109"/>
  <c r="AX201" i="109"/>
  <c r="BB201" i="109"/>
  <c r="BF201" i="109"/>
  <c r="AW201" i="109"/>
  <c r="BC201" i="109"/>
  <c r="BA201" i="109"/>
  <c r="BD201" i="109"/>
  <c r="BE201" i="109"/>
  <c r="BG201" i="109"/>
  <c r="AK201" i="109"/>
  <c r="AO201" i="109"/>
  <c r="AS201" i="109"/>
  <c r="AL201" i="109"/>
  <c r="AP201" i="109"/>
  <c r="AT201" i="109"/>
  <c r="AY201" i="109"/>
  <c r="AV201" i="109"/>
  <c r="AN201" i="109"/>
  <c r="AZ201" i="109"/>
  <c r="AQ201" i="109"/>
  <c r="AJ201" i="109"/>
  <c r="AR201" i="109"/>
  <c r="AI201" i="109"/>
  <c r="AM201" i="109"/>
  <c r="AX197" i="109"/>
  <c r="BB197" i="109"/>
  <c r="BF197" i="109"/>
  <c r="AY197" i="109"/>
  <c r="BD197" i="109"/>
  <c r="BC197" i="109"/>
  <c r="AW197" i="109"/>
  <c r="BE197" i="109"/>
  <c r="BG197" i="109"/>
  <c r="AZ197" i="109"/>
  <c r="AV197" i="109"/>
  <c r="AK197" i="109"/>
  <c r="AO197" i="109"/>
  <c r="AS197" i="109"/>
  <c r="BA197" i="109"/>
  <c r="AL197" i="109"/>
  <c r="AP197" i="109"/>
  <c r="AT197" i="109"/>
  <c r="AJ197" i="109"/>
  <c r="AR197" i="109"/>
  <c r="AM197" i="109"/>
  <c r="AN197" i="109"/>
  <c r="AQ197" i="109"/>
  <c r="AI197" i="109"/>
  <c r="AX193" i="109"/>
  <c r="BB193" i="109"/>
  <c r="BF193" i="109"/>
  <c r="AZ193" i="109"/>
  <c r="BE193" i="109"/>
  <c r="AW193" i="109"/>
  <c r="BD193" i="109"/>
  <c r="AY193" i="109"/>
  <c r="BG193" i="109"/>
  <c r="AK193" i="109"/>
  <c r="AO193" i="109"/>
  <c r="AS193" i="109"/>
  <c r="AL193" i="109"/>
  <c r="AP193" i="109"/>
  <c r="AT193" i="109"/>
  <c r="AN193" i="109"/>
  <c r="AQ193" i="109"/>
  <c r="AV193" i="109"/>
  <c r="BA193" i="109"/>
  <c r="AJ193" i="109"/>
  <c r="AR193" i="109"/>
  <c r="AM193" i="109"/>
  <c r="BC193" i="109"/>
  <c r="AI193" i="109"/>
  <c r="AX189" i="109"/>
  <c r="BB189" i="109"/>
  <c r="BF189" i="109"/>
  <c r="BA189" i="109"/>
  <c r="BG189" i="109"/>
  <c r="AY189" i="109"/>
  <c r="BE189" i="109"/>
  <c r="AZ189" i="109"/>
  <c r="AW189" i="109"/>
  <c r="BC189" i="109"/>
  <c r="AV189" i="109"/>
  <c r="AK189" i="109"/>
  <c r="AO189" i="109"/>
  <c r="AS189" i="109"/>
  <c r="BD189" i="109"/>
  <c r="AL189" i="109"/>
  <c r="AP189" i="109"/>
  <c r="AT189" i="109"/>
  <c r="AJ189" i="109"/>
  <c r="AR189" i="109"/>
  <c r="AM189" i="109"/>
  <c r="AN189" i="109"/>
  <c r="AI189" i="109"/>
  <c r="AQ189" i="109"/>
  <c r="AX185" i="109"/>
  <c r="BB185" i="109"/>
  <c r="BF185" i="109"/>
  <c r="AW185" i="109"/>
  <c r="BC185" i="109"/>
  <c r="AZ185" i="109"/>
  <c r="BG185" i="109"/>
  <c r="BA185" i="109"/>
  <c r="AY185" i="109"/>
  <c r="AK185" i="109"/>
  <c r="AO185" i="109"/>
  <c r="AS185" i="109"/>
  <c r="AL185" i="109"/>
  <c r="AP185" i="109"/>
  <c r="AT185" i="109"/>
  <c r="BD185" i="109"/>
  <c r="AV185" i="109"/>
  <c r="AN185" i="109"/>
  <c r="BE185" i="109"/>
  <c r="AQ185" i="109"/>
  <c r="AJ185" i="109"/>
  <c r="AR185" i="109"/>
  <c r="AM185" i="109"/>
  <c r="AI185" i="109"/>
  <c r="AX181" i="109"/>
  <c r="BB181" i="109"/>
  <c r="BF181" i="109"/>
  <c r="AY181" i="109"/>
  <c r="BD181" i="109"/>
  <c r="BA181" i="109"/>
  <c r="BC181" i="109"/>
  <c r="AW181" i="109"/>
  <c r="AZ181" i="109"/>
  <c r="BE181" i="109"/>
  <c r="AV181" i="109"/>
  <c r="AK181" i="109"/>
  <c r="AO181" i="109"/>
  <c r="AS181" i="109"/>
  <c r="BG181" i="109"/>
  <c r="AL181" i="109"/>
  <c r="AP181" i="109"/>
  <c r="AT181" i="109"/>
  <c r="AJ181" i="109"/>
  <c r="AR181" i="109"/>
  <c r="AM181" i="109"/>
  <c r="AN181" i="109"/>
  <c r="AI181" i="109"/>
  <c r="AQ181" i="109"/>
  <c r="AX177" i="109"/>
  <c r="BB177" i="109"/>
  <c r="BF177" i="109"/>
  <c r="AZ177" i="109"/>
  <c r="BE177" i="109"/>
  <c r="BC177" i="109"/>
  <c r="AW177" i="109"/>
  <c r="BD177" i="109"/>
  <c r="AY177" i="109"/>
  <c r="BA177" i="109"/>
  <c r="AK177" i="109"/>
  <c r="AO177" i="109"/>
  <c r="AS177" i="109"/>
  <c r="AL177" i="109"/>
  <c r="AP177" i="109"/>
  <c r="AT177" i="109"/>
  <c r="AN177" i="109"/>
  <c r="AQ177" i="109"/>
  <c r="AR177" i="109"/>
  <c r="BG177" i="109"/>
  <c r="AV177" i="109"/>
  <c r="AJ177" i="109"/>
  <c r="AM177" i="109"/>
  <c r="AI177" i="109"/>
  <c r="AX173" i="109"/>
  <c r="BB173" i="109"/>
  <c r="BF173" i="109"/>
  <c r="BA173" i="109"/>
  <c r="BG173" i="109"/>
  <c r="AW173" i="109"/>
  <c r="BD173" i="109"/>
  <c r="AY173" i="109"/>
  <c r="BE173" i="109"/>
  <c r="AZ173" i="109"/>
  <c r="BC173" i="109"/>
  <c r="AV173" i="109"/>
  <c r="AK173" i="109"/>
  <c r="AO173" i="109"/>
  <c r="AS173" i="109"/>
  <c r="AL173" i="109"/>
  <c r="AP173" i="109"/>
  <c r="AT173" i="109"/>
  <c r="AJ173" i="109"/>
  <c r="AR173" i="109"/>
  <c r="AM173" i="109"/>
  <c r="AN173" i="109"/>
  <c r="AQ173" i="109"/>
  <c r="AI173" i="109"/>
  <c r="F411" i="109"/>
  <c r="F399" i="109"/>
  <c r="F387" i="109"/>
  <c r="F379" i="109"/>
  <c r="F375" i="109"/>
  <c r="F363" i="109"/>
  <c r="F355" i="109"/>
  <c r="F347" i="109"/>
  <c r="F335" i="109"/>
  <c r="F327" i="109"/>
  <c r="F319" i="109"/>
  <c r="F414" i="109"/>
  <c r="F410" i="109"/>
  <c r="F406" i="109"/>
  <c r="F402" i="109"/>
  <c r="F398" i="109"/>
  <c r="F394" i="109"/>
  <c r="F390" i="109"/>
  <c r="F386" i="109"/>
  <c r="F382" i="109"/>
  <c r="F378" i="109"/>
  <c r="F374" i="109"/>
  <c r="F370" i="109"/>
  <c r="F366" i="109"/>
  <c r="F362" i="109"/>
  <c r="F358" i="109"/>
  <c r="F354" i="109"/>
  <c r="F350" i="109"/>
  <c r="F346" i="109"/>
  <c r="F342" i="109"/>
  <c r="F338" i="109"/>
  <c r="F334" i="109"/>
  <c r="F330" i="109"/>
  <c r="F326" i="109"/>
  <c r="F322" i="109"/>
  <c r="F318" i="109"/>
  <c r="F314" i="109"/>
  <c r="F415" i="109"/>
  <c r="F395" i="109"/>
  <c r="F371" i="109"/>
  <c r="F339" i="109"/>
  <c r="F413" i="109"/>
  <c r="F405" i="109"/>
  <c r="F401" i="109"/>
  <c r="F397" i="109"/>
  <c r="F393" i="109"/>
  <c r="F389" i="109"/>
  <c r="F385" i="109"/>
  <c r="F381" i="109"/>
  <c r="F377" i="109"/>
  <c r="F373" i="109"/>
  <c r="F369" i="109"/>
  <c r="F365" i="109"/>
  <c r="F361" i="109"/>
  <c r="F357" i="109"/>
  <c r="F353" i="109"/>
  <c r="F349" i="109"/>
  <c r="F345" i="109"/>
  <c r="F341" i="109"/>
  <c r="F337" i="109"/>
  <c r="F333" i="109"/>
  <c r="F329" i="109"/>
  <c r="F325" i="109"/>
  <c r="F321" i="109"/>
  <c r="F317" i="109"/>
  <c r="F313" i="109"/>
  <c r="F407" i="109"/>
  <c r="F403" i="109"/>
  <c r="F391" i="109"/>
  <c r="F383" i="109"/>
  <c r="F367" i="109"/>
  <c r="F359" i="109"/>
  <c r="F351" i="109"/>
  <c r="F343" i="109"/>
  <c r="F331" i="109"/>
  <c r="F323" i="109"/>
  <c r="F315" i="109"/>
  <c r="F409" i="109"/>
  <c r="F412" i="109"/>
  <c r="F408" i="109"/>
  <c r="F404" i="109"/>
  <c r="F400" i="109"/>
  <c r="F396" i="109"/>
  <c r="F392" i="109"/>
  <c r="F388" i="109"/>
  <c r="F384" i="109"/>
  <c r="F380" i="109"/>
  <c r="F376" i="109"/>
  <c r="F372" i="109"/>
  <c r="F368" i="109"/>
  <c r="F364" i="109"/>
  <c r="F360" i="109"/>
  <c r="F356" i="109"/>
  <c r="F352" i="109"/>
  <c r="F348" i="109"/>
  <c r="F344" i="109"/>
  <c r="F340" i="109"/>
  <c r="F336" i="109"/>
  <c r="F332" i="109"/>
  <c r="F328" i="109"/>
  <c r="F324" i="109"/>
  <c r="F320" i="109"/>
  <c r="F316" i="109"/>
  <c r="F312" i="109"/>
  <c r="F308" i="109"/>
  <c r="X270" i="109"/>
  <c r="AB270" i="109"/>
  <c r="AF270" i="109"/>
  <c r="Z270" i="109"/>
  <c r="AE270" i="109"/>
  <c r="V270" i="109"/>
  <c r="AA270" i="109"/>
  <c r="AG270" i="109"/>
  <c r="W270" i="109"/>
  <c r="AC270" i="109"/>
  <c r="AD270" i="109"/>
  <c r="Y270" i="109"/>
  <c r="X262" i="109"/>
  <c r="AB262" i="109"/>
  <c r="AF262" i="109"/>
  <c r="Z262" i="109"/>
  <c r="AE262" i="109"/>
  <c r="V262" i="109"/>
  <c r="AA262" i="109"/>
  <c r="AG262" i="109"/>
  <c r="W262" i="109"/>
  <c r="AC262" i="109"/>
  <c r="Y262" i="109"/>
  <c r="AD262" i="109"/>
  <c r="X246" i="109"/>
  <c r="AB246" i="109"/>
  <c r="AF246" i="109"/>
  <c r="V246" i="109"/>
  <c r="Z246" i="109"/>
  <c r="AD246" i="109"/>
  <c r="AC246" i="109"/>
  <c r="W246" i="109"/>
  <c r="AE246" i="109"/>
  <c r="Y246" i="109"/>
  <c r="AG246" i="109"/>
  <c r="AA246" i="109"/>
  <c r="X234" i="109"/>
  <c r="AB234" i="109"/>
  <c r="AF234" i="109"/>
  <c r="V234" i="109"/>
  <c r="Z234" i="109"/>
  <c r="AD234" i="109"/>
  <c r="AC234" i="109"/>
  <c r="W234" i="109"/>
  <c r="AE234" i="109"/>
  <c r="Y234" i="109"/>
  <c r="AG234" i="109"/>
  <c r="AA234" i="109"/>
  <c r="X218" i="109"/>
  <c r="AB218" i="109"/>
  <c r="AF218" i="109"/>
  <c r="V218" i="109"/>
  <c r="Z218" i="109"/>
  <c r="AD218" i="109"/>
  <c r="AC218" i="109"/>
  <c r="AA218" i="109"/>
  <c r="W218" i="109"/>
  <c r="AE218" i="109"/>
  <c r="Y218" i="109"/>
  <c r="AG218" i="109"/>
  <c r="X202" i="109"/>
  <c r="AB202" i="109"/>
  <c r="AF202" i="109"/>
  <c r="Y202" i="109"/>
  <c r="AC202" i="109"/>
  <c r="AG202" i="109"/>
  <c r="V202" i="109"/>
  <c r="Z202" i="109"/>
  <c r="AD202" i="109"/>
  <c r="AE202" i="109"/>
  <c r="AA202" i="109"/>
  <c r="W202" i="109"/>
  <c r="X194" i="109"/>
  <c r="AB194" i="109"/>
  <c r="AF194" i="109"/>
  <c r="Y194" i="109"/>
  <c r="AC194" i="109"/>
  <c r="AG194" i="109"/>
  <c r="V194" i="109"/>
  <c r="Z194" i="109"/>
  <c r="AD194" i="109"/>
  <c r="AE194" i="109"/>
  <c r="AA194" i="109"/>
  <c r="W194" i="109"/>
  <c r="X182" i="109"/>
  <c r="AB182" i="109"/>
  <c r="AF182" i="109"/>
  <c r="Y182" i="109"/>
  <c r="AC182" i="109"/>
  <c r="AG182" i="109"/>
  <c r="V182" i="109"/>
  <c r="Z182" i="109"/>
  <c r="AD182" i="109"/>
  <c r="AE182" i="109"/>
  <c r="W182" i="109"/>
  <c r="AA182" i="109"/>
  <c r="Y174" i="109"/>
  <c r="AC174" i="109"/>
  <c r="AG174" i="109"/>
  <c r="W174" i="109"/>
  <c r="AA174" i="109"/>
  <c r="AE174" i="109"/>
  <c r="AB174" i="109"/>
  <c r="V174" i="109"/>
  <c r="AD174" i="109"/>
  <c r="X174" i="109"/>
  <c r="AF174" i="109"/>
  <c r="Z174" i="109"/>
  <c r="W277" i="109"/>
  <c r="X277" i="109"/>
  <c r="AB277" i="109"/>
  <c r="Y277" i="109"/>
  <c r="AD277" i="109"/>
  <c r="V277" i="109"/>
  <c r="X265" i="109"/>
  <c r="AB265" i="109"/>
  <c r="AF265" i="109"/>
  <c r="V265" i="109"/>
  <c r="AA265" i="109"/>
  <c r="AG265" i="109"/>
  <c r="W265" i="109"/>
  <c r="AC265" i="109"/>
  <c r="Y265" i="109"/>
  <c r="AD265" i="109"/>
  <c r="Z265" i="109"/>
  <c r="AE265" i="109"/>
  <c r="X253" i="109"/>
  <c r="AB253" i="109"/>
  <c r="AF253" i="109"/>
  <c r="V253" i="109"/>
  <c r="AA253" i="109"/>
  <c r="AG253" i="109"/>
  <c r="W253" i="109"/>
  <c r="AC253" i="109"/>
  <c r="Y253" i="109"/>
  <c r="AD253" i="109"/>
  <c r="Z253" i="109"/>
  <c r="AE253" i="109"/>
  <c r="X249" i="109"/>
  <c r="AB249" i="109"/>
  <c r="AF249" i="109"/>
  <c r="V249" i="109"/>
  <c r="Z249" i="109"/>
  <c r="AD249" i="109"/>
  <c r="Y249" i="109"/>
  <c r="AG249" i="109"/>
  <c r="AA249" i="109"/>
  <c r="AC249" i="109"/>
  <c r="W249" i="109"/>
  <c r="AE249" i="109"/>
  <c r="X237" i="109"/>
  <c r="AB237" i="109"/>
  <c r="AF237" i="109"/>
  <c r="V237" i="109"/>
  <c r="Z237" i="109"/>
  <c r="AD237" i="109"/>
  <c r="Y237" i="109"/>
  <c r="AG237" i="109"/>
  <c r="AA237" i="109"/>
  <c r="AC237" i="109"/>
  <c r="AE237" i="109"/>
  <c r="W237" i="109"/>
  <c r="X213" i="109"/>
  <c r="AB213" i="109"/>
  <c r="AF213" i="109"/>
  <c r="Y213" i="109"/>
  <c r="AC213" i="109"/>
  <c r="AG213" i="109"/>
  <c r="V213" i="109"/>
  <c r="Z213" i="109"/>
  <c r="AD213" i="109"/>
  <c r="AA213" i="109"/>
  <c r="W213" i="109"/>
  <c r="AE213" i="109"/>
  <c r="X266" i="109"/>
  <c r="AB266" i="109"/>
  <c r="AF266" i="109"/>
  <c r="Z266" i="109"/>
  <c r="AE266" i="109"/>
  <c r="V266" i="109"/>
  <c r="AA266" i="109"/>
  <c r="AG266" i="109"/>
  <c r="W266" i="109"/>
  <c r="AC266" i="109"/>
  <c r="AD266" i="109"/>
  <c r="Y266" i="109"/>
  <c r="X254" i="109"/>
  <c r="AB254" i="109"/>
  <c r="AF254" i="109"/>
  <c r="Z254" i="109"/>
  <c r="AE254" i="109"/>
  <c r="V254" i="109"/>
  <c r="AA254" i="109"/>
  <c r="AG254" i="109"/>
  <c r="W254" i="109"/>
  <c r="AC254" i="109"/>
  <c r="AD254" i="109"/>
  <c r="Y254" i="109"/>
  <c r="X250" i="109"/>
  <c r="AB250" i="109"/>
  <c r="AF250" i="109"/>
  <c r="V250" i="109"/>
  <c r="Z250" i="109"/>
  <c r="AD250" i="109"/>
  <c r="AC250" i="109"/>
  <c r="W250" i="109"/>
  <c r="AE250" i="109"/>
  <c r="Y250" i="109"/>
  <c r="AG250" i="109"/>
  <c r="AA250" i="109"/>
  <c r="X242" i="109"/>
  <c r="AB242" i="109"/>
  <c r="AF242" i="109"/>
  <c r="V242" i="109"/>
  <c r="Z242" i="109"/>
  <c r="AD242" i="109"/>
  <c r="AC242" i="109"/>
  <c r="W242" i="109"/>
  <c r="AE242" i="109"/>
  <c r="Y242" i="109"/>
  <c r="AG242" i="109"/>
  <c r="AA242" i="109"/>
  <c r="X230" i="109"/>
  <c r="AB230" i="109"/>
  <c r="AF230" i="109"/>
  <c r="V230" i="109"/>
  <c r="Z230" i="109"/>
  <c r="AD230" i="109"/>
  <c r="AC230" i="109"/>
  <c r="W230" i="109"/>
  <c r="AE230" i="109"/>
  <c r="Y230" i="109"/>
  <c r="AG230" i="109"/>
  <c r="AA230" i="109"/>
  <c r="X226" i="109"/>
  <c r="AB226" i="109"/>
  <c r="AF226" i="109"/>
  <c r="V226" i="109"/>
  <c r="Z226" i="109"/>
  <c r="AD226" i="109"/>
  <c r="AC226" i="109"/>
  <c r="W226" i="109"/>
  <c r="AE226" i="109"/>
  <c r="AA226" i="109"/>
  <c r="Y226" i="109"/>
  <c r="AG226" i="109"/>
  <c r="X214" i="109"/>
  <c r="AB214" i="109"/>
  <c r="AF214" i="109"/>
  <c r="Y214" i="109"/>
  <c r="AC214" i="109"/>
  <c r="AG214" i="109"/>
  <c r="V214" i="109"/>
  <c r="Z214" i="109"/>
  <c r="AD214" i="109"/>
  <c r="AE214" i="109"/>
  <c r="AA214" i="109"/>
  <c r="W214" i="109"/>
  <c r="X206" i="109"/>
  <c r="AB206" i="109"/>
  <c r="AF206" i="109"/>
  <c r="Y206" i="109"/>
  <c r="AC206" i="109"/>
  <c r="AG206" i="109"/>
  <c r="V206" i="109"/>
  <c r="Z206" i="109"/>
  <c r="AD206" i="109"/>
  <c r="AE206" i="109"/>
  <c r="W206" i="109"/>
  <c r="AA206" i="109"/>
  <c r="X198" i="109"/>
  <c r="AB198" i="109"/>
  <c r="AF198" i="109"/>
  <c r="Y198" i="109"/>
  <c r="AC198" i="109"/>
  <c r="AG198" i="109"/>
  <c r="V198" i="109"/>
  <c r="Z198" i="109"/>
  <c r="AD198" i="109"/>
  <c r="AE198" i="109"/>
  <c r="AA198" i="109"/>
  <c r="W198" i="109"/>
  <c r="X190" i="109"/>
  <c r="AB190" i="109"/>
  <c r="AF190" i="109"/>
  <c r="Y190" i="109"/>
  <c r="AC190" i="109"/>
  <c r="AG190" i="109"/>
  <c r="V190" i="109"/>
  <c r="Z190" i="109"/>
  <c r="AD190" i="109"/>
  <c r="AE190" i="109"/>
  <c r="AA190" i="109"/>
  <c r="W190" i="109"/>
  <c r="X257" i="109"/>
  <c r="AB257" i="109"/>
  <c r="AF257" i="109"/>
  <c r="V257" i="109"/>
  <c r="AA257" i="109"/>
  <c r="AG257" i="109"/>
  <c r="W257" i="109"/>
  <c r="AC257" i="109"/>
  <c r="Y257" i="109"/>
  <c r="AD257" i="109"/>
  <c r="Z257" i="109"/>
  <c r="AE257" i="109"/>
  <c r="X241" i="109"/>
  <c r="AB241" i="109"/>
  <c r="AF241" i="109"/>
  <c r="V241" i="109"/>
  <c r="Z241" i="109"/>
  <c r="AD241" i="109"/>
  <c r="Y241" i="109"/>
  <c r="AG241" i="109"/>
  <c r="AA241" i="109"/>
  <c r="AC241" i="109"/>
  <c r="W241" i="109"/>
  <c r="AE241" i="109"/>
  <c r="X229" i="109"/>
  <c r="AB229" i="109"/>
  <c r="AF229" i="109"/>
  <c r="V229" i="109"/>
  <c r="Z229" i="109"/>
  <c r="AD229" i="109"/>
  <c r="Y229" i="109"/>
  <c r="AG229" i="109"/>
  <c r="AA229" i="109"/>
  <c r="AC229" i="109"/>
  <c r="AE229" i="109"/>
  <c r="W229" i="109"/>
  <c r="X225" i="109"/>
  <c r="AB225" i="109"/>
  <c r="AF225" i="109"/>
  <c r="V225" i="109"/>
  <c r="Z225" i="109"/>
  <c r="AD225" i="109"/>
  <c r="Y225" i="109"/>
  <c r="AG225" i="109"/>
  <c r="AE225" i="109"/>
  <c r="AA225" i="109"/>
  <c r="AC225" i="109"/>
  <c r="W225" i="109"/>
  <c r="X205" i="109"/>
  <c r="AB205" i="109"/>
  <c r="AF205" i="109"/>
  <c r="Y205" i="109"/>
  <c r="AC205" i="109"/>
  <c r="AG205" i="109"/>
  <c r="V205" i="109"/>
  <c r="Z205" i="109"/>
  <c r="AD205" i="109"/>
  <c r="AA205" i="109"/>
  <c r="AE205" i="109"/>
  <c r="W205" i="109"/>
  <c r="X197" i="109"/>
  <c r="AB197" i="109"/>
  <c r="AF197" i="109"/>
  <c r="Y197" i="109"/>
  <c r="AC197" i="109"/>
  <c r="AG197" i="109"/>
  <c r="V197" i="109"/>
  <c r="Z197" i="109"/>
  <c r="AD197" i="109"/>
  <c r="AA197" i="109"/>
  <c r="AE197" i="109"/>
  <c r="W197" i="109"/>
  <c r="X193" i="109"/>
  <c r="AB193" i="109"/>
  <c r="AF193" i="109"/>
  <c r="Y193" i="109"/>
  <c r="AC193" i="109"/>
  <c r="AG193" i="109"/>
  <c r="V193" i="109"/>
  <c r="Z193" i="109"/>
  <c r="AD193" i="109"/>
  <c r="AA193" i="109"/>
  <c r="AE193" i="109"/>
  <c r="W193" i="109"/>
  <c r="X185" i="109"/>
  <c r="AB185" i="109"/>
  <c r="AF185" i="109"/>
  <c r="Y185" i="109"/>
  <c r="AC185" i="109"/>
  <c r="AG185" i="109"/>
  <c r="V185" i="109"/>
  <c r="Z185" i="109"/>
  <c r="AD185" i="109"/>
  <c r="AA185" i="109"/>
  <c r="W185" i="109"/>
  <c r="AE185" i="109"/>
  <c r="W181" i="109"/>
  <c r="X181" i="109"/>
  <c r="AB181" i="109"/>
  <c r="AF181" i="109"/>
  <c r="Y181" i="109"/>
  <c r="AC181" i="109"/>
  <c r="AG181" i="109"/>
  <c r="Z181" i="109"/>
  <c r="AD181" i="109"/>
  <c r="AA181" i="109"/>
  <c r="AE181" i="109"/>
  <c r="V181" i="109"/>
  <c r="Y173" i="109"/>
  <c r="AC173" i="109"/>
  <c r="AG173" i="109"/>
  <c r="W173" i="109"/>
  <c r="AA173" i="109"/>
  <c r="AE173" i="109"/>
  <c r="X173" i="109"/>
  <c r="AF173" i="109"/>
  <c r="Z173" i="109"/>
  <c r="AB173" i="109"/>
  <c r="AD173" i="109"/>
  <c r="V173" i="109"/>
  <c r="W276" i="109"/>
  <c r="AA276" i="109"/>
  <c r="AE276" i="109"/>
  <c r="X276" i="109"/>
  <c r="AB276" i="109"/>
  <c r="AF276" i="109"/>
  <c r="Y276" i="109"/>
  <c r="AC276" i="109"/>
  <c r="AG276" i="109"/>
  <c r="V276" i="109"/>
  <c r="Z276" i="109"/>
  <c r="AD276" i="109"/>
  <c r="X264" i="109"/>
  <c r="AB264" i="109"/>
  <c r="AF264" i="109"/>
  <c r="W264" i="109"/>
  <c r="AC264" i="109"/>
  <c r="Y264" i="109"/>
  <c r="AD264" i="109"/>
  <c r="Z264" i="109"/>
  <c r="AE264" i="109"/>
  <c r="V264" i="109"/>
  <c r="AA264" i="109"/>
  <c r="AG264" i="109"/>
  <c r="X248" i="109"/>
  <c r="AB248" i="109"/>
  <c r="AF248" i="109"/>
  <c r="V248" i="109"/>
  <c r="Z248" i="109"/>
  <c r="AD248" i="109"/>
  <c r="AC248" i="109"/>
  <c r="W248" i="109"/>
  <c r="AE248" i="109"/>
  <c r="Y248" i="109"/>
  <c r="AG248" i="109"/>
  <c r="AA248" i="109"/>
  <c r="X236" i="109"/>
  <c r="AB236" i="109"/>
  <c r="AF236" i="109"/>
  <c r="V236" i="109"/>
  <c r="Z236" i="109"/>
  <c r="AD236" i="109"/>
  <c r="AC236" i="109"/>
  <c r="W236" i="109"/>
  <c r="AE236" i="109"/>
  <c r="Y236" i="109"/>
  <c r="AG236" i="109"/>
  <c r="AA236" i="109"/>
  <c r="X220" i="109"/>
  <c r="AB220" i="109"/>
  <c r="AF220" i="109"/>
  <c r="V220" i="109"/>
  <c r="Z220" i="109"/>
  <c r="AD220" i="109"/>
  <c r="AC220" i="109"/>
  <c r="W220" i="109"/>
  <c r="AE220" i="109"/>
  <c r="AA220" i="109"/>
  <c r="Y220" i="109"/>
  <c r="AG220" i="109"/>
  <c r="X188" i="109"/>
  <c r="AB188" i="109"/>
  <c r="AF188" i="109"/>
  <c r="Y188" i="109"/>
  <c r="AC188" i="109"/>
  <c r="AG188" i="109"/>
  <c r="V188" i="109"/>
  <c r="Z188" i="109"/>
  <c r="AD188" i="109"/>
  <c r="W188" i="109"/>
  <c r="AA188" i="109"/>
  <c r="AE188" i="109"/>
  <c r="X274" i="109"/>
  <c r="AB274" i="109"/>
  <c r="AF274" i="109"/>
  <c r="Z274" i="109"/>
  <c r="AE274" i="109"/>
  <c r="V274" i="109"/>
  <c r="AA274" i="109"/>
  <c r="AG274" i="109"/>
  <c r="W274" i="109"/>
  <c r="AC274" i="109"/>
  <c r="Y274" i="109"/>
  <c r="AD274" i="109"/>
  <c r="X258" i="109"/>
  <c r="AB258" i="109"/>
  <c r="AF258" i="109"/>
  <c r="Z258" i="109"/>
  <c r="AE258" i="109"/>
  <c r="V258" i="109"/>
  <c r="AA258" i="109"/>
  <c r="AG258" i="109"/>
  <c r="W258" i="109"/>
  <c r="AC258" i="109"/>
  <c r="Y258" i="109"/>
  <c r="AD258" i="109"/>
  <c r="X238" i="109"/>
  <c r="AB238" i="109"/>
  <c r="AF238" i="109"/>
  <c r="V238" i="109"/>
  <c r="Z238" i="109"/>
  <c r="AD238" i="109"/>
  <c r="AC238" i="109"/>
  <c r="W238" i="109"/>
  <c r="AE238" i="109"/>
  <c r="Y238" i="109"/>
  <c r="AG238" i="109"/>
  <c r="AA238" i="109"/>
  <c r="X222" i="109"/>
  <c r="AB222" i="109"/>
  <c r="AF222" i="109"/>
  <c r="V222" i="109"/>
  <c r="Z222" i="109"/>
  <c r="AD222" i="109"/>
  <c r="AC222" i="109"/>
  <c r="W222" i="109"/>
  <c r="AE222" i="109"/>
  <c r="Y222" i="109"/>
  <c r="AG222" i="109"/>
  <c r="AA222" i="109"/>
  <c r="X210" i="109"/>
  <c r="AB210" i="109"/>
  <c r="AF210" i="109"/>
  <c r="Y210" i="109"/>
  <c r="AC210" i="109"/>
  <c r="AG210" i="109"/>
  <c r="V210" i="109"/>
  <c r="Z210" i="109"/>
  <c r="AD210" i="109"/>
  <c r="AE210" i="109"/>
  <c r="W210" i="109"/>
  <c r="AA210" i="109"/>
  <c r="X186" i="109"/>
  <c r="AB186" i="109"/>
  <c r="AF186" i="109"/>
  <c r="Y186" i="109"/>
  <c r="AC186" i="109"/>
  <c r="AG186" i="109"/>
  <c r="V186" i="109"/>
  <c r="Z186" i="109"/>
  <c r="AD186" i="109"/>
  <c r="AE186" i="109"/>
  <c r="W186" i="109"/>
  <c r="AA186" i="109"/>
  <c r="Y178" i="109"/>
  <c r="AC178" i="109"/>
  <c r="AG178" i="109"/>
  <c r="W178" i="109"/>
  <c r="AA178" i="109"/>
  <c r="AE178" i="109"/>
  <c r="AB178" i="109"/>
  <c r="V178" i="109"/>
  <c r="AD178" i="109"/>
  <c r="X178" i="109"/>
  <c r="AF178" i="109"/>
  <c r="Z178" i="109"/>
  <c r="X273" i="109"/>
  <c r="AB273" i="109"/>
  <c r="AF273" i="109"/>
  <c r="V273" i="109"/>
  <c r="AA273" i="109"/>
  <c r="AG273" i="109"/>
  <c r="W273" i="109"/>
  <c r="AC273" i="109"/>
  <c r="Y273" i="109"/>
  <c r="AD273" i="109"/>
  <c r="AE273" i="109"/>
  <c r="Z273" i="109"/>
  <c r="X269" i="109"/>
  <c r="AB269" i="109"/>
  <c r="AF269" i="109"/>
  <c r="V269" i="109"/>
  <c r="AA269" i="109"/>
  <c r="AG269" i="109"/>
  <c r="W269" i="109"/>
  <c r="AC269" i="109"/>
  <c r="Y269" i="109"/>
  <c r="AD269" i="109"/>
  <c r="Z269" i="109"/>
  <c r="AE269" i="109"/>
  <c r="X261" i="109"/>
  <c r="AB261" i="109"/>
  <c r="AF261" i="109"/>
  <c r="V261" i="109"/>
  <c r="AA261" i="109"/>
  <c r="AG261" i="109"/>
  <c r="W261" i="109"/>
  <c r="AC261" i="109"/>
  <c r="Y261" i="109"/>
  <c r="AD261" i="109"/>
  <c r="AE261" i="109"/>
  <c r="Z261" i="109"/>
  <c r="X245" i="109"/>
  <c r="AB245" i="109"/>
  <c r="AF245" i="109"/>
  <c r="V245" i="109"/>
  <c r="Z245" i="109"/>
  <c r="AD245" i="109"/>
  <c r="Y245" i="109"/>
  <c r="AG245" i="109"/>
  <c r="AA245" i="109"/>
  <c r="AC245" i="109"/>
  <c r="AE245" i="109"/>
  <c r="W245" i="109"/>
  <c r="X233" i="109"/>
  <c r="AB233" i="109"/>
  <c r="AF233" i="109"/>
  <c r="V233" i="109"/>
  <c r="Z233" i="109"/>
  <c r="AD233" i="109"/>
  <c r="Y233" i="109"/>
  <c r="AG233" i="109"/>
  <c r="AA233" i="109"/>
  <c r="AC233" i="109"/>
  <c r="W233" i="109"/>
  <c r="AE233" i="109"/>
  <c r="X221" i="109"/>
  <c r="AB221" i="109"/>
  <c r="AF221" i="109"/>
  <c r="V221" i="109"/>
  <c r="Z221" i="109"/>
  <c r="AD221" i="109"/>
  <c r="Y221" i="109"/>
  <c r="AG221" i="109"/>
  <c r="W221" i="109"/>
  <c r="AA221" i="109"/>
  <c r="AC221" i="109"/>
  <c r="AE221" i="109"/>
  <c r="X217" i="109"/>
  <c r="AB217" i="109"/>
  <c r="AF217" i="109"/>
  <c r="V217" i="109"/>
  <c r="Z217" i="109"/>
  <c r="AD217" i="109"/>
  <c r="Y217" i="109"/>
  <c r="AG217" i="109"/>
  <c r="AA217" i="109"/>
  <c r="AE217" i="109"/>
  <c r="AC217" i="109"/>
  <c r="W217" i="109"/>
  <c r="X209" i="109"/>
  <c r="AB209" i="109"/>
  <c r="AF209" i="109"/>
  <c r="Y209" i="109"/>
  <c r="AC209" i="109"/>
  <c r="AG209" i="109"/>
  <c r="V209" i="109"/>
  <c r="Z209" i="109"/>
  <c r="AD209" i="109"/>
  <c r="AA209" i="109"/>
  <c r="AE209" i="109"/>
  <c r="W209" i="109"/>
  <c r="X201" i="109"/>
  <c r="AB201" i="109"/>
  <c r="AF201" i="109"/>
  <c r="Y201" i="109"/>
  <c r="AC201" i="109"/>
  <c r="AG201" i="109"/>
  <c r="V201" i="109"/>
  <c r="Z201" i="109"/>
  <c r="AD201" i="109"/>
  <c r="AA201" i="109"/>
  <c r="AE201" i="109"/>
  <c r="W201" i="109"/>
  <c r="X189" i="109"/>
  <c r="AB189" i="109"/>
  <c r="AF189" i="109"/>
  <c r="Y189" i="109"/>
  <c r="AC189" i="109"/>
  <c r="AG189" i="109"/>
  <c r="V189" i="109"/>
  <c r="Z189" i="109"/>
  <c r="AD189" i="109"/>
  <c r="AA189" i="109"/>
  <c r="AE189" i="109"/>
  <c r="W189" i="109"/>
  <c r="Y177" i="109"/>
  <c r="AC177" i="109"/>
  <c r="AG177" i="109"/>
  <c r="W177" i="109"/>
  <c r="AA177" i="109"/>
  <c r="AE177" i="109"/>
  <c r="X177" i="109"/>
  <c r="AF177" i="109"/>
  <c r="Z177" i="109"/>
  <c r="AB177" i="109"/>
  <c r="V177" i="109"/>
  <c r="AD177" i="109"/>
  <c r="Y169" i="109"/>
  <c r="AC169" i="109"/>
  <c r="AG169" i="109"/>
  <c r="W169" i="109"/>
  <c r="AA169" i="109"/>
  <c r="AE169" i="109"/>
  <c r="X169" i="109"/>
  <c r="AF169" i="109"/>
  <c r="Z169" i="109"/>
  <c r="AB169" i="109"/>
  <c r="V169" i="109"/>
  <c r="AD169" i="109"/>
  <c r="X272" i="109"/>
  <c r="AB272" i="109"/>
  <c r="AF272" i="109"/>
  <c r="W272" i="109"/>
  <c r="AC272" i="109"/>
  <c r="Y272" i="109"/>
  <c r="AD272" i="109"/>
  <c r="Z272" i="109"/>
  <c r="AE272" i="109"/>
  <c r="AA272" i="109"/>
  <c r="AG272" i="109"/>
  <c r="V272" i="109"/>
  <c r="X268" i="109"/>
  <c r="AB268" i="109"/>
  <c r="AF268" i="109"/>
  <c r="W268" i="109"/>
  <c r="AC268" i="109"/>
  <c r="Y268" i="109"/>
  <c r="AD268" i="109"/>
  <c r="Z268" i="109"/>
  <c r="AE268" i="109"/>
  <c r="AG268" i="109"/>
  <c r="V268" i="109"/>
  <c r="AA268" i="109"/>
  <c r="X260" i="109"/>
  <c r="AB260" i="109"/>
  <c r="AF260" i="109"/>
  <c r="W260" i="109"/>
  <c r="AC260" i="109"/>
  <c r="Y260" i="109"/>
  <c r="AD260" i="109"/>
  <c r="Z260" i="109"/>
  <c r="AE260" i="109"/>
  <c r="V260" i="109"/>
  <c r="AA260" i="109"/>
  <c r="AG260" i="109"/>
  <c r="X256" i="109"/>
  <c r="AB256" i="109"/>
  <c r="AF256" i="109"/>
  <c r="W256" i="109"/>
  <c r="AC256" i="109"/>
  <c r="Y256" i="109"/>
  <c r="AD256" i="109"/>
  <c r="Z256" i="109"/>
  <c r="AE256" i="109"/>
  <c r="AA256" i="109"/>
  <c r="AG256" i="109"/>
  <c r="V256" i="109"/>
  <c r="X252" i="109"/>
  <c r="AB252" i="109"/>
  <c r="AF252" i="109"/>
  <c r="W252" i="109"/>
  <c r="AC252" i="109"/>
  <c r="Y252" i="109"/>
  <c r="AD252" i="109"/>
  <c r="Z252" i="109"/>
  <c r="AE252" i="109"/>
  <c r="AG252" i="109"/>
  <c r="AA252" i="109"/>
  <c r="V252" i="109"/>
  <c r="X244" i="109"/>
  <c r="AB244" i="109"/>
  <c r="AF244" i="109"/>
  <c r="V244" i="109"/>
  <c r="Z244" i="109"/>
  <c r="AD244" i="109"/>
  <c r="AC244" i="109"/>
  <c r="W244" i="109"/>
  <c r="AE244" i="109"/>
  <c r="Y244" i="109"/>
  <c r="AG244" i="109"/>
  <c r="AA244" i="109"/>
  <c r="X240" i="109"/>
  <c r="AB240" i="109"/>
  <c r="AF240" i="109"/>
  <c r="V240" i="109"/>
  <c r="Z240" i="109"/>
  <c r="AD240" i="109"/>
  <c r="AC240" i="109"/>
  <c r="W240" i="109"/>
  <c r="AE240" i="109"/>
  <c r="Y240" i="109"/>
  <c r="AG240" i="109"/>
  <c r="AA240" i="109"/>
  <c r="X232" i="109"/>
  <c r="AB232" i="109"/>
  <c r="AF232" i="109"/>
  <c r="V232" i="109"/>
  <c r="Z232" i="109"/>
  <c r="AD232" i="109"/>
  <c r="AC232" i="109"/>
  <c r="W232" i="109"/>
  <c r="AE232" i="109"/>
  <c r="Y232" i="109"/>
  <c r="AG232" i="109"/>
  <c r="AA232" i="109"/>
  <c r="X228" i="109"/>
  <c r="AB228" i="109"/>
  <c r="AF228" i="109"/>
  <c r="V228" i="109"/>
  <c r="Z228" i="109"/>
  <c r="AD228" i="109"/>
  <c r="AC228" i="109"/>
  <c r="AA228" i="109"/>
  <c r="W228" i="109"/>
  <c r="AE228" i="109"/>
  <c r="Y228" i="109"/>
  <c r="AG228" i="109"/>
  <c r="X224" i="109"/>
  <c r="AB224" i="109"/>
  <c r="AF224" i="109"/>
  <c r="V224" i="109"/>
  <c r="Z224" i="109"/>
  <c r="AD224" i="109"/>
  <c r="AC224" i="109"/>
  <c r="W224" i="109"/>
  <c r="AE224" i="109"/>
  <c r="Y224" i="109"/>
  <c r="AG224" i="109"/>
  <c r="AA224" i="109"/>
  <c r="X216" i="109"/>
  <c r="AB216" i="109"/>
  <c r="AF216" i="109"/>
  <c r="Y216" i="109"/>
  <c r="AC216" i="109"/>
  <c r="AG216" i="109"/>
  <c r="V216" i="109"/>
  <c r="Z216" i="109"/>
  <c r="AD216" i="109"/>
  <c r="W216" i="109"/>
  <c r="AA216" i="109"/>
  <c r="AE216" i="109"/>
  <c r="X212" i="109"/>
  <c r="AB212" i="109"/>
  <c r="AF212" i="109"/>
  <c r="Y212" i="109"/>
  <c r="AC212" i="109"/>
  <c r="AG212" i="109"/>
  <c r="V212" i="109"/>
  <c r="Z212" i="109"/>
  <c r="AD212" i="109"/>
  <c r="W212" i="109"/>
  <c r="AA212" i="109"/>
  <c r="AE212" i="109"/>
  <c r="X208" i="109"/>
  <c r="AB208" i="109"/>
  <c r="AF208" i="109"/>
  <c r="Y208" i="109"/>
  <c r="AC208" i="109"/>
  <c r="AG208" i="109"/>
  <c r="V208" i="109"/>
  <c r="Z208" i="109"/>
  <c r="AD208" i="109"/>
  <c r="W208" i="109"/>
  <c r="AA208" i="109"/>
  <c r="AE208" i="109"/>
  <c r="X204" i="109"/>
  <c r="AB204" i="109"/>
  <c r="AF204" i="109"/>
  <c r="Y204" i="109"/>
  <c r="AC204" i="109"/>
  <c r="AG204" i="109"/>
  <c r="V204" i="109"/>
  <c r="Z204" i="109"/>
  <c r="AD204" i="109"/>
  <c r="W204" i="109"/>
  <c r="AA204" i="109"/>
  <c r="AE204" i="109"/>
  <c r="X200" i="109"/>
  <c r="AB200" i="109"/>
  <c r="AF200" i="109"/>
  <c r="Y200" i="109"/>
  <c r="AC200" i="109"/>
  <c r="AG200" i="109"/>
  <c r="V200" i="109"/>
  <c r="Z200" i="109"/>
  <c r="AD200" i="109"/>
  <c r="W200" i="109"/>
  <c r="AA200" i="109"/>
  <c r="AE200" i="109"/>
  <c r="X196" i="109"/>
  <c r="AB196" i="109"/>
  <c r="AF196" i="109"/>
  <c r="Y196" i="109"/>
  <c r="AC196" i="109"/>
  <c r="AG196" i="109"/>
  <c r="V196" i="109"/>
  <c r="Z196" i="109"/>
  <c r="AD196" i="109"/>
  <c r="W196" i="109"/>
  <c r="AA196" i="109"/>
  <c r="AE196" i="109"/>
  <c r="X192" i="109"/>
  <c r="AB192" i="109"/>
  <c r="AF192" i="109"/>
  <c r="Y192" i="109"/>
  <c r="AC192" i="109"/>
  <c r="AG192" i="109"/>
  <c r="V192" i="109"/>
  <c r="Z192" i="109"/>
  <c r="AD192" i="109"/>
  <c r="W192" i="109"/>
  <c r="AA192" i="109"/>
  <c r="AE192" i="109"/>
  <c r="X184" i="109"/>
  <c r="AB184" i="109"/>
  <c r="AF184" i="109"/>
  <c r="Y184" i="109"/>
  <c r="AC184" i="109"/>
  <c r="AG184" i="109"/>
  <c r="V184" i="109"/>
  <c r="Z184" i="109"/>
  <c r="AD184" i="109"/>
  <c r="W184" i="109"/>
  <c r="AA184" i="109"/>
  <c r="AE184" i="109"/>
  <c r="Y180" i="109"/>
  <c r="AC180" i="109"/>
  <c r="AG180" i="109"/>
  <c r="W180" i="109"/>
  <c r="AA180" i="109"/>
  <c r="AE180" i="109"/>
  <c r="AB180" i="109"/>
  <c r="V180" i="109"/>
  <c r="AD180" i="109"/>
  <c r="X180" i="109"/>
  <c r="AF180" i="109"/>
  <c r="Z180" i="109"/>
  <c r="Y176" i="109"/>
  <c r="AC176" i="109"/>
  <c r="AG176" i="109"/>
  <c r="W176" i="109"/>
  <c r="AA176" i="109"/>
  <c r="AE176" i="109"/>
  <c r="AB176" i="109"/>
  <c r="V176" i="109"/>
  <c r="AD176" i="109"/>
  <c r="X176" i="109"/>
  <c r="AF176" i="109"/>
  <c r="Z176" i="109"/>
  <c r="X275" i="109"/>
  <c r="AB275" i="109"/>
  <c r="AF275" i="109"/>
  <c r="Y275" i="109"/>
  <c r="AD275" i="109"/>
  <c r="Z275" i="109"/>
  <c r="AE275" i="109"/>
  <c r="V275" i="109"/>
  <c r="AA275" i="109"/>
  <c r="AG275" i="109"/>
  <c r="W275" i="109"/>
  <c r="AC275" i="109"/>
  <c r="X271" i="109"/>
  <c r="AB271" i="109"/>
  <c r="AF271" i="109"/>
  <c r="Y271" i="109"/>
  <c r="AD271" i="109"/>
  <c r="Z271" i="109"/>
  <c r="AE271" i="109"/>
  <c r="V271" i="109"/>
  <c r="AA271" i="109"/>
  <c r="AG271" i="109"/>
  <c r="W271" i="109"/>
  <c r="AC271" i="109"/>
  <c r="X267" i="109"/>
  <c r="AB267" i="109"/>
  <c r="AF267" i="109"/>
  <c r="Y267" i="109"/>
  <c r="AD267" i="109"/>
  <c r="Z267" i="109"/>
  <c r="AE267" i="109"/>
  <c r="V267" i="109"/>
  <c r="AA267" i="109"/>
  <c r="AG267" i="109"/>
  <c r="W267" i="109"/>
  <c r="AC267" i="109"/>
  <c r="X263" i="109"/>
  <c r="AB263" i="109"/>
  <c r="AF263" i="109"/>
  <c r="Y263" i="109"/>
  <c r="AD263" i="109"/>
  <c r="Z263" i="109"/>
  <c r="AE263" i="109"/>
  <c r="V263" i="109"/>
  <c r="AA263" i="109"/>
  <c r="AG263" i="109"/>
  <c r="AC263" i="109"/>
  <c r="W263" i="109"/>
  <c r="X259" i="109"/>
  <c r="AB259" i="109"/>
  <c r="AF259" i="109"/>
  <c r="Y259" i="109"/>
  <c r="AD259" i="109"/>
  <c r="Z259" i="109"/>
  <c r="AE259" i="109"/>
  <c r="V259" i="109"/>
  <c r="AA259" i="109"/>
  <c r="AG259" i="109"/>
  <c r="AC259" i="109"/>
  <c r="W259" i="109"/>
  <c r="X255" i="109"/>
  <c r="AB255" i="109"/>
  <c r="AF255" i="109"/>
  <c r="Y255" i="109"/>
  <c r="AD255" i="109"/>
  <c r="Z255" i="109"/>
  <c r="AE255" i="109"/>
  <c r="V255" i="109"/>
  <c r="AA255" i="109"/>
  <c r="AG255" i="109"/>
  <c r="W255" i="109"/>
  <c r="AC255" i="109"/>
  <c r="X251" i="109"/>
  <c r="AB251" i="109"/>
  <c r="AF251" i="109"/>
  <c r="V251" i="109"/>
  <c r="Y251" i="109"/>
  <c r="AD251" i="109"/>
  <c r="Z251" i="109"/>
  <c r="AE251" i="109"/>
  <c r="AA251" i="109"/>
  <c r="AG251" i="109"/>
  <c r="W251" i="109"/>
  <c r="AC251" i="109"/>
  <c r="X247" i="109"/>
  <c r="AB247" i="109"/>
  <c r="AF247" i="109"/>
  <c r="V247" i="109"/>
  <c r="Z247" i="109"/>
  <c r="AD247" i="109"/>
  <c r="Y247" i="109"/>
  <c r="AG247" i="109"/>
  <c r="AA247" i="109"/>
  <c r="AC247" i="109"/>
  <c r="AE247" i="109"/>
  <c r="W247" i="109"/>
  <c r="X243" i="109"/>
  <c r="AB243" i="109"/>
  <c r="AF243" i="109"/>
  <c r="V243" i="109"/>
  <c r="Z243" i="109"/>
  <c r="AD243" i="109"/>
  <c r="Y243" i="109"/>
  <c r="AG243" i="109"/>
  <c r="AA243" i="109"/>
  <c r="AC243" i="109"/>
  <c r="W243" i="109"/>
  <c r="AE243" i="109"/>
  <c r="X239" i="109"/>
  <c r="AB239" i="109"/>
  <c r="AF239" i="109"/>
  <c r="V239" i="109"/>
  <c r="Z239" i="109"/>
  <c r="AD239" i="109"/>
  <c r="Y239" i="109"/>
  <c r="AG239" i="109"/>
  <c r="AA239" i="109"/>
  <c r="AC239" i="109"/>
  <c r="W239" i="109"/>
  <c r="AE239" i="109"/>
  <c r="X235" i="109"/>
  <c r="AB235" i="109"/>
  <c r="AF235" i="109"/>
  <c r="V235" i="109"/>
  <c r="Z235" i="109"/>
  <c r="AD235" i="109"/>
  <c r="Y235" i="109"/>
  <c r="AG235" i="109"/>
  <c r="AA235" i="109"/>
  <c r="AC235" i="109"/>
  <c r="W235" i="109"/>
  <c r="AE235" i="109"/>
  <c r="X231" i="109"/>
  <c r="AB231" i="109"/>
  <c r="AF231" i="109"/>
  <c r="V231" i="109"/>
  <c r="Z231" i="109"/>
  <c r="AD231" i="109"/>
  <c r="Y231" i="109"/>
  <c r="AG231" i="109"/>
  <c r="AA231" i="109"/>
  <c r="AC231" i="109"/>
  <c r="W231" i="109"/>
  <c r="AE231" i="109"/>
  <c r="X227" i="109"/>
  <c r="AB227" i="109"/>
  <c r="AF227" i="109"/>
  <c r="V227" i="109"/>
  <c r="Z227" i="109"/>
  <c r="AD227" i="109"/>
  <c r="Y227" i="109"/>
  <c r="AG227" i="109"/>
  <c r="AA227" i="109"/>
  <c r="AC227" i="109"/>
  <c r="W227" i="109"/>
  <c r="AE227" i="109"/>
  <c r="X223" i="109"/>
  <c r="AB223" i="109"/>
  <c r="AF223" i="109"/>
  <c r="V223" i="109"/>
  <c r="Z223" i="109"/>
  <c r="AD223" i="109"/>
  <c r="Y223" i="109"/>
  <c r="AG223" i="109"/>
  <c r="W223" i="109"/>
  <c r="AA223" i="109"/>
  <c r="AE223" i="109"/>
  <c r="AC223" i="109"/>
  <c r="X219" i="109"/>
  <c r="AB219" i="109"/>
  <c r="AF219" i="109"/>
  <c r="V219" i="109"/>
  <c r="Z219" i="109"/>
  <c r="AD219" i="109"/>
  <c r="Y219" i="109"/>
  <c r="AG219" i="109"/>
  <c r="AA219" i="109"/>
  <c r="AC219" i="109"/>
  <c r="W219" i="109"/>
  <c r="AE219" i="109"/>
  <c r="X215" i="109"/>
  <c r="AB215" i="109"/>
  <c r="AF215" i="109"/>
  <c r="Y215" i="109"/>
  <c r="AC215" i="109"/>
  <c r="AG215" i="109"/>
  <c r="V215" i="109"/>
  <c r="Z215" i="109"/>
  <c r="AD215" i="109"/>
  <c r="W215" i="109"/>
  <c r="AA215" i="109"/>
  <c r="AE215" i="109"/>
  <c r="X211" i="109"/>
  <c r="AB211" i="109"/>
  <c r="AF211" i="109"/>
  <c r="Y211" i="109"/>
  <c r="AC211" i="109"/>
  <c r="AG211" i="109"/>
  <c r="V211" i="109"/>
  <c r="Z211" i="109"/>
  <c r="AD211" i="109"/>
  <c r="W211" i="109"/>
  <c r="AA211" i="109"/>
  <c r="AE211" i="109"/>
  <c r="X207" i="109"/>
  <c r="AB207" i="109"/>
  <c r="AF207" i="109"/>
  <c r="Y207" i="109"/>
  <c r="AC207" i="109"/>
  <c r="AG207" i="109"/>
  <c r="V207" i="109"/>
  <c r="Z207" i="109"/>
  <c r="AD207" i="109"/>
  <c r="AE207" i="109"/>
  <c r="W207" i="109"/>
  <c r="AA207" i="109"/>
  <c r="X203" i="109"/>
  <c r="AB203" i="109"/>
  <c r="AF203" i="109"/>
  <c r="Y203" i="109"/>
  <c r="AC203" i="109"/>
  <c r="AG203" i="109"/>
  <c r="V203" i="109"/>
  <c r="Z203" i="109"/>
  <c r="AD203" i="109"/>
  <c r="AE203" i="109"/>
  <c r="W203" i="109"/>
  <c r="AA203" i="109"/>
  <c r="X199" i="109"/>
  <c r="AB199" i="109"/>
  <c r="AF199" i="109"/>
  <c r="Y199" i="109"/>
  <c r="AC199" i="109"/>
  <c r="AG199" i="109"/>
  <c r="V199" i="109"/>
  <c r="Z199" i="109"/>
  <c r="AD199" i="109"/>
  <c r="W199" i="109"/>
  <c r="AA199" i="109"/>
  <c r="AE199" i="109"/>
  <c r="X195" i="109"/>
  <c r="AB195" i="109"/>
  <c r="AF195" i="109"/>
  <c r="Y195" i="109"/>
  <c r="AC195" i="109"/>
  <c r="AG195" i="109"/>
  <c r="V195" i="109"/>
  <c r="Z195" i="109"/>
  <c r="AD195" i="109"/>
  <c r="W195" i="109"/>
  <c r="AA195" i="109"/>
  <c r="AE195" i="109"/>
  <c r="X191" i="109"/>
  <c r="AB191" i="109"/>
  <c r="AF191" i="109"/>
  <c r="Y191" i="109"/>
  <c r="AC191" i="109"/>
  <c r="AG191" i="109"/>
  <c r="V191" i="109"/>
  <c r="Z191" i="109"/>
  <c r="AD191" i="109"/>
  <c r="W191" i="109"/>
  <c r="AE191" i="109"/>
  <c r="AA191" i="109"/>
  <c r="X187" i="109"/>
  <c r="AB187" i="109"/>
  <c r="AF187" i="109"/>
  <c r="Y187" i="109"/>
  <c r="AC187" i="109"/>
  <c r="AG187" i="109"/>
  <c r="V187" i="109"/>
  <c r="Z187" i="109"/>
  <c r="AD187" i="109"/>
  <c r="W187" i="109"/>
  <c r="AE187" i="109"/>
  <c r="AA187" i="109"/>
  <c r="X183" i="109"/>
  <c r="AB183" i="109"/>
  <c r="AF183" i="109"/>
  <c r="Y183" i="109"/>
  <c r="AC183" i="109"/>
  <c r="AG183" i="109"/>
  <c r="V183" i="109"/>
  <c r="Z183" i="109"/>
  <c r="AD183" i="109"/>
  <c r="W183" i="109"/>
  <c r="AE183" i="109"/>
  <c r="AA183" i="109"/>
  <c r="Y179" i="109"/>
  <c r="AC179" i="109"/>
  <c r="AG179" i="109"/>
  <c r="W179" i="109"/>
  <c r="AA179" i="109"/>
  <c r="AE179" i="109"/>
  <c r="X179" i="109"/>
  <c r="AF179" i="109"/>
  <c r="Z179" i="109"/>
  <c r="AB179" i="109"/>
  <c r="V179" i="109"/>
  <c r="AD179" i="109"/>
  <c r="Y175" i="109"/>
  <c r="AC175" i="109"/>
  <c r="AG175" i="109"/>
  <c r="W175" i="109"/>
  <c r="AA175" i="109"/>
  <c r="AE175" i="109"/>
  <c r="X175" i="109"/>
  <c r="AF175" i="109"/>
  <c r="Z175" i="109"/>
  <c r="AB175" i="109"/>
  <c r="AD175" i="109"/>
  <c r="V175" i="109"/>
  <c r="H699" i="109"/>
  <c r="H560" i="109"/>
  <c r="BH174" i="109" l="1"/>
  <c r="BH181" i="109"/>
  <c r="BH189" i="109"/>
  <c r="BH217" i="109"/>
  <c r="BH221" i="109"/>
  <c r="BH237" i="109"/>
  <c r="BH253" i="109"/>
  <c r="BH269" i="109"/>
  <c r="BH231" i="109"/>
  <c r="BH176" i="109"/>
  <c r="BH192" i="109"/>
  <c r="BH240" i="109"/>
  <c r="BH264" i="109"/>
  <c r="BH190" i="109"/>
  <c r="BH194" i="109"/>
  <c r="BH198" i="109"/>
  <c r="BH173" i="109"/>
  <c r="BH180" i="109"/>
  <c r="BH183" i="109"/>
  <c r="BH199" i="109"/>
  <c r="BH175" i="109"/>
  <c r="BH216" i="109"/>
  <c r="BH272" i="109"/>
  <c r="BH214" i="109"/>
  <c r="BH218" i="109"/>
  <c r="BH230" i="109"/>
  <c r="BH246" i="109"/>
  <c r="BH250" i="109"/>
  <c r="BH262" i="109"/>
  <c r="BH232" i="109"/>
  <c r="BH268" i="109"/>
  <c r="BH187" i="109"/>
  <c r="BH203" i="109"/>
  <c r="BH215" i="109"/>
  <c r="BH204" i="109"/>
  <c r="BH185" i="109"/>
  <c r="BH201" i="109"/>
  <c r="BH213" i="109"/>
  <c r="BH273" i="109"/>
  <c r="BH200" i="109"/>
  <c r="BH178" i="109"/>
  <c r="BH182" i="109"/>
  <c r="BH186" i="109"/>
  <c r="BH266" i="109"/>
  <c r="BH263" i="109"/>
  <c r="BH188" i="109"/>
  <c r="BH196" i="109"/>
  <c r="BH208" i="109"/>
  <c r="BH244" i="109"/>
  <c r="BH276" i="109"/>
  <c r="BH191" i="109"/>
  <c r="BH207" i="109"/>
  <c r="BH219" i="109"/>
  <c r="BH255" i="109"/>
  <c r="BH177" i="109"/>
  <c r="BH197" i="109"/>
  <c r="BH245" i="109"/>
  <c r="BH249" i="109"/>
  <c r="BH261" i="109"/>
  <c r="BH243" i="109"/>
  <c r="BH224" i="109"/>
  <c r="BH202" i="109"/>
  <c r="BH206" i="109"/>
  <c r="BH210" i="109"/>
  <c r="BH222" i="109"/>
  <c r="BH226" i="109"/>
  <c r="BH238" i="109"/>
  <c r="BH242" i="109"/>
  <c r="BH254" i="109"/>
  <c r="BH258" i="109"/>
  <c r="BH270" i="109"/>
  <c r="BH251" i="109"/>
  <c r="BH271" i="109"/>
  <c r="BH179" i="109"/>
  <c r="BH195" i="109"/>
  <c r="BH223" i="109"/>
  <c r="BH184" i="109"/>
  <c r="BH193" i="109"/>
  <c r="BH205" i="109"/>
  <c r="BH209" i="109"/>
  <c r="BH225" i="109"/>
  <c r="BH229" i="109"/>
  <c r="BH233" i="109"/>
  <c r="BH241" i="109"/>
  <c r="BH265" i="109"/>
  <c r="BH247" i="109"/>
  <c r="BH267" i="109"/>
  <c r="BH212" i="109"/>
  <c r="BH236" i="109"/>
  <c r="BH252" i="109"/>
  <c r="BH234" i="109"/>
  <c r="BH274" i="109"/>
  <c r="BH227" i="109"/>
  <c r="BH275" i="109"/>
  <c r="BH220" i="109"/>
  <c r="BH256" i="109"/>
  <c r="BH211" i="109"/>
  <c r="BH235" i="109"/>
  <c r="BH228" i="109"/>
  <c r="BH257" i="109"/>
  <c r="BH259" i="109"/>
  <c r="BH239" i="109"/>
  <c r="BH248" i="109"/>
  <c r="BH260" i="109"/>
  <c r="AU237" i="109"/>
  <c r="AU183" i="109"/>
  <c r="AU235" i="109"/>
  <c r="AH252" i="109"/>
  <c r="AH256" i="109"/>
  <c r="AU233" i="109"/>
  <c r="AH173" i="109"/>
  <c r="AU251" i="109"/>
  <c r="AH179" i="109"/>
  <c r="AH272" i="109"/>
  <c r="AH181" i="109"/>
  <c r="AH221" i="109"/>
  <c r="AH207" i="109"/>
  <c r="AH187" i="109"/>
  <c r="AH191" i="109"/>
  <c r="AH203" i="109"/>
  <c r="AH232" i="109"/>
  <c r="AH183" i="109"/>
  <c r="AH227" i="109"/>
  <c r="AH244" i="109"/>
  <c r="AU179" i="109"/>
  <c r="AU255" i="109"/>
  <c r="AH269" i="109"/>
  <c r="AH236" i="109"/>
  <c r="AH229" i="109"/>
  <c r="AH241" i="109"/>
  <c r="AH257" i="109"/>
  <c r="AH226" i="109"/>
  <c r="AH230" i="109"/>
  <c r="AH242" i="109"/>
  <c r="AH250" i="109"/>
  <c r="AH237" i="109"/>
  <c r="AH249" i="109"/>
  <c r="AH253" i="109"/>
  <c r="AH265" i="109"/>
  <c r="AH218" i="109"/>
  <c r="AH234" i="109"/>
  <c r="AH246" i="109"/>
  <c r="AH235" i="109"/>
  <c r="AU259" i="109"/>
  <c r="AU275" i="109"/>
  <c r="AH228" i="109"/>
  <c r="AH233" i="109"/>
  <c r="AH245" i="109"/>
  <c r="AH238" i="109"/>
  <c r="AH220" i="109"/>
  <c r="AH225" i="109"/>
  <c r="AH211" i="109"/>
  <c r="AU176" i="109"/>
  <c r="AU184" i="109"/>
  <c r="AH196" i="109"/>
  <c r="AH208" i="109"/>
  <c r="AH212" i="109"/>
  <c r="AU244" i="109"/>
  <c r="AU252" i="109"/>
  <c r="AU256" i="109"/>
  <c r="AU260" i="109"/>
  <c r="AU268" i="109"/>
  <c r="AU272" i="109"/>
  <c r="AU169" i="109"/>
  <c r="AU177" i="109"/>
  <c r="AH209" i="109"/>
  <c r="AH217" i="109"/>
  <c r="AU245" i="109"/>
  <c r="AU261" i="109"/>
  <c r="AU269" i="109"/>
  <c r="AU273" i="109"/>
  <c r="AH178" i="109"/>
  <c r="AU178" i="109"/>
  <c r="AU186" i="109"/>
  <c r="AH210" i="109"/>
  <c r="AH222" i="109"/>
  <c r="AU258" i="109"/>
  <c r="AU274" i="109"/>
  <c r="AH188" i="109"/>
  <c r="AH248" i="109"/>
  <c r="AU248" i="109"/>
  <c r="AU264" i="109"/>
  <c r="AU276" i="109"/>
  <c r="AU173" i="109"/>
  <c r="AU181" i="109"/>
  <c r="AU185" i="109"/>
  <c r="AH193" i="109"/>
  <c r="AH197" i="109"/>
  <c r="AH205" i="109"/>
  <c r="AU241" i="109"/>
  <c r="AU257" i="109"/>
  <c r="AH198" i="109"/>
  <c r="AH214" i="109"/>
  <c r="AU242" i="109"/>
  <c r="AU250" i="109"/>
  <c r="AU254" i="109"/>
  <c r="AU266" i="109"/>
  <c r="AH213" i="109"/>
  <c r="AU249" i="109"/>
  <c r="AU253" i="109"/>
  <c r="AU265" i="109"/>
  <c r="AU277" i="109"/>
  <c r="AH174" i="109"/>
  <c r="AU174" i="109"/>
  <c r="AU182" i="109"/>
  <c r="AH194" i="109"/>
  <c r="AH202" i="109"/>
  <c r="AU246" i="109"/>
  <c r="AU262" i="109"/>
  <c r="AU270" i="109"/>
  <c r="AH199" i="109"/>
  <c r="AU263" i="109"/>
  <c r="AU267" i="109"/>
  <c r="AH240" i="109"/>
  <c r="AH195" i="109"/>
  <c r="AU180" i="109"/>
  <c r="AH192" i="109"/>
  <c r="AH200" i="109"/>
  <c r="AH204" i="109"/>
  <c r="AH216" i="109"/>
  <c r="AH268" i="109"/>
  <c r="AH177" i="109"/>
  <c r="AH189" i="109"/>
  <c r="AU191" i="109"/>
  <c r="AU195" i="109"/>
  <c r="AU199" i="109"/>
  <c r="AU203" i="109"/>
  <c r="AU207" i="109"/>
  <c r="AU211" i="109"/>
  <c r="AU215" i="109"/>
  <c r="AU219" i="109"/>
  <c r="AU223" i="109"/>
  <c r="AU227" i="109"/>
  <c r="AH176" i="109"/>
  <c r="AH180" i="109"/>
  <c r="AH184" i="109"/>
  <c r="AU232" i="109"/>
  <c r="AU240" i="109"/>
  <c r="AH260" i="109"/>
  <c r="AH169" i="109"/>
  <c r="AH201" i="109"/>
  <c r="AH186" i="109"/>
  <c r="AU238" i="109"/>
  <c r="AH258" i="109"/>
  <c r="AH274" i="109"/>
  <c r="AU236" i="109"/>
  <c r="AH264" i="109"/>
  <c r="AH276" i="109"/>
  <c r="AH185" i="109"/>
  <c r="AH190" i="109"/>
  <c r="AH206" i="109"/>
  <c r="AU230" i="109"/>
  <c r="AH254" i="109"/>
  <c r="AH266" i="109"/>
  <c r="AH182" i="109"/>
  <c r="AU234" i="109"/>
  <c r="AH262" i="109"/>
  <c r="AH270" i="109"/>
  <c r="AU175" i="109"/>
  <c r="AH215" i="109"/>
  <c r="AU243" i="109"/>
  <c r="AU247" i="109"/>
  <c r="AH224" i="109"/>
  <c r="AH261" i="109"/>
  <c r="AH273" i="109"/>
  <c r="AU271" i="109"/>
  <c r="AH175" i="109"/>
  <c r="AU187" i="109"/>
  <c r="AH219" i="109"/>
  <c r="AH223" i="109"/>
  <c r="AH231" i="109"/>
  <c r="AU231" i="109"/>
  <c r="AH239" i="109"/>
  <c r="AU239" i="109"/>
  <c r="AH243" i="109"/>
  <c r="AH247" i="109"/>
  <c r="AH251" i="109"/>
  <c r="AH255" i="109"/>
  <c r="AH259" i="109"/>
  <c r="AH263" i="109"/>
  <c r="AH267" i="109"/>
  <c r="AH271" i="109"/>
  <c r="AH275" i="109"/>
  <c r="AU192" i="109"/>
  <c r="AU196" i="109"/>
  <c r="AU200" i="109"/>
  <c r="AU204" i="109"/>
  <c r="AU208" i="109"/>
  <c r="AU212" i="109"/>
  <c r="AU216" i="109"/>
  <c r="AU224" i="109"/>
  <c r="AU228" i="109"/>
  <c r="AU189" i="109"/>
  <c r="AU201" i="109"/>
  <c r="AU209" i="109"/>
  <c r="AU217" i="109"/>
  <c r="AU221" i="109"/>
  <c r="AU210" i="109"/>
  <c r="AU222" i="109"/>
  <c r="AU188" i="109"/>
  <c r="AU220" i="109"/>
  <c r="AU193" i="109"/>
  <c r="AU197" i="109"/>
  <c r="AU205" i="109"/>
  <c r="AU225" i="109"/>
  <c r="AU229" i="109"/>
  <c r="AU190" i="109"/>
  <c r="AU198" i="109"/>
  <c r="AU206" i="109"/>
  <c r="AU214" i="109"/>
  <c r="AU226" i="109"/>
  <c r="AU213" i="109"/>
  <c r="AU194" i="109"/>
  <c r="AU202" i="109"/>
  <c r="AU218" i="109"/>
  <c r="E1163" i="109"/>
  <c r="I428" i="109" l="1"/>
  <c r="I567" i="109" s="1"/>
  <c r="I429" i="109"/>
  <c r="I568" i="109" s="1"/>
  <c r="I430" i="109"/>
  <c r="I569" i="109" s="1"/>
  <c r="I431" i="109"/>
  <c r="I570" i="109" s="1"/>
  <c r="I432" i="109"/>
  <c r="I571" i="109" s="1"/>
  <c r="I433" i="109"/>
  <c r="I572" i="109" s="1"/>
  <c r="I434" i="109"/>
  <c r="I573" i="109" s="1"/>
  <c r="I435" i="109"/>
  <c r="I574" i="109" s="1"/>
  <c r="I436" i="109"/>
  <c r="I575" i="109" s="1"/>
  <c r="I437" i="109"/>
  <c r="I576" i="109" s="1"/>
  <c r="I438" i="109"/>
  <c r="I577" i="109" s="1"/>
  <c r="I439" i="109"/>
  <c r="I578" i="109" s="1"/>
  <c r="I440" i="109"/>
  <c r="I579" i="109" s="1"/>
  <c r="I441" i="109"/>
  <c r="I580" i="109" s="1"/>
  <c r="I442" i="109"/>
  <c r="I581" i="109" s="1"/>
  <c r="I443" i="109"/>
  <c r="I582" i="109" s="1"/>
  <c r="I444" i="109"/>
  <c r="I583" i="109" s="1"/>
  <c r="I445" i="109"/>
  <c r="I446" i="109"/>
  <c r="I585" i="109" s="1"/>
  <c r="I447" i="109"/>
  <c r="I586" i="109" s="1"/>
  <c r="I448" i="109"/>
  <c r="I587" i="109" s="1"/>
  <c r="I449" i="109"/>
  <c r="I588" i="109" s="1"/>
  <c r="I450" i="109"/>
  <c r="I589" i="109" s="1"/>
  <c r="I451" i="109"/>
  <c r="I590" i="109" s="1"/>
  <c r="I452" i="109"/>
  <c r="I591" i="109" s="1"/>
  <c r="I453" i="109"/>
  <c r="I592" i="109" s="1"/>
  <c r="I454" i="109"/>
  <c r="I593" i="109" s="1"/>
  <c r="I455" i="109"/>
  <c r="I594" i="109" s="1"/>
  <c r="I456" i="109"/>
  <c r="I595" i="109" s="1"/>
  <c r="I457" i="109"/>
  <c r="I596" i="109" s="1"/>
  <c r="I458" i="109"/>
  <c r="I597" i="109" s="1"/>
  <c r="I459" i="109"/>
  <c r="I598" i="109" s="1"/>
  <c r="I460" i="109"/>
  <c r="I599" i="109" s="1"/>
  <c r="I461" i="109"/>
  <c r="I600" i="109" s="1"/>
  <c r="I462" i="109"/>
  <c r="I601" i="109" s="1"/>
  <c r="I463" i="109"/>
  <c r="I602" i="109" s="1"/>
  <c r="I464" i="109"/>
  <c r="I603" i="109" s="1"/>
  <c r="I465" i="109"/>
  <c r="I466" i="109"/>
  <c r="I605" i="109" s="1"/>
  <c r="I467" i="109"/>
  <c r="I606" i="109" s="1"/>
  <c r="I468" i="109"/>
  <c r="I607" i="109" s="1"/>
  <c r="I469" i="109"/>
  <c r="I608" i="109" s="1"/>
  <c r="I470" i="109"/>
  <c r="I609" i="109" s="1"/>
  <c r="I471" i="109"/>
  <c r="I610" i="109" s="1"/>
  <c r="I472" i="109"/>
  <c r="I611" i="109" s="1"/>
  <c r="I473" i="109"/>
  <c r="I612" i="109" s="1"/>
  <c r="I474" i="109"/>
  <c r="I613" i="109" s="1"/>
  <c r="I475" i="109"/>
  <c r="I614" i="109" s="1"/>
  <c r="I476" i="109"/>
  <c r="I615" i="109" s="1"/>
  <c r="I477" i="109"/>
  <c r="I616" i="109" s="1"/>
  <c r="I478" i="109"/>
  <c r="I617" i="109" s="1"/>
  <c r="I479" i="109"/>
  <c r="I618" i="109" s="1"/>
  <c r="I480" i="109"/>
  <c r="I619" i="109" s="1"/>
  <c r="I481" i="109"/>
  <c r="I620" i="109" s="1"/>
  <c r="I482" i="109"/>
  <c r="I621" i="109" s="1"/>
  <c r="I483" i="109"/>
  <c r="I622" i="109" s="1"/>
  <c r="I484" i="109"/>
  <c r="I623" i="109" s="1"/>
  <c r="I485" i="109"/>
  <c r="I624" i="109" s="1"/>
  <c r="I486" i="109"/>
  <c r="I625" i="109" s="1"/>
  <c r="I487" i="109"/>
  <c r="I626" i="109" s="1"/>
  <c r="I488" i="109"/>
  <c r="I627" i="109" s="1"/>
  <c r="I489" i="109"/>
  <c r="I628" i="109" s="1"/>
  <c r="I490" i="109"/>
  <c r="I629" i="109" s="1"/>
  <c r="I491" i="109"/>
  <c r="I630" i="109" s="1"/>
  <c r="I492" i="109"/>
  <c r="I631" i="109" s="1"/>
  <c r="I493" i="109"/>
  <c r="I632" i="109" s="1"/>
  <c r="I494" i="109"/>
  <c r="I633" i="109" s="1"/>
  <c r="I495" i="109"/>
  <c r="I634" i="109" s="1"/>
  <c r="I496" i="109"/>
  <c r="I635" i="109" s="1"/>
  <c r="I497" i="109"/>
  <c r="I636" i="109" s="1"/>
  <c r="I498" i="109"/>
  <c r="I637" i="109" s="1"/>
  <c r="I499" i="109"/>
  <c r="I638" i="109" s="1"/>
  <c r="I500" i="109"/>
  <c r="I639" i="109" s="1"/>
  <c r="I501" i="109"/>
  <c r="I640" i="109" s="1"/>
  <c r="I502" i="109"/>
  <c r="I641" i="109" s="1"/>
  <c r="I503" i="109"/>
  <c r="I642" i="109" s="1"/>
  <c r="I504" i="109"/>
  <c r="I643" i="109" s="1"/>
  <c r="I505" i="109"/>
  <c r="I644" i="109" s="1"/>
  <c r="I506" i="109"/>
  <c r="I645" i="109" s="1"/>
  <c r="I507" i="109"/>
  <c r="I646" i="109" s="1"/>
  <c r="I508" i="109"/>
  <c r="I647" i="109" s="1"/>
  <c r="I509" i="109"/>
  <c r="I648" i="109" s="1"/>
  <c r="I510" i="109"/>
  <c r="I649" i="109" s="1"/>
  <c r="I511" i="109"/>
  <c r="I650" i="109" s="1"/>
  <c r="I512" i="109"/>
  <c r="I651" i="109" s="1"/>
  <c r="I513" i="109"/>
  <c r="I652" i="109" s="1"/>
  <c r="I514" i="109"/>
  <c r="I653" i="109" s="1"/>
  <c r="I515" i="109"/>
  <c r="I654" i="109" s="1"/>
  <c r="I516" i="109"/>
  <c r="I655" i="109" s="1"/>
  <c r="I517" i="109"/>
  <c r="I656" i="109" s="1"/>
  <c r="I518" i="109"/>
  <c r="I657" i="109" s="1"/>
  <c r="I519" i="109"/>
  <c r="I658" i="109" s="1"/>
  <c r="I520" i="109"/>
  <c r="I659" i="109" s="1"/>
  <c r="I521" i="109"/>
  <c r="I660" i="109" s="1"/>
  <c r="I522" i="109"/>
  <c r="I661" i="109" s="1"/>
  <c r="I523" i="109"/>
  <c r="I662" i="109" s="1"/>
  <c r="I524" i="109"/>
  <c r="I663" i="109" s="1"/>
  <c r="I525" i="109"/>
  <c r="I664" i="109" s="1"/>
  <c r="I526" i="109"/>
  <c r="I665" i="109" s="1"/>
  <c r="I527" i="109"/>
  <c r="I666" i="109" s="1"/>
  <c r="I528" i="109"/>
  <c r="I667" i="109" s="1"/>
  <c r="I529" i="109"/>
  <c r="I668" i="109" s="1"/>
  <c r="I530" i="109"/>
  <c r="I669" i="109" s="1"/>
  <c r="I531" i="109"/>
  <c r="I670" i="109" s="1"/>
  <c r="I532" i="109"/>
  <c r="I671" i="109" s="1"/>
  <c r="I533" i="109"/>
  <c r="I672" i="109" s="1"/>
  <c r="I534" i="109"/>
  <c r="I673" i="109" s="1"/>
  <c r="I535" i="109"/>
  <c r="I674" i="109" s="1"/>
  <c r="I536" i="109"/>
  <c r="I675" i="109" s="1"/>
  <c r="I537" i="109"/>
  <c r="I676" i="109" s="1"/>
  <c r="I538" i="109"/>
  <c r="I677" i="109" s="1"/>
  <c r="I539" i="109"/>
  <c r="I678" i="109" s="1"/>
  <c r="I540" i="109"/>
  <c r="I679" i="109" s="1"/>
  <c r="I541" i="109"/>
  <c r="I680" i="109" s="1"/>
  <c r="I542" i="109"/>
  <c r="I681" i="109" s="1"/>
  <c r="I543" i="109"/>
  <c r="I682" i="109" s="1"/>
  <c r="I544" i="109"/>
  <c r="I683" i="109" s="1"/>
  <c r="I545" i="109"/>
  <c r="I684" i="109" s="1"/>
  <c r="I546" i="109"/>
  <c r="I685" i="109" s="1"/>
  <c r="I547" i="109"/>
  <c r="I686" i="109" s="1"/>
  <c r="I548" i="109"/>
  <c r="I687" i="109" s="1"/>
  <c r="I549" i="109"/>
  <c r="I688" i="109" s="1"/>
  <c r="I550" i="109"/>
  <c r="I689" i="109" s="1"/>
  <c r="I551" i="109"/>
  <c r="I690" i="109" s="1"/>
  <c r="I552" i="109"/>
  <c r="I691" i="109" s="1"/>
  <c r="I553" i="109"/>
  <c r="I692" i="109" s="1"/>
  <c r="I554" i="109"/>
  <c r="I693" i="109" s="1"/>
  <c r="I555" i="109"/>
  <c r="I694" i="109" s="1"/>
  <c r="I556" i="109"/>
  <c r="I695" i="109" s="1"/>
  <c r="I427" i="109"/>
  <c r="I426" i="109"/>
  <c r="I425" i="109"/>
  <c r="I424" i="109"/>
  <c r="I563" i="109" s="1"/>
  <c r="I423" i="109"/>
  <c r="I562" i="109" s="1"/>
  <c r="I584" i="109"/>
  <c r="I604" i="109"/>
  <c r="I564" i="109" l="1"/>
  <c r="I565" i="109"/>
  <c r="I566" i="109"/>
  <c r="S35" i="119"/>
  <c r="S36" i="119"/>
  <c r="E1021" i="109"/>
  <c r="E1159" i="109" s="1"/>
  <c r="D1021" i="109"/>
  <c r="D1159" i="109" s="1"/>
  <c r="C1021" i="109"/>
  <c r="C1159" i="109" s="1"/>
  <c r="B1021" i="109"/>
  <c r="B1159" i="109" s="1"/>
  <c r="A1021" i="109"/>
  <c r="A1159" i="109" s="1"/>
  <c r="E1020" i="109"/>
  <c r="E1158" i="109" s="1"/>
  <c r="D1020" i="109"/>
  <c r="D1158" i="109" s="1"/>
  <c r="C1020" i="109"/>
  <c r="C1158" i="109" s="1"/>
  <c r="B1020" i="109"/>
  <c r="B1158" i="109" s="1"/>
  <c r="A1020" i="109"/>
  <c r="A1158" i="109" s="1"/>
  <c r="E1019" i="109"/>
  <c r="E1157" i="109" s="1"/>
  <c r="D1019" i="109"/>
  <c r="D1157" i="109" s="1"/>
  <c r="C1019" i="109"/>
  <c r="C1157" i="109" s="1"/>
  <c r="B1019" i="109"/>
  <c r="B1157" i="109" s="1"/>
  <c r="A1019" i="109"/>
  <c r="A1157" i="109" s="1"/>
  <c r="E1018" i="109"/>
  <c r="E1156" i="109" s="1"/>
  <c r="D1018" i="109"/>
  <c r="D1156" i="109" s="1"/>
  <c r="C1018" i="109"/>
  <c r="C1156" i="109" s="1"/>
  <c r="B1018" i="109"/>
  <c r="B1156" i="109" s="1"/>
  <c r="A1018" i="109"/>
  <c r="A1156" i="109" s="1"/>
  <c r="E1017" i="109"/>
  <c r="E1155" i="109" s="1"/>
  <c r="D1017" i="109"/>
  <c r="D1155" i="109" s="1"/>
  <c r="C1017" i="109"/>
  <c r="C1155" i="109" s="1"/>
  <c r="B1017" i="109"/>
  <c r="B1155" i="109" s="1"/>
  <c r="A1017" i="109"/>
  <c r="A1155" i="109" s="1"/>
  <c r="E1016" i="109"/>
  <c r="E1154" i="109" s="1"/>
  <c r="D1016" i="109"/>
  <c r="D1154" i="109" s="1"/>
  <c r="C1016" i="109"/>
  <c r="C1154" i="109" s="1"/>
  <c r="B1016" i="109"/>
  <c r="B1154" i="109" s="1"/>
  <c r="A1016" i="109"/>
  <c r="A1154" i="109" s="1"/>
  <c r="E1015" i="109"/>
  <c r="E1153" i="109" s="1"/>
  <c r="D1015" i="109"/>
  <c r="D1153" i="109" s="1"/>
  <c r="C1015" i="109"/>
  <c r="C1153" i="109" s="1"/>
  <c r="B1015" i="109"/>
  <c r="B1153" i="109" s="1"/>
  <c r="A1015" i="109"/>
  <c r="A1153" i="109" s="1"/>
  <c r="E1014" i="109"/>
  <c r="E1152" i="109" s="1"/>
  <c r="D1014" i="109"/>
  <c r="D1152" i="109" s="1"/>
  <c r="C1014" i="109"/>
  <c r="C1152" i="109" s="1"/>
  <c r="B1014" i="109"/>
  <c r="B1152" i="109" s="1"/>
  <c r="A1014" i="109"/>
  <c r="A1152" i="109" s="1"/>
  <c r="E1013" i="109"/>
  <c r="E1151" i="109" s="1"/>
  <c r="D1013" i="109"/>
  <c r="D1151" i="109" s="1"/>
  <c r="C1013" i="109"/>
  <c r="C1151" i="109" s="1"/>
  <c r="B1013" i="109"/>
  <c r="B1151" i="109" s="1"/>
  <c r="A1013" i="109"/>
  <c r="A1151" i="109" s="1"/>
  <c r="E1012" i="109"/>
  <c r="E1150" i="109" s="1"/>
  <c r="D1012" i="109"/>
  <c r="D1150" i="109" s="1"/>
  <c r="C1012" i="109"/>
  <c r="C1150" i="109" s="1"/>
  <c r="B1012" i="109"/>
  <c r="B1150" i="109" s="1"/>
  <c r="A1012" i="109"/>
  <c r="A1150" i="109" s="1"/>
  <c r="E1011" i="109"/>
  <c r="E1149" i="109" s="1"/>
  <c r="D1011" i="109"/>
  <c r="D1149" i="109" s="1"/>
  <c r="C1011" i="109"/>
  <c r="C1149" i="109" s="1"/>
  <c r="B1011" i="109"/>
  <c r="B1149" i="109" s="1"/>
  <c r="A1011" i="109"/>
  <c r="A1149" i="109" s="1"/>
  <c r="E1010" i="109"/>
  <c r="E1148" i="109" s="1"/>
  <c r="D1010" i="109"/>
  <c r="D1148" i="109" s="1"/>
  <c r="C1010" i="109"/>
  <c r="C1148" i="109" s="1"/>
  <c r="B1010" i="109"/>
  <c r="B1148" i="109" s="1"/>
  <c r="A1010" i="109"/>
  <c r="A1148" i="109" s="1"/>
  <c r="E1009" i="109"/>
  <c r="E1147" i="109" s="1"/>
  <c r="D1009" i="109"/>
  <c r="D1147" i="109" s="1"/>
  <c r="C1009" i="109"/>
  <c r="C1147" i="109" s="1"/>
  <c r="B1009" i="109"/>
  <c r="B1147" i="109" s="1"/>
  <c r="A1009" i="109"/>
  <c r="A1147" i="109" s="1"/>
  <c r="E1008" i="109"/>
  <c r="E1146" i="109" s="1"/>
  <c r="D1008" i="109"/>
  <c r="D1146" i="109" s="1"/>
  <c r="C1008" i="109"/>
  <c r="C1146" i="109" s="1"/>
  <c r="B1008" i="109"/>
  <c r="B1146" i="109" s="1"/>
  <c r="A1008" i="109"/>
  <c r="A1146" i="109" s="1"/>
  <c r="E1007" i="109"/>
  <c r="E1145" i="109" s="1"/>
  <c r="D1007" i="109"/>
  <c r="D1145" i="109" s="1"/>
  <c r="C1007" i="109"/>
  <c r="C1145" i="109" s="1"/>
  <c r="B1007" i="109"/>
  <c r="B1145" i="109" s="1"/>
  <c r="A1007" i="109"/>
  <c r="A1145" i="109" s="1"/>
  <c r="E1006" i="109"/>
  <c r="E1144" i="109" s="1"/>
  <c r="D1006" i="109"/>
  <c r="D1144" i="109" s="1"/>
  <c r="C1006" i="109"/>
  <c r="C1144" i="109" s="1"/>
  <c r="B1006" i="109"/>
  <c r="B1144" i="109" s="1"/>
  <c r="A1006" i="109"/>
  <c r="A1144" i="109" s="1"/>
  <c r="E1005" i="109"/>
  <c r="E1143" i="109" s="1"/>
  <c r="D1005" i="109"/>
  <c r="D1143" i="109" s="1"/>
  <c r="C1005" i="109"/>
  <c r="C1143" i="109" s="1"/>
  <c r="B1005" i="109"/>
  <c r="B1143" i="109" s="1"/>
  <c r="A1005" i="109"/>
  <c r="A1143" i="109" s="1"/>
  <c r="E1004" i="109"/>
  <c r="E1142" i="109" s="1"/>
  <c r="D1004" i="109"/>
  <c r="D1142" i="109" s="1"/>
  <c r="C1004" i="109"/>
  <c r="C1142" i="109" s="1"/>
  <c r="B1004" i="109"/>
  <c r="B1142" i="109" s="1"/>
  <c r="A1004" i="109"/>
  <c r="A1142" i="109" s="1"/>
  <c r="E1003" i="109"/>
  <c r="E1141" i="109" s="1"/>
  <c r="D1003" i="109"/>
  <c r="D1141" i="109" s="1"/>
  <c r="C1003" i="109"/>
  <c r="C1141" i="109" s="1"/>
  <c r="B1003" i="109"/>
  <c r="B1141" i="109" s="1"/>
  <c r="A1003" i="109"/>
  <c r="A1141" i="109" s="1"/>
  <c r="E1002" i="109"/>
  <c r="E1140" i="109" s="1"/>
  <c r="D1002" i="109"/>
  <c r="D1140" i="109" s="1"/>
  <c r="C1002" i="109"/>
  <c r="C1140" i="109" s="1"/>
  <c r="B1002" i="109"/>
  <c r="B1140" i="109" s="1"/>
  <c r="A1002" i="109"/>
  <c r="A1140" i="109" s="1"/>
  <c r="E1001" i="109"/>
  <c r="E1139" i="109" s="1"/>
  <c r="D1001" i="109"/>
  <c r="D1139" i="109" s="1"/>
  <c r="C1001" i="109"/>
  <c r="C1139" i="109" s="1"/>
  <c r="B1001" i="109"/>
  <c r="B1139" i="109" s="1"/>
  <c r="A1001" i="109"/>
  <c r="A1139" i="109" s="1"/>
  <c r="E1000" i="109"/>
  <c r="E1138" i="109" s="1"/>
  <c r="D1000" i="109"/>
  <c r="D1138" i="109" s="1"/>
  <c r="C1000" i="109"/>
  <c r="C1138" i="109" s="1"/>
  <c r="B1000" i="109"/>
  <c r="B1138" i="109" s="1"/>
  <c r="A1000" i="109"/>
  <c r="A1138" i="109" s="1"/>
  <c r="E999" i="109"/>
  <c r="E1137" i="109" s="1"/>
  <c r="D999" i="109"/>
  <c r="D1137" i="109" s="1"/>
  <c r="C999" i="109"/>
  <c r="C1137" i="109" s="1"/>
  <c r="B999" i="109"/>
  <c r="B1137" i="109" s="1"/>
  <c r="A999" i="109"/>
  <c r="A1137" i="109" s="1"/>
  <c r="E998" i="109"/>
  <c r="E1136" i="109" s="1"/>
  <c r="D998" i="109"/>
  <c r="D1136" i="109" s="1"/>
  <c r="C998" i="109"/>
  <c r="C1136" i="109" s="1"/>
  <c r="B998" i="109"/>
  <c r="B1136" i="109" s="1"/>
  <c r="A998" i="109"/>
  <c r="A1136" i="109" s="1"/>
  <c r="E997" i="109"/>
  <c r="E1135" i="109" s="1"/>
  <c r="D997" i="109"/>
  <c r="D1135" i="109" s="1"/>
  <c r="C997" i="109"/>
  <c r="C1135" i="109" s="1"/>
  <c r="B997" i="109"/>
  <c r="B1135" i="109" s="1"/>
  <c r="A997" i="109"/>
  <c r="A1135" i="109" s="1"/>
  <c r="E996" i="109"/>
  <c r="E1134" i="109" s="1"/>
  <c r="D996" i="109"/>
  <c r="D1134" i="109" s="1"/>
  <c r="C996" i="109"/>
  <c r="C1134" i="109" s="1"/>
  <c r="B996" i="109"/>
  <c r="B1134" i="109" s="1"/>
  <c r="A996" i="109"/>
  <c r="A1134" i="109" s="1"/>
  <c r="E995" i="109"/>
  <c r="E1133" i="109" s="1"/>
  <c r="D995" i="109"/>
  <c r="D1133" i="109" s="1"/>
  <c r="C995" i="109"/>
  <c r="C1133" i="109" s="1"/>
  <c r="B995" i="109"/>
  <c r="B1133" i="109" s="1"/>
  <c r="A995" i="109"/>
  <c r="A1133" i="109" s="1"/>
  <c r="E994" i="109"/>
  <c r="E1132" i="109" s="1"/>
  <c r="D994" i="109"/>
  <c r="D1132" i="109" s="1"/>
  <c r="C994" i="109"/>
  <c r="C1132" i="109" s="1"/>
  <c r="B994" i="109"/>
  <c r="B1132" i="109" s="1"/>
  <c r="A994" i="109"/>
  <c r="A1132" i="109" s="1"/>
  <c r="E993" i="109"/>
  <c r="E1131" i="109" s="1"/>
  <c r="D993" i="109"/>
  <c r="D1131" i="109" s="1"/>
  <c r="C993" i="109"/>
  <c r="C1131" i="109" s="1"/>
  <c r="B993" i="109"/>
  <c r="B1131" i="109" s="1"/>
  <c r="A993" i="109"/>
  <c r="A1131" i="109" s="1"/>
  <c r="E992" i="109"/>
  <c r="E1130" i="109" s="1"/>
  <c r="D992" i="109"/>
  <c r="D1130" i="109" s="1"/>
  <c r="C992" i="109"/>
  <c r="C1130" i="109" s="1"/>
  <c r="B992" i="109"/>
  <c r="B1130" i="109" s="1"/>
  <c r="A992" i="109"/>
  <c r="A1130" i="109" s="1"/>
  <c r="E991" i="109"/>
  <c r="E1129" i="109" s="1"/>
  <c r="D991" i="109"/>
  <c r="D1129" i="109" s="1"/>
  <c r="C991" i="109"/>
  <c r="C1129" i="109" s="1"/>
  <c r="B991" i="109"/>
  <c r="B1129" i="109" s="1"/>
  <c r="A991" i="109"/>
  <c r="A1129" i="109" s="1"/>
  <c r="E990" i="109"/>
  <c r="E1128" i="109" s="1"/>
  <c r="D990" i="109"/>
  <c r="D1128" i="109" s="1"/>
  <c r="C990" i="109"/>
  <c r="C1128" i="109" s="1"/>
  <c r="B990" i="109"/>
  <c r="B1128" i="109" s="1"/>
  <c r="A990" i="109"/>
  <c r="A1128" i="109" s="1"/>
  <c r="E989" i="109"/>
  <c r="E1127" i="109" s="1"/>
  <c r="D989" i="109"/>
  <c r="D1127" i="109" s="1"/>
  <c r="C989" i="109"/>
  <c r="C1127" i="109" s="1"/>
  <c r="B989" i="109"/>
  <c r="B1127" i="109" s="1"/>
  <c r="A989" i="109"/>
  <c r="A1127" i="109" s="1"/>
  <c r="E988" i="109"/>
  <c r="E1126" i="109" s="1"/>
  <c r="D988" i="109"/>
  <c r="D1126" i="109" s="1"/>
  <c r="C988" i="109"/>
  <c r="C1126" i="109" s="1"/>
  <c r="B988" i="109"/>
  <c r="B1126" i="109" s="1"/>
  <c r="A988" i="109"/>
  <c r="A1126" i="109" s="1"/>
  <c r="E987" i="109"/>
  <c r="E1125" i="109" s="1"/>
  <c r="D987" i="109"/>
  <c r="D1125" i="109" s="1"/>
  <c r="C987" i="109"/>
  <c r="C1125" i="109" s="1"/>
  <c r="B987" i="109"/>
  <c r="B1125" i="109" s="1"/>
  <c r="A987" i="109"/>
  <c r="A1125" i="109" s="1"/>
  <c r="E986" i="109"/>
  <c r="E1124" i="109" s="1"/>
  <c r="D986" i="109"/>
  <c r="D1124" i="109" s="1"/>
  <c r="C986" i="109"/>
  <c r="C1124" i="109" s="1"/>
  <c r="B986" i="109"/>
  <c r="B1124" i="109" s="1"/>
  <c r="A986" i="109"/>
  <c r="A1124" i="109" s="1"/>
  <c r="E985" i="109"/>
  <c r="E1123" i="109" s="1"/>
  <c r="D985" i="109"/>
  <c r="D1123" i="109" s="1"/>
  <c r="C985" i="109"/>
  <c r="C1123" i="109" s="1"/>
  <c r="B985" i="109"/>
  <c r="B1123" i="109" s="1"/>
  <c r="A985" i="109"/>
  <c r="A1123" i="109" s="1"/>
  <c r="E984" i="109"/>
  <c r="E1122" i="109" s="1"/>
  <c r="D984" i="109"/>
  <c r="D1122" i="109" s="1"/>
  <c r="C984" i="109"/>
  <c r="C1122" i="109" s="1"/>
  <c r="B984" i="109"/>
  <c r="B1122" i="109" s="1"/>
  <c r="A984" i="109"/>
  <c r="A1122" i="109" s="1"/>
  <c r="E983" i="109"/>
  <c r="E1121" i="109" s="1"/>
  <c r="D983" i="109"/>
  <c r="D1121" i="109" s="1"/>
  <c r="C983" i="109"/>
  <c r="C1121" i="109" s="1"/>
  <c r="B983" i="109"/>
  <c r="B1121" i="109" s="1"/>
  <c r="A983" i="109"/>
  <c r="A1121" i="109" s="1"/>
  <c r="E982" i="109"/>
  <c r="E1120" i="109" s="1"/>
  <c r="D982" i="109"/>
  <c r="D1120" i="109" s="1"/>
  <c r="C982" i="109"/>
  <c r="C1120" i="109" s="1"/>
  <c r="B982" i="109"/>
  <c r="B1120" i="109" s="1"/>
  <c r="A982" i="109"/>
  <c r="A1120" i="109" s="1"/>
  <c r="E981" i="109"/>
  <c r="E1119" i="109" s="1"/>
  <c r="D981" i="109"/>
  <c r="D1119" i="109" s="1"/>
  <c r="C981" i="109"/>
  <c r="C1119" i="109" s="1"/>
  <c r="B981" i="109"/>
  <c r="B1119" i="109" s="1"/>
  <c r="A981" i="109"/>
  <c r="A1119" i="109" s="1"/>
  <c r="E980" i="109"/>
  <c r="E1118" i="109" s="1"/>
  <c r="D980" i="109"/>
  <c r="D1118" i="109" s="1"/>
  <c r="C980" i="109"/>
  <c r="C1118" i="109" s="1"/>
  <c r="B980" i="109"/>
  <c r="B1118" i="109" s="1"/>
  <c r="A980" i="109"/>
  <c r="A1118" i="109" s="1"/>
  <c r="E979" i="109"/>
  <c r="E1117" i="109" s="1"/>
  <c r="D979" i="109"/>
  <c r="D1117" i="109" s="1"/>
  <c r="C979" i="109"/>
  <c r="C1117" i="109" s="1"/>
  <c r="B979" i="109"/>
  <c r="B1117" i="109" s="1"/>
  <c r="A979" i="109"/>
  <c r="A1117" i="109" s="1"/>
  <c r="E978" i="109"/>
  <c r="E1116" i="109" s="1"/>
  <c r="D978" i="109"/>
  <c r="D1116" i="109" s="1"/>
  <c r="C978" i="109"/>
  <c r="C1116" i="109" s="1"/>
  <c r="B978" i="109"/>
  <c r="B1116" i="109" s="1"/>
  <c r="A978" i="109"/>
  <c r="A1116" i="109" s="1"/>
  <c r="E977" i="109"/>
  <c r="E1115" i="109" s="1"/>
  <c r="D977" i="109"/>
  <c r="D1115" i="109" s="1"/>
  <c r="C977" i="109"/>
  <c r="C1115" i="109" s="1"/>
  <c r="B977" i="109"/>
  <c r="B1115" i="109" s="1"/>
  <c r="A977" i="109"/>
  <c r="A1115" i="109" s="1"/>
  <c r="E976" i="109"/>
  <c r="E1114" i="109" s="1"/>
  <c r="D976" i="109"/>
  <c r="D1114" i="109" s="1"/>
  <c r="C976" i="109"/>
  <c r="C1114" i="109" s="1"/>
  <c r="B976" i="109"/>
  <c r="B1114" i="109" s="1"/>
  <c r="A976" i="109"/>
  <c r="A1114" i="109" s="1"/>
  <c r="E975" i="109"/>
  <c r="E1113" i="109" s="1"/>
  <c r="D975" i="109"/>
  <c r="D1113" i="109" s="1"/>
  <c r="C975" i="109"/>
  <c r="C1113" i="109" s="1"/>
  <c r="B975" i="109"/>
  <c r="B1113" i="109" s="1"/>
  <c r="A975" i="109"/>
  <c r="A1113" i="109" s="1"/>
  <c r="E974" i="109"/>
  <c r="E1112" i="109" s="1"/>
  <c r="D974" i="109"/>
  <c r="D1112" i="109" s="1"/>
  <c r="C974" i="109"/>
  <c r="C1112" i="109" s="1"/>
  <c r="B974" i="109"/>
  <c r="B1112" i="109" s="1"/>
  <c r="A974" i="109"/>
  <c r="A1112" i="109" s="1"/>
  <c r="E973" i="109"/>
  <c r="E1111" i="109" s="1"/>
  <c r="D973" i="109"/>
  <c r="D1111" i="109" s="1"/>
  <c r="C973" i="109"/>
  <c r="C1111" i="109" s="1"/>
  <c r="B973" i="109"/>
  <c r="B1111" i="109" s="1"/>
  <c r="A973" i="109"/>
  <c r="A1111" i="109" s="1"/>
  <c r="E972" i="109"/>
  <c r="E1110" i="109" s="1"/>
  <c r="D972" i="109"/>
  <c r="D1110" i="109" s="1"/>
  <c r="C972" i="109"/>
  <c r="C1110" i="109" s="1"/>
  <c r="B972" i="109"/>
  <c r="B1110" i="109" s="1"/>
  <c r="A972" i="109"/>
  <c r="A1110" i="109" s="1"/>
  <c r="E971" i="109"/>
  <c r="E1109" i="109" s="1"/>
  <c r="D971" i="109"/>
  <c r="D1109" i="109" s="1"/>
  <c r="C971" i="109"/>
  <c r="C1109" i="109" s="1"/>
  <c r="B971" i="109"/>
  <c r="B1109" i="109" s="1"/>
  <c r="A971" i="109"/>
  <c r="A1109" i="109" s="1"/>
  <c r="E970" i="109"/>
  <c r="E1108" i="109" s="1"/>
  <c r="D970" i="109"/>
  <c r="D1108" i="109" s="1"/>
  <c r="C970" i="109"/>
  <c r="C1108" i="109" s="1"/>
  <c r="B970" i="109"/>
  <c r="B1108" i="109" s="1"/>
  <c r="A970" i="109"/>
  <c r="A1108" i="109" s="1"/>
  <c r="E969" i="109"/>
  <c r="E1107" i="109" s="1"/>
  <c r="D969" i="109"/>
  <c r="D1107" i="109" s="1"/>
  <c r="C969" i="109"/>
  <c r="C1107" i="109" s="1"/>
  <c r="B969" i="109"/>
  <c r="B1107" i="109" s="1"/>
  <c r="A969" i="109"/>
  <c r="A1107" i="109" s="1"/>
  <c r="E968" i="109"/>
  <c r="E1106" i="109" s="1"/>
  <c r="D968" i="109"/>
  <c r="D1106" i="109" s="1"/>
  <c r="C968" i="109"/>
  <c r="C1106" i="109" s="1"/>
  <c r="B968" i="109"/>
  <c r="B1106" i="109" s="1"/>
  <c r="A968" i="109"/>
  <c r="A1106" i="109" s="1"/>
  <c r="E967" i="109"/>
  <c r="E1105" i="109" s="1"/>
  <c r="D967" i="109"/>
  <c r="D1105" i="109" s="1"/>
  <c r="C967" i="109"/>
  <c r="C1105" i="109" s="1"/>
  <c r="B967" i="109"/>
  <c r="B1105" i="109" s="1"/>
  <c r="A967" i="109"/>
  <c r="A1105" i="109" s="1"/>
  <c r="E966" i="109"/>
  <c r="E1104" i="109" s="1"/>
  <c r="D966" i="109"/>
  <c r="D1104" i="109" s="1"/>
  <c r="C966" i="109"/>
  <c r="C1104" i="109" s="1"/>
  <c r="B966" i="109"/>
  <c r="B1104" i="109" s="1"/>
  <c r="A966" i="109"/>
  <c r="A1104" i="109" s="1"/>
  <c r="E965" i="109"/>
  <c r="E1103" i="109" s="1"/>
  <c r="D965" i="109"/>
  <c r="D1103" i="109" s="1"/>
  <c r="C965" i="109"/>
  <c r="C1103" i="109" s="1"/>
  <c r="B965" i="109"/>
  <c r="B1103" i="109" s="1"/>
  <c r="A965" i="109"/>
  <c r="A1103" i="109" s="1"/>
  <c r="E964" i="109"/>
  <c r="E1102" i="109" s="1"/>
  <c r="D964" i="109"/>
  <c r="D1102" i="109" s="1"/>
  <c r="C964" i="109"/>
  <c r="C1102" i="109" s="1"/>
  <c r="B964" i="109"/>
  <c r="B1102" i="109" s="1"/>
  <c r="A964" i="109"/>
  <c r="A1102" i="109" s="1"/>
  <c r="E963" i="109"/>
  <c r="E1101" i="109" s="1"/>
  <c r="D963" i="109"/>
  <c r="D1101" i="109" s="1"/>
  <c r="C963" i="109"/>
  <c r="C1101" i="109" s="1"/>
  <c r="B963" i="109"/>
  <c r="B1101" i="109" s="1"/>
  <c r="A963" i="109"/>
  <c r="A1101" i="109" s="1"/>
  <c r="E962" i="109"/>
  <c r="E1100" i="109" s="1"/>
  <c r="D962" i="109"/>
  <c r="D1100" i="109" s="1"/>
  <c r="C962" i="109"/>
  <c r="C1100" i="109" s="1"/>
  <c r="B962" i="109"/>
  <c r="B1100" i="109" s="1"/>
  <c r="A962" i="109"/>
  <c r="A1100" i="109" s="1"/>
  <c r="E961" i="109"/>
  <c r="E1099" i="109" s="1"/>
  <c r="D961" i="109"/>
  <c r="D1099" i="109" s="1"/>
  <c r="C961" i="109"/>
  <c r="C1099" i="109" s="1"/>
  <c r="B961" i="109"/>
  <c r="B1099" i="109" s="1"/>
  <c r="A961" i="109"/>
  <c r="A1099" i="109" s="1"/>
  <c r="E960" i="109"/>
  <c r="E1098" i="109" s="1"/>
  <c r="D960" i="109"/>
  <c r="D1098" i="109" s="1"/>
  <c r="C960" i="109"/>
  <c r="C1098" i="109" s="1"/>
  <c r="B960" i="109"/>
  <c r="B1098" i="109" s="1"/>
  <c r="A960" i="109"/>
  <c r="A1098" i="109" s="1"/>
  <c r="E959" i="109"/>
  <c r="E1097" i="109" s="1"/>
  <c r="D959" i="109"/>
  <c r="D1097" i="109" s="1"/>
  <c r="C959" i="109"/>
  <c r="C1097" i="109" s="1"/>
  <c r="B959" i="109"/>
  <c r="B1097" i="109" s="1"/>
  <c r="A959" i="109"/>
  <c r="A1097" i="109" s="1"/>
  <c r="E958" i="109"/>
  <c r="E1096" i="109" s="1"/>
  <c r="D958" i="109"/>
  <c r="D1096" i="109" s="1"/>
  <c r="C958" i="109"/>
  <c r="C1096" i="109" s="1"/>
  <c r="B958" i="109"/>
  <c r="B1096" i="109" s="1"/>
  <c r="A958" i="109"/>
  <c r="A1096" i="109" s="1"/>
  <c r="E957" i="109"/>
  <c r="E1095" i="109" s="1"/>
  <c r="D957" i="109"/>
  <c r="D1095" i="109" s="1"/>
  <c r="C957" i="109"/>
  <c r="C1095" i="109" s="1"/>
  <c r="B957" i="109"/>
  <c r="B1095" i="109" s="1"/>
  <c r="A957" i="109"/>
  <c r="A1095" i="109" s="1"/>
  <c r="E956" i="109"/>
  <c r="E1094" i="109" s="1"/>
  <c r="D956" i="109"/>
  <c r="D1094" i="109" s="1"/>
  <c r="C956" i="109"/>
  <c r="C1094" i="109" s="1"/>
  <c r="B956" i="109"/>
  <c r="B1094" i="109" s="1"/>
  <c r="A956" i="109"/>
  <c r="A1094" i="109" s="1"/>
  <c r="E955" i="109"/>
  <c r="E1093" i="109" s="1"/>
  <c r="D955" i="109"/>
  <c r="D1093" i="109" s="1"/>
  <c r="C955" i="109"/>
  <c r="C1093" i="109" s="1"/>
  <c r="B955" i="109"/>
  <c r="B1093" i="109" s="1"/>
  <c r="A955" i="109"/>
  <c r="A1093" i="109" s="1"/>
  <c r="E954" i="109"/>
  <c r="E1092" i="109" s="1"/>
  <c r="D954" i="109"/>
  <c r="D1092" i="109" s="1"/>
  <c r="C954" i="109"/>
  <c r="C1092" i="109" s="1"/>
  <c r="B954" i="109"/>
  <c r="B1092" i="109" s="1"/>
  <c r="A954" i="109"/>
  <c r="A1092" i="109" s="1"/>
  <c r="E953" i="109"/>
  <c r="E1091" i="109" s="1"/>
  <c r="D953" i="109"/>
  <c r="D1091" i="109" s="1"/>
  <c r="C953" i="109"/>
  <c r="C1091" i="109" s="1"/>
  <c r="B953" i="109"/>
  <c r="B1091" i="109" s="1"/>
  <c r="A953" i="109"/>
  <c r="A1091" i="109" s="1"/>
  <c r="E952" i="109"/>
  <c r="E1090" i="109" s="1"/>
  <c r="D952" i="109"/>
  <c r="D1090" i="109" s="1"/>
  <c r="C952" i="109"/>
  <c r="C1090" i="109" s="1"/>
  <c r="B952" i="109"/>
  <c r="B1090" i="109" s="1"/>
  <c r="A952" i="109"/>
  <c r="A1090" i="109" s="1"/>
  <c r="E951" i="109"/>
  <c r="E1089" i="109" s="1"/>
  <c r="D951" i="109"/>
  <c r="D1089" i="109" s="1"/>
  <c r="C951" i="109"/>
  <c r="C1089" i="109" s="1"/>
  <c r="B951" i="109"/>
  <c r="B1089" i="109" s="1"/>
  <c r="A951" i="109"/>
  <c r="A1089" i="109" s="1"/>
  <c r="E950" i="109"/>
  <c r="E1088" i="109" s="1"/>
  <c r="D950" i="109"/>
  <c r="D1088" i="109" s="1"/>
  <c r="C950" i="109"/>
  <c r="C1088" i="109" s="1"/>
  <c r="B950" i="109"/>
  <c r="B1088" i="109" s="1"/>
  <c r="A950" i="109"/>
  <c r="A1088" i="109" s="1"/>
  <c r="E949" i="109"/>
  <c r="E1087" i="109" s="1"/>
  <c r="D949" i="109"/>
  <c r="D1087" i="109" s="1"/>
  <c r="C949" i="109"/>
  <c r="C1087" i="109" s="1"/>
  <c r="B949" i="109"/>
  <c r="B1087" i="109" s="1"/>
  <c r="A949" i="109"/>
  <c r="A1087" i="109" s="1"/>
  <c r="E948" i="109"/>
  <c r="E1086" i="109" s="1"/>
  <c r="D948" i="109"/>
  <c r="D1086" i="109" s="1"/>
  <c r="C948" i="109"/>
  <c r="C1086" i="109" s="1"/>
  <c r="B948" i="109"/>
  <c r="B1086" i="109" s="1"/>
  <c r="A948" i="109"/>
  <c r="A1086" i="109" s="1"/>
  <c r="E947" i="109"/>
  <c r="E1085" i="109" s="1"/>
  <c r="D947" i="109"/>
  <c r="D1085" i="109" s="1"/>
  <c r="C947" i="109"/>
  <c r="C1085" i="109" s="1"/>
  <c r="B947" i="109"/>
  <c r="B1085" i="109" s="1"/>
  <c r="A947" i="109"/>
  <c r="A1085" i="109" s="1"/>
  <c r="E946" i="109"/>
  <c r="E1084" i="109" s="1"/>
  <c r="D946" i="109"/>
  <c r="D1084" i="109" s="1"/>
  <c r="C946" i="109"/>
  <c r="C1084" i="109" s="1"/>
  <c r="B946" i="109"/>
  <c r="B1084" i="109" s="1"/>
  <c r="A946" i="109"/>
  <c r="A1084" i="109" s="1"/>
  <c r="E945" i="109"/>
  <c r="E1083" i="109" s="1"/>
  <c r="D945" i="109"/>
  <c r="D1083" i="109" s="1"/>
  <c r="C945" i="109"/>
  <c r="C1083" i="109" s="1"/>
  <c r="B945" i="109"/>
  <c r="B1083" i="109" s="1"/>
  <c r="A945" i="109"/>
  <c r="A1083" i="109" s="1"/>
  <c r="E944" i="109"/>
  <c r="E1082" i="109" s="1"/>
  <c r="D944" i="109"/>
  <c r="D1082" i="109" s="1"/>
  <c r="C944" i="109"/>
  <c r="C1082" i="109" s="1"/>
  <c r="B944" i="109"/>
  <c r="B1082" i="109" s="1"/>
  <c r="A944" i="109"/>
  <c r="A1082" i="109" s="1"/>
  <c r="E943" i="109"/>
  <c r="E1081" i="109" s="1"/>
  <c r="D943" i="109"/>
  <c r="D1081" i="109" s="1"/>
  <c r="C943" i="109"/>
  <c r="C1081" i="109" s="1"/>
  <c r="B943" i="109"/>
  <c r="B1081" i="109" s="1"/>
  <c r="A943" i="109"/>
  <c r="A1081" i="109" s="1"/>
  <c r="E942" i="109"/>
  <c r="E1080" i="109" s="1"/>
  <c r="D942" i="109"/>
  <c r="D1080" i="109" s="1"/>
  <c r="C942" i="109"/>
  <c r="C1080" i="109" s="1"/>
  <c r="B942" i="109"/>
  <c r="B1080" i="109" s="1"/>
  <c r="A942" i="109"/>
  <c r="A1080" i="109" s="1"/>
  <c r="E941" i="109"/>
  <c r="E1079" i="109" s="1"/>
  <c r="D941" i="109"/>
  <c r="D1079" i="109" s="1"/>
  <c r="C941" i="109"/>
  <c r="C1079" i="109" s="1"/>
  <c r="B941" i="109"/>
  <c r="B1079" i="109" s="1"/>
  <c r="A941" i="109"/>
  <c r="A1079" i="109" s="1"/>
  <c r="E940" i="109"/>
  <c r="E1078" i="109" s="1"/>
  <c r="D940" i="109"/>
  <c r="D1078" i="109" s="1"/>
  <c r="C940" i="109"/>
  <c r="C1078" i="109" s="1"/>
  <c r="B940" i="109"/>
  <c r="B1078" i="109" s="1"/>
  <c r="A940" i="109"/>
  <c r="A1078" i="109" s="1"/>
  <c r="E939" i="109"/>
  <c r="E1077" i="109" s="1"/>
  <c r="D939" i="109"/>
  <c r="D1077" i="109" s="1"/>
  <c r="C939" i="109"/>
  <c r="C1077" i="109" s="1"/>
  <c r="B939" i="109"/>
  <c r="B1077" i="109" s="1"/>
  <c r="A939" i="109"/>
  <c r="A1077" i="109" s="1"/>
  <c r="E938" i="109"/>
  <c r="E1076" i="109" s="1"/>
  <c r="D938" i="109"/>
  <c r="D1076" i="109" s="1"/>
  <c r="C938" i="109"/>
  <c r="C1076" i="109" s="1"/>
  <c r="B938" i="109"/>
  <c r="B1076" i="109" s="1"/>
  <c r="A938" i="109"/>
  <c r="A1076" i="109" s="1"/>
  <c r="E937" i="109"/>
  <c r="E1075" i="109" s="1"/>
  <c r="D937" i="109"/>
  <c r="D1075" i="109" s="1"/>
  <c r="C937" i="109"/>
  <c r="C1075" i="109" s="1"/>
  <c r="B937" i="109"/>
  <c r="B1075" i="109" s="1"/>
  <c r="A937" i="109"/>
  <c r="A1075" i="109" s="1"/>
  <c r="E936" i="109"/>
  <c r="E1074" i="109" s="1"/>
  <c r="D936" i="109"/>
  <c r="D1074" i="109" s="1"/>
  <c r="C936" i="109"/>
  <c r="C1074" i="109" s="1"/>
  <c r="B936" i="109"/>
  <c r="B1074" i="109" s="1"/>
  <c r="A936" i="109"/>
  <c r="A1074" i="109" s="1"/>
  <c r="E935" i="109"/>
  <c r="E1073" i="109" s="1"/>
  <c r="D935" i="109"/>
  <c r="D1073" i="109" s="1"/>
  <c r="C935" i="109"/>
  <c r="C1073" i="109" s="1"/>
  <c r="B935" i="109"/>
  <c r="B1073" i="109" s="1"/>
  <c r="A935" i="109"/>
  <c r="A1073" i="109" s="1"/>
  <c r="E934" i="109"/>
  <c r="E1072" i="109" s="1"/>
  <c r="D934" i="109"/>
  <c r="D1072" i="109" s="1"/>
  <c r="C934" i="109"/>
  <c r="C1072" i="109" s="1"/>
  <c r="B934" i="109"/>
  <c r="B1072" i="109" s="1"/>
  <c r="A934" i="109"/>
  <c r="A1072" i="109" s="1"/>
  <c r="E933" i="109"/>
  <c r="E1071" i="109" s="1"/>
  <c r="D933" i="109"/>
  <c r="D1071" i="109" s="1"/>
  <c r="C933" i="109"/>
  <c r="C1071" i="109" s="1"/>
  <c r="B933" i="109"/>
  <c r="B1071" i="109" s="1"/>
  <c r="A933" i="109"/>
  <c r="A1071" i="109" s="1"/>
  <c r="E932" i="109"/>
  <c r="E1070" i="109" s="1"/>
  <c r="D932" i="109"/>
  <c r="D1070" i="109" s="1"/>
  <c r="C932" i="109"/>
  <c r="C1070" i="109" s="1"/>
  <c r="B932" i="109"/>
  <c r="B1070" i="109" s="1"/>
  <c r="A932" i="109"/>
  <c r="A1070" i="109" s="1"/>
  <c r="E931" i="109"/>
  <c r="E1069" i="109" s="1"/>
  <c r="D931" i="109"/>
  <c r="D1069" i="109" s="1"/>
  <c r="C931" i="109"/>
  <c r="C1069" i="109" s="1"/>
  <c r="B931" i="109"/>
  <c r="B1069" i="109" s="1"/>
  <c r="A931" i="109"/>
  <c r="A1069" i="109" s="1"/>
  <c r="E930" i="109"/>
  <c r="E1068" i="109" s="1"/>
  <c r="D930" i="109"/>
  <c r="D1068" i="109" s="1"/>
  <c r="C930" i="109"/>
  <c r="C1068" i="109" s="1"/>
  <c r="B930" i="109"/>
  <c r="B1068" i="109" s="1"/>
  <c r="A930" i="109"/>
  <c r="A1068" i="109" s="1"/>
  <c r="E929" i="109"/>
  <c r="E1067" i="109" s="1"/>
  <c r="D929" i="109"/>
  <c r="D1067" i="109" s="1"/>
  <c r="C929" i="109"/>
  <c r="C1067" i="109" s="1"/>
  <c r="B929" i="109"/>
  <c r="B1067" i="109" s="1"/>
  <c r="A929" i="109"/>
  <c r="A1067" i="109" s="1"/>
  <c r="E928" i="109"/>
  <c r="E1066" i="109" s="1"/>
  <c r="D928" i="109"/>
  <c r="D1066" i="109" s="1"/>
  <c r="C928" i="109"/>
  <c r="C1066" i="109" s="1"/>
  <c r="B928" i="109"/>
  <c r="B1066" i="109" s="1"/>
  <c r="A928" i="109"/>
  <c r="A1066" i="109" s="1"/>
  <c r="E927" i="109"/>
  <c r="E1065" i="109" s="1"/>
  <c r="D927" i="109"/>
  <c r="D1065" i="109" s="1"/>
  <c r="C927" i="109"/>
  <c r="C1065" i="109" s="1"/>
  <c r="B927" i="109"/>
  <c r="B1065" i="109" s="1"/>
  <c r="A927" i="109"/>
  <c r="A1065" i="109" s="1"/>
  <c r="E926" i="109"/>
  <c r="E1064" i="109" s="1"/>
  <c r="D926" i="109"/>
  <c r="D1064" i="109" s="1"/>
  <c r="C926" i="109"/>
  <c r="C1064" i="109" s="1"/>
  <c r="B926" i="109"/>
  <c r="B1064" i="109" s="1"/>
  <c r="A926" i="109"/>
  <c r="A1064" i="109" s="1"/>
  <c r="E925" i="109"/>
  <c r="E1063" i="109" s="1"/>
  <c r="D925" i="109"/>
  <c r="D1063" i="109" s="1"/>
  <c r="C925" i="109"/>
  <c r="C1063" i="109" s="1"/>
  <c r="B925" i="109"/>
  <c r="B1063" i="109" s="1"/>
  <c r="A925" i="109"/>
  <c r="A1063" i="109" s="1"/>
  <c r="E924" i="109"/>
  <c r="E1062" i="109" s="1"/>
  <c r="D924" i="109"/>
  <c r="D1062" i="109" s="1"/>
  <c r="C924" i="109"/>
  <c r="C1062" i="109" s="1"/>
  <c r="B924" i="109"/>
  <c r="B1062" i="109" s="1"/>
  <c r="A924" i="109"/>
  <c r="A1062" i="109" s="1"/>
  <c r="E923" i="109"/>
  <c r="E1061" i="109" s="1"/>
  <c r="D923" i="109"/>
  <c r="D1061" i="109" s="1"/>
  <c r="C923" i="109"/>
  <c r="C1061" i="109" s="1"/>
  <c r="B923" i="109"/>
  <c r="B1061" i="109" s="1"/>
  <c r="A923" i="109"/>
  <c r="A1061" i="109" s="1"/>
  <c r="E922" i="109"/>
  <c r="E1060" i="109" s="1"/>
  <c r="D922" i="109"/>
  <c r="D1060" i="109" s="1"/>
  <c r="C922" i="109"/>
  <c r="C1060" i="109" s="1"/>
  <c r="B922" i="109"/>
  <c r="B1060" i="109" s="1"/>
  <c r="A922" i="109"/>
  <c r="A1060" i="109" s="1"/>
  <c r="E921" i="109"/>
  <c r="E1059" i="109" s="1"/>
  <c r="D921" i="109"/>
  <c r="D1059" i="109" s="1"/>
  <c r="C921" i="109"/>
  <c r="C1059" i="109" s="1"/>
  <c r="B921" i="109"/>
  <c r="B1059" i="109" s="1"/>
  <c r="A921" i="109"/>
  <c r="A1059" i="109" s="1"/>
  <c r="E920" i="109"/>
  <c r="E1058" i="109" s="1"/>
  <c r="D920" i="109"/>
  <c r="D1058" i="109" s="1"/>
  <c r="C920" i="109"/>
  <c r="C1058" i="109" s="1"/>
  <c r="B920" i="109"/>
  <c r="B1058" i="109" s="1"/>
  <c r="A920" i="109"/>
  <c r="A1058" i="109" s="1"/>
  <c r="E919" i="109"/>
  <c r="E1057" i="109" s="1"/>
  <c r="D919" i="109"/>
  <c r="D1057" i="109" s="1"/>
  <c r="C919" i="109"/>
  <c r="C1057" i="109" s="1"/>
  <c r="B919" i="109"/>
  <c r="B1057" i="109" s="1"/>
  <c r="A919" i="109"/>
  <c r="A1057" i="109" s="1"/>
  <c r="E918" i="109"/>
  <c r="E1056" i="109" s="1"/>
  <c r="D918" i="109"/>
  <c r="D1056" i="109" s="1"/>
  <c r="C918" i="109"/>
  <c r="C1056" i="109" s="1"/>
  <c r="B918" i="109"/>
  <c r="B1056" i="109" s="1"/>
  <c r="A918" i="109"/>
  <c r="A1056" i="109" s="1"/>
  <c r="E917" i="109"/>
  <c r="E1055" i="109" s="1"/>
  <c r="D917" i="109"/>
  <c r="D1055" i="109" s="1"/>
  <c r="C917" i="109"/>
  <c r="C1055" i="109" s="1"/>
  <c r="B917" i="109"/>
  <c r="B1055" i="109" s="1"/>
  <c r="A917" i="109"/>
  <c r="A1055" i="109" s="1"/>
  <c r="E916" i="109"/>
  <c r="E1054" i="109" s="1"/>
  <c r="D916" i="109"/>
  <c r="D1054" i="109" s="1"/>
  <c r="C916" i="109"/>
  <c r="C1054" i="109" s="1"/>
  <c r="B916" i="109"/>
  <c r="B1054" i="109" s="1"/>
  <c r="A916" i="109"/>
  <c r="A1054" i="109" s="1"/>
  <c r="E915" i="109"/>
  <c r="E1053" i="109" s="1"/>
  <c r="D915" i="109"/>
  <c r="D1053" i="109" s="1"/>
  <c r="C915" i="109"/>
  <c r="C1053" i="109" s="1"/>
  <c r="B915" i="109"/>
  <c r="B1053" i="109" s="1"/>
  <c r="A915" i="109"/>
  <c r="A1053" i="109" s="1"/>
  <c r="E914" i="109"/>
  <c r="E1052" i="109" s="1"/>
  <c r="D914" i="109"/>
  <c r="D1052" i="109" s="1"/>
  <c r="C914" i="109"/>
  <c r="C1052" i="109" s="1"/>
  <c r="B914" i="109"/>
  <c r="B1052" i="109" s="1"/>
  <c r="A914" i="109"/>
  <c r="A1052" i="109" s="1"/>
  <c r="E913" i="109"/>
  <c r="E1051" i="109" s="1"/>
  <c r="D913" i="109"/>
  <c r="D1051" i="109" s="1"/>
  <c r="C913" i="109"/>
  <c r="C1051" i="109" s="1"/>
  <c r="B913" i="109"/>
  <c r="B1051" i="109" s="1"/>
  <c r="A913" i="109"/>
  <c r="A1051" i="109" s="1"/>
  <c r="E912" i="109"/>
  <c r="E1050" i="109" s="1"/>
  <c r="D912" i="109"/>
  <c r="D1050" i="109" s="1"/>
  <c r="C912" i="109"/>
  <c r="C1050" i="109" s="1"/>
  <c r="B912" i="109"/>
  <c r="B1050" i="109" s="1"/>
  <c r="A912" i="109"/>
  <c r="A1050" i="109" s="1"/>
  <c r="E911" i="109"/>
  <c r="E1049" i="109" s="1"/>
  <c r="D911" i="109"/>
  <c r="D1049" i="109" s="1"/>
  <c r="C911" i="109"/>
  <c r="C1049" i="109" s="1"/>
  <c r="B911" i="109"/>
  <c r="B1049" i="109" s="1"/>
  <c r="A911" i="109"/>
  <c r="A1049" i="109" s="1"/>
  <c r="E910" i="109"/>
  <c r="E1048" i="109" s="1"/>
  <c r="D910" i="109"/>
  <c r="D1048" i="109" s="1"/>
  <c r="C910" i="109"/>
  <c r="C1048" i="109" s="1"/>
  <c r="B910" i="109"/>
  <c r="B1048" i="109" s="1"/>
  <c r="A910" i="109"/>
  <c r="A1048" i="109" s="1"/>
  <c r="E909" i="109"/>
  <c r="E1047" i="109" s="1"/>
  <c r="D909" i="109"/>
  <c r="D1047" i="109" s="1"/>
  <c r="C909" i="109"/>
  <c r="C1047" i="109" s="1"/>
  <c r="B909" i="109"/>
  <c r="B1047" i="109" s="1"/>
  <c r="A909" i="109"/>
  <c r="A1047" i="109" s="1"/>
  <c r="E908" i="109"/>
  <c r="E1046" i="109" s="1"/>
  <c r="D908" i="109"/>
  <c r="D1046" i="109" s="1"/>
  <c r="C908" i="109"/>
  <c r="C1046" i="109" s="1"/>
  <c r="B908" i="109"/>
  <c r="B1046" i="109" s="1"/>
  <c r="A908" i="109"/>
  <c r="A1046" i="109" s="1"/>
  <c r="E907" i="109"/>
  <c r="E1045" i="109" s="1"/>
  <c r="D907" i="109"/>
  <c r="D1045" i="109" s="1"/>
  <c r="C907" i="109"/>
  <c r="C1045" i="109" s="1"/>
  <c r="B907" i="109"/>
  <c r="B1045" i="109" s="1"/>
  <c r="A907" i="109"/>
  <c r="A1045" i="109" s="1"/>
  <c r="E906" i="109"/>
  <c r="E1044" i="109" s="1"/>
  <c r="D906" i="109"/>
  <c r="D1044" i="109" s="1"/>
  <c r="C906" i="109"/>
  <c r="C1044" i="109" s="1"/>
  <c r="B906" i="109"/>
  <c r="B1044" i="109" s="1"/>
  <c r="A906" i="109"/>
  <c r="A1044" i="109" s="1"/>
  <c r="E905" i="109"/>
  <c r="E1043" i="109" s="1"/>
  <c r="D905" i="109"/>
  <c r="D1043" i="109" s="1"/>
  <c r="C905" i="109"/>
  <c r="C1043" i="109" s="1"/>
  <c r="B905" i="109"/>
  <c r="B1043" i="109" s="1"/>
  <c r="A905" i="109"/>
  <c r="A1043" i="109" s="1"/>
  <c r="E904" i="109"/>
  <c r="E1042" i="109" s="1"/>
  <c r="D904" i="109"/>
  <c r="D1042" i="109" s="1"/>
  <c r="C904" i="109"/>
  <c r="C1042" i="109" s="1"/>
  <c r="B904" i="109"/>
  <c r="B1042" i="109" s="1"/>
  <c r="A904" i="109"/>
  <c r="A1042" i="109" s="1"/>
  <c r="E903" i="109"/>
  <c r="E1041" i="109" s="1"/>
  <c r="D903" i="109"/>
  <c r="D1041" i="109" s="1"/>
  <c r="C903" i="109"/>
  <c r="C1041" i="109" s="1"/>
  <c r="B903" i="109"/>
  <c r="B1041" i="109" s="1"/>
  <c r="A903" i="109"/>
  <c r="A1041" i="109" s="1"/>
  <c r="E902" i="109"/>
  <c r="E1040" i="109" s="1"/>
  <c r="D902" i="109"/>
  <c r="D1040" i="109" s="1"/>
  <c r="C902" i="109"/>
  <c r="C1040" i="109" s="1"/>
  <c r="B902" i="109"/>
  <c r="B1040" i="109" s="1"/>
  <c r="A902" i="109"/>
  <c r="A1040" i="109" s="1"/>
  <c r="E901" i="109"/>
  <c r="E1039" i="109" s="1"/>
  <c r="D901" i="109"/>
  <c r="D1039" i="109" s="1"/>
  <c r="C901" i="109"/>
  <c r="C1039" i="109" s="1"/>
  <c r="B901" i="109"/>
  <c r="B1039" i="109" s="1"/>
  <c r="A901" i="109"/>
  <c r="A1039" i="109" s="1"/>
  <c r="E900" i="109"/>
  <c r="E1038" i="109" s="1"/>
  <c r="D900" i="109"/>
  <c r="D1038" i="109" s="1"/>
  <c r="C900" i="109"/>
  <c r="C1038" i="109" s="1"/>
  <c r="B900" i="109"/>
  <c r="B1038" i="109" s="1"/>
  <c r="A900" i="109"/>
  <c r="A1038" i="109" s="1"/>
  <c r="E899" i="109"/>
  <c r="E1037" i="109" s="1"/>
  <c r="D899" i="109"/>
  <c r="D1037" i="109" s="1"/>
  <c r="C899" i="109"/>
  <c r="C1037" i="109" s="1"/>
  <c r="B899" i="109"/>
  <c r="B1037" i="109" s="1"/>
  <c r="A899" i="109"/>
  <c r="A1037" i="109" s="1"/>
  <c r="E898" i="109"/>
  <c r="E1036" i="109" s="1"/>
  <c r="D898" i="109"/>
  <c r="D1036" i="109" s="1"/>
  <c r="C898" i="109"/>
  <c r="C1036" i="109" s="1"/>
  <c r="B898" i="109"/>
  <c r="B1036" i="109" s="1"/>
  <c r="A898" i="109"/>
  <c r="A1036" i="109" s="1"/>
  <c r="E897" i="109"/>
  <c r="E1035" i="109" s="1"/>
  <c r="D897" i="109"/>
  <c r="D1035" i="109" s="1"/>
  <c r="C897" i="109"/>
  <c r="C1035" i="109" s="1"/>
  <c r="B897" i="109"/>
  <c r="B1035" i="109" s="1"/>
  <c r="A897" i="109"/>
  <c r="A1035" i="109" s="1"/>
  <c r="E896" i="109"/>
  <c r="E1034" i="109" s="1"/>
  <c r="D896" i="109"/>
  <c r="D1034" i="109" s="1"/>
  <c r="C896" i="109"/>
  <c r="C1034" i="109" s="1"/>
  <c r="B896" i="109"/>
  <c r="B1034" i="109" s="1"/>
  <c r="A896" i="109"/>
  <c r="A1034" i="109" s="1"/>
  <c r="E895" i="109"/>
  <c r="E1033" i="109" s="1"/>
  <c r="D895" i="109"/>
  <c r="D1033" i="109" s="1"/>
  <c r="C895" i="109"/>
  <c r="C1033" i="109" s="1"/>
  <c r="B895" i="109"/>
  <c r="B1033" i="109" s="1"/>
  <c r="A895" i="109"/>
  <c r="A1033" i="109" s="1"/>
  <c r="E894" i="109"/>
  <c r="E1032" i="109" s="1"/>
  <c r="D894" i="109"/>
  <c r="D1032" i="109" s="1"/>
  <c r="C894" i="109"/>
  <c r="C1032" i="109" s="1"/>
  <c r="B894" i="109"/>
  <c r="B1032" i="109" s="1"/>
  <c r="A894" i="109"/>
  <c r="A1032" i="109" s="1"/>
  <c r="E893" i="109"/>
  <c r="E1031" i="109" s="1"/>
  <c r="D893" i="109"/>
  <c r="D1031" i="109" s="1"/>
  <c r="C893" i="109"/>
  <c r="C1031" i="109" s="1"/>
  <c r="B893" i="109"/>
  <c r="B1031" i="109" s="1"/>
  <c r="A893" i="109"/>
  <c r="A1031" i="109" s="1"/>
  <c r="E892" i="109"/>
  <c r="E1030" i="109" s="1"/>
  <c r="D892" i="109"/>
  <c r="D1030" i="109" s="1"/>
  <c r="C892" i="109"/>
  <c r="C1030" i="109" s="1"/>
  <c r="B892" i="109"/>
  <c r="B1030" i="109" s="1"/>
  <c r="A892" i="109"/>
  <c r="A1030" i="109" s="1"/>
  <c r="E891" i="109"/>
  <c r="E1029" i="109" s="1"/>
  <c r="D891" i="109"/>
  <c r="D1029" i="109" s="1"/>
  <c r="C891" i="109"/>
  <c r="C1029" i="109" s="1"/>
  <c r="B891" i="109"/>
  <c r="B1029" i="109" s="1"/>
  <c r="A891" i="109"/>
  <c r="A1029" i="109" s="1"/>
  <c r="E890" i="109"/>
  <c r="E1028" i="109" s="1"/>
  <c r="D890" i="109"/>
  <c r="D1028" i="109" s="1"/>
  <c r="C890" i="109"/>
  <c r="C1028" i="109" s="1"/>
  <c r="B890" i="109"/>
  <c r="B1028" i="109" s="1"/>
  <c r="A890" i="109"/>
  <c r="A1028" i="109" s="1"/>
  <c r="E889" i="109"/>
  <c r="E1027" i="109" s="1"/>
  <c r="D889" i="109"/>
  <c r="D1027" i="109" s="1"/>
  <c r="C889" i="109"/>
  <c r="C1027" i="109" s="1"/>
  <c r="B889" i="109"/>
  <c r="B1027" i="109" s="1"/>
  <c r="A889" i="109"/>
  <c r="A1027" i="109" s="1"/>
  <c r="E888" i="109"/>
  <c r="E1026" i="109" s="1"/>
  <c r="D888" i="109"/>
  <c r="D1026" i="109" s="1"/>
  <c r="C888" i="109"/>
  <c r="C1026" i="109" s="1"/>
  <c r="B888" i="109"/>
  <c r="B1026" i="109" s="1"/>
  <c r="A888" i="109"/>
  <c r="A1026" i="109" s="1"/>
  <c r="E887" i="109"/>
  <c r="E1025" i="109" s="1"/>
  <c r="D887" i="109"/>
  <c r="D1025" i="109" s="1"/>
  <c r="C887" i="109"/>
  <c r="C1025" i="109" s="1"/>
  <c r="B887" i="109"/>
  <c r="B1025" i="109" s="1"/>
  <c r="A887" i="109"/>
  <c r="A1025" i="109" s="1"/>
  <c r="H1022" i="109"/>
  <c r="H1160" i="109"/>
  <c r="H850" i="109"/>
  <c r="H874" i="109" s="1"/>
  <c r="L63" i="119"/>
  <c r="K63" i="119"/>
  <c r="J63" i="119"/>
  <c r="I63" i="119"/>
  <c r="H63" i="119"/>
  <c r="G63" i="119"/>
  <c r="L62" i="119"/>
  <c r="K62" i="119"/>
  <c r="J62" i="119"/>
  <c r="I62" i="119"/>
  <c r="H62" i="119"/>
  <c r="G62" i="119"/>
  <c r="S18" i="119"/>
  <c r="S17" i="119"/>
  <c r="S38" i="119" l="1"/>
  <c r="F23" i="119"/>
  <c r="S37" i="119" s="1"/>
  <c r="N37" i="119" l="1"/>
  <c r="Q37" i="119"/>
  <c r="G37" i="119"/>
  <c r="J37" i="119"/>
  <c r="M37" i="119"/>
  <c r="H37" i="119"/>
  <c r="P37" i="119"/>
  <c r="I37" i="119"/>
  <c r="O37" i="119"/>
  <c r="K37" i="119"/>
  <c r="L37" i="119"/>
  <c r="R37" i="119" l="1"/>
  <c r="H835" i="109" l="1"/>
  <c r="T278" i="109"/>
  <c r="S278" i="109"/>
  <c r="R278" i="109"/>
  <c r="Q278" i="109"/>
  <c r="P278" i="109"/>
  <c r="T277" i="109"/>
  <c r="S277" i="109"/>
  <c r="R277" i="109"/>
  <c r="Q277" i="109"/>
  <c r="P277" i="109"/>
  <c r="T276" i="109"/>
  <c r="S276" i="109"/>
  <c r="R276" i="109"/>
  <c r="Q276" i="109"/>
  <c r="P276" i="109"/>
  <c r="T275" i="109"/>
  <c r="S275" i="109"/>
  <c r="R275" i="109"/>
  <c r="Q275" i="109"/>
  <c r="P275" i="109"/>
  <c r="T274" i="109"/>
  <c r="S274" i="109"/>
  <c r="R274" i="109"/>
  <c r="Q274" i="109"/>
  <c r="P274" i="109"/>
  <c r="T273" i="109"/>
  <c r="S273" i="109"/>
  <c r="R273" i="109"/>
  <c r="Q273" i="109"/>
  <c r="P273" i="109"/>
  <c r="T272" i="109"/>
  <c r="S272" i="109"/>
  <c r="R272" i="109"/>
  <c r="Q272" i="109"/>
  <c r="P272" i="109"/>
  <c r="T271" i="109"/>
  <c r="S271" i="109"/>
  <c r="R271" i="109"/>
  <c r="Q271" i="109"/>
  <c r="P271" i="109"/>
  <c r="T270" i="109"/>
  <c r="S270" i="109"/>
  <c r="R270" i="109"/>
  <c r="Q270" i="109"/>
  <c r="P270" i="109"/>
  <c r="T269" i="109"/>
  <c r="S269" i="109"/>
  <c r="R269" i="109"/>
  <c r="Q269" i="109"/>
  <c r="P269" i="109"/>
  <c r="T268" i="109"/>
  <c r="S268" i="109"/>
  <c r="R268" i="109"/>
  <c r="Q268" i="109"/>
  <c r="P268" i="109"/>
  <c r="T267" i="109"/>
  <c r="S267" i="109"/>
  <c r="R267" i="109"/>
  <c r="Q267" i="109"/>
  <c r="P267" i="109"/>
  <c r="T266" i="109"/>
  <c r="S266" i="109"/>
  <c r="R266" i="109"/>
  <c r="Q266" i="109"/>
  <c r="P266" i="109"/>
  <c r="T265" i="109"/>
  <c r="S265" i="109"/>
  <c r="R265" i="109"/>
  <c r="Q265" i="109"/>
  <c r="P265" i="109"/>
  <c r="T264" i="109"/>
  <c r="S264" i="109"/>
  <c r="R264" i="109"/>
  <c r="Q264" i="109"/>
  <c r="P264" i="109"/>
  <c r="T263" i="109"/>
  <c r="S263" i="109"/>
  <c r="R263" i="109"/>
  <c r="Q263" i="109"/>
  <c r="P263" i="109"/>
  <c r="T262" i="109"/>
  <c r="S262" i="109"/>
  <c r="R262" i="109"/>
  <c r="Q262" i="109"/>
  <c r="P262" i="109"/>
  <c r="T261" i="109"/>
  <c r="S261" i="109"/>
  <c r="R261" i="109"/>
  <c r="Q261" i="109"/>
  <c r="P261" i="109"/>
  <c r="T260" i="109"/>
  <c r="S260" i="109"/>
  <c r="R260" i="109"/>
  <c r="Q260" i="109"/>
  <c r="P260" i="109"/>
  <c r="T259" i="109"/>
  <c r="S259" i="109"/>
  <c r="R259" i="109"/>
  <c r="Q259" i="109"/>
  <c r="P259" i="109"/>
  <c r="T258" i="109"/>
  <c r="S258" i="109"/>
  <c r="R258" i="109"/>
  <c r="Q258" i="109"/>
  <c r="P258" i="109"/>
  <c r="T257" i="109"/>
  <c r="S257" i="109"/>
  <c r="R257" i="109"/>
  <c r="Q257" i="109"/>
  <c r="P257" i="109"/>
  <c r="T256" i="109"/>
  <c r="S256" i="109"/>
  <c r="R256" i="109"/>
  <c r="Q256" i="109"/>
  <c r="P256" i="109"/>
  <c r="T255" i="109"/>
  <c r="S255" i="109"/>
  <c r="R255" i="109"/>
  <c r="Q255" i="109"/>
  <c r="P255" i="109"/>
  <c r="T254" i="109"/>
  <c r="S254" i="109"/>
  <c r="R254" i="109"/>
  <c r="Q254" i="109"/>
  <c r="P254" i="109"/>
  <c r="T253" i="109"/>
  <c r="S253" i="109"/>
  <c r="R253" i="109"/>
  <c r="Q253" i="109"/>
  <c r="P253" i="109"/>
  <c r="T252" i="109"/>
  <c r="S252" i="109"/>
  <c r="R252" i="109"/>
  <c r="Q252" i="109"/>
  <c r="P252" i="109"/>
  <c r="T251" i="109"/>
  <c r="S251" i="109"/>
  <c r="R251" i="109"/>
  <c r="Q251" i="109"/>
  <c r="P251" i="109"/>
  <c r="T250" i="109"/>
  <c r="S250" i="109"/>
  <c r="R250" i="109"/>
  <c r="Q250" i="109"/>
  <c r="P250" i="109"/>
  <c r="T249" i="109"/>
  <c r="S249" i="109"/>
  <c r="R249" i="109"/>
  <c r="Q249" i="109"/>
  <c r="P249" i="109"/>
  <c r="T248" i="109"/>
  <c r="S248" i="109"/>
  <c r="R248" i="109"/>
  <c r="Q248" i="109"/>
  <c r="P248" i="109"/>
  <c r="T247" i="109"/>
  <c r="S247" i="109"/>
  <c r="R247" i="109"/>
  <c r="Q247" i="109"/>
  <c r="P247" i="109"/>
  <c r="T246" i="109"/>
  <c r="S246" i="109"/>
  <c r="R246" i="109"/>
  <c r="Q246" i="109"/>
  <c r="P246" i="109"/>
  <c r="T245" i="109"/>
  <c r="S245" i="109"/>
  <c r="R245" i="109"/>
  <c r="Q245" i="109"/>
  <c r="P245" i="109"/>
  <c r="T244" i="109"/>
  <c r="S244" i="109"/>
  <c r="R244" i="109"/>
  <c r="Q244" i="109"/>
  <c r="P244" i="109"/>
  <c r="T243" i="109"/>
  <c r="S243" i="109"/>
  <c r="R243" i="109"/>
  <c r="Q243" i="109"/>
  <c r="P243" i="109"/>
  <c r="T242" i="109"/>
  <c r="S242" i="109"/>
  <c r="R242" i="109"/>
  <c r="Q242" i="109"/>
  <c r="P242" i="109"/>
  <c r="T241" i="109"/>
  <c r="S241" i="109"/>
  <c r="R241" i="109"/>
  <c r="Q241" i="109"/>
  <c r="P241" i="109"/>
  <c r="T240" i="109"/>
  <c r="S240" i="109"/>
  <c r="R240" i="109"/>
  <c r="Q240" i="109"/>
  <c r="P240" i="109"/>
  <c r="T239" i="109"/>
  <c r="S239" i="109"/>
  <c r="R239" i="109"/>
  <c r="Q239" i="109"/>
  <c r="P239" i="109"/>
  <c r="T238" i="109"/>
  <c r="S238" i="109"/>
  <c r="R238" i="109"/>
  <c r="Q238" i="109"/>
  <c r="P238" i="109"/>
  <c r="T237" i="109"/>
  <c r="S237" i="109"/>
  <c r="R237" i="109"/>
  <c r="Q237" i="109"/>
  <c r="P237" i="109"/>
  <c r="T236" i="109"/>
  <c r="S236" i="109"/>
  <c r="R236" i="109"/>
  <c r="Q236" i="109"/>
  <c r="P236" i="109"/>
  <c r="T235" i="109"/>
  <c r="S235" i="109"/>
  <c r="R235" i="109"/>
  <c r="Q235" i="109"/>
  <c r="P235" i="109"/>
  <c r="T234" i="109"/>
  <c r="S234" i="109"/>
  <c r="R234" i="109"/>
  <c r="Q234" i="109"/>
  <c r="P234" i="109"/>
  <c r="T233" i="109"/>
  <c r="S233" i="109"/>
  <c r="R233" i="109"/>
  <c r="Q233" i="109"/>
  <c r="P233" i="109"/>
  <c r="T232" i="109"/>
  <c r="S232" i="109"/>
  <c r="R232" i="109"/>
  <c r="Q232" i="109"/>
  <c r="P232" i="109"/>
  <c r="T231" i="109"/>
  <c r="S231" i="109"/>
  <c r="R231" i="109"/>
  <c r="Q231" i="109"/>
  <c r="P231" i="109"/>
  <c r="T230" i="109"/>
  <c r="S230" i="109"/>
  <c r="R230" i="109"/>
  <c r="Q230" i="109"/>
  <c r="P230" i="109"/>
  <c r="T229" i="109"/>
  <c r="S229" i="109"/>
  <c r="R229" i="109"/>
  <c r="Q229" i="109"/>
  <c r="P229" i="109"/>
  <c r="T228" i="109"/>
  <c r="S228" i="109"/>
  <c r="R228" i="109"/>
  <c r="Q228" i="109"/>
  <c r="P228" i="109"/>
  <c r="T227" i="109"/>
  <c r="S227" i="109"/>
  <c r="R227" i="109"/>
  <c r="Q227" i="109"/>
  <c r="P227" i="109"/>
  <c r="T226" i="109"/>
  <c r="S226" i="109"/>
  <c r="R226" i="109"/>
  <c r="Q226" i="109"/>
  <c r="P226" i="109"/>
  <c r="T225" i="109"/>
  <c r="S225" i="109"/>
  <c r="R225" i="109"/>
  <c r="Q225" i="109"/>
  <c r="P225" i="109"/>
  <c r="T224" i="109"/>
  <c r="S224" i="109"/>
  <c r="R224" i="109"/>
  <c r="Q224" i="109"/>
  <c r="P224" i="109"/>
  <c r="T223" i="109"/>
  <c r="S223" i="109"/>
  <c r="R223" i="109"/>
  <c r="Q223" i="109"/>
  <c r="P223" i="109"/>
  <c r="T222" i="109"/>
  <c r="S222" i="109"/>
  <c r="R222" i="109"/>
  <c r="Q222" i="109"/>
  <c r="P222" i="109"/>
  <c r="T221" i="109"/>
  <c r="S221" i="109"/>
  <c r="R221" i="109"/>
  <c r="Q221" i="109"/>
  <c r="P221" i="109"/>
  <c r="T220" i="109"/>
  <c r="S220" i="109"/>
  <c r="R220" i="109"/>
  <c r="Q220" i="109"/>
  <c r="P220" i="109"/>
  <c r="T219" i="109"/>
  <c r="S219" i="109"/>
  <c r="R219" i="109"/>
  <c r="Q219" i="109"/>
  <c r="P219" i="109"/>
  <c r="T218" i="109"/>
  <c r="S218" i="109"/>
  <c r="R218" i="109"/>
  <c r="Q218" i="109"/>
  <c r="P218" i="109"/>
  <c r="T217" i="109"/>
  <c r="S217" i="109"/>
  <c r="R217" i="109"/>
  <c r="Q217" i="109"/>
  <c r="P217" i="109"/>
  <c r="T216" i="109"/>
  <c r="S216" i="109"/>
  <c r="R216" i="109"/>
  <c r="Q216" i="109"/>
  <c r="P216" i="109"/>
  <c r="T215" i="109"/>
  <c r="S215" i="109"/>
  <c r="R215" i="109"/>
  <c r="Q215" i="109"/>
  <c r="P215" i="109"/>
  <c r="T214" i="109"/>
  <c r="S214" i="109"/>
  <c r="R214" i="109"/>
  <c r="Q214" i="109"/>
  <c r="P214" i="109"/>
  <c r="T213" i="109"/>
  <c r="S213" i="109"/>
  <c r="R213" i="109"/>
  <c r="Q213" i="109"/>
  <c r="P213" i="109"/>
  <c r="T212" i="109"/>
  <c r="S212" i="109"/>
  <c r="R212" i="109"/>
  <c r="Q212" i="109"/>
  <c r="P212" i="109"/>
  <c r="T211" i="109"/>
  <c r="S211" i="109"/>
  <c r="R211" i="109"/>
  <c r="Q211" i="109"/>
  <c r="P211" i="109"/>
  <c r="T210" i="109"/>
  <c r="S210" i="109"/>
  <c r="R210" i="109"/>
  <c r="Q210" i="109"/>
  <c r="P210" i="109"/>
  <c r="T209" i="109"/>
  <c r="S209" i="109"/>
  <c r="R209" i="109"/>
  <c r="Q209" i="109"/>
  <c r="P209" i="109"/>
  <c r="T208" i="109"/>
  <c r="S208" i="109"/>
  <c r="R208" i="109"/>
  <c r="Q208" i="109"/>
  <c r="P208" i="109"/>
  <c r="T207" i="109"/>
  <c r="S207" i="109"/>
  <c r="R207" i="109"/>
  <c r="Q207" i="109"/>
  <c r="P207" i="109"/>
  <c r="T206" i="109"/>
  <c r="S206" i="109"/>
  <c r="R206" i="109"/>
  <c r="Q206" i="109"/>
  <c r="P206" i="109"/>
  <c r="T205" i="109"/>
  <c r="S205" i="109"/>
  <c r="R205" i="109"/>
  <c r="Q205" i="109"/>
  <c r="P205" i="109"/>
  <c r="T204" i="109"/>
  <c r="S204" i="109"/>
  <c r="R204" i="109"/>
  <c r="Q204" i="109"/>
  <c r="P204" i="109"/>
  <c r="T203" i="109"/>
  <c r="S203" i="109"/>
  <c r="R203" i="109"/>
  <c r="Q203" i="109"/>
  <c r="P203" i="109"/>
  <c r="T202" i="109"/>
  <c r="S202" i="109"/>
  <c r="R202" i="109"/>
  <c r="Q202" i="109"/>
  <c r="P202" i="109"/>
  <c r="T201" i="109"/>
  <c r="S201" i="109"/>
  <c r="R201" i="109"/>
  <c r="Q201" i="109"/>
  <c r="P201" i="109"/>
  <c r="T200" i="109"/>
  <c r="S200" i="109"/>
  <c r="R200" i="109"/>
  <c r="Q200" i="109"/>
  <c r="P200" i="109"/>
  <c r="T199" i="109"/>
  <c r="S199" i="109"/>
  <c r="R199" i="109"/>
  <c r="Q199" i="109"/>
  <c r="P199" i="109"/>
  <c r="T198" i="109"/>
  <c r="S198" i="109"/>
  <c r="R198" i="109"/>
  <c r="Q198" i="109"/>
  <c r="P198" i="109"/>
  <c r="T197" i="109"/>
  <c r="S197" i="109"/>
  <c r="R197" i="109"/>
  <c r="Q197" i="109"/>
  <c r="P197" i="109"/>
  <c r="T196" i="109"/>
  <c r="S196" i="109"/>
  <c r="R196" i="109"/>
  <c r="Q196" i="109"/>
  <c r="P196" i="109"/>
  <c r="T195" i="109"/>
  <c r="S195" i="109"/>
  <c r="R195" i="109"/>
  <c r="Q195" i="109"/>
  <c r="P195" i="109"/>
  <c r="T194" i="109"/>
  <c r="S194" i="109"/>
  <c r="R194" i="109"/>
  <c r="Q194" i="109"/>
  <c r="P194" i="109"/>
  <c r="T193" i="109"/>
  <c r="S193" i="109"/>
  <c r="R193" i="109"/>
  <c r="Q193" i="109"/>
  <c r="P193" i="109"/>
  <c r="T192" i="109"/>
  <c r="S192" i="109"/>
  <c r="R192" i="109"/>
  <c r="Q192" i="109"/>
  <c r="P192" i="109"/>
  <c r="T191" i="109"/>
  <c r="S191" i="109"/>
  <c r="R191" i="109"/>
  <c r="Q191" i="109"/>
  <c r="P191" i="109"/>
  <c r="T190" i="109"/>
  <c r="S190" i="109"/>
  <c r="R190" i="109"/>
  <c r="Q190" i="109"/>
  <c r="P190" i="109"/>
  <c r="T189" i="109"/>
  <c r="S189" i="109"/>
  <c r="R189" i="109"/>
  <c r="Q189" i="109"/>
  <c r="P189" i="109"/>
  <c r="T188" i="109"/>
  <c r="S188" i="109"/>
  <c r="R188" i="109"/>
  <c r="Q188" i="109"/>
  <c r="P188" i="109"/>
  <c r="T187" i="109"/>
  <c r="S187" i="109"/>
  <c r="R187" i="109"/>
  <c r="Q187" i="109"/>
  <c r="P187" i="109"/>
  <c r="T186" i="109"/>
  <c r="S186" i="109"/>
  <c r="R186" i="109"/>
  <c r="Q186" i="109"/>
  <c r="P186" i="109"/>
  <c r="T185" i="109"/>
  <c r="S185" i="109"/>
  <c r="R185" i="109"/>
  <c r="Q185" i="109"/>
  <c r="P185" i="109"/>
  <c r="T184" i="109"/>
  <c r="S184" i="109"/>
  <c r="R184" i="109"/>
  <c r="Q184" i="109"/>
  <c r="P184" i="109"/>
  <c r="T183" i="109"/>
  <c r="S183" i="109"/>
  <c r="R183" i="109"/>
  <c r="Q183" i="109"/>
  <c r="P183" i="109"/>
  <c r="T182" i="109"/>
  <c r="S182" i="109"/>
  <c r="R182" i="109"/>
  <c r="Q182" i="109"/>
  <c r="P182" i="109"/>
  <c r="T181" i="109"/>
  <c r="S181" i="109"/>
  <c r="R181" i="109"/>
  <c r="Q181" i="109"/>
  <c r="P181" i="109"/>
  <c r="T180" i="109"/>
  <c r="S180" i="109"/>
  <c r="R180" i="109"/>
  <c r="Q180" i="109"/>
  <c r="P180" i="109"/>
  <c r="T179" i="109"/>
  <c r="S179" i="109"/>
  <c r="R179" i="109"/>
  <c r="Q179" i="109"/>
  <c r="P179" i="109"/>
  <c r="T178" i="109"/>
  <c r="S178" i="109"/>
  <c r="R178" i="109"/>
  <c r="Q178" i="109"/>
  <c r="P178" i="109"/>
  <c r="T177" i="109"/>
  <c r="S177" i="109"/>
  <c r="R177" i="109"/>
  <c r="Q177" i="109"/>
  <c r="P177" i="109"/>
  <c r="T176" i="109"/>
  <c r="S176" i="109"/>
  <c r="R176" i="109"/>
  <c r="Q176" i="109"/>
  <c r="P176" i="109"/>
  <c r="T175" i="109"/>
  <c r="S175" i="109"/>
  <c r="R175" i="109"/>
  <c r="Q175" i="109"/>
  <c r="P175" i="109"/>
  <c r="T174" i="109"/>
  <c r="S174" i="109"/>
  <c r="R174" i="109"/>
  <c r="Q174" i="109"/>
  <c r="P174" i="109"/>
  <c r="T173" i="109"/>
  <c r="S173" i="109"/>
  <c r="R173" i="109"/>
  <c r="Q173" i="109"/>
  <c r="P173" i="109"/>
  <c r="T169" i="109"/>
  <c r="S169" i="109"/>
  <c r="R169" i="109"/>
  <c r="Q169" i="109"/>
  <c r="P169" i="109"/>
  <c r="L279" i="109"/>
  <c r="J16" i="119" s="1"/>
  <c r="I140" i="109"/>
  <c r="G15" i="119" s="1"/>
  <c r="J140" i="109"/>
  <c r="H15" i="119" s="1"/>
  <c r="K140" i="109"/>
  <c r="I15" i="119" s="1"/>
  <c r="L140" i="109"/>
  <c r="J15" i="119" s="1"/>
  <c r="M140" i="109"/>
  <c r="K15" i="119" s="1"/>
  <c r="N140" i="109"/>
  <c r="L15" i="119" s="1"/>
  <c r="O140" i="109"/>
  <c r="M15" i="119" s="1"/>
  <c r="P140" i="109"/>
  <c r="N15" i="119" s="1"/>
  <c r="Q140" i="109"/>
  <c r="O15" i="119" s="1"/>
  <c r="R140" i="109"/>
  <c r="P15" i="119" s="1"/>
  <c r="S140" i="109"/>
  <c r="Q15" i="119" s="1"/>
  <c r="T140" i="109"/>
  <c r="R15" i="119" s="1"/>
  <c r="U8" i="109"/>
  <c r="EK8" i="109" s="1"/>
  <c r="U9" i="109"/>
  <c r="EK9" i="109" s="1"/>
  <c r="U10" i="109"/>
  <c r="EK10" i="109" s="1"/>
  <c r="U11" i="109"/>
  <c r="U12" i="109"/>
  <c r="EK12" i="109" s="1"/>
  <c r="U13" i="109"/>
  <c r="EK13" i="109" s="1"/>
  <c r="U14" i="109"/>
  <c r="EK14" i="109" s="1"/>
  <c r="U15" i="109"/>
  <c r="EK15" i="109" s="1"/>
  <c r="U16" i="109"/>
  <c r="EK16" i="109" s="1"/>
  <c r="U17" i="109"/>
  <c r="EK17" i="109" s="1"/>
  <c r="U18" i="109"/>
  <c r="U19" i="109"/>
  <c r="U20" i="109"/>
  <c r="EK20" i="109" s="1"/>
  <c r="U21" i="109"/>
  <c r="U22" i="109"/>
  <c r="U23" i="109"/>
  <c r="U24" i="109"/>
  <c r="EK24" i="109" s="1"/>
  <c r="U25" i="109"/>
  <c r="EK25" i="109" s="1"/>
  <c r="U26" i="109"/>
  <c r="EK26" i="109" s="1"/>
  <c r="U27" i="109"/>
  <c r="EK27" i="109" s="1"/>
  <c r="U28" i="109"/>
  <c r="EK28" i="109" s="1"/>
  <c r="U29" i="109"/>
  <c r="EK29" i="109" s="1"/>
  <c r="U30" i="109"/>
  <c r="EK30" i="109" s="1"/>
  <c r="U31" i="109"/>
  <c r="EK31" i="109" s="1"/>
  <c r="U32" i="109"/>
  <c r="EK32" i="109" s="1"/>
  <c r="U33" i="109"/>
  <c r="EK33" i="109" s="1"/>
  <c r="U34" i="109"/>
  <c r="EK34" i="109" s="1"/>
  <c r="U35" i="109"/>
  <c r="EK35" i="109" s="1"/>
  <c r="U36" i="109"/>
  <c r="EK36" i="109" s="1"/>
  <c r="U37" i="109"/>
  <c r="EK37" i="109" s="1"/>
  <c r="U38" i="109"/>
  <c r="EK38" i="109" s="1"/>
  <c r="U39" i="109"/>
  <c r="EK39" i="109" s="1"/>
  <c r="U40" i="109"/>
  <c r="EK40" i="109" s="1"/>
  <c r="U41" i="109"/>
  <c r="EK41" i="109" s="1"/>
  <c r="U42" i="109"/>
  <c r="EK42" i="109" s="1"/>
  <c r="U43" i="109"/>
  <c r="EK43" i="109" s="1"/>
  <c r="U44" i="109"/>
  <c r="EK44" i="109" s="1"/>
  <c r="U45" i="109"/>
  <c r="EK45" i="109" s="1"/>
  <c r="U46" i="109"/>
  <c r="EK46" i="109" s="1"/>
  <c r="U47" i="109"/>
  <c r="EK47" i="109" s="1"/>
  <c r="U48" i="109"/>
  <c r="EK48" i="109" s="1"/>
  <c r="U49" i="109"/>
  <c r="EK49" i="109" s="1"/>
  <c r="U50" i="109"/>
  <c r="EK50" i="109" s="1"/>
  <c r="U51" i="109"/>
  <c r="EK51" i="109" s="1"/>
  <c r="U52" i="109"/>
  <c r="EK52" i="109" s="1"/>
  <c r="U53" i="109"/>
  <c r="EK53" i="109" s="1"/>
  <c r="U54" i="109"/>
  <c r="EK54" i="109" s="1"/>
  <c r="U55" i="109"/>
  <c r="EK55" i="109" s="1"/>
  <c r="U56" i="109"/>
  <c r="EK56" i="109" s="1"/>
  <c r="U57" i="109"/>
  <c r="EK57" i="109" s="1"/>
  <c r="U58" i="109"/>
  <c r="EK58" i="109" s="1"/>
  <c r="U59" i="109"/>
  <c r="EK59" i="109" s="1"/>
  <c r="U60" i="109"/>
  <c r="EK60" i="109" s="1"/>
  <c r="U61" i="109"/>
  <c r="EK61" i="109" s="1"/>
  <c r="U62" i="109"/>
  <c r="EK62" i="109" s="1"/>
  <c r="U63" i="109"/>
  <c r="EK63" i="109" s="1"/>
  <c r="U64" i="109"/>
  <c r="EK64" i="109" s="1"/>
  <c r="U65" i="109"/>
  <c r="EK65" i="109" s="1"/>
  <c r="U66" i="109"/>
  <c r="EK66" i="109" s="1"/>
  <c r="U67" i="109"/>
  <c r="EK67" i="109" s="1"/>
  <c r="U68" i="109"/>
  <c r="EK68" i="109" s="1"/>
  <c r="U69" i="109"/>
  <c r="EK69" i="109" s="1"/>
  <c r="U70" i="109"/>
  <c r="EK70" i="109" s="1"/>
  <c r="U71" i="109"/>
  <c r="EK71" i="109" s="1"/>
  <c r="U72" i="109"/>
  <c r="EK72" i="109" s="1"/>
  <c r="U73" i="109"/>
  <c r="EK73" i="109" s="1"/>
  <c r="U74" i="109"/>
  <c r="EK74" i="109" s="1"/>
  <c r="U75" i="109"/>
  <c r="EK75" i="109" s="1"/>
  <c r="U76" i="109"/>
  <c r="EK76" i="109" s="1"/>
  <c r="U77" i="109"/>
  <c r="EK77" i="109" s="1"/>
  <c r="U78" i="109"/>
  <c r="EK78" i="109" s="1"/>
  <c r="U79" i="109"/>
  <c r="EK79" i="109" s="1"/>
  <c r="U80" i="109"/>
  <c r="EK80" i="109" s="1"/>
  <c r="U81" i="109"/>
  <c r="EK81" i="109" s="1"/>
  <c r="U82" i="109"/>
  <c r="EK82" i="109" s="1"/>
  <c r="U83" i="109"/>
  <c r="EK83" i="109" s="1"/>
  <c r="U84" i="109"/>
  <c r="EK84" i="109" s="1"/>
  <c r="U85" i="109"/>
  <c r="EK85" i="109" s="1"/>
  <c r="U86" i="109"/>
  <c r="EK86" i="109" s="1"/>
  <c r="U87" i="109"/>
  <c r="EK87" i="109" s="1"/>
  <c r="U88" i="109"/>
  <c r="EK88" i="109" s="1"/>
  <c r="U89" i="109"/>
  <c r="EK89" i="109" s="1"/>
  <c r="U90" i="109"/>
  <c r="EK90" i="109" s="1"/>
  <c r="U91" i="109"/>
  <c r="EK91" i="109" s="1"/>
  <c r="U92" i="109"/>
  <c r="EK92" i="109" s="1"/>
  <c r="U93" i="109"/>
  <c r="EK93" i="109" s="1"/>
  <c r="U94" i="109"/>
  <c r="EK94" i="109" s="1"/>
  <c r="U95" i="109"/>
  <c r="EK95" i="109" s="1"/>
  <c r="U96" i="109"/>
  <c r="EK96" i="109" s="1"/>
  <c r="U97" i="109"/>
  <c r="EK97" i="109" s="1"/>
  <c r="U98" i="109"/>
  <c r="EK98" i="109" s="1"/>
  <c r="U99" i="109"/>
  <c r="EK99" i="109" s="1"/>
  <c r="U100" i="109"/>
  <c r="EK100" i="109" s="1"/>
  <c r="U101" i="109"/>
  <c r="EK101" i="109" s="1"/>
  <c r="U102" i="109"/>
  <c r="EK102" i="109" s="1"/>
  <c r="U103" i="109"/>
  <c r="EK103" i="109" s="1"/>
  <c r="U104" i="109"/>
  <c r="EK104" i="109" s="1"/>
  <c r="U105" i="109"/>
  <c r="EK105" i="109" s="1"/>
  <c r="U106" i="109"/>
  <c r="EK106" i="109" s="1"/>
  <c r="U107" i="109"/>
  <c r="EK107" i="109" s="1"/>
  <c r="U108" i="109"/>
  <c r="EK108" i="109" s="1"/>
  <c r="U109" i="109"/>
  <c r="EK109" i="109" s="1"/>
  <c r="U110" i="109"/>
  <c r="EK110" i="109" s="1"/>
  <c r="U111" i="109"/>
  <c r="EK111" i="109" s="1"/>
  <c r="U112" i="109"/>
  <c r="EK112" i="109" s="1"/>
  <c r="U113" i="109"/>
  <c r="EK113" i="109" s="1"/>
  <c r="U114" i="109"/>
  <c r="EK114" i="109" s="1"/>
  <c r="U115" i="109"/>
  <c r="EK115" i="109" s="1"/>
  <c r="U116" i="109"/>
  <c r="EK116" i="109" s="1"/>
  <c r="U117" i="109"/>
  <c r="EK117" i="109" s="1"/>
  <c r="U118" i="109"/>
  <c r="EK118" i="109" s="1"/>
  <c r="U119" i="109"/>
  <c r="EK119" i="109" s="1"/>
  <c r="U120" i="109"/>
  <c r="EK120" i="109" s="1"/>
  <c r="U121" i="109"/>
  <c r="EK121" i="109" s="1"/>
  <c r="U122" i="109"/>
  <c r="EK122" i="109" s="1"/>
  <c r="U123" i="109"/>
  <c r="EK123" i="109" s="1"/>
  <c r="U124" i="109"/>
  <c r="EK124" i="109" s="1"/>
  <c r="U125" i="109"/>
  <c r="EK125" i="109" s="1"/>
  <c r="U126" i="109"/>
  <c r="EK126" i="109" s="1"/>
  <c r="U127" i="109"/>
  <c r="EK127" i="109" s="1"/>
  <c r="U128" i="109"/>
  <c r="EK128" i="109" s="1"/>
  <c r="U129" i="109"/>
  <c r="EK129" i="109" s="1"/>
  <c r="U130" i="109"/>
  <c r="EK130" i="109" s="1"/>
  <c r="U131" i="109"/>
  <c r="EK131" i="109" s="1"/>
  <c r="U132" i="109"/>
  <c r="EK132" i="109" s="1"/>
  <c r="U133" i="109"/>
  <c r="EK133" i="109" s="1"/>
  <c r="U134" i="109"/>
  <c r="EK134" i="109" s="1"/>
  <c r="U135" i="109"/>
  <c r="EK135" i="109" s="1"/>
  <c r="U136" i="109"/>
  <c r="EK136" i="109" s="1"/>
  <c r="U137" i="109"/>
  <c r="EK137" i="109" s="1"/>
  <c r="U138" i="109"/>
  <c r="AG277" i="109" s="1"/>
  <c r="A278" i="109"/>
  <c r="A417" i="109" s="1"/>
  <c r="A556" i="109" s="1"/>
  <c r="A695" i="109" s="1"/>
  <c r="A834" i="109" s="1"/>
  <c r="B278" i="109"/>
  <c r="B417" i="109" s="1"/>
  <c r="B556" i="109" s="1"/>
  <c r="B695" i="109" s="1"/>
  <c r="B834" i="109" s="1"/>
  <c r="C278" i="109"/>
  <c r="C417" i="109" s="1"/>
  <c r="C556" i="109" s="1"/>
  <c r="C695" i="109" s="1"/>
  <c r="C834" i="109" s="1"/>
  <c r="D278" i="109"/>
  <c r="D417" i="109" s="1"/>
  <c r="D556" i="109" s="1"/>
  <c r="D695" i="109" s="1"/>
  <c r="D834" i="109" s="1"/>
  <c r="E278" i="109"/>
  <c r="E417" i="109" s="1"/>
  <c r="E556" i="109" s="1"/>
  <c r="E695" i="109" s="1"/>
  <c r="E834" i="109" s="1"/>
  <c r="A145" i="109"/>
  <c r="A284" i="109" s="1"/>
  <c r="A423" i="109" s="1"/>
  <c r="A562" i="109" s="1"/>
  <c r="A701" i="109" s="1"/>
  <c r="B145" i="109"/>
  <c r="C145" i="109"/>
  <c r="C284" i="109" s="1"/>
  <c r="C423" i="109" s="1"/>
  <c r="C562" i="109" s="1"/>
  <c r="C701" i="109" s="1"/>
  <c r="D145" i="109"/>
  <c r="E284" i="109"/>
  <c r="E423" i="109" s="1"/>
  <c r="E562" i="109" s="1"/>
  <c r="E701" i="109" s="1"/>
  <c r="A146" i="109"/>
  <c r="A285" i="109" s="1"/>
  <c r="A424" i="109" s="1"/>
  <c r="A563" i="109" s="1"/>
  <c r="A702" i="109" s="1"/>
  <c r="B146" i="109"/>
  <c r="C146" i="109"/>
  <c r="C285" i="109" s="1"/>
  <c r="C424" i="109" s="1"/>
  <c r="C563" i="109" s="1"/>
  <c r="C702" i="109" s="1"/>
  <c r="D146" i="109"/>
  <c r="E285" i="109"/>
  <c r="E424" i="109" s="1"/>
  <c r="E563" i="109" s="1"/>
  <c r="E702" i="109" s="1"/>
  <c r="A147" i="109"/>
  <c r="A286" i="109" s="1"/>
  <c r="A425" i="109" s="1"/>
  <c r="A564" i="109" s="1"/>
  <c r="A703" i="109" s="1"/>
  <c r="B147" i="109"/>
  <c r="C147" i="109"/>
  <c r="C286" i="109" s="1"/>
  <c r="C425" i="109" s="1"/>
  <c r="C564" i="109" s="1"/>
  <c r="C703" i="109" s="1"/>
  <c r="D147" i="109"/>
  <c r="E286" i="109"/>
  <c r="E425" i="109" s="1"/>
  <c r="E564" i="109" s="1"/>
  <c r="E703" i="109" s="1"/>
  <c r="A148" i="109"/>
  <c r="A287" i="109" s="1"/>
  <c r="A426" i="109" s="1"/>
  <c r="A565" i="109" s="1"/>
  <c r="A704" i="109" s="1"/>
  <c r="B148" i="109"/>
  <c r="C148" i="109"/>
  <c r="C287" i="109" s="1"/>
  <c r="C426" i="109" s="1"/>
  <c r="C565" i="109" s="1"/>
  <c r="C704" i="109" s="1"/>
  <c r="D148" i="109"/>
  <c r="E287" i="109"/>
  <c r="E426" i="109" s="1"/>
  <c r="E565" i="109" s="1"/>
  <c r="E704" i="109" s="1"/>
  <c r="A149" i="109"/>
  <c r="A288" i="109" s="1"/>
  <c r="A427" i="109" s="1"/>
  <c r="A566" i="109" s="1"/>
  <c r="A705" i="109" s="1"/>
  <c r="B149" i="109"/>
  <c r="C149" i="109"/>
  <c r="C288" i="109" s="1"/>
  <c r="C427" i="109" s="1"/>
  <c r="C566" i="109" s="1"/>
  <c r="C705" i="109" s="1"/>
  <c r="D149" i="109"/>
  <c r="E288" i="109"/>
  <c r="E427" i="109" s="1"/>
  <c r="E566" i="109" s="1"/>
  <c r="E705" i="109" s="1"/>
  <c r="A150" i="109"/>
  <c r="A289" i="109" s="1"/>
  <c r="A428" i="109" s="1"/>
  <c r="A567" i="109" s="1"/>
  <c r="A706" i="109" s="1"/>
  <c r="B150" i="109"/>
  <c r="C150" i="109"/>
  <c r="C289" i="109" s="1"/>
  <c r="C428" i="109" s="1"/>
  <c r="C567" i="109" s="1"/>
  <c r="C706" i="109" s="1"/>
  <c r="D150" i="109"/>
  <c r="E289" i="109"/>
  <c r="E428" i="109" s="1"/>
  <c r="E567" i="109" s="1"/>
  <c r="E706" i="109" s="1"/>
  <c r="A151" i="109"/>
  <c r="A290" i="109" s="1"/>
  <c r="A429" i="109" s="1"/>
  <c r="A568" i="109" s="1"/>
  <c r="A707" i="109" s="1"/>
  <c r="B151" i="109"/>
  <c r="C151" i="109"/>
  <c r="C290" i="109" s="1"/>
  <c r="C429" i="109" s="1"/>
  <c r="C568" i="109" s="1"/>
  <c r="C707" i="109" s="1"/>
  <c r="D151" i="109"/>
  <c r="E290" i="109"/>
  <c r="E429" i="109" s="1"/>
  <c r="E568" i="109" s="1"/>
  <c r="E707" i="109" s="1"/>
  <c r="A152" i="109"/>
  <c r="A291" i="109" s="1"/>
  <c r="A430" i="109" s="1"/>
  <c r="A569" i="109" s="1"/>
  <c r="A708" i="109" s="1"/>
  <c r="B152" i="109"/>
  <c r="C152" i="109"/>
  <c r="C291" i="109" s="1"/>
  <c r="C430" i="109" s="1"/>
  <c r="C569" i="109" s="1"/>
  <c r="C708" i="109" s="1"/>
  <c r="D152" i="109"/>
  <c r="E291" i="109"/>
  <c r="E430" i="109" s="1"/>
  <c r="E569" i="109" s="1"/>
  <c r="E708" i="109" s="1"/>
  <c r="A153" i="109"/>
  <c r="A292" i="109" s="1"/>
  <c r="A431" i="109" s="1"/>
  <c r="A570" i="109" s="1"/>
  <c r="A709" i="109" s="1"/>
  <c r="B153" i="109"/>
  <c r="C153" i="109"/>
  <c r="C292" i="109" s="1"/>
  <c r="C431" i="109" s="1"/>
  <c r="C570" i="109" s="1"/>
  <c r="C709" i="109" s="1"/>
  <c r="D153" i="109"/>
  <c r="E292" i="109"/>
  <c r="E431" i="109" s="1"/>
  <c r="E570" i="109" s="1"/>
  <c r="E709" i="109" s="1"/>
  <c r="A154" i="109"/>
  <c r="A293" i="109" s="1"/>
  <c r="A432" i="109" s="1"/>
  <c r="A571" i="109" s="1"/>
  <c r="A710" i="109" s="1"/>
  <c r="B154" i="109"/>
  <c r="C154" i="109"/>
  <c r="C293" i="109" s="1"/>
  <c r="C432" i="109" s="1"/>
  <c r="C571" i="109" s="1"/>
  <c r="C710" i="109" s="1"/>
  <c r="D154" i="109"/>
  <c r="E293" i="109"/>
  <c r="E432" i="109" s="1"/>
  <c r="E571" i="109" s="1"/>
  <c r="E710" i="109" s="1"/>
  <c r="A155" i="109"/>
  <c r="A294" i="109" s="1"/>
  <c r="A433" i="109" s="1"/>
  <c r="A572" i="109" s="1"/>
  <c r="A711" i="109" s="1"/>
  <c r="B155" i="109"/>
  <c r="C155" i="109"/>
  <c r="C294" i="109" s="1"/>
  <c r="C433" i="109" s="1"/>
  <c r="C572" i="109" s="1"/>
  <c r="C711" i="109" s="1"/>
  <c r="D155" i="109"/>
  <c r="E294" i="109"/>
  <c r="E433" i="109" s="1"/>
  <c r="E572" i="109" s="1"/>
  <c r="E711" i="109" s="1"/>
  <c r="A156" i="109"/>
  <c r="A295" i="109" s="1"/>
  <c r="A434" i="109" s="1"/>
  <c r="A573" i="109" s="1"/>
  <c r="A712" i="109" s="1"/>
  <c r="B156" i="109"/>
  <c r="C156" i="109"/>
  <c r="C295" i="109" s="1"/>
  <c r="C434" i="109" s="1"/>
  <c r="C573" i="109" s="1"/>
  <c r="C712" i="109" s="1"/>
  <c r="D156" i="109"/>
  <c r="E295" i="109"/>
  <c r="E434" i="109" s="1"/>
  <c r="E573" i="109" s="1"/>
  <c r="E712" i="109" s="1"/>
  <c r="A157" i="109"/>
  <c r="A296" i="109" s="1"/>
  <c r="A435" i="109" s="1"/>
  <c r="A574" i="109" s="1"/>
  <c r="A713" i="109" s="1"/>
  <c r="B157" i="109"/>
  <c r="C157" i="109"/>
  <c r="C296" i="109" s="1"/>
  <c r="C435" i="109" s="1"/>
  <c r="C574" i="109" s="1"/>
  <c r="C713" i="109" s="1"/>
  <c r="D157" i="109"/>
  <c r="E296" i="109"/>
  <c r="E435" i="109" s="1"/>
  <c r="E574" i="109" s="1"/>
  <c r="E713" i="109" s="1"/>
  <c r="A158" i="109"/>
  <c r="A297" i="109" s="1"/>
  <c r="A436" i="109" s="1"/>
  <c r="A575" i="109" s="1"/>
  <c r="A714" i="109" s="1"/>
  <c r="B158" i="109"/>
  <c r="C158" i="109"/>
  <c r="C297" i="109" s="1"/>
  <c r="C436" i="109" s="1"/>
  <c r="C575" i="109" s="1"/>
  <c r="C714" i="109" s="1"/>
  <c r="D158" i="109"/>
  <c r="E297" i="109"/>
  <c r="E436" i="109" s="1"/>
  <c r="E575" i="109" s="1"/>
  <c r="E714" i="109" s="1"/>
  <c r="A159" i="109"/>
  <c r="A298" i="109" s="1"/>
  <c r="A437" i="109" s="1"/>
  <c r="A576" i="109" s="1"/>
  <c r="A715" i="109" s="1"/>
  <c r="B159" i="109"/>
  <c r="C159" i="109"/>
  <c r="C298" i="109" s="1"/>
  <c r="C437" i="109" s="1"/>
  <c r="C576" i="109" s="1"/>
  <c r="C715" i="109" s="1"/>
  <c r="D159" i="109"/>
  <c r="E298" i="109"/>
  <c r="E437" i="109" s="1"/>
  <c r="E576" i="109" s="1"/>
  <c r="E715" i="109" s="1"/>
  <c r="A160" i="109"/>
  <c r="A299" i="109" s="1"/>
  <c r="A438" i="109" s="1"/>
  <c r="A577" i="109" s="1"/>
  <c r="A716" i="109" s="1"/>
  <c r="B160" i="109"/>
  <c r="C160" i="109"/>
  <c r="C299" i="109" s="1"/>
  <c r="C438" i="109" s="1"/>
  <c r="C577" i="109" s="1"/>
  <c r="C716" i="109" s="1"/>
  <c r="D160" i="109"/>
  <c r="E299" i="109"/>
  <c r="E438" i="109" s="1"/>
  <c r="E577" i="109" s="1"/>
  <c r="E716" i="109" s="1"/>
  <c r="A161" i="109"/>
  <c r="A300" i="109" s="1"/>
  <c r="A439" i="109" s="1"/>
  <c r="A578" i="109" s="1"/>
  <c r="A717" i="109" s="1"/>
  <c r="B161" i="109"/>
  <c r="C161" i="109"/>
  <c r="C300" i="109" s="1"/>
  <c r="C439" i="109" s="1"/>
  <c r="C578" i="109" s="1"/>
  <c r="C717" i="109" s="1"/>
  <c r="D161" i="109"/>
  <c r="E300" i="109"/>
  <c r="E439" i="109" s="1"/>
  <c r="E578" i="109" s="1"/>
  <c r="E717" i="109" s="1"/>
  <c r="A162" i="109"/>
  <c r="A301" i="109" s="1"/>
  <c r="A440" i="109" s="1"/>
  <c r="A579" i="109" s="1"/>
  <c r="A718" i="109" s="1"/>
  <c r="B162" i="109"/>
  <c r="B301" i="109" s="1"/>
  <c r="B440" i="109" s="1"/>
  <c r="B579" i="109" s="1"/>
  <c r="B718" i="109" s="1"/>
  <c r="C162" i="109"/>
  <c r="C301" i="109" s="1"/>
  <c r="C440" i="109" s="1"/>
  <c r="C579" i="109" s="1"/>
  <c r="C718" i="109" s="1"/>
  <c r="D162" i="109"/>
  <c r="E301" i="109"/>
  <c r="E440" i="109" s="1"/>
  <c r="E579" i="109" s="1"/>
  <c r="E718" i="109" s="1"/>
  <c r="A163" i="109"/>
  <c r="A302" i="109" s="1"/>
  <c r="A441" i="109" s="1"/>
  <c r="A580" i="109" s="1"/>
  <c r="A719" i="109" s="1"/>
  <c r="B163" i="109"/>
  <c r="B302" i="109" s="1"/>
  <c r="B441" i="109" s="1"/>
  <c r="B580" i="109" s="1"/>
  <c r="B719" i="109" s="1"/>
  <c r="C163" i="109"/>
  <c r="C302" i="109" s="1"/>
  <c r="C441" i="109" s="1"/>
  <c r="C580" i="109" s="1"/>
  <c r="C719" i="109" s="1"/>
  <c r="D163" i="109"/>
  <c r="E163" i="109"/>
  <c r="A164" i="109"/>
  <c r="A303" i="109" s="1"/>
  <c r="A442" i="109" s="1"/>
  <c r="A581" i="109" s="1"/>
  <c r="A720" i="109" s="1"/>
  <c r="B164" i="109"/>
  <c r="B303" i="109" s="1"/>
  <c r="B442" i="109" s="1"/>
  <c r="B581" i="109" s="1"/>
  <c r="B720" i="109" s="1"/>
  <c r="C164" i="109"/>
  <c r="C303" i="109" s="1"/>
  <c r="C442" i="109" s="1"/>
  <c r="C581" i="109" s="1"/>
  <c r="C720" i="109" s="1"/>
  <c r="D164" i="109"/>
  <c r="E164" i="109"/>
  <c r="A165" i="109"/>
  <c r="A304" i="109" s="1"/>
  <c r="A443" i="109" s="1"/>
  <c r="A582" i="109" s="1"/>
  <c r="A721" i="109" s="1"/>
  <c r="B165" i="109"/>
  <c r="B304" i="109" s="1"/>
  <c r="B443" i="109" s="1"/>
  <c r="B582" i="109" s="1"/>
  <c r="B721" i="109" s="1"/>
  <c r="C165" i="109"/>
  <c r="C304" i="109" s="1"/>
  <c r="C443" i="109" s="1"/>
  <c r="C582" i="109" s="1"/>
  <c r="C721" i="109" s="1"/>
  <c r="D165" i="109"/>
  <c r="E165" i="109"/>
  <c r="A166" i="109"/>
  <c r="A305" i="109" s="1"/>
  <c r="A444" i="109" s="1"/>
  <c r="A583" i="109" s="1"/>
  <c r="A722" i="109" s="1"/>
  <c r="B166" i="109"/>
  <c r="B305" i="109" s="1"/>
  <c r="B444" i="109" s="1"/>
  <c r="B583" i="109" s="1"/>
  <c r="B722" i="109" s="1"/>
  <c r="C166" i="109"/>
  <c r="C305" i="109" s="1"/>
  <c r="C444" i="109" s="1"/>
  <c r="C583" i="109" s="1"/>
  <c r="C722" i="109" s="1"/>
  <c r="D166" i="109"/>
  <c r="E166" i="109"/>
  <c r="A167" i="109"/>
  <c r="A306" i="109" s="1"/>
  <c r="A445" i="109" s="1"/>
  <c r="A584" i="109" s="1"/>
  <c r="A723" i="109" s="1"/>
  <c r="B167" i="109"/>
  <c r="B306" i="109" s="1"/>
  <c r="B445" i="109" s="1"/>
  <c r="B584" i="109" s="1"/>
  <c r="B723" i="109" s="1"/>
  <c r="C167" i="109"/>
  <c r="C306" i="109" s="1"/>
  <c r="C445" i="109" s="1"/>
  <c r="C584" i="109" s="1"/>
  <c r="C723" i="109" s="1"/>
  <c r="D167" i="109"/>
  <c r="E167" i="109"/>
  <c r="A168" i="109"/>
  <c r="A307" i="109" s="1"/>
  <c r="A446" i="109" s="1"/>
  <c r="A585" i="109" s="1"/>
  <c r="A724" i="109" s="1"/>
  <c r="B168" i="109"/>
  <c r="B307" i="109" s="1"/>
  <c r="B446" i="109" s="1"/>
  <c r="B585" i="109" s="1"/>
  <c r="B724" i="109" s="1"/>
  <c r="C168" i="109"/>
  <c r="C307" i="109" s="1"/>
  <c r="C446" i="109" s="1"/>
  <c r="C585" i="109" s="1"/>
  <c r="C724" i="109" s="1"/>
  <c r="D168" i="109"/>
  <c r="E168" i="109"/>
  <c r="A169" i="109"/>
  <c r="A308" i="109" s="1"/>
  <c r="A447" i="109" s="1"/>
  <c r="A586" i="109" s="1"/>
  <c r="A725" i="109" s="1"/>
  <c r="B169" i="109"/>
  <c r="B308" i="109" s="1"/>
  <c r="B447" i="109" s="1"/>
  <c r="B586" i="109" s="1"/>
  <c r="B725" i="109" s="1"/>
  <c r="C169" i="109"/>
  <c r="C308" i="109" s="1"/>
  <c r="C447" i="109" s="1"/>
  <c r="C586" i="109" s="1"/>
  <c r="C725" i="109" s="1"/>
  <c r="D169" i="109"/>
  <c r="D308" i="109" s="1"/>
  <c r="D447" i="109" s="1"/>
  <c r="D586" i="109" s="1"/>
  <c r="D725" i="109" s="1"/>
  <c r="E169" i="109"/>
  <c r="E308" i="109" s="1"/>
  <c r="E447" i="109" s="1"/>
  <c r="E586" i="109" s="1"/>
  <c r="E725" i="109" s="1"/>
  <c r="A170" i="109"/>
  <c r="A309" i="109" s="1"/>
  <c r="A448" i="109" s="1"/>
  <c r="A587" i="109" s="1"/>
  <c r="A726" i="109" s="1"/>
  <c r="B170" i="109"/>
  <c r="B309" i="109" s="1"/>
  <c r="B448" i="109" s="1"/>
  <c r="B587" i="109" s="1"/>
  <c r="B726" i="109" s="1"/>
  <c r="C170" i="109"/>
  <c r="C309" i="109" s="1"/>
  <c r="C448" i="109" s="1"/>
  <c r="C587" i="109" s="1"/>
  <c r="C726" i="109" s="1"/>
  <c r="D170" i="109"/>
  <c r="D309" i="109" s="1"/>
  <c r="D448" i="109" s="1"/>
  <c r="D587" i="109" s="1"/>
  <c r="D726" i="109" s="1"/>
  <c r="E170" i="109"/>
  <c r="A171" i="109"/>
  <c r="A310" i="109" s="1"/>
  <c r="A449" i="109" s="1"/>
  <c r="A588" i="109" s="1"/>
  <c r="A727" i="109" s="1"/>
  <c r="B171" i="109"/>
  <c r="B310" i="109" s="1"/>
  <c r="B449" i="109" s="1"/>
  <c r="B588" i="109" s="1"/>
  <c r="B727" i="109" s="1"/>
  <c r="C171" i="109"/>
  <c r="C310" i="109" s="1"/>
  <c r="C449" i="109" s="1"/>
  <c r="C588" i="109" s="1"/>
  <c r="C727" i="109" s="1"/>
  <c r="D171" i="109"/>
  <c r="D310" i="109" s="1"/>
  <c r="D449" i="109" s="1"/>
  <c r="D588" i="109" s="1"/>
  <c r="D727" i="109" s="1"/>
  <c r="E171" i="109"/>
  <c r="A172" i="109"/>
  <c r="A311" i="109" s="1"/>
  <c r="A450" i="109" s="1"/>
  <c r="A589" i="109" s="1"/>
  <c r="A728" i="109" s="1"/>
  <c r="B172" i="109"/>
  <c r="B311" i="109" s="1"/>
  <c r="B450" i="109" s="1"/>
  <c r="B589" i="109" s="1"/>
  <c r="B728" i="109" s="1"/>
  <c r="C172" i="109"/>
  <c r="C311" i="109" s="1"/>
  <c r="C450" i="109" s="1"/>
  <c r="C589" i="109" s="1"/>
  <c r="C728" i="109" s="1"/>
  <c r="D172" i="109"/>
  <c r="D311" i="109" s="1"/>
  <c r="D450" i="109" s="1"/>
  <c r="D589" i="109" s="1"/>
  <c r="D728" i="109" s="1"/>
  <c r="E172" i="109"/>
  <c r="A173" i="109"/>
  <c r="A312" i="109" s="1"/>
  <c r="A451" i="109" s="1"/>
  <c r="A590" i="109" s="1"/>
  <c r="A729" i="109" s="1"/>
  <c r="B173" i="109"/>
  <c r="B312" i="109" s="1"/>
  <c r="B451" i="109" s="1"/>
  <c r="B590" i="109" s="1"/>
  <c r="B729" i="109" s="1"/>
  <c r="C173" i="109"/>
  <c r="C312" i="109" s="1"/>
  <c r="C451" i="109" s="1"/>
  <c r="C590" i="109" s="1"/>
  <c r="C729" i="109" s="1"/>
  <c r="D173" i="109"/>
  <c r="D312" i="109" s="1"/>
  <c r="D451" i="109" s="1"/>
  <c r="D590" i="109" s="1"/>
  <c r="D729" i="109" s="1"/>
  <c r="E173" i="109"/>
  <c r="E312" i="109" s="1"/>
  <c r="E451" i="109" s="1"/>
  <c r="E590" i="109" s="1"/>
  <c r="E729" i="109" s="1"/>
  <c r="A174" i="109"/>
  <c r="A313" i="109" s="1"/>
  <c r="A452" i="109" s="1"/>
  <c r="A591" i="109" s="1"/>
  <c r="A730" i="109" s="1"/>
  <c r="B174" i="109"/>
  <c r="B313" i="109" s="1"/>
  <c r="B452" i="109" s="1"/>
  <c r="B591" i="109" s="1"/>
  <c r="B730" i="109" s="1"/>
  <c r="C174" i="109"/>
  <c r="C313" i="109" s="1"/>
  <c r="C452" i="109" s="1"/>
  <c r="C591" i="109" s="1"/>
  <c r="C730" i="109" s="1"/>
  <c r="D174" i="109"/>
  <c r="D313" i="109" s="1"/>
  <c r="D452" i="109" s="1"/>
  <c r="D591" i="109" s="1"/>
  <c r="D730" i="109" s="1"/>
  <c r="E174" i="109"/>
  <c r="E313" i="109" s="1"/>
  <c r="E452" i="109" s="1"/>
  <c r="E591" i="109" s="1"/>
  <c r="E730" i="109" s="1"/>
  <c r="A175" i="109"/>
  <c r="A314" i="109" s="1"/>
  <c r="A453" i="109" s="1"/>
  <c r="A592" i="109" s="1"/>
  <c r="A731" i="109" s="1"/>
  <c r="B175" i="109"/>
  <c r="B314" i="109" s="1"/>
  <c r="B453" i="109" s="1"/>
  <c r="B592" i="109" s="1"/>
  <c r="B731" i="109" s="1"/>
  <c r="C175" i="109"/>
  <c r="C314" i="109" s="1"/>
  <c r="C453" i="109" s="1"/>
  <c r="C592" i="109" s="1"/>
  <c r="C731" i="109" s="1"/>
  <c r="D175" i="109"/>
  <c r="D314" i="109" s="1"/>
  <c r="D453" i="109" s="1"/>
  <c r="D592" i="109" s="1"/>
  <c r="D731" i="109" s="1"/>
  <c r="E175" i="109"/>
  <c r="E314" i="109" s="1"/>
  <c r="E453" i="109" s="1"/>
  <c r="E592" i="109" s="1"/>
  <c r="E731" i="109" s="1"/>
  <c r="A176" i="109"/>
  <c r="A315" i="109" s="1"/>
  <c r="A454" i="109" s="1"/>
  <c r="A593" i="109" s="1"/>
  <c r="A732" i="109" s="1"/>
  <c r="B176" i="109"/>
  <c r="B315" i="109" s="1"/>
  <c r="B454" i="109" s="1"/>
  <c r="B593" i="109" s="1"/>
  <c r="B732" i="109" s="1"/>
  <c r="C176" i="109"/>
  <c r="C315" i="109" s="1"/>
  <c r="C454" i="109" s="1"/>
  <c r="C593" i="109" s="1"/>
  <c r="C732" i="109" s="1"/>
  <c r="D176" i="109"/>
  <c r="D315" i="109" s="1"/>
  <c r="D454" i="109" s="1"/>
  <c r="D593" i="109" s="1"/>
  <c r="D732" i="109" s="1"/>
  <c r="E176" i="109"/>
  <c r="E315" i="109" s="1"/>
  <c r="E454" i="109" s="1"/>
  <c r="E593" i="109" s="1"/>
  <c r="E732" i="109" s="1"/>
  <c r="A177" i="109"/>
  <c r="A316" i="109" s="1"/>
  <c r="A455" i="109" s="1"/>
  <c r="A594" i="109" s="1"/>
  <c r="A733" i="109" s="1"/>
  <c r="B177" i="109"/>
  <c r="B316" i="109" s="1"/>
  <c r="B455" i="109" s="1"/>
  <c r="B594" i="109" s="1"/>
  <c r="B733" i="109" s="1"/>
  <c r="C177" i="109"/>
  <c r="C316" i="109" s="1"/>
  <c r="C455" i="109" s="1"/>
  <c r="C594" i="109" s="1"/>
  <c r="C733" i="109" s="1"/>
  <c r="D177" i="109"/>
  <c r="D316" i="109" s="1"/>
  <c r="D455" i="109" s="1"/>
  <c r="D594" i="109" s="1"/>
  <c r="D733" i="109" s="1"/>
  <c r="E177" i="109"/>
  <c r="E316" i="109" s="1"/>
  <c r="E455" i="109" s="1"/>
  <c r="E594" i="109" s="1"/>
  <c r="E733" i="109" s="1"/>
  <c r="A178" i="109"/>
  <c r="A317" i="109" s="1"/>
  <c r="A456" i="109" s="1"/>
  <c r="A595" i="109" s="1"/>
  <c r="A734" i="109" s="1"/>
  <c r="B178" i="109"/>
  <c r="B317" i="109" s="1"/>
  <c r="B456" i="109" s="1"/>
  <c r="B595" i="109" s="1"/>
  <c r="B734" i="109" s="1"/>
  <c r="C178" i="109"/>
  <c r="C317" i="109" s="1"/>
  <c r="C456" i="109" s="1"/>
  <c r="C595" i="109" s="1"/>
  <c r="C734" i="109" s="1"/>
  <c r="D178" i="109"/>
  <c r="D317" i="109" s="1"/>
  <c r="D456" i="109" s="1"/>
  <c r="D595" i="109" s="1"/>
  <c r="D734" i="109" s="1"/>
  <c r="E178" i="109"/>
  <c r="E317" i="109" s="1"/>
  <c r="E456" i="109" s="1"/>
  <c r="E595" i="109" s="1"/>
  <c r="E734" i="109" s="1"/>
  <c r="A179" i="109"/>
  <c r="A318" i="109" s="1"/>
  <c r="A457" i="109" s="1"/>
  <c r="A596" i="109" s="1"/>
  <c r="A735" i="109" s="1"/>
  <c r="B179" i="109"/>
  <c r="B318" i="109" s="1"/>
  <c r="B457" i="109" s="1"/>
  <c r="B596" i="109" s="1"/>
  <c r="B735" i="109" s="1"/>
  <c r="C179" i="109"/>
  <c r="C318" i="109" s="1"/>
  <c r="C457" i="109" s="1"/>
  <c r="C596" i="109" s="1"/>
  <c r="C735" i="109" s="1"/>
  <c r="D179" i="109"/>
  <c r="D318" i="109" s="1"/>
  <c r="D457" i="109" s="1"/>
  <c r="D596" i="109" s="1"/>
  <c r="D735" i="109" s="1"/>
  <c r="E179" i="109"/>
  <c r="E318" i="109" s="1"/>
  <c r="E457" i="109" s="1"/>
  <c r="E596" i="109" s="1"/>
  <c r="E735" i="109" s="1"/>
  <c r="A180" i="109"/>
  <c r="A319" i="109" s="1"/>
  <c r="A458" i="109" s="1"/>
  <c r="A597" i="109" s="1"/>
  <c r="A736" i="109" s="1"/>
  <c r="B180" i="109"/>
  <c r="B319" i="109" s="1"/>
  <c r="B458" i="109" s="1"/>
  <c r="B597" i="109" s="1"/>
  <c r="B736" i="109" s="1"/>
  <c r="C180" i="109"/>
  <c r="C319" i="109" s="1"/>
  <c r="C458" i="109" s="1"/>
  <c r="C597" i="109" s="1"/>
  <c r="C736" i="109" s="1"/>
  <c r="D180" i="109"/>
  <c r="D319" i="109" s="1"/>
  <c r="D458" i="109" s="1"/>
  <c r="D597" i="109" s="1"/>
  <c r="D736" i="109" s="1"/>
  <c r="E180" i="109"/>
  <c r="E319" i="109" s="1"/>
  <c r="E458" i="109" s="1"/>
  <c r="E597" i="109" s="1"/>
  <c r="E736" i="109" s="1"/>
  <c r="A181" i="109"/>
  <c r="A320" i="109" s="1"/>
  <c r="A459" i="109" s="1"/>
  <c r="A598" i="109" s="1"/>
  <c r="A737" i="109" s="1"/>
  <c r="B181" i="109"/>
  <c r="B320" i="109" s="1"/>
  <c r="B459" i="109" s="1"/>
  <c r="B598" i="109" s="1"/>
  <c r="B737" i="109" s="1"/>
  <c r="C181" i="109"/>
  <c r="C320" i="109" s="1"/>
  <c r="C459" i="109" s="1"/>
  <c r="C598" i="109" s="1"/>
  <c r="C737" i="109" s="1"/>
  <c r="D181" i="109"/>
  <c r="D320" i="109" s="1"/>
  <c r="D459" i="109" s="1"/>
  <c r="D598" i="109" s="1"/>
  <c r="D737" i="109" s="1"/>
  <c r="E181" i="109"/>
  <c r="E320" i="109" s="1"/>
  <c r="E459" i="109" s="1"/>
  <c r="E598" i="109" s="1"/>
  <c r="E737" i="109" s="1"/>
  <c r="A182" i="109"/>
  <c r="A321" i="109" s="1"/>
  <c r="A460" i="109" s="1"/>
  <c r="A599" i="109" s="1"/>
  <c r="A738" i="109" s="1"/>
  <c r="B182" i="109"/>
  <c r="B321" i="109" s="1"/>
  <c r="B460" i="109" s="1"/>
  <c r="B599" i="109" s="1"/>
  <c r="B738" i="109" s="1"/>
  <c r="C182" i="109"/>
  <c r="C321" i="109" s="1"/>
  <c r="C460" i="109" s="1"/>
  <c r="C599" i="109" s="1"/>
  <c r="C738" i="109" s="1"/>
  <c r="D182" i="109"/>
  <c r="D321" i="109" s="1"/>
  <c r="D460" i="109" s="1"/>
  <c r="D599" i="109" s="1"/>
  <c r="D738" i="109" s="1"/>
  <c r="E182" i="109"/>
  <c r="E321" i="109" s="1"/>
  <c r="E460" i="109" s="1"/>
  <c r="E599" i="109" s="1"/>
  <c r="E738" i="109" s="1"/>
  <c r="A183" i="109"/>
  <c r="A322" i="109" s="1"/>
  <c r="A461" i="109" s="1"/>
  <c r="A600" i="109" s="1"/>
  <c r="A739" i="109" s="1"/>
  <c r="B183" i="109"/>
  <c r="B322" i="109" s="1"/>
  <c r="B461" i="109" s="1"/>
  <c r="B600" i="109" s="1"/>
  <c r="B739" i="109" s="1"/>
  <c r="C183" i="109"/>
  <c r="C322" i="109" s="1"/>
  <c r="C461" i="109" s="1"/>
  <c r="C600" i="109" s="1"/>
  <c r="C739" i="109" s="1"/>
  <c r="D183" i="109"/>
  <c r="D322" i="109" s="1"/>
  <c r="D461" i="109" s="1"/>
  <c r="D600" i="109" s="1"/>
  <c r="D739" i="109" s="1"/>
  <c r="E183" i="109"/>
  <c r="E322" i="109" s="1"/>
  <c r="E461" i="109" s="1"/>
  <c r="E600" i="109" s="1"/>
  <c r="E739" i="109" s="1"/>
  <c r="A184" i="109"/>
  <c r="A323" i="109" s="1"/>
  <c r="A462" i="109" s="1"/>
  <c r="A601" i="109" s="1"/>
  <c r="A740" i="109" s="1"/>
  <c r="B184" i="109"/>
  <c r="B323" i="109" s="1"/>
  <c r="B462" i="109" s="1"/>
  <c r="B601" i="109" s="1"/>
  <c r="B740" i="109" s="1"/>
  <c r="C184" i="109"/>
  <c r="C323" i="109" s="1"/>
  <c r="C462" i="109" s="1"/>
  <c r="C601" i="109" s="1"/>
  <c r="C740" i="109" s="1"/>
  <c r="D184" i="109"/>
  <c r="D323" i="109" s="1"/>
  <c r="D462" i="109" s="1"/>
  <c r="D601" i="109" s="1"/>
  <c r="D740" i="109" s="1"/>
  <c r="E184" i="109"/>
  <c r="E323" i="109" s="1"/>
  <c r="E462" i="109" s="1"/>
  <c r="E601" i="109" s="1"/>
  <c r="E740" i="109" s="1"/>
  <c r="A185" i="109"/>
  <c r="A324" i="109" s="1"/>
  <c r="A463" i="109" s="1"/>
  <c r="A602" i="109" s="1"/>
  <c r="A741" i="109" s="1"/>
  <c r="B185" i="109"/>
  <c r="B324" i="109" s="1"/>
  <c r="B463" i="109" s="1"/>
  <c r="B602" i="109" s="1"/>
  <c r="B741" i="109" s="1"/>
  <c r="C185" i="109"/>
  <c r="C324" i="109" s="1"/>
  <c r="C463" i="109" s="1"/>
  <c r="C602" i="109" s="1"/>
  <c r="C741" i="109" s="1"/>
  <c r="D185" i="109"/>
  <c r="D324" i="109" s="1"/>
  <c r="D463" i="109" s="1"/>
  <c r="D602" i="109" s="1"/>
  <c r="D741" i="109" s="1"/>
  <c r="E185" i="109"/>
  <c r="E324" i="109" s="1"/>
  <c r="E463" i="109" s="1"/>
  <c r="E602" i="109" s="1"/>
  <c r="E741" i="109" s="1"/>
  <c r="A186" i="109"/>
  <c r="A325" i="109" s="1"/>
  <c r="A464" i="109" s="1"/>
  <c r="A603" i="109" s="1"/>
  <c r="A742" i="109" s="1"/>
  <c r="B186" i="109"/>
  <c r="B325" i="109" s="1"/>
  <c r="B464" i="109" s="1"/>
  <c r="B603" i="109" s="1"/>
  <c r="B742" i="109" s="1"/>
  <c r="C186" i="109"/>
  <c r="C325" i="109" s="1"/>
  <c r="C464" i="109" s="1"/>
  <c r="C603" i="109" s="1"/>
  <c r="C742" i="109" s="1"/>
  <c r="D186" i="109"/>
  <c r="D325" i="109" s="1"/>
  <c r="D464" i="109" s="1"/>
  <c r="D603" i="109" s="1"/>
  <c r="D742" i="109" s="1"/>
  <c r="E186" i="109"/>
  <c r="E325" i="109" s="1"/>
  <c r="E464" i="109" s="1"/>
  <c r="E603" i="109" s="1"/>
  <c r="E742" i="109" s="1"/>
  <c r="A187" i="109"/>
  <c r="A326" i="109" s="1"/>
  <c r="A465" i="109" s="1"/>
  <c r="A604" i="109" s="1"/>
  <c r="A743" i="109" s="1"/>
  <c r="B187" i="109"/>
  <c r="B326" i="109" s="1"/>
  <c r="B465" i="109" s="1"/>
  <c r="B604" i="109" s="1"/>
  <c r="B743" i="109" s="1"/>
  <c r="C187" i="109"/>
  <c r="C326" i="109" s="1"/>
  <c r="C465" i="109" s="1"/>
  <c r="C604" i="109" s="1"/>
  <c r="C743" i="109" s="1"/>
  <c r="D187" i="109"/>
  <c r="D326" i="109" s="1"/>
  <c r="D465" i="109" s="1"/>
  <c r="D604" i="109" s="1"/>
  <c r="D743" i="109" s="1"/>
  <c r="E187" i="109"/>
  <c r="E326" i="109" s="1"/>
  <c r="E465" i="109" s="1"/>
  <c r="E604" i="109" s="1"/>
  <c r="E743" i="109" s="1"/>
  <c r="A188" i="109"/>
  <c r="A327" i="109" s="1"/>
  <c r="A466" i="109" s="1"/>
  <c r="A605" i="109" s="1"/>
  <c r="A744" i="109" s="1"/>
  <c r="B188" i="109"/>
  <c r="B327" i="109" s="1"/>
  <c r="B466" i="109" s="1"/>
  <c r="B605" i="109" s="1"/>
  <c r="B744" i="109" s="1"/>
  <c r="C188" i="109"/>
  <c r="C327" i="109" s="1"/>
  <c r="C466" i="109" s="1"/>
  <c r="C605" i="109" s="1"/>
  <c r="C744" i="109" s="1"/>
  <c r="D188" i="109"/>
  <c r="D327" i="109" s="1"/>
  <c r="D466" i="109" s="1"/>
  <c r="D605" i="109" s="1"/>
  <c r="D744" i="109" s="1"/>
  <c r="E188" i="109"/>
  <c r="E327" i="109" s="1"/>
  <c r="E466" i="109" s="1"/>
  <c r="E605" i="109" s="1"/>
  <c r="E744" i="109" s="1"/>
  <c r="A189" i="109"/>
  <c r="A328" i="109" s="1"/>
  <c r="A467" i="109" s="1"/>
  <c r="A606" i="109" s="1"/>
  <c r="A745" i="109" s="1"/>
  <c r="B189" i="109"/>
  <c r="B328" i="109" s="1"/>
  <c r="B467" i="109" s="1"/>
  <c r="B606" i="109" s="1"/>
  <c r="B745" i="109" s="1"/>
  <c r="C189" i="109"/>
  <c r="C328" i="109" s="1"/>
  <c r="C467" i="109" s="1"/>
  <c r="C606" i="109" s="1"/>
  <c r="C745" i="109" s="1"/>
  <c r="D189" i="109"/>
  <c r="D328" i="109" s="1"/>
  <c r="D467" i="109" s="1"/>
  <c r="D606" i="109" s="1"/>
  <c r="D745" i="109" s="1"/>
  <c r="E189" i="109"/>
  <c r="E328" i="109" s="1"/>
  <c r="E467" i="109" s="1"/>
  <c r="E606" i="109" s="1"/>
  <c r="E745" i="109" s="1"/>
  <c r="A190" i="109"/>
  <c r="A329" i="109" s="1"/>
  <c r="A468" i="109" s="1"/>
  <c r="A607" i="109" s="1"/>
  <c r="A746" i="109" s="1"/>
  <c r="B190" i="109"/>
  <c r="B329" i="109" s="1"/>
  <c r="B468" i="109" s="1"/>
  <c r="B607" i="109" s="1"/>
  <c r="B746" i="109" s="1"/>
  <c r="C190" i="109"/>
  <c r="C329" i="109" s="1"/>
  <c r="C468" i="109" s="1"/>
  <c r="C607" i="109" s="1"/>
  <c r="C746" i="109" s="1"/>
  <c r="D190" i="109"/>
  <c r="D329" i="109" s="1"/>
  <c r="D468" i="109" s="1"/>
  <c r="D607" i="109" s="1"/>
  <c r="D746" i="109" s="1"/>
  <c r="E190" i="109"/>
  <c r="E329" i="109" s="1"/>
  <c r="E468" i="109" s="1"/>
  <c r="E607" i="109" s="1"/>
  <c r="E746" i="109" s="1"/>
  <c r="A191" i="109"/>
  <c r="A330" i="109" s="1"/>
  <c r="A469" i="109" s="1"/>
  <c r="A608" i="109" s="1"/>
  <c r="A747" i="109" s="1"/>
  <c r="B191" i="109"/>
  <c r="B330" i="109" s="1"/>
  <c r="B469" i="109" s="1"/>
  <c r="B608" i="109" s="1"/>
  <c r="B747" i="109" s="1"/>
  <c r="C191" i="109"/>
  <c r="C330" i="109" s="1"/>
  <c r="C469" i="109" s="1"/>
  <c r="C608" i="109" s="1"/>
  <c r="C747" i="109" s="1"/>
  <c r="D191" i="109"/>
  <c r="D330" i="109" s="1"/>
  <c r="D469" i="109" s="1"/>
  <c r="D608" i="109" s="1"/>
  <c r="D747" i="109" s="1"/>
  <c r="E191" i="109"/>
  <c r="E330" i="109" s="1"/>
  <c r="E469" i="109" s="1"/>
  <c r="E608" i="109" s="1"/>
  <c r="E747" i="109" s="1"/>
  <c r="A192" i="109"/>
  <c r="A331" i="109" s="1"/>
  <c r="A470" i="109" s="1"/>
  <c r="A609" i="109" s="1"/>
  <c r="A748" i="109" s="1"/>
  <c r="B192" i="109"/>
  <c r="B331" i="109" s="1"/>
  <c r="B470" i="109" s="1"/>
  <c r="B609" i="109" s="1"/>
  <c r="B748" i="109" s="1"/>
  <c r="C192" i="109"/>
  <c r="C331" i="109" s="1"/>
  <c r="C470" i="109" s="1"/>
  <c r="C609" i="109" s="1"/>
  <c r="C748" i="109" s="1"/>
  <c r="D192" i="109"/>
  <c r="D331" i="109" s="1"/>
  <c r="D470" i="109" s="1"/>
  <c r="D609" i="109" s="1"/>
  <c r="D748" i="109" s="1"/>
  <c r="E192" i="109"/>
  <c r="E331" i="109" s="1"/>
  <c r="E470" i="109" s="1"/>
  <c r="E609" i="109" s="1"/>
  <c r="E748" i="109" s="1"/>
  <c r="A193" i="109"/>
  <c r="A332" i="109" s="1"/>
  <c r="A471" i="109" s="1"/>
  <c r="A610" i="109" s="1"/>
  <c r="A749" i="109" s="1"/>
  <c r="B193" i="109"/>
  <c r="B332" i="109" s="1"/>
  <c r="B471" i="109" s="1"/>
  <c r="B610" i="109" s="1"/>
  <c r="B749" i="109" s="1"/>
  <c r="C193" i="109"/>
  <c r="C332" i="109" s="1"/>
  <c r="C471" i="109" s="1"/>
  <c r="C610" i="109" s="1"/>
  <c r="C749" i="109" s="1"/>
  <c r="D193" i="109"/>
  <c r="D332" i="109" s="1"/>
  <c r="D471" i="109" s="1"/>
  <c r="D610" i="109" s="1"/>
  <c r="D749" i="109" s="1"/>
  <c r="E193" i="109"/>
  <c r="E332" i="109" s="1"/>
  <c r="E471" i="109" s="1"/>
  <c r="E610" i="109" s="1"/>
  <c r="E749" i="109" s="1"/>
  <c r="A194" i="109"/>
  <c r="A333" i="109" s="1"/>
  <c r="A472" i="109" s="1"/>
  <c r="A611" i="109" s="1"/>
  <c r="A750" i="109" s="1"/>
  <c r="B194" i="109"/>
  <c r="B333" i="109" s="1"/>
  <c r="B472" i="109" s="1"/>
  <c r="B611" i="109" s="1"/>
  <c r="B750" i="109" s="1"/>
  <c r="C194" i="109"/>
  <c r="C333" i="109" s="1"/>
  <c r="C472" i="109" s="1"/>
  <c r="C611" i="109" s="1"/>
  <c r="C750" i="109" s="1"/>
  <c r="D194" i="109"/>
  <c r="D333" i="109" s="1"/>
  <c r="D472" i="109" s="1"/>
  <c r="D611" i="109" s="1"/>
  <c r="D750" i="109" s="1"/>
  <c r="E194" i="109"/>
  <c r="E333" i="109" s="1"/>
  <c r="E472" i="109" s="1"/>
  <c r="E611" i="109" s="1"/>
  <c r="E750" i="109" s="1"/>
  <c r="A195" i="109"/>
  <c r="A334" i="109" s="1"/>
  <c r="A473" i="109" s="1"/>
  <c r="A612" i="109" s="1"/>
  <c r="A751" i="109" s="1"/>
  <c r="B195" i="109"/>
  <c r="B334" i="109" s="1"/>
  <c r="B473" i="109" s="1"/>
  <c r="B612" i="109" s="1"/>
  <c r="B751" i="109" s="1"/>
  <c r="C195" i="109"/>
  <c r="C334" i="109" s="1"/>
  <c r="C473" i="109" s="1"/>
  <c r="C612" i="109" s="1"/>
  <c r="C751" i="109" s="1"/>
  <c r="D195" i="109"/>
  <c r="D334" i="109" s="1"/>
  <c r="D473" i="109" s="1"/>
  <c r="D612" i="109" s="1"/>
  <c r="D751" i="109" s="1"/>
  <c r="E195" i="109"/>
  <c r="E334" i="109" s="1"/>
  <c r="E473" i="109" s="1"/>
  <c r="E612" i="109" s="1"/>
  <c r="E751" i="109" s="1"/>
  <c r="A196" i="109"/>
  <c r="A335" i="109" s="1"/>
  <c r="A474" i="109" s="1"/>
  <c r="A613" i="109" s="1"/>
  <c r="A752" i="109" s="1"/>
  <c r="B196" i="109"/>
  <c r="B335" i="109" s="1"/>
  <c r="B474" i="109" s="1"/>
  <c r="B613" i="109" s="1"/>
  <c r="B752" i="109" s="1"/>
  <c r="C196" i="109"/>
  <c r="C335" i="109" s="1"/>
  <c r="C474" i="109" s="1"/>
  <c r="C613" i="109" s="1"/>
  <c r="C752" i="109" s="1"/>
  <c r="D196" i="109"/>
  <c r="D335" i="109" s="1"/>
  <c r="D474" i="109" s="1"/>
  <c r="D613" i="109" s="1"/>
  <c r="D752" i="109" s="1"/>
  <c r="E196" i="109"/>
  <c r="E335" i="109" s="1"/>
  <c r="E474" i="109" s="1"/>
  <c r="E613" i="109" s="1"/>
  <c r="E752" i="109" s="1"/>
  <c r="A197" i="109"/>
  <c r="A336" i="109" s="1"/>
  <c r="A475" i="109" s="1"/>
  <c r="A614" i="109" s="1"/>
  <c r="A753" i="109" s="1"/>
  <c r="B197" i="109"/>
  <c r="B336" i="109" s="1"/>
  <c r="B475" i="109" s="1"/>
  <c r="B614" i="109" s="1"/>
  <c r="B753" i="109" s="1"/>
  <c r="C197" i="109"/>
  <c r="C336" i="109" s="1"/>
  <c r="C475" i="109" s="1"/>
  <c r="C614" i="109" s="1"/>
  <c r="C753" i="109" s="1"/>
  <c r="D197" i="109"/>
  <c r="D336" i="109" s="1"/>
  <c r="D475" i="109" s="1"/>
  <c r="D614" i="109" s="1"/>
  <c r="D753" i="109" s="1"/>
  <c r="E197" i="109"/>
  <c r="E336" i="109" s="1"/>
  <c r="E475" i="109" s="1"/>
  <c r="E614" i="109" s="1"/>
  <c r="E753" i="109" s="1"/>
  <c r="A198" i="109"/>
  <c r="A337" i="109" s="1"/>
  <c r="A476" i="109" s="1"/>
  <c r="A615" i="109" s="1"/>
  <c r="A754" i="109" s="1"/>
  <c r="B198" i="109"/>
  <c r="B337" i="109" s="1"/>
  <c r="B476" i="109" s="1"/>
  <c r="B615" i="109" s="1"/>
  <c r="B754" i="109" s="1"/>
  <c r="C198" i="109"/>
  <c r="C337" i="109" s="1"/>
  <c r="C476" i="109" s="1"/>
  <c r="C615" i="109" s="1"/>
  <c r="C754" i="109" s="1"/>
  <c r="D198" i="109"/>
  <c r="D337" i="109" s="1"/>
  <c r="D476" i="109" s="1"/>
  <c r="D615" i="109" s="1"/>
  <c r="D754" i="109" s="1"/>
  <c r="E198" i="109"/>
  <c r="E337" i="109" s="1"/>
  <c r="E476" i="109" s="1"/>
  <c r="E615" i="109" s="1"/>
  <c r="E754" i="109" s="1"/>
  <c r="A199" i="109"/>
  <c r="A338" i="109" s="1"/>
  <c r="A477" i="109" s="1"/>
  <c r="A616" i="109" s="1"/>
  <c r="A755" i="109" s="1"/>
  <c r="B199" i="109"/>
  <c r="B338" i="109" s="1"/>
  <c r="B477" i="109" s="1"/>
  <c r="B616" i="109" s="1"/>
  <c r="B755" i="109" s="1"/>
  <c r="C199" i="109"/>
  <c r="C338" i="109" s="1"/>
  <c r="C477" i="109" s="1"/>
  <c r="C616" i="109" s="1"/>
  <c r="C755" i="109" s="1"/>
  <c r="D199" i="109"/>
  <c r="D338" i="109" s="1"/>
  <c r="D477" i="109" s="1"/>
  <c r="D616" i="109" s="1"/>
  <c r="D755" i="109" s="1"/>
  <c r="E199" i="109"/>
  <c r="E338" i="109" s="1"/>
  <c r="E477" i="109" s="1"/>
  <c r="E616" i="109" s="1"/>
  <c r="E755" i="109" s="1"/>
  <c r="A200" i="109"/>
  <c r="A339" i="109" s="1"/>
  <c r="A478" i="109" s="1"/>
  <c r="A617" i="109" s="1"/>
  <c r="A756" i="109" s="1"/>
  <c r="B200" i="109"/>
  <c r="B339" i="109" s="1"/>
  <c r="B478" i="109" s="1"/>
  <c r="B617" i="109" s="1"/>
  <c r="B756" i="109" s="1"/>
  <c r="C200" i="109"/>
  <c r="C339" i="109" s="1"/>
  <c r="C478" i="109" s="1"/>
  <c r="C617" i="109" s="1"/>
  <c r="C756" i="109" s="1"/>
  <c r="D200" i="109"/>
  <c r="D339" i="109" s="1"/>
  <c r="D478" i="109" s="1"/>
  <c r="D617" i="109" s="1"/>
  <c r="D756" i="109" s="1"/>
  <c r="E200" i="109"/>
  <c r="E339" i="109" s="1"/>
  <c r="E478" i="109" s="1"/>
  <c r="E617" i="109" s="1"/>
  <c r="E756" i="109" s="1"/>
  <c r="A201" i="109"/>
  <c r="A340" i="109" s="1"/>
  <c r="A479" i="109" s="1"/>
  <c r="A618" i="109" s="1"/>
  <c r="A757" i="109" s="1"/>
  <c r="B201" i="109"/>
  <c r="B340" i="109" s="1"/>
  <c r="B479" i="109" s="1"/>
  <c r="B618" i="109" s="1"/>
  <c r="B757" i="109" s="1"/>
  <c r="C201" i="109"/>
  <c r="C340" i="109" s="1"/>
  <c r="C479" i="109" s="1"/>
  <c r="C618" i="109" s="1"/>
  <c r="C757" i="109" s="1"/>
  <c r="D201" i="109"/>
  <c r="D340" i="109" s="1"/>
  <c r="D479" i="109" s="1"/>
  <c r="D618" i="109" s="1"/>
  <c r="D757" i="109" s="1"/>
  <c r="E201" i="109"/>
  <c r="E340" i="109" s="1"/>
  <c r="E479" i="109" s="1"/>
  <c r="E618" i="109" s="1"/>
  <c r="E757" i="109" s="1"/>
  <c r="A202" i="109"/>
  <c r="A341" i="109" s="1"/>
  <c r="A480" i="109" s="1"/>
  <c r="A619" i="109" s="1"/>
  <c r="A758" i="109" s="1"/>
  <c r="B202" i="109"/>
  <c r="B341" i="109" s="1"/>
  <c r="B480" i="109" s="1"/>
  <c r="B619" i="109" s="1"/>
  <c r="B758" i="109" s="1"/>
  <c r="C202" i="109"/>
  <c r="C341" i="109" s="1"/>
  <c r="C480" i="109" s="1"/>
  <c r="C619" i="109" s="1"/>
  <c r="C758" i="109" s="1"/>
  <c r="D202" i="109"/>
  <c r="D341" i="109" s="1"/>
  <c r="D480" i="109" s="1"/>
  <c r="D619" i="109" s="1"/>
  <c r="D758" i="109" s="1"/>
  <c r="E202" i="109"/>
  <c r="E341" i="109" s="1"/>
  <c r="E480" i="109" s="1"/>
  <c r="E619" i="109" s="1"/>
  <c r="E758" i="109" s="1"/>
  <c r="A203" i="109"/>
  <c r="A342" i="109" s="1"/>
  <c r="A481" i="109" s="1"/>
  <c r="A620" i="109" s="1"/>
  <c r="A759" i="109" s="1"/>
  <c r="B203" i="109"/>
  <c r="B342" i="109" s="1"/>
  <c r="B481" i="109" s="1"/>
  <c r="B620" i="109" s="1"/>
  <c r="B759" i="109" s="1"/>
  <c r="C203" i="109"/>
  <c r="C342" i="109" s="1"/>
  <c r="C481" i="109" s="1"/>
  <c r="C620" i="109" s="1"/>
  <c r="C759" i="109" s="1"/>
  <c r="D203" i="109"/>
  <c r="D342" i="109" s="1"/>
  <c r="D481" i="109" s="1"/>
  <c r="D620" i="109" s="1"/>
  <c r="D759" i="109" s="1"/>
  <c r="E203" i="109"/>
  <c r="E342" i="109" s="1"/>
  <c r="E481" i="109" s="1"/>
  <c r="E620" i="109" s="1"/>
  <c r="E759" i="109" s="1"/>
  <c r="A204" i="109"/>
  <c r="A343" i="109" s="1"/>
  <c r="A482" i="109" s="1"/>
  <c r="A621" i="109" s="1"/>
  <c r="A760" i="109" s="1"/>
  <c r="B204" i="109"/>
  <c r="B343" i="109" s="1"/>
  <c r="B482" i="109" s="1"/>
  <c r="B621" i="109" s="1"/>
  <c r="B760" i="109" s="1"/>
  <c r="C204" i="109"/>
  <c r="C343" i="109" s="1"/>
  <c r="C482" i="109" s="1"/>
  <c r="C621" i="109" s="1"/>
  <c r="C760" i="109" s="1"/>
  <c r="D204" i="109"/>
  <c r="D343" i="109" s="1"/>
  <c r="D482" i="109" s="1"/>
  <c r="D621" i="109" s="1"/>
  <c r="D760" i="109" s="1"/>
  <c r="E204" i="109"/>
  <c r="E343" i="109" s="1"/>
  <c r="E482" i="109" s="1"/>
  <c r="E621" i="109" s="1"/>
  <c r="E760" i="109" s="1"/>
  <c r="A205" i="109"/>
  <c r="A344" i="109" s="1"/>
  <c r="A483" i="109" s="1"/>
  <c r="A622" i="109" s="1"/>
  <c r="A761" i="109" s="1"/>
  <c r="B205" i="109"/>
  <c r="B344" i="109" s="1"/>
  <c r="B483" i="109" s="1"/>
  <c r="B622" i="109" s="1"/>
  <c r="B761" i="109" s="1"/>
  <c r="C205" i="109"/>
  <c r="C344" i="109" s="1"/>
  <c r="C483" i="109" s="1"/>
  <c r="C622" i="109" s="1"/>
  <c r="C761" i="109" s="1"/>
  <c r="D205" i="109"/>
  <c r="D344" i="109" s="1"/>
  <c r="D483" i="109" s="1"/>
  <c r="D622" i="109" s="1"/>
  <c r="D761" i="109" s="1"/>
  <c r="E205" i="109"/>
  <c r="E344" i="109" s="1"/>
  <c r="E483" i="109" s="1"/>
  <c r="E622" i="109" s="1"/>
  <c r="E761" i="109" s="1"/>
  <c r="A206" i="109"/>
  <c r="A345" i="109" s="1"/>
  <c r="A484" i="109" s="1"/>
  <c r="A623" i="109" s="1"/>
  <c r="A762" i="109" s="1"/>
  <c r="B206" i="109"/>
  <c r="B345" i="109" s="1"/>
  <c r="B484" i="109" s="1"/>
  <c r="B623" i="109" s="1"/>
  <c r="B762" i="109" s="1"/>
  <c r="C206" i="109"/>
  <c r="C345" i="109" s="1"/>
  <c r="C484" i="109" s="1"/>
  <c r="C623" i="109" s="1"/>
  <c r="C762" i="109" s="1"/>
  <c r="D206" i="109"/>
  <c r="D345" i="109" s="1"/>
  <c r="D484" i="109" s="1"/>
  <c r="D623" i="109" s="1"/>
  <c r="D762" i="109" s="1"/>
  <c r="E206" i="109"/>
  <c r="E345" i="109" s="1"/>
  <c r="E484" i="109" s="1"/>
  <c r="E623" i="109" s="1"/>
  <c r="E762" i="109" s="1"/>
  <c r="A207" i="109"/>
  <c r="A346" i="109" s="1"/>
  <c r="A485" i="109" s="1"/>
  <c r="A624" i="109" s="1"/>
  <c r="A763" i="109" s="1"/>
  <c r="B207" i="109"/>
  <c r="B346" i="109" s="1"/>
  <c r="B485" i="109" s="1"/>
  <c r="B624" i="109" s="1"/>
  <c r="B763" i="109" s="1"/>
  <c r="C207" i="109"/>
  <c r="C346" i="109" s="1"/>
  <c r="C485" i="109" s="1"/>
  <c r="C624" i="109" s="1"/>
  <c r="C763" i="109" s="1"/>
  <c r="D207" i="109"/>
  <c r="D346" i="109" s="1"/>
  <c r="D485" i="109" s="1"/>
  <c r="D624" i="109" s="1"/>
  <c r="D763" i="109" s="1"/>
  <c r="E207" i="109"/>
  <c r="E346" i="109" s="1"/>
  <c r="E485" i="109" s="1"/>
  <c r="E624" i="109" s="1"/>
  <c r="E763" i="109" s="1"/>
  <c r="A208" i="109"/>
  <c r="A347" i="109" s="1"/>
  <c r="A486" i="109" s="1"/>
  <c r="A625" i="109" s="1"/>
  <c r="A764" i="109" s="1"/>
  <c r="B208" i="109"/>
  <c r="B347" i="109" s="1"/>
  <c r="B486" i="109" s="1"/>
  <c r="B625" i="109" s="1"/>
  <c r="B764" i="109" s="1"/>
  <c r="C208" i="109"/>
  <c r="C347" i="109" s="1"/>
  <c r="C486" i="109" s="1"/>
  <c r="C625" i="109" s="1"/>
  <c r="C764" i="109" s="1"/>
  <c r="D208" i="109"/>
  <c r="D347" i="109" s="1"/>
  <c r="D486" i="109" s="1"/>
  <c r="D625" i="109" s="1"/>
  <c r="D764" i="109" s="1"/>
  <c r="E208" i="109"/>
  <c r="E347" i="109" s="1"/>
  <c r="E486" i="109" s="1"/>
  <c r="E625" i="109" s="1"/>
  <c r="E764" i="109" s="1"/>
  <c r="A209" i="109"/>
  <c r="A348" i="109" s="1"/>
  <c r="A487" i="109" s="1"/>
  <c r="A626" i="109" s="1"/>
  <c r="A765" i="109" s="1"/>
  <c r="B209" i="109"/>
  <c r="B348" i="109" s="1"/>
  <c r="B487" i="109" s="1"/>
  <c r="B626" i="109" s="1"/>
  <c r="B765" i="109" s="1"/>
  <c r="C209" i="109"/>
  <c r="C348" i="109" s="1"/>
  <c r="C487" i="109" s="1"/>
  <c r="C626" i="109" s="1"/>
  <c r="C765" i="109" s="1"/>
  <c r="D209" i="109"/>
  <c r="D348" i="109" s="1"/>
  <c r="D487" i="109" s="1"/>
  <c r="D626" i="109" s="1"/>
  <c r="D765" i="109" s="1"/>
  <c r="E209" i="109"/>
  <c r="E348" i="109" s="1"/>
  <c r="E487" i="109" s="1"/>
  <c r="E626" i="109" s="1"/>
  <c r="E765" i="109" s="1"/>
  <c r="A210" i="109"/>
  <c r="A349" i="109" s="1"/>
  <c r="A488" i="109" s="1"/>
  <c r="A627" i="109" s="1"/>
  <c r="A766" i="109" s="1"/>
  <c r="B210" i="109"/>
  <c r="B349" i="109" s="1"/>
  <c r="B488" i="109" s="1"/>
  <c r="B627" i="109" s="1"/>
  <c r="B766" i="109" s="1"/>
  <c r="C210" i="109"/>
  <c r="C349" i="109" s="1"/>
  <c r="C488" i="109" s="1"/>
  <c r="C627" i="109" s="1"/>
  <c r="C766" i="109" s="1"/>
  <c r="D210" i="109"/>
  <c r="D349" i="109" s="1"/>
  <c r="D488" i="109" s="1"/>
  <c r="D627" i="109" s="1"/>
  <c r="D766" i="109" s="1"/>
  <c r="E210" i="109"/>
  <c r="E349" i="109" s="1"/>
  <c r="E488" i="109" s="1"/>
  <c r="E627" i="109" s="1"/>
  <c r="E766" i="109" s="1"/>
  <c r="A211" i="109"/>
  <c r="A350" i="109" s="1"/>
  <c r="A489" i="109" s="1"/>
  <c r="A628" i="109" s="1"/>
  <c r="A767" i="109" s="1"/>
  <c r="B211" i="109"/>
  <c r="B350" i="109" s="1"/>
  <c r="B489" i="109" s="1"/>
  <c r="B628" i="109" s="1"/>
  <c r="B767" i="109" s="1"/>
  <c r="C211" i="109"/>
  <c r="C350" i="109" s="1"/>
  <c r="C489" i="109" s="1"/>
  <c r="C628" i="109" s="1"/>
  <c r="C767" i="109" s="1"/>
  <c r="D211" i="109"/>
  <c r="D350" i="109" s="1"/>
  <c r="D489" i="109" s="1"/>
  <c r="D628" i="109" s="1"/>
  <c r="D767" i="109" s="1"/>
  <c r="E211" i="109"/>
  <c r="E350" i="109" s="1"/>
  <c r="E489" i="109" s="1"/>
  <c r="E628" i="109" s="1"/>
  <c r="E767" i="109" s="1"/>
  <c r="A212" i="109"/>
  <c r="A351" i="109" s="1"/>
  <c r="A490" i="109" s="1"/>
  <c r="A629" i="109" s="1"/>
  <c r="A768" i="109" s="1"/>
  <c r="B212" i="109"/>
  <c r="B351" i="109" s="1"/>
  <c r="B490" i="109" s="1"/>
  <c r="B629" i="109" s="1"/>
  <c r="B768" i="109" s="1"/>
  <c r="C212" i="109"/>
  <c r="C351" i="109" s="1"/>
  <c r="C490" i="109" s="1"/>
  <c r="C629" i="109" s="1"/>
  <c r="C768" i="109" s="1"/>
  <c r="D212" i="109"/>
  <c r="D351" i="109" s="1"/>
  <c r="D490" i="109" s="1"/>
  <c r="D629" i="109" s="1"/>
  <c r="D768" i="109" s="1"/>
  <c r="E212" i="109"/>
  <c r="E351" i="109" s="1"/>
  <c r="E490" i="109" s="1"/>
  <c r="E629" i="109" s="1"/>
  <c r="E768" i="109" s="1"/>
  <c r="A213" i="109"/>
  <c r="A352" i="109" s="1"/>
  <c r="A491" i="109" s="1"/>
  <c r="A630" i="109" s="1"/>
  <c r="A769" i="109" s="1"/>
  <c r="B213" i="109"/>
  <c r="B352" i="109" s="1"/>
  <c r="B491" i="109" s="1"/>
  <c r="B630" i="109" s="1"/>
  <c r="B769" i="109" s="1"/>
  <c r="C213" i="109"/>
  <c r="C352" i="109" s="1"/>
  <c r="C491" i="109" s="1"/>
  <c r="C630" i="109" s="1"/>
  <c r="C769" i="109" s="1"/>
  <c r="D213" i="109"/>
  <c r="D352" i="109" s="1"/>
  <c r="D491" i="109" s="1"/>
  <c r="D630" i="109" s="1"/>
  <c r="D769" i="109" s="1"/>
  <c r="E213" i="109"/>
  <c r="E352" i="109" s="1"/>
  <c r="E491" i="109" s="1"/>
  <c r="E630" i="109" s="1"/>
  <c r="E769" i="109" s="1"/>
  <c r="A214" i="109"/>
  <c r="A353" i="109" s="1"/>
  <c r="A492" i="109" s="1"/>
  <c r="A631" i="109" s="1"/>
  <c r="A770" i="109" s="1"/>
  <c r="B214" i="109"/>
  <c r="B353" i="109" s="1"/>
  <c r="B492" i="109" s="1"/>
  <c r="B631" i="109" s="1"/>
  <c r="B770" i="109" s="1"/>
  <c r="C214" i="109"/>
  <c r="C353" i="109" s="1"/>
  <c r="C492" i="109" s="1"/>
  <c r="C631" i="109" s="1"/>
  <c r="C770" i="109" s="1"/>
  <c r="D214" i="109"/>
  <c r="D353" i="109" s="1"/>
  <c r="D492" i="109" s="1"/>
  <c r="D631" i="109" s="1"/>
  <c r="D770" i="109" s="1"/>
  <c r="E214" i="109"/>
  <c r="E353" i="109" s="1"/>
  <c r="E492" i="109" s="1"/>
  <c r="E631" i="109" s="1"/>
  <c r="E770" i="109" s="1"/>
  <c r="A215" i="109"/>
  <c r="A354" i="109" s="1"/>
  <c r="A493" i="109" s="1"/>
  <c r="A632" i="109" s="1"/>
  <c r="A771" i="109" s="1"/>
  <c r="B215" i="109"/>
  <c r="B354" i="109" s="1"/>
  <c r="B493" i="109" s="1"/>
  <c r="B632" i="109" s="1"/>
  <c r="B771" i="109" s="1"/>
  <c r="C215" i="109"/>
  <c r="C354" i="109" s="1"/>
  <c r="C493" i="109" s="1"/>
  <c r="C632" i="109" s="1"/>
  <c r="C771" i="109" s="1"/>
  <c r="D215" i="109"/>
  <c r="D354" i="109" s="1"/>
  <c r="D493" i="109" s="1"/>
  <c r="D632" i="109" s="1"/>
  <c r="D771" i="109" s="1"/>
  <c r="E215" i="109"/>
  <c r="E354" i="109" s="1"/>
  <c r="E493" i="109" s="1"/>
  <c r="E632" i="109" s="1"/>
  <c r="E771" i="109" s="1"/>
  <c r="A216" i="109"/>
  <c r="A355" i="109" s="1"/>
  <c r="A494" i="109" s="1"/>
  <c r="A633" i="109" s="1"/>
  <c r="A772" i="109" s="1"/>
  <c r="B216" i="109"/>
  <c r="B355" i="109" s="1"/>
  <c r="B494" i="109" s="1"/>
  <c r="B633" i="109" s="1"/>
  <c r="B772" i="109" s="1"/>
  <c r="C216" i="109"/>
  <c r="C355" i="109" s="1"/>
  <c r="C494" i="109" s="1"/>
  <c r="C633" i="109" s="1"/>
  <c r="C772" i="109" s="1"/>
  <c r="D216" i="109"/>
  <c r="D355" i="109" s="1"/>
  <c r="D494" i="109" s="1"/>
  <c r="D633" i="109" s="1"/>
  <c r="D772" i="109" s="1"/>
  <c r="E216" i="109"/>
  <c r="E355" i="109" s="1"/>
  <c r="E494" i="109" s="1"/>
  <c r="E633" i="109" s="1"/>
  <c r="E772" i="109" s="1"/>
  <c r="A217" i="109"/>
  <c r="A356" i="109" s="1"/>
  <c r="A495" i="109" s="1"/>
  <c r="A634" i="109" s="1"/>
  <c r="A773" i="109" s="1"/>
  <c r="B217" i="109"/>
  <c r="B356" i="109" s="1"/>
  <c r="B495" i="109" s="1"/>
  <c r="B634" i="109" s="1"/>
  <c r="B773" i="109" s="1"/>
  <c r="C217" i="109"/>
  <c r="C356" i="109" s="1"/>
  <c r="C495" i="109" s="1"/>
  <c r="C634" i="109" s="1"/>
  <c r="C773" i="109" s="1"/>
  <c r="D217" i="109"/>
  <c r="D356" i="109" s="1"/>
  <c r="D495" i="109" s="1"/>
  <c r="D634" i="109" s="1"/>
  <c r="D773" i="109" s="1"/>
  <c r="E217" i="109"/>
  <c r="E356" i="109" s="1"/>
  <c r="E495" i="109" s="1"/>
  <c r="E634" i="109" s="1"/>
  <c r="E773" i="109" s="1"/>
  <c r="A218" i="109"/>
  <c r="A357" i="109" s="1"/>
  <c r="A496" i="109" s="1"/>
  <c r="A635" i="109" s="1"/>
  <c r="A774" i="109" s="1"/>
  <c r="B218" i="109"/>
  <c r="B357" i="109" s="1"/>
  <c r="B496" i="109" s="1"/>
  <c r="B635" i="109" s="1"/>
  <c r="B774" i="109" s="1"/>
  <c r="C218" i="109"/>
  <c r="C357" i="109" s="1"/>
  <c r="C496" i="109" s="1"/>
  <c r="C635" i="109" s="1"/>
  <c r="C774" i="109" s="1"/>
  <c r="D218" i="109"/>
  <c r="D357" i="109" s="1"/>
  <c r="D496" i="109" s="1"/>
  <c r="D635" i="109" s="1"/>
  <c r="D774" i="109" s="1"/>
  <c r="E218" i="109"/>
  <c r="E357" i="109" s="1"/>
  <c r="E496" i="109" s="1"/>
  <c r="E635" i="109" s="1"/>
  <c r="E774" i="109" s="1"/>
  <c r="A219" i="109"/>
  <c r="A358" i="109" s="1"/>
  <c r="A497" i="109" s="1"/>
  <c r="A636" i="109" s="1"/>
  <c r="A775" i="109" s="1"/>
  <c r="B219" i="109"/>
  <c r="B358" i="109" s="1"/>
  <c r="B497" i="109" s="1"/>
  <c r="B636" i="109" s="1"/>
  <c r="B775" i="109" s="1"/>
  <c r="C219" i="109"/>
  <c r="C358" i="109" s="1"/>
  <c r="C497" i="109" s="1"/>
  <c r="C636" i="109" s="1"/>
  <c r="C775" i="109" s="1"/>
  <c r="D219" i="109"/>
  <c r="D358" i="109" s="1"/>
  <c r="D497" i="109" s="1"/>
  <c r="D636" i="109" s="1"/>
  <c r="D775" i="109" s="1"/>
  <c r="E219" i="109"/>
  <c r="E358" i="109" s="1"/>
  <c r="E497" i="109" s="1"/>
  <c r="E636" i="109" s="1"/>
  <c r="E775" i="109" s="1"/>
  <c r="A220" i="109"/>
  <c r="A359" i="109" s="1"/>
  <c r="A498" i="109" s="1"/>
  <c r="A637" i="109" s="1"/>
  <c r="A776" i="109" s="1"/>
  <c r="B220" i="109"/>
  <c r="B359" i="109" s="1"/>
  <c r="B498" i="109" s="1"/>
  <c r="B637" i="109" s="1"/>
  <c r="B776" i="109" s="1"/>
  <c r="C220" i="109"/>
  <c r="C359" i="109" s="1"/>
  <c r="C498" i="109" s="1"/>
  <c r="C637" i="109" s="1"/>
  <c r="C776" i="109" s="1"/>
  <c r="D220" i="109"/>
  <c r="D359" i="109" s="1"/>
  <c r="D498" i="109" s="1"/>
  <c r="D637" i="109" s="1"/>
  <c r="D776" i="109" s="1"/>
  <c r="E220" i="109"/>
  <c r="E359" i="109" s="1"/>
  <c r="E498" i="109" s="1"/>
  <c r="E637" i="109" s="1"/>
  <c r="E776" i="109" s="1"/>
  <c r="A221" i="109"/>
  <c r="A360" i="109" s="1"/>
  <c r="A499" i="109" s="1"/>
  <c r="A638" i="109" s="1"/>
  <c r="A777" i="109" s="1"/>
  <c r="B221" i="109"/>
  <c r="B360" i="109" s="1"/>
  <c r="B499" i="109" s="1"/>
  <c r="B638" i="109" s="1"/>
  <c r="B777" i="109" s="1"/>
  <c r="C221" i="109"/>
  <c r="C360" i="109" s="1"/>
  <c r="C499" i="109" s="1"/>
  <c r="C638" i="109" s="1"/>
  <c r="C777" i="109" s="1"/>
  <c r="D221" i="109"/>
  <c r="D360" i="109" s="1"/>
  <c r="D499" i="109" s="1"/>
  <c r="D638" i="109" s="1"/>
  <c r="D777" i="109" s="1"/>
  <c r="E221" i="109"/>
  <c r="E360" i="109" s="1"/>
  <c r="E499" i="109" s="1"/>
  <c r="E638" i="109" s="1"/>
  <c r="E777" i="109" s="1"/>
  <c r="A222" i="109"/>
  <c r="A361" i="109" s="1"/>
  <c r="A500" i="109" s="1"/>
  <c r="A639" i="109" s="1"/>
  <c r="A778" i="109" s="1"/>
  <c r="B222" i="109"/>
  <c r="B361" i="109" s="1"/>
  <c r="B500" i="109" s="1"/>
  <c r="B639" i="109" s="1"/>
  <c r="B778" i="109" s="1"/>
  <c r="C222" i="109"/>
  <c r="C361" i="109" s="1"/>
  <c r="C500" i="109" s="1"/>
  <c r="C639" i="109" s="1"/>
  <c r="C778" i="109" s="1"/>
  <c r="D222" i="109"/>
  <c r="D361" i="109" s="1"/>
  <c r="D500" i="109" s="1"/>
  <c r="D639" i="109" s="1"/>
  <c r="D778" i="109" s="1"/>
  <c r="E222" i="109"/>
  <c r="E361" i="109" s="1"/>
  <c r="E500" i="109" s="1"/>
  <c r="E639" i="109" s="1"/>
  <c r="E778" i="109" s="1"/>
  <c r="A223" i="109"/>
  <c r="A362" i="109" s="1"/>
  <c r="A501" i="109" s="1"/>
  <c r="A640" i="109" s="1"/>
  <c r="A779" i="109" s="1"/>
  <c r="B223" i="109"/>
  <c r="B362" i="109" s="1"/>
  <c r="B501" i="109" s="1"/>
  <c r="B640" i="109" s="1"/>
  <c r="B779" i="109" s="1"/>
  <c r="C223" i="109"/>
  <c r="C362" i="109" s="1"/>
  <c r="C501" i="109" s="1"/>
  <c r="C640" i="109" s="1"/>
  <c r="C779" i="109" s="1"/>
  <c r="D223" i="109"/>
  <c r="D362" i="109" s="1"/>
  <c r="D501" i="109" s="1"/>
  <c r="D640" i="109" s="1"/>
  <c r="D779" i="109" s="1"/>
  <c r="E223" i="109"/>
  <c r="E362" i="109" s="1"/>
  <c r="E501" i="109" s="1"/>
  <c r="E640" i="109" s="1"/>
  <c r="E779" i="109" s="1"/>
  <c r="A224" i="109"/>
  <c r="A363" i="109" s="1"/>
  <c r="A502" i="109" s="1"/>
  <c r="A641" i="109" s="1"/>
  <c r="A780" i="109" s="1"/>
  <c r="B224" i="109"/>
  <c r="B363" i="109" s="1"/>
  <c r="B502" i="109" s="1"/>
  <c r="B641" i="109" s="1"/>
  <c r="B780" i="109" s="1"/>
  <c r="C224" i="109"/>
  <c r="C363" i="109" s="1"/>
  <c r="C502" i="109" s="1"/>
  <c r="C641" i="109" s="1"/>
  <c r="C780" i="109" s="1"/>
  <c r="D224" i="109"/>
  <c r="D363" i="109" s="1"/>
  <c r="D502" i="109" s="1"/>
  <c r="D641" i="109" s="1"/>
  <c r="D780" i="109" s="1"/>
  <c r="E224" i="109"/>
  <c r="E363" i="109" s="1"/>
  <c r="E502" i="109" s="1"/>
  <c r="E641" i="109" s="1"/>
  <c r="E780" i="109" s="1"/>
  <c r="A225" i="109"/>
  <c r="A364" i="109" s="1"/>
  <c r="A503" i="109" s="1"/>
  <c r="A642" i="109" s="1"/>
  <c r="A781" i="109" s="1"/>
  <c r="B225" i="109"/>
  <c r="B364" i="109" s="1"/>
  <c r="B503" i="109" s="1"/>
  <c r="B642" i="109" s="1"/>
  <c r="B781" i="109" s="1"/>
  <c r="C225" i="109"/>
  <c r="C364" i="109" s="1"/>
  <c r="C503" i="109" s="1"/>
  <c r="C642" i="109" s="1"/>
  <c r="C781" i="109" s="1"/>
  <c r="D225" i="109"/>
  <c r="D364" i="109" s="1"/>
  <c r="D503" i="109" s="1"/>
  <c r="D642" i="109" s="1"/>
  <c r="D781" i="109" s="1"/>
  <c r="E225" i="109"/>
  <c r="E364" i="109" s="1"/>
  <c r="E503" i="109" s="1"/>
  <c r="E642" i="109" s="1"/>
  <c r="E781" i="109" s="1"/>
  <c r="A226" i="109"/>
  <c r="A365" i="109" s="1"/>
  <c r="A504" i="109" s="1"/>
  <c r="A643" i="109" s="1"/>
  <c r="A782" i="109" s="1"/>
  <c r="B226" i="109"/>
  <c r="B365" i="109" s="1"/>
  <c r="B504" i="109" s="1"/>
  <c r="B643" i="109" s="1"/>
  <c r="B782" i="109" s="1"/>
  <c r="C226" i="109"/>
  <c r="C365" i="109" s="1"/>
  <c r="C504" i="109" s="1"/>
  <c r="C643" i="109" s="1"/>
  <c r="C782" i="109" s="1"/>
  <c r="D226" i="109"/>
  <c r="D365" i="109" s="1"/>
  <c r="D504" i="109" s="1"/>
  <c r="D643" i="109" s="1"/>
  <c r="D782" i="109" s="1"/>
  <c r="E226" i="109"/>
  <c r="E365" i="109" s="1"/>
  <c r="E504" i="109" s="1"/>
  <c r="E643" i="109" s="1"/>
  <c r="E782" i="109" s="1"/>
  <c r="A227" i="109"/>
  <c r="A366" i="109" s="1"/>
  <c r="A505" i="109" s="1"/>
  <c r="A644" i="109" s="1"/>
  <c r="A783" i="109" s="1"/>
  <c r="B227" i="109"/>
  <c r="B366" i="109" s="1"/>
  <c r="B505" i="109" s="1"/>
  <c r="B644" i="109" s="1"/>
  <c r="B783" i="109" s="1"/>
  <c r="C227" i="109"/>
  <c r="C366" i="109" s="1"/>
  <c r="C505" i="109" s="1"/>
  <c r="C644" i="109" s="1"/>
  <c r="C783" i="109" s="1"/>
  <c r="D227" i="109"/>
  <c r="D366" i="109" s="1"/>
  <c r="D505" i="109" s="1"/>
  <c r="D644" i="109" s="1"/>
  <c r="D783" i="109" s="1"/>
  <c r="E227" i="109"/>
  <c r="E366" i="109" s="1"/>
  <c r="E505" i="109" s="1"/>
  <c r="E644" i="109" s="1"/>
  <c r="E783" i="109" s="1"/>
  <c r="A228" i="109"/>
  <c r="A367" i="109" s="1"/>
  <c r="A506" i="109" s="1"/>
  <c r="A645" i="109" s="1"/>
  <c r="A784" i="109" s="1"/>
  <c r="B228" i="109"/>
  <c r="B367" i="109" s="1"/>
  <c r="B506" i="109" s="1"/>
  <c r="B645" i="109" s="1"/>
  <c r="B784" i="109" s="1"/>
  <c r="C228" i="109"/>
  <c r="C367" i="109" s="1"/>
  <c r="C506" i="109" s="1"/>
  <c r="C645" i="109" s="1"/>
  <c r="C784" i="109" s="1"/>
  <c r="D228" i="109"/>
  <c r="D367" i="109" s="1"/>
  <c r="D506" i="109" s="1"/>
  <c r="D645" i="109" s="1"/>
  <c r="D784" i="109" s="1"/>
  <c r="E228" i="109"/>
  <c r="E367" i="109" s="1"/>
  <c r="E506" i="109" s="1"/>
  <c r="E645" i="109" s="1"/>
  <c r="E784" i="109" s="1"/>
  <c r="A229" i="109"/>
  <c r="A368" i="109" s="1"/>
  <c r="A507" i="109" s="1"/>
  <c r="A646" i="109" s="1"/>
  <c r="A785" i="109" s="1"/>
  <c r="B229" i="109"/>
  <c r="B368" i="109" s="1"/>
  <c r="B507" i="109" s="1"/>
  <c r="B646" i="109" s="1"/>
  <c r="B785" i="109" s="1"/>
  <c r="C229" i="109"/>
  <c r="C368" i="109" s="1"/>
  <c r="C507" i="109" s="1"/>
  <c r="C646" i="109" s="1"/>
  <c r="C785" i="109" s="1"/>
  <c r="D229" i="109"/>
  <c r="D368" i="109" s="1"/>
  <c r="D507" i="109" s="1"/>
  <c r="D646" i="109" s="1"/>
  <c r="D785" i="109" s="1"/>
  <c r="E229" i="109"/>
  <c r="E368" i="109" s="1"/>
  <c r="E507" i="109" s="1"/>
  <c r="E646" i="109" s="1"/>
  <c r="E785" i="109" s="1"/>
  <c r="A230" i="109"/>
  <c r="A369" i="109" s="1"/>
  <c r="A508" i="109" s="1"/>
  <c r="A647" i="109" s="1"/>
  <c r="A786" i="109" s="1"/>
  <c r="B230" i="109"/>
  <c r="B369" i="109" s="1"/>
  <c r="B508" i="109" s="1"/>
  <c r="B647" i="109" s="1"/>
  <c r="B786" i="109" s="1"/>
  <c r="C230" i="109"/>
  <c r="C369" i="109" s="1"/>
  <c r="C508" i="109" s="1"/>
  <c r="C647" i="109" s="1"/>
  <c r="C786" i="109" s="1"/>
  <c r="D230" i="109"/>
  <c r="D369" i="109" s="1"/>
  <c r="D508" i="109" s="1"/>
  <c r="D647" i="109" s="1"/>
  <c r="D786" i="109" s="1"/>
  <c r="E230" i="109"/>
  <c r="E369" i="109" s="1"/>
  <c r="E508" i="109" s="1"/>
  <c r="E647" i="109" s="1"/>
  <c r="E786" i="109" s="1"/>
  <c r="A231" i="109"/>
  <c r="A370" i="109" s="1"/>
  <c r="A509" i="109" s="1"/>
  <c r="A648" i="109" s="1"/>
  <c r="A787" i="109" s="1"/>
  <c r="B231" i="109"/>
  <c r="B370" i="109" s="1"/>
  <c r="B509" i="109" s="1"/>
  <c r="B648" i="109" s="1"/>
  <c r="B787" i="109" s="1"/>
  <c r="C231" i="109"/>
  <c r="C370" i="109" s="1"/>
  <c r="C509" i="109" s="1"/>
  <c r="C648" i="109" s="1"/>
  <c r="C787" i="109" s="1"/>
  <c r="D231" i="109"/>
  <c r="D370" i="109" s="1"/>
  <c r="D509" i="109" s="1"/>
  <c r="D648" i="109" s="1"/>
  <c r="D787" i="109" s="1"/>
  <c r="E231" i="109"/>
  <c r="E370" i="109" s="1"/>
  <c r="E509" i="109" s="1"/>
  <c r="E648" i="109" s="1"/>
  <c r="E787" i="109" s="1"/>
  <c r="A232" i="109"/>
  <c r="A371" i="109" s="1"/>
  <c r="A510" i="109" s="1"/>
  <c r="A649" i="109" s="1"/>
  <c r="A788" i="109" s="1"/>
  <c r="B232" i="109"/>
  <c r="B371" i="109" s="1"/>
  <c r="B510" i="109" s="1"/>
  <c r="B649" i="109" s="1"/>
  <c r="B788" i="109" s="1"/>
  <c r="C232" i="109"/>
  <c r="C371" i="109" s="1"/>
  <c r="C510" i="109" s="1"/>
  <c r="C649" i="109" s="1"/>
  <c r="C788" i="109" s="1"/>
  <c r="D232" i="109"/>
  <c r="D371" i="109" s="1"/>
  <c r="D510" i="109" s="1"/>
  <c r="D649" i="109" s="1"/>
  <c r="D788" i="109" s="1"/>
  <c r="E232" i="109"/>
  <c r="E371" i="109" s="1"/>
  <c r="E510" i="109" s="1"/>
  <c r="E649" i="109" s="1"/>
  <c r="E788" i="109" s="1"/>
  <c r="A233" i="109"/>
  <c r="A372" i="109" s="1"/>
  <c r="A511" i="109" s="1"/>
  <c r="A650" i="109" s="1"/>
  <c r="A789" i="109" s="1"/>
  <c r="B233" i="109"/>
  <c r="B372" i="109" s="1"/>
  <c r="B511" i="109" s="1"/>
  <c r="B650" i="109" s="1"/>
  <c r="B789" i="109" s="1"/>
  <c r="C233" i="109"/>
  <c r="C372" i="109" s="1"/>
  <c r="C511" i="109" s="1"/>
  <c r="C650" i="109" s="1"/>
  <c r="C789" i="109" s="1"/>
  <c r="D233" i="109"/>
  <c r="D372" i="109" s="1"/>
  <c r="D511" i="109" s="1"/>
  <c r="D650" i="109" s="1"/>
  <c r="D789" i="109" s="1"/>
  <c r="E233" i="109"/>
  <c r="E372" i="109" s="1"/>
  <c r="E511" i="109" s="1"/>
  <c r="E650" i="109" s="1"/>
  <c r="E789" i="109" s="1"/>
  <c r="A234" i="109"/>
  <c r="A373" i="109" s="1"/>
  <c r="A512" i="109" s="1"/>
  <c r="A651" i="109" s="1"/>
  <c r="A790" i="109" s="1"/>
  <c r="B234" i="109"/>
  <c r="B373" i="109" s="1"/>
  <c r="B512" i="109" s="1"/>
  <c r="B651" i="109" s="1"/>
  <c r="B790" i="109" s="1"/>
  <c r="C234" i="109"/>
  <c r="C373" i="109" s="1"/>
  <c r="C512" i="109" s="1"/>
  <c r="C651" i="109" s="1"/>
  <c r="C790" i="109" s="1"/>
  <c r="D234" i="109"/>
  <c r="D373" i="109" s="1"/>
  <c r="D512" i="109" s="1"/>
  <c r="D651" i="109" s="1"/>
  <c r="D790" i="109" s="1"/>
  <c r="E234" i="109"/>
  <c r="E373" i="109" s="1"/>
  <c r="E512" i="109" s="1"/>
  <c r="E651" i="109" s="1"/>
  <c r="E790" i="109" s="1"/>
  <c r="A235" i="109"/>
  <c r="A374" i="109" s="1"/>
  <c r="A513" i="109" s="1"/>
  <c r="A652" i="109" s="1"/>
  <c r="A791" i="109" s="1"/>
  <c r="B235" i="109"/>
  <c r="B374" i="109" s="1"/>
  <c r="B513" i="109" s="1"/>
  <c r="B652" i="109" s="1"/>
  <c r="B791" i="109" s="1"/>
  <c r="C235" i="109"/>
  <c r="C374" i="109" s="1"/>
  <c r="C513" i="109" s="1"/>
  <c r="C652" i="109" s="1"/>
  <c r="C791" i="109" s="1"/>
  <c r="D235" i="109"/>
  <c r="D374" i="109" s="1"/>
  <c r="D513" i="109" s="1"/>
  <c r="D652" i="109" s="1"/>
  <c r="D791" i="109" s="1"/>
  <c r="E235" i="109"/>
  <c r="E374" i="109" s="1"/>
  <c r="E513" i="109" s="1"/>
  <c r="E652" i="109" s="1"/>
  <c r="E791" i="109" s="1"/>
  <c r="A236" i="109"/>
  <c r="A375" i="109" s="1"/>
  <c r="A514" i="109" s="1"/>
  <c r="A653" i="109" s="1"/>
  <c r="A792" i="109" s="1"/>
  <c r="B236" i="109"/>
  <c r="B375" i="109" s="1"/>
  <c r="B514" i="109" s="1"/>
  <c r="B653" i="109" s="1"/>
  <c r="B792" i="109" s="1"/>
  <c r="C236" i="109"/>
  <c r="C375" i="109" s="1"/>
  <c r="C514" i="109" s="1"/>
  <c r="C653" i="109" s="1"/>
  <c r="C792" i="109" s="1"/>
  <c r="D236" i="109"/>
  <c r="D375" i="109" s="1"/>
  <c r="D514" i="109" s="1"/>
  <c r="D653" i="109" s="1"/>
  <c r="D792" i="109" s="1"/>
  <c r="E236" i="109"/>
  <c r="E375" i="109" s="1"/>
  <c r="E514" i="109" s="1"/>
  <c r="E653" i="109" s="1"/>
  <c r="E792" i="109" s="1"/>
  <c r="A237" i="109"/>
  <c r="A376" i="109" s="1"/>
  <c r="A515" i="109" s="1"/>
  <c r="A654" i="109" s="1"/>
  <c r="A793" i="109" s="1"/>
  <c r="B237" i="109"/>
  <c r="B376" i="109" s="1"/>
  <c r="B515" i="109" s="1"/>
  <c r="B654" i="109" s="1"/>
  <c r="B793" i="109" s="1"/>
  <c r="C237" i="109"/>
  <c r="C376" i="109" s="1"/>
  <c r="C515" i="109" s="1"/>
  <c r="C654" i="109" s="1"/>
  <c r="C793" i="109" s="1"/>
  <c r="D237" i="109"/>
  <c r="D376" i="109" s="1"/>
  <c r="D515" i="109" s="1"/>
  <c r="D654" i="109" s="1"/>
  <c r="D793" i="109" s="1"/>
  <c r="E237" i="109"/>
  <c r="E376" i="109" s="1"/>
  <c r="E515" i="109" s="1"/>
  <c r="E654" i="109" s="1"/>
  <c r="E793" i="109" s="1"/>
  <c r="A238" i="109"/>
  <c r="A377" i="109" s="1"/>
  <c r="A516" i="109" s="1"/>
  <c r="A655" i="109" s="1"/>
  <c r="A794" i="109" s="1"/>
  <c r="B238" i="109"/>
  <c r="B377" i="109" s="1"/>
  <c r="B516" i="109" s="1"/>
  <c r="B655" i="109" s="1"/>
  <c r="B794" i="109" s="1"/>
  <c r="C238" i="109"/>
  <c r="C377" i="109" s="1"/>
  <c r="C516" i="109" s="1"/>
  <c r="C655" i="109" s="1"/>
  <c r="C794" i="109" s="1"/>
  <c r="D238" i="109"/>
  <c r="D377" i="109" s="1"/>
  <c r="D516" i="109" s="1"/>
  <c r="D655" i="109" s="1"/>
  <c r="D794" i="109" s="1"/>
  <c r="E238" i="109"/>
  <c r="E377" i="109" s="1"/>
  <c r="E516" i="109" s="1"/>
  <c r="E655" i="109" s="1"/>
  <c r="E794" i="109" s="1"/>
  <c r="A239" i="109"/>
  <c r="A378" i="109" s="1"/>
  <c r="A517" i="109" s="1"/>
  <c r="A656" i="109" s="1"/>
  <c r="A795" i="109" s="1"/>
  <c r="B239" i="109"/>
  <c r="B378" i="109" s="1"/>
  <c r="B517" i="109" s="1"/>
  <c r="B656" i="109" s="1"/>
  <c r="B795" i="109" s="1"/>
  <c r="C239" i="109"/>
  <c r="C378" i="109" s="1"/>
  <c r="C517" i="109" s="1"/>
  <c r="C656" i="109" s="1"/>
  <c r="C795" i="109" s="1"/>
  <c r="D239" i="109"/>
  <c r="D378" i="109" s="1"/>
  <c r="D517" i="109" s="1"/>
  <c r="D656" i="109" s="1"/>
  <c r="D795" i="109" s="1"/>
  <c r="E239" i="109"/>
  <c r="E378" i="109" s="1"/>
  <c r="E517" i="109" s="1"/>
  <c r="E656" i="109" s="1"/>
  <c r="E795" i="109" s="1"/>
  <c r="A240" i="109"/>
  <c r="A379" i="109" s="1"/>
  <c r="A518" i="109" s="1"/>
  <c r="A657" i="109" s="1"/>
  <c r="A796" i="109" s="1"/>
  <c r="B240" i="109"/>
  <c r="B379" i="109" s="1"/>
  <c r="B518" i="109" s="1"/>
  <c r="B657" i="109" s="1"/>
  <c r="B796" i="109" s="1"/>
  <c r="C240" i="109"/>
  <c r="C379" i="109" s="1"/>
  <c r="C518" i="109" s="1"/>
  <c r="C657" i="109" s="1"/>
  <c r="C796" i="109" s="1"/>
  <c r="D240" i="109"/>
  <c r="D379" i="109" s="1"/>
  <c r="D518" i="109" s="1"/>
  <c r="D657" i="109" s="1"/>
  <c r="D796" i="109" s="1"/>
  <c r="E240" i="109"/>
  <c r="E379" i="109" s="1"/>
  <c r="E518" i="109" s="1"/>
  <c r="E657" i="109" s="1"/>
  <c r="E796" i="109" s="1"/>
  <c r="A241" i="109"/>
  <c r="A380" i="109" s="1"/>
  <c r="A519" i="109" s="1"/>
  <c r="A658" i="109" s="1"/>
  <c r="A797" i="109" s="1"/>
  <c r="B241" i="109"/>
  <c r="B380" i="109" s="1"/>
  <c r="B519" i="109" s="1"/>
  <c r="B658" i="109" s="1"/>
  <c r="B797" i="109" s="1"/>
  <c r="C241" i="109"/>
  <c r="C380" i="109" s="1"/>
  <c r="C519" i="109" s="1"/>
  <c r="C658" i="109" s="1"/>
  <c r="C797" i="109" s="1"/>
  <c r="D241" i="109"/>
  <c r="D380" i="109" s="1"/>
  <c r="D519" i="109" s="1"/>
  <c r="D658" i="109" s="1"/>
  <c r="D797" i="109" s="1"/>
  <c r="E241" i="109"/>
  <c r="E380" i="109" s="1"/>
  <c r="E519" i="109" s="1"/>
  <c r="E658" i="109" s="1"/>
  <c r="E797" i="109" s="1"/>
  <c r="A242" i="109"/>
  <c r="A381" i="109" s="1"/>
  <c r="A520" i="109" s="1"/>
  <c r="A659" i="109" s="1"/>
  <c r="A798" i="109" s="1"/>
  <c r="B242" i="109"/>
  <c r="B381" i="109" s="1"/>
  <c r="B520" i="109" s="1"/>
  <c r="B659" i="109" s="1"/>
  <c r="B798" i="109" s="1"/>
  <c r="C242" i="109"/>
  <c r="C381" i="109" s="1"/>
  <c r="C520" i="109" s="1"/>
  <c r="C659" i="109" s="1"/>
  <c r="C798" i="109" s="1"/>
  <c r="D242" i="109"/>
  <c r="D381" i="109" s="1"/>
  <c r="D520" i="109" s="1"/>
  <c r="D659" i="109" s="1"/>
  <c r="D798" i="109" s="1"/>
  <c r="E242" i="109"/>
  <c r="E381" i="109" s="1"/>
  <c r="E520" i="109" s="1"/>
  <c r="E659" i="109" s="1"/>
  <c r="E798" i="109" s="1"/>
  <c r="A243" i="109"/>
  <c r="A382" i="109" s="1"/>
  <c r="A521" i="109" s="1"/>
  <c r="A660" i="109" s="1"/>
  <c r="A799" i="109" s="1"/>
  <c r="B243" i="109"/>
  <c r="B382" i="109" s="1"/>
  <c r="B521" i="109" s="1"/>
  <c r="B660" i="109" s="1"/>
  <c r="B799" i="109" s="1"/>
  <c r="C243" i="109"/>
  <c r="C382" i="109" s="1"/>
  <c r="C521" i="109" s="1"/>
  <c r="C660" i="109" s="1"/>
  <c r="C799" i="109" s="1"/>
  <c r="D243" i="109"/>
  <c r="D382" i="109" s="1"/>
  <c r="D521" i="109" s="1"/>
  <c r="D660" i="109" s="1"/>
  <c r="D799" i="109" s="1"/>
  <c r="E243" i="109"/>
  <c r="E382" i="109" s="1"/>
  <c r="E521" i="109" s="1"/>
  <c r="E660" i="109" s="1"/>
  <c r="E799" i="109" s="1"/>
  <c r="A244" i="109"/>
  <c r="A383" i="109" s="1"/>
  <c r="A522" i="109" s="1"/>
  <c r="A661" i="109" s="1"/>
  <c r="A800" i="109" s="1"/>
  <c r="B244" i="109"/>
  <c r="B383" i="109" s="1"/>
  <c r="B522" i="109" s="1"/>
  <c r="B661" i="109" s="1"/>
  <c r="B800" i="109" s="1"/>
  <c r="C244" i="109"/>
  <c r="C383" i="109" s="1"/>
  <c r="C522" i="109" s="1"/>
  <c r="C661" i="109" s="1"/>
  <c r="C800" i="109" s="1"/>
  <c r="D244" i="109"/>
  <c r="D383" i="109" s="1"/>
  <c r="D522" i="109" s="1"/>
  <c r="D661" i="109" s="1"/>
  <c r="D800" i="109" s="1"/>
  <c r="E244" i="109"/>
  <c r="E383" i="109" s="1"/>
  <c r="E522" i="109" s="1"/>
  <c r="E661" i="109" s="1"/>
  <c r="E800" i="109" s="1"/>
  <c r="A245" i="109"/>
  <c r="A384" i="109" s="1"/>
  <c r="A523" i="109" s="1"/>
  <c r="A662" i="109" s="1"/>
  <c r="A801" i="109" s="1"/>
  <c r="B245" i="109"/>
  <c r="B384" i="109" s="1"/>
  <c r="B523" i="109" s="1"/>
  <c r="B662" i="109" s="1"/>
  <c r="B801" i="109" s="1"/>
  <c r="C245" i="109"/>
  <c r="C384" i="109" s="1"/>
  <c r="C523" i="109" s="1"/>
  <c r="C662" i="109" s="1"/>
  <c r="C801" i="109" s="1"/>
  <c r="D245" i="109"/>
  <c r="D384" i="109" s="1"/>
  <c r="D523" i="109" s="1"/>
  <c r="D662" i="109" s="1"/>
  <c r="D801" i="109" s="1"/>
  <c r="E245" i="109"/>
  <c r="E384" i="109" s="1"/>
  <c r="E523" i="109" s="1"/>
  <c r="E662" i="109" s="1"/>
  <c r="E801" i="109" s="1"/>
  <c r="A246" i="109"/>
  <c r="A385" i="109" s="1"/>
  <c r="A524" i="109" s="1"/>
  <c r="A663" i="109" s="1"/>
  <c r="A802" i="109" s="1"/>
  <c r="B246" i="109"/>
  <c r="B385" i="109" s="1"/>
  <c r="B524" i="109" s="1"/>
  <c r="B663" i="109" s="1"/>
  <c r="B802" i="109" s="1"/>
  <c r="C246" i="109"/>
  <c r="C385" i="109" s="1"/>
  <c r="C524" i="109" s="1"/>
  <c r="C663" i="109" s="1"/>
  <c r="C802" i="109" s="1"/>
  <c r="D246" i="109"/>
  <c r="D385" i="109" s="1"/>
  <c r="D524" i="109" s="1"/>
  <c r="D663" i="109" s="1"/>
  <c r="D802" i="109" s="1"/>
  <c r="E246" i="109"/>
  <c r="E385" i="109" s="1"/>
  <c r="E524" i="109" s="1"/>
  <c r="E663" i="109" s="1"/>
  <c r="E802" i="109" s="1"/>
  <c r="A247" i="109"/>
  <c r="A386" i="109" s="1"/>
  <c r="A525" i="109" s="1"/>
  <c r="A664" i="109" s="1"/>
  <c r="A803" i="109" s="1"/>
  <c r="B247" i="109"/>
  <c r="B386" i="109" s="1"/>
  <c r="B525" i="109" s="1"/>
  <c r="B664" i="109" s="1"/>
  <c r="B803" i="109" s="1"/>
  <c r="C247" i="109"/>
  <c r="C386" i="109" s="1"/>
  <c r="C525" i="109" s="1"/>
  <c r="C664" i="109" s="1"/>
  <c r="C803" i="109" s="1"/>
  <c r="D247" i="109"/>
  <c r="D386" i="109" s="1"/>
  <c r="D525" i="109" s="1"/>
  <c r="D664" i="109" s="1"/>
  <c r="D803" i="109" s="1"/>
  <c r="E247" i="109"/>
  <c r="E386" i="109" s="1"/>
  <c r="E525" i="109" s="1"/>
  <c r="E664" i="109" s="1"/>
  <c r="E803" i="109" s="1"/>
  <c r="A248" i="109"/>
  <c r="A387" i="109" s="1"/>
  <c r="A526" i="109" s="1"/>
  <c r="A665" i="109" s="1"/>
  <c r="A804" i="109" s="1"/>
  <c r="B248" i="109"/>
  <c r="B387" i="109" s="1"/>
  <c r="B526" i="109" s="1"/>
  <c r="B665" i="109" s="1"/>
  <c r="B804" i="109" s="1"/>
  <c r="C248" i="109"/>
  <c r="C387" i="109" s="1"/>
  <c r="C526" i="109" s="1"/>
  <c r="C665" i="109" s="1"/>
  <c r="C804" i="109" s="1"/>
  <c r="D248" i="109"/>
  <c r="D387" i="109" s="1"/>
  <c r="D526" i="109" s="1"/>
  <c r="D665" i="109" s="1"/>
  <c r="D804" i="109" s="1"/>
  <c r="E248" i="109"/>
  <c r="E387" i="109" s="1"/>
  <c r="E526" i="109" s="1"/>
  <c r="E665" i="109" s="1"/>
  <c r="E804" i="109" s="1"/>
  <c r="A249" i="109"/>
  <c r="A388" i="109" s="1"/>
  <c r="A527" i="109" s="1"/>
  <c r="A666" i="109" s="1"/>
  <c r="A805" i="109" s="1"/>
  <c r="B249" i="109"/>
  <c r="B388" i="109" s="1"/>
  <c r="B527" i="109" s="1"/>
  <c r="B666" i="109" s="1"/>
  <c r="B805" i="109" s="1"/>
  <c r="C249" i="109"/>
  <c r="C388" i="109" s="1"/>
  <c r="C527" i="109" s="1"/>
  <c r="C666" i="109" s="1"/>
  <c r="C805" i="109" s="1"/>
  <c r="D249" i="109"/>
  <c r="D388" i="109" s="1"/>
  <c r="D527" i="109" s="1"/>
  <c r="D666" i="109" s="1"/>
  <c r="D805" i="109" s="1"/>
  <c r="E249" i="109"/>
  <c r="E388" i="109" s="1"/>
  <c r="E527" i="109" s="1"/>
  <c r="E666" i="109" s="1"/>
  <c r="E805" i="109" s="1"/>
  <c r="A250" i="109"/>
  <c r="A389" i="109" s="1"/>
  <c r="A528" i="109" s="1"/>
  <c r="A667" i="109" s="1"/>
  <c r="A806" i="109" s="1"/>
  <c r="B250" i="109"/>
  <c r="B389" i="109" s="1"/>
  <c r="B528" i="109" s="1"/>
  <c r="B667" i="109" s="1"/>
  <c r="B806" i="109" s="1"/>
  <c r="C250" i="109"/>
  <c r="C389" i="109" s="1"/>
  <c r="C528" i="109" s="1"/>
  <c r="C667" i="109" s="1"/>
  <c r="C806" i="109" s="1"/>
  <c r="D250" i="109"/>
  <c r="D389" i="109" s="1"/>
  <c r="D528" i="109" s="1"/>
  <c r="D667" i="109" s="1"/>
  <c r="D806" i="109" s="1"/>
  <c r="E250" i="109"/>
  <c r="E389" i="109" s="1"/>
  <c r="E528" i="109" s="1"/>
  <c r="E667" i="109" s="1"/>
  <c r="E806" i="109" s="1"/>
  <c r="A251" i="109"/>
  <c r="A390" i="109" s="1"/>
  <c r="A529" i="109" s="1"/>
  <c r="A668" i="109" s="1"/>
  <c r="A807" i="109" s="1"/>
  <c r="B251" i="109"/>
  <c r="B390" i="109" s="1"/>
  <c r="B529" i="109" s="1"/>
  <c r="B668" i="109" s="1"/>
  <c r="B807" i="109" s="1"/>
  <c r="C251" i="109"/>
  <c r="C390" i="109" s="1"/>
  <c r="C529" i="109" s="1"/>
  <c r="C668" i="109" s="1"/>
  <c r="C807" i="109" s="1"/>
  <c r="D251" i="109"/>
  <c r="D390" i="109" s="1"/>
  <c r="D529" i="109" s="1"/>
  <c r="D668" i="109" s="1"/>
  <c r="D807" i="109" s="1"/>
  <c r="E251" i="109"/>
  <c r="E390" i="109" s="1"/>
  <c r="E529" i="109" s="1"/>
  <c r="E668" i="109" s="1"/>
  <c r="E807" i="109" s="1"/>
  <c r="A252" i="109"/>
  <c r="A391" i="109" s="1"/>
  <c r="A530" i="109" s="1"/>
  <c r="A669" i="109" s="1"/>
  <c r="A808" i="109" s="1"/>
  <c r="B252" i="109"/>
  <c r="B391" i="109" s="1"/>
  <c r="B530" i="109" s="1"/>
  <c r="B669" i="109" s="1"/>
  <c r="B808" i="109" s="1"/>
  <c r="C252" i="109"/>
  <c r="C391" i="109" s="1"/>
  <c r="C530" i="109" s="1"/>
  <c r="C669" i="109" s="1"/>
  <c r="C808" i="109" s="1"/>
  <c r="D252" i="109"/>
  <c r="D391" i="109" s="1"/>
  <c r="D530" i="109" s="1"/>
  <c r="D669" i="109" s="1"/>
  <c r="D808" i="109" s="1"/>
  <c r="E252" i="109"/>
  <c r="E391" i="109" s="1"/>
  <c r="E530" i="109" s="1"/>
  <c r="E669" i="109" s="1"/>
  <c r="E808" i="109" s="1"/>
  <c r="A253" i="109"/>
  <c r="A392" i="109" s="1"/>
  <c r="A531" i="109" s="1"/>
  <c r="A670" i="109" s="1"/>
  <c r="A809" i="109" s="1"/>
  <c r="B253" i="109"/>
  <c r="B392" i="109" s="1"/>
  <c r="B531" i="109" s="1"/>
  <c r="B670" i="109" s="1"/>
  <c r="B809" i="109" s="1"/>
  <c r="C253" i="109"/>
  <c r="C392" i="109" s="1"/>
  <c r="C531" i="109" s="1"/>
  <c r="C670" i="109" s="1"/>
  <c r="C809" i="109" s="1"/>
  <c r="D253" i="109"/>
  <c r="D392" i="109" s="1"/>
  <c r="D531" i="109" s="1"/>
  <c r="D670" i="109" s="1"/>
  <c r="D809" i="109" s="1"/>
  <c r="E253" i="109"/>
  <c r="E392" i="109" s="1"/>
  <c r="E531" i="109" s="1"/>
  <c r="E670" i="109" s="1"/>
  <c r="E809" i="109" s="1"/>
  <c r="A254" i="109"/>
  <c r="A393" i="109" s="1"/>
  <c r="A532" i="109" s="1"/>
  <c r="A671" i="109" s="1"/>
  <c r="A810" i="109" s="1"/>
  <c r="B254" i="109"/>
  <c r="B393" i="109" s="1"/>
  <c r="B532" i="109" s="1"/>
  <c r="B671" i="109" s="1"/>
  <c r="B810" i="109" s="1"/>
  <c r="C254" i="109"/>
  <c r="C393" i="109" s="1"/>
  <c r="C532" i="109" s="1"/>
  <c r="C671" i="109" s="1"/>
  <c r="C810" i="109" s="1"/>
  <c r="D254" i="109"/>
  <c r="D393" i="109" s="1"/>
  <c r="D532" i="109" s="1"/>
  <c r="D671" i="109" s="1"/>
  <c r="D810" i="109" s="1"/>
  <c r="E254" i="109"/>
  <c r="E393" i="109" s="1"/>
  <c r="E532" i="109" s="1"/>
  <c r="E671" i="109" s="1"/>
  <c r="E810" i="109" s="1"/>
  <c r="A255" i="109"/>
  <c r="A394" i="109" s="1"/>
  <c r="A533" i="109" s="1"/>
  <c r="A672" i="109" s="1"/>
  <c r="A811" i="109" s="1"/>
  <c r="B255" i="109"/>
  <c r="B394" i="109" s="1"/>
  <c r="B533" i="109" s="1"/>
  <c r="B672" i="109" s="1"/>
  <c r="B811" i="109" s="1"/>
  <c r="C255" i="109"/>
  <c r="C394" i="109" s="1"/>
  <c r="C533" i="109" s="1"/>
  <c r="C672" i="109" s="1"/>
  <c r="C811" i="109" s="1"/>
  <c r="D255" i="109"/>
  <c r="D394" i="109" s="1"/>
  <c r="D533" i="109" s="1"/>
  <c r="D672" i="109" s="1"/>
  <c r="D811" i="109" s="1"/>
  <c r="E255" i="109"/>
  <c r="E394" i="109" s="1"/>
  <c r="E533" i="109" s="1"/>
  <c r="E672" i="109" s="1"/>
  <c r="E811" i="109" s="1"/>
  <c r="A256" i="109"/>
  <c r="A395" i="109" s="1"/>
  <c r="A534" i="109" s="1"/>
  <c r="A673" i="109" s="1"/>
  <c r="A812" i="109" s="1"/>
  <c r="B256" i="109"/>
  <c r="B395" i="109" s="1"/>
  <c r="B534" i="109" s="1"/>
  <c r="B673" i="109" s="1"/>
  <c r="B812" i="109" s="1"/>
  <c r="C256" i="109"/>
  <c r="C395" i="109" s="1"/>
  <c r="C534" i="109" s="1"/>
  <c r="C673" i="109" s="1"/>
  <c r="C812" i="109" s="1"/>
  <c r="D256" i="109"/>
  <c r="D395" i="109" s="1"/>
  <c r="D534" i="109" s="1"/>
  <c r="D673" i="109" s="1"/>
  <c r="D812" i="109" s="1"/>
  <c r="E256" i="109"/>
  <c r="E395" i="109" s="1"/>
  <c r="E534" i="109" s="1"/>
  <c r="E673" i="109" s="1"/>
  <c r="E812" i="109" s="1"/>
  <c r="A257" i="109"/>
  <c r="A396" i="109" s="1"/>
  <c r="A535" i="109" s="1"/>
  <c r="A674" i="109" s="1"/>
  <c r="A813" i="109" s="1"/>
  <c r="B257" i="109"/>
  <c r="B396" i="109" s="1"/>
  <c r="B535" i="109" s="1"/>
  <c r="B674" i="109" s="1"/>
  <c r="B813" i="109" s="1"/>
  <c r="C257" i="109"/>
  <c r="C396" i="109" s="1"/>
  <c r="C535" i="109" s="1"/>
  <c r="C674" i="109" s="1"/>
  <c r="C813" i="109" s="1"/>
  <c r="D257" i="109"/>
  <c r="D396" i="109" s="1"/>
  <c r="D535" i="109" s="1"/>
  <c r="D674" i="109" s="1"/>
  <c r="D813" i="109" s="1"/>
  <c r="E257" i="109"/>
  <c r="E396" i="109" s="1"/>
  <c r="E535" i="109" s="1"/>
  <c r="E674" i="109" s="1"/>
  <c r="E813" i="109" s="1"/>
  <c r="A258" i="109"/>
  <c r="A397" i="109" s="1"/>
  <c r="A536" i="109" s="1"/>
  <c r="A675" i="109" s="1"/>
  <c r="A814" i="109" s="1"/>
  <c r="B258" i="109"/>
  <c r="B397" i="109" s="1"/>
  <c r="B536" i="109" s="1"/>
  <c r="B675" i="109" s="1"/>
  <c r="B814" i="109" s="1"/>
  <c r="C258" i="109"/>
  <c r="C397" i="109" s="1"/>
  <c r="C536" i="109" s="1"/>
  <c r="C675" i="109" s="1"/>
  <c r="C814" i="109" s="1"/>
  <c r="D258" i="109"/>
  <c r="D397" i="109" s="1"/>
  <c r="D536" i="109" s="1"/>
  <c r="D675" i="109" s="1"/>
  <c r="D814" i="109" s="1"/>
  <c r="E258" i="109"/>
  <c r="E397" i="109" s="1"/>
  <c r="E536" i="109" s="1"/>
  <c r="E675" i="109" s="1"/>
  <c r="E814" i="109" s="1"/>
  <c r="A259" i="109"/>
  <c r="A398" i="109" s="1"/>
  <c r="A537" i="109" s="1"/>
  <c r="A676" i="109" s="1"/>
  <c r="A815" i="109" s="1"/>
  <c r="B259" i="109"/>
  <c r="B398" i="109" s="1"/>
  <c r="B537" i="109" s="1"/>
  <c r="B676" i="109" s="1"/>
  <c r="B815" i="109" s="1"/>
  <c r="C259" i="109"/>
  <c r="C398" i="109" s="1"/>
  <c r="C537" i="109" s="1"/>
  <c r="C676" i="109" s="1"/>
  <c r="C815" i="109" s="1"/>
  <c r="D259" i="109"/>
  <c r="D398" i="109" s="1"/>
  <c r="D537" i="109" s="1"/>
  <c r="D676" i="109" s="1"/>
  <c r="D815" i="109" s="1"/>
  <c r="E259" i="109"/>
  <c r="E398" i="109" s="1"/>
  <c r="E537" i="109" s="1"/>
  <c r="E676" i="109" s="1"/>
  <c r="E815" i="109" s="1"/>
  <c r="A260" i="109"/>
  <c r="A399" i="109" s="1"/>
  <c r="A538" i="109" s="1"/>
  <c r="A677" i="109" s="1"/>
  <c r="A816" i="109" s="1"/>
  <c r="B260" i="109"/>
  <c r="B399" i="109" s="1"/>
  <c r="B538" i="109" s="1"/>
  <c r="B677" i="109" s="1"/>
  <c r="B816" i="109" s="1"/>
  <c r="C260" i="109"/>
  <c r="C399" i="109" s="1"/>
  <c r="C538" i="109" s="1"/>
  <c r="C677" i="109" s="1"/>
  <c r="C816" i="109" s="1"/>
  <c r="D260" i="109"/>
  <c r="D399" i="109" s="1"/>
  <c r="D538" i="109" s="1"/>
  <c r="D677" i="109" s="1"/>
  <c r="D816" i="109" s="1"/>
  <c r="E260" i="109"/>
  <c r="E399" i="109" s="1"/>
  <c r="E538" i="109" s="1"/>
  <c r="E677" i="109" s="1"/>
  <c r="E816" i="109" s="1"/>
  <c r="A261" i="109"/>
  <c r="A400" i="109" s="1"/>
  <c r="A539" i="109" s="1"/>
  <c r="A678" i="109" s="1"/>
  <c r="A817" i="109" s="1"/>
  <c r="B261" i="109"/>
  <c r="B400" i="109" s="1"/>
  <c r="B539" i="109" s="1"/>
  <c r="B678" i="109" s="1"/>
  <c r="B817" i="109" s="1"/>
  <c r="C261" i="109"/>
  <c r="C400" i="109" s="1"/>
  <c r="C539" i="109" s="1"/>
  <c r="C678" i="109" s="1"/>
  <c r="C817" i="109" s="1"/>
  <c r="D261" i="109"/>
  <c r="D400" i="109" s="1"/>
  <c r="D539" i="109" s="1"/>
  <c r="D678" i="109" s="1"/>
  <c r="D817" i="109" s="1"/>
  <c r="E261" i="109"/>
  <c r="E400" i="109" s="1"/>
  <c r="E539" i="109" s="1"/>
  <c r="E678" i="109" s="1"/>
  <c r="E817" i="109" s="1"/>
  <c r="A262" i="109"/>
  <c r="A401" i="109" s="1"/>
  <c r="A540" i="109" s="1"/>
  <c r="A679" i="109" s="1"/>
  <c r="A818" i="109" s="1"/>
  <c r="B262" i="109"/>
  <c r="B401" i="109" s="1"/>
  <c r="B540" i="109" s="1"/>
  <c r="B679" i="109" s="1"/>
  <c r="B818" i="109" s="1"/>
  <c r="C262" i="109"/>
  <c r="C401" i="109" s="1"/>
  <c r="C540" i="109" s="1"/>
  <c r="C679" i="109" s="1"/>
  <c r="C818" i="109" s="1"/>
  <c r="D262" i="109"/>
  <c r="D401" i="109" s="1"/>
  <c r="D540" i="109" s="1"/>
  <c r="D679" i="109" s="1"/>
  <c r="D818" i="109" s="1"/>
  <c r="E262" i="109"/>
  <c r="E401" i="109" s="1"/>
  <c r="E540" i="109" s="1"/>
  <c r="E679" i="109" s="1"/>
  <c r="E818" i="109" s="1"/>
  <c r="A263" i="109"/>
  <c r="A402" i="109" s="1"/>
  <c r="A541" i="109" s="1"/>
  <c r="A680" i="109" s="1"/>
  <c r="A819" i="109" s="1"/>
  <c r="B263" i="109"/>
  <c r="B402" i="109" s="1"/>
  <c r="B541" i="109" s="1"/>
  <c r="B680" i="109" s="1"/>
  <c r="B819" i="109" s="1"/>
  <c r="C263" i="109"/>
  <c r="C402" i="109" s="1"/>
  <c r="C541" i="109" s="1"/>
  <c r="C680" i="109" s="1"/>
  <c r="C819" i="109" s="1"/>
  <c r="D263" i="109"/>
  <c r="D402" i="109" s="1"/>
  <c r="D541" i="109" s="1"/>
  <c r="D680" i="109" s="1"/>
  <c r="D819" i="109" s="1"/>
  <c r="E263" i="109"/>
  <c r="E402" i="109" s="1"/>
  <c r="E541" i="109" s="1"/>
  <c r="E680" i="109" s="1"/>
  <c r="E819" i="109" s="1"/>
  <c r="A264" i="109"/>
  <c r="A403" i="109" s="1"/>
  <c r="A542" i="109" s="1"/>
  <c r="A681" i="109" s="1"/>
  <c r="A820" i="109" s="1"/>
  <c r="B264" i="109"/>
  <c r="B403" i="109" s="1"/>
  <c r="B542" i="109" s="1"/>
  <c r="B681" i="109" s="1"/>
  <c r="B820" i="109" s="1"/>
  <c r="C264" i="109"/>
  <c r="C403" i="109" s="1"/>
  <c r="C542" i="109" s="1"/>
  <c r="C681" i="109" s="1"/>
  <c r="C820" i="109" s="1"/>
  <c r="D264" i="109"/>
  <c r="D403" i="109" s="1"/>
  <c r="D542" i="109" s="1"/>
  <c r="D681" i="109" s="1"/>
  <c r="D820" i="109" s="1"/>
  <c r="E264" i="109"/>
  <c r="E403" i="109" s="1"/>
  <c r="E542" i="109" s="1"/>
  <c r="E681" i="109" s="1"/>
  <c r="E820" i="109" s="1"/>
  <c r="A265" i="109"/>
  <c r="A404" i="109" s="1"/>
  <c r="A543" i="109" s="1"/>
  <c r="A682" i="109" s="1"/>
  <c r="A821" i="109" s="1"/>
  <c r="B265" i="109"/>
  <c r="B404" i="109" s="1"/>
  <c r="B543" i="109" s="1"/>
  <c r="B682" i="109" s="1"/>
  <c r="B821" i="109" s="1"/>
  <c r="C265" i="109"/>
  <c r="C404" i="109" s="1"/>
  <c r="C543" i="109" s="1"/>
  <c r="C682" i="109" s="1"/>
  <c r="C821" i="109" s="1"/>
  <c r="D265" i="109"/>
  <c r="D404" i="109" s="1"/>
  <c r="D543" i="109" s="1"/>
  <c r="D682" i="109" s="1"/>
  <c r="D821" i="109" s="1"/>
  <c r="E265" i="109"/>
  <c r="E404" i="109" s="1"/>
  <c r="E543" i="109" s="1"/>
  <c r="E682" i="109" s="1"/>
  <c r="E821" i="109" s="1"/>
  <c r="A266" i="109"/>
  <c r="A405" i="109" s="1"/>
  <c r="A544" i="109" s="1"/>
  <c r="A683" i="109" s="1"/>
  <c r="A822" i="109" s="1"/>
  <c r="B266" i="109"/>
  <c r="B405" i="109" s="1"/>
  <c r="B544" i="109" s="1"/>
  <c r="B683" i="109" s="1"/>
  <c r="B822" i="109" s="1"/>
  <c r="C266" i="109"/>
  <c r="C405" i="109" s="1"/>
  <c r="C544" i="109" s="1"/>
  <c r="C683" i="109" s="1"/>
  <c r="C822" i="109" s="1"/>
  <c r="D266" i="109"/>
  <c r="D405" i="109" s="1"/>
  <c r="D544" i="109" s="1"/>
  <c r="D683" i="109" s="1"/>
  <c r="D822" i="109" s="1"/>
  <c r="E266" i="109"/>
  <c r="E405" i="109" s="1"/>
  <c r="E544" i="109" s="1"/>
  <c r="E683" i="109" s="1"/>
  <c r="E822" i="109" s="1"/>
  <c r="A267" i="109"/>
  <c r="A406" i="109" s="1"/>
  <c r="A545" i="109" s="1"/>
  <c r="A684" i="109" s="1"/>
  <c r="A823" i="109" s="1"/>
  <c r="B267" i="109"/>
  <c r="B406" i="109" s="1"/>
  <c r="B545" i="109" s="1"/>
  <c r="B684" i="109" s="1"/>
  <c r="B823" i="109" s="1"/>
  <c r="C267" i="109"/>
  <c r="C406" i="109" s="1"/>
  <c r="C545" i="109" s="1"/>
  <c r="C684" i="109" s="1"/>
  <c r="C823" i="109" s="1"/>
  <c r="D267" i="109"/>
  <c r="D406" i="109" s="1"/>
  <c r="D545" i="109" s="1"/>
  <c r="D684" i="109" s="1"/>
  <c r="D823" i="109" s="1"/>
  <c r="E267" i="109"/>
  <c r="E406" i="109" s="1"/>
  <c r="E545" i="109" s="1"/>
  <c r="E684" i="109" s="1"/>
  <c r="E823" i="109" s="1"/>
  <c r="A268" i="109"/>
  <c r="A407" i="109" s="1"/>
  <c r="A546" i="109" s="1"/>
  <c r="A685" i="109" s="1"/>
  <c r="A824" i="109" s="1"/>
  <c r="B268" i="109"/>
  <c r="B407" i="109" s="1"/>
  <c r="B546" i="109" s="1"/>
  <c r="B685" i="109" s="1"/>
  <c r="B824" i="109" s="1"/>
  <c r="C268" i="109"/>
  <c r="C407" i="109" s="1"/>
  <c r="C546" i="109" s="1"/>
  <c r="C685" i="109" s="1"/>
  <c r="C824" i="109" s="1"/>
  <c r="D268" i="109"/>
  <c r="D407" i="109" s="1"/>
  <c r="D546" i="109" s="1"/>
  <c r="D685" i="109" s="1"/>
  <c r="D824" i="109" s="1"/>
  <c r="E268" i="109"/>
  <c r="E407" i="109" s="1"/>
  <c r="E546" i="109" s="1"/>
  <c r="E685" i="109" s="1"/>
  <c r="E824" i="109" s="1"/>
  <c r="A269" i="109"/>
  <c r="A408" i="109" s="1"/>
  <c r="A547" i="109" s="1"/>
  <c r="A686" i="109" s="1"/>
  <c r="A825" i="109" s="1"/>
  <c r="B269" i="109"/>
  <c r="B408" i="109" s="1"/>
  <c r="B547" i="109" s="1"/>
  <c r="B686" i="109" s="1"/>
  <c r="B825" i="109" s="1"/>
  <c r="C269" i="109"/>
  <c r="C408" i="109" s="1"/>
  <c r="C547" i="109" s="1"/>
  <c r="C686" i="109" s="1"/>
  <c r="C825" i="109" s="1"/>
  <c r="D269" i="109"/>
  <c r="D408" i="109" s="1"/>
  <c r="D547" i="109" s="1"/>
  <c r="D686" i="109" s="1"/>
  <c r="D825" i="109" s="1"/>
  <c r="E269" i="109"/>
  <c r="E408" i="109" s="1"/>
  <c r="E547" i="109" s="1"/>
  <c r="E686" i="109" s="1"/>
  <c r="E825" i="109" s="1"/>
  <c r="A270" i="109"/>
  <c r="A409" i="109" s="1"/>
  <c r="A548" i="109" s="1"/>
  <c r="A687" i="109" s="1"/>
  <c r="A826" i="109" s="1"/>
  <c r="B270" i="109"/>
  <c r="B409" i="109" s="1"/>
  <c r="B548" i="109" s="1"/>
  <c r="B687" i="109" s="1"/>
  <c r="B826" i="109" s="1"/>
  <c r="C270" i="109"/>
  <c r="C409" i="109" s="1"/>
  <c r="C548" i="109" s="1"/>
  <c r="C687" i="109" s="1"/>
  <c r="C826" i="109" s="1"/>
  <c r="D270" i="109"/>
  <c r="D409" i="109" s="1"/>
  <c r="D548" i="109" s="1"/>
  <c r="D687" i="109" s="1"/>
  <c r="D826" i="109" s="1"/>
  <c r="E270" i="109"/>
  <c r="E409" i="109" s="1"/>
  <c r="E548" i="109" s="1"/>
  <c r="E687" i="109" s="1"/>
  <c r="E826" i="109" s="1"/>
  <c r="A271" i="109"/>
  <c r="A410" i="109" s="1"/>
  <c r="A549" i="109" s="1"/>
  <c r="A688" i="109" s="1"/>
  <c r="A827" i="109" s="1"/>
  <c r="B271" i="109"/>
  <c r="B410" i="109" s="1"/>
  <c r="B549" i="109" s="1"/>
  <c r="B688" i="109" s="1"/>
  <c r="B827" i="109" s="1"/>
  <c r="C271" i="109"/>
  <c r="C410" i="109" s="1"/>
  <c r="C549" i="109" s="1"/>
  <c r="C688" i="109" s="1"/>
  <c r="C827" i="109" s="1"/>
  <c r="D271" i="109"/>
  <c r="D410" i="109" s="1"/>
  <c r="D549" i="109" s="1"/>
  <c r="D688" i="109" s="1"/>
  <c r="D827" i="109" s="1"/>
  <c r="E271" i="109"/>
  <c r="E410" i="109" s="1"/>
  <c r="E549" i="109" s="1"/>
  <c r="E688" i="109" s="1"/>
  <c r="E827" i="109" s="1"/>
  <c r="A272" i="109"/>
  <c r="A411" i="109" s="1"/>
  <c r="A550" i="109" s="1"/>
  <c r="A689" i="109" s="1"/>
  <c r="A828" i="109" s="1"/>
  <c r="B272" i="109"/>
  <c r="B411" i="109" s="1"/>
  <c r="B550" i="109" s="1"/>
  <c r="B689" i="109" s="1"/>
  <c r="B828" i="109" s="1"/>
  <c r="C272" i="109"/>
  <c r="C411" i="109" s="1"/>
  <c r="C550" i="109" s="1"/>
  <c r="C689" i="109" s="1"/>
  <c r="C828" i="109" s="1"/>
  <c r="D272" i="109"/>
  <c r="D411" i="109" s="1"/>
  <c r="D550" i="109" s="1"/>
  <c r="D689" i="109" s="1"/>
  <c r="D828" i="109" s="1"/>
  <c r="E272" i="109"/>
  <c r="E411" i="109" s="1"/>
  <c r="E550" i="109" s="1"/>
  <c r="E689" i="109" s="1"/>
  <c r="E828" i="109" s="1"/>
  <c r="A273" i="109"/>
  <c r="A412" i="109" s="1"/>
  <c r="A551" i="109" s="1"/>
  <c r="A690" i="109" s="1"/>
  <c r="A829" i="109" s="1"/>
  <c r="B273" i="109"/>
  <c r="B412" i="109" s="1"/>
  <c r="B551" i="109" s="1"/>
  <c r="B690" i="109" s="1"/>
  <c r="B829" i="109" s="1"/>
  <c r="C273" i="109"/>
  <c r="C412" i="109" s="1"/>
  <c r="C551" i="109" s="1"/>
  <c r="C690" i="109" s="1"/>
  <c r="C829" i="109" s="1"/>
  <c r="D273" i="109"/>
  <c r="D412" i="109" s="1"/>
  <c r="D551" i="109" s="1"/>
  <c r="D690" i="109" s="1"/>
  <c r="D829" i="109" s="1"/>
  <c r="E273" i="109"/>
  <c r="E412" i="109" s="1"/>
  <c r="E551" i="109" s="1"/>
  <c r="E690" i="109" s="1"/>
  <c r="E829" i="109" s="1"/>
  <c r="A274" i="109"/>
  <c r="A413" i="109" s="1"/>
  <c r="A552" i="109" s="1"/>
  <c r="A691" i="109" s="1"/>
  <c r="A830" i="109" s="1"/>
  <c r="B274" i="109"/>
  <c r="B413" i="109" s="1"/>
  <c r="B552" i="109" s="1"/>
  <c r="B691" i="109" s="1"/>
  <c r="B830" i="109" s="1"/>
  <c r="C274" i="109"/>
  <c r="C413" i="109" s="1"/>
  <c r="C552" i="109" s="1"/>
  <c r="C691" i="109" s="1"/>
  <c r="C830" i="109" s="1"/>
  <c r="D274" i="109"/>
  <c r="D413" i="109" s="1"/>
  <c r="D552" i="109" s="1"/>
  <c r="D691" i="109" s="1"/>
  <c r="D830" i="109" s="1"/>
  <c r="E274" i="109"/>
  <c r="E413" i="109" s="1"/>
  <c r="E552" i="109" s="1"/>
  <c r="E691" i="109" s="1"/>
  <c r="E830" i="109" s="1"/>
  <c r="A275" i="109"/>
  <c r="A414" i="109" s="1"/>
  <c r="A553" i="109" s="1"/>
  <c r="A692" i="109" s="1"/>
  <c r="A831" i="109" s="1"/>
  <c r="B275" i="109"/>
  <c r="B414" i="109" s="1"/>
  <c r="B553" i="109" s="1"/>
  <c r="B692" i="109" s="1"/>
  <c r="B831" i="109" s="1"/>
  <c r="C275" i="109"/>
  <c r="C414" i="109" s="1"/>
  <c r="C553" i="109" s="1"/>
  <c r="C692" i="109" s="1"/>
  <c r="C831" i="109" s="1"/>
  <c r="D275" i="109"/>
  <c r="D414" i="109" s="1"/>
  <c r="D553" i="109" s="1"/>
  <c r="D692" i="109" s="1"/>
  <c r="D831" i="109" s="1"/>
  <c r="E275" i="109"/>
  <c r="E414" i="109" s="1"/>
  <c r="E553" i="109" s="1"/>
  <c r="E692" i="109" s="1"/>
  <c r="E831" i="109" s="1"/>
  <c r="A276" i="109"/>
  <c r="A415" i="109" s="1"/>
  <c r="A554" i="109" s="1"/>
  <c r="A693" i="109" s="1"/>
  <c r="A832" i="109" s="1"/>
  <c r="B276" i="109"/>
  <c r="B415" i="109" s="1"/>
  <c r="B554" i="109" s="1"/>
  <c r="B693" i="109" s="1"/>
  <c r="B832" i="109" s="1"/>
  <c r="C276" i="109"/>
  <c r="C415" i="109" s="1"/>
  <c r="C554" i="109" s="1"/>
  <c r="C693" i="109" s="1"/>
  <c r="C832" i="109" s="1"/>
  <c r="D276" i="109"/>
  <c r="D415" i="109" s="1"/>
  <c r="D554" i="109" s="1"/>
  <c r="D693" i="109" s="1"/>
  <c r="D832" i="109" s="1"/>
  <c r="E276" i="109"/>
  <c r="E415" i="109" s="1"/>
  <c r="E554" i="109" s="1"/>
  <c r="E693" i="109" s="1"/>
  <c r="E832" i="109" s="1"/>
  <c r="A277" i="109"/>
  <c r="A416" i="109" s="1"/>
  <c r="A555" i="109" s="1"/>
  <c r="A694" i="109" s="1"/>
  <c r="A833" i="109" s="1"/>
  <c r="B277" i="109"/>
  <c r="B416" i="109" s="1"/>
  <c r="B555" i="109" s="1"/>
  <c r="B694" i="109" s="1"/>
  <c r="B833" i="109" s="1"/>
  <c r="C277" i="109"/>
  <c r="C416" i="109" s="1"/>
  <c r="C555" i="109" s="1"/>
  <c r="C694" i="109" s="1"/>
  <c r="C833" i="109" s="1"/>
  <c r="D277" i="109"/>
  <c r="D416" i="109" s="1"/>
  <c r="D555" i="109" s="1"/>
  <c r="D694" i="109" s="1"/>
  <c r="D833" i="109" s="1"/>
  <c r="E277" i="109"/>
  <c r="E416" i="109" s="1"/>
  <c r="E555" i="109" s="1"/>
  <c r="E694" i="109" s="1"/>
  <c r="E833" i="109" s="1"/>
  <c r="E283" i="109"/>
  <c r="E422" i="109" s="1"/>
  <c r="E561" i="109" s="1"/>
  <c r="E700" i="109" s="1"/>
  <c r="D144" i="109"/>
  <c r="C144" i="109"/>
  <c r="C283" i="109" s="1"/>
  <c r="C422" i="109" s="1"/>
  <c r="C561" i="109" s="1"/>
  <c r="C700" i="109" s="1"/>
  <c r="B144" i="109"/>
  <c r="A144" i="109"/>
  <c r="H696" i="109"/>
  <c r="H418" i="109"/>
  <c r="BQ278" i="109"/>
  <c r="BR278" i="109"/>
  <c r="BS278" i="109"/>
  <c r="BT278" i="109"/>
  <c r="BV278" i="109"/>
  <c r="BW278" i="109"/>
  <c r="BX278" i="109"/>
  <c r="BY278" i="109"/>
  <c r="BZ278" i="109"/>
  <c r="CA278" i="109"/>
  <c r="CB278" i="109"/>
  <c r="CC278" i="109"/>
  <c r="CD278" i="109"/>
  <c r="CE278" i="109"/>
  <c r="CF278" i="109"/>
  <c r="CG278" i="109"/>
  <c r="CI278" i="109"/>
  <c r="CJ278" i="109"/>
  <c r="CK278" i="109"/>
  <c r="CL278" i="109"/>
  <c r="CM278" i="109"/>
  <c r="CN278" i="109"/>
  <c r="CO278" i="109"/>
  <c r="CP278" i="109"/>
  <c r="CQ278" i="109"/>
  <c r="CR278" i="109"/>
  <c r="CS278" i="109"/>
  <c r="CT278" i="109"/>
  <c r="CV278" i="109"/>
  <c r="CW278" i="109"/>
  <c r="CX278" i="109"/>
  <c r="CY278" i="109"/>
  <c r="CZ278" i="109"/>
  <c r="DA278" i="109"/>
  <c r="DB278" i="109"/>
  <c r="DC278" i="109"/>
  <c r="DD278" i="109"/>
  <c r="DE278" i="109"/>
  <c r="DF278" i="109"/>
  <c r="DG278" i="109"/>
  <c r="DI278" i="109"/>
  <c r="DJ278" i="109"/>
  <c r="DK278" i="109"/>
  <c r="DL278" i="109"/>
  <c r="DM278" i="109"/>
  <c r="DN278" i="109"/>
  <c r="DO278" i="109"/>
  <c r="DP278" i="109"/>
  <c r="DQ278" i="109"/>
  <c r="DR278" i="109"/>
  <c r="DS278" i="109"/>
  <c r="DT278" i="109"/>
  <c r="DV278" i="109"/>
  <c r="DW278" i="109"/>
  <c r="DX278" i="109"/>
  <c r="DY278" i="109"/>
  <c r="DZ278" i="109"/>
  <c r="EA278" i="109"/>
  <c r="EB278" i="109"/>
  <c r="EC278" i="109"/>
  <c r="ED278" i="109"/>
  <c r="EE278" i="109"/>
  <c r="EF278" i="109"/>
  <c r="EG278" i="109"/>
  <c r="U139" i="109"/>
  <c r="BI139" i="109"/>
  <c r="BJ139" i="109"/>
  <c r="BK139" i="109"/>
  <c r="BL139" i="109"/>
  <c r="BM139" i="109"/>
  <c r="BN139" i="109"/>
  <c r="BO139" i="109"/>
  <c r="BP139" i="109"/>
  <c r="BQ139" i="109"/>
  <c r="BR139" i="109"/>
  <c r="BS139" i="109"/>
  <c r="BT139" i="109"/>
  <c r="BV139" i="109"/>
  <c r="BW139" i="109"/>
  <c r="BX139" i="109"/>
  <c r="BY139" i="109"/>
  <c r="BZ139" i="109"/>
  <c r="CA139" i="109"/>
  <c r="CB139" i="109"/>
  <c r="CC139" i="109"/>
  <c r="CD139" i="109"/>
  <c r="CE139" i="109"/>
  <c r="CF139" i="109"/>
  <c r="CG139" i="109"/>
  <c r="CI139" i="109"/>
  <c r="CJ139" i="109"/>
  <c r="CK139" i="109"/>
  <c r="CL139" i="109"/>
  <c r="CM139" i="109"/>
  <c r="CN139" i="109"/>
  <c r="CO139" i="109"/>
  <c r="CP139" i="109"/>
  <c r="CQ139" i="109"/>
  <c r="CR139" i="109"/>
  <c r="CS139" i="109"/>
  <c r="CT139" i="109"/>
  <c r="CV139" i="109"/>
  <c r="CW139" i="109"/>
  <c r="CX139" i="109"/>
  <c r="CY139" i="109"/>
  <c r="CZ139" i="109"/>
  <c r="DA139" i="109"/>
  <c r="DB139" i="109"/>
  <c r="DC139" i="109"/>
  <c r="DD139" i="109"/>
  <c r="DE139" i="109"/>
  <c r="DF139" i="109"/>
  <c r="DG139" i="109"/>
  <c r="DI139" i="109"/>
  <c r="DJ139" i="109"/>
  <c r="DK139" i="109"/>
  <c r="DL139" i="109"/>
  <c r="DM139" i="109"/>
  <c r="DN139" i="109"/>
  <c r="DO139" i="109"/>
  <c r="DP139" i="109"/>
  <c r="DQ139" i="109"/>
  <c r="DR139" i="109"/>
  <c r="DS139" i="109"/>
  <c r="DT139" i="109"/>
  <c r="DV139" i="109"/>
  <c r="DW139" i="109"/>
  <c r="DX139" i="109"/>
  <c r="DY139" i="109"/>
  <c r="DZ139" i="109"/>
  <c r="EA139" i="109"/>
  <c r="EB139" i="109"/>
  <c r="EC139" i="109"/>
  <c r="ED139" i="109"/>
  <c r="EE139" i="109"/>
  <c r="EF139" i="109"/>
  <c r="EG139" i="109"/>
  <c r="U7" i="109"/>
  <c r="EK7" i="109" s="1"/>
  <c r="U6" i="109"/>
  <c r="EK6" i="109" s="1"/>
  <c r="U5" i="109"/>
  <c r="I422" i="109"/>
  <c r="I561" i="109" s="1"/>
  <c r="BC161" i="109" l="1"/>
  <c r="BH161" i="109" s="1"/>
  <c r="EK18" i="109"/>
  <c r="AY157" i="109"/>
  <c r="BH157" i="109" s="1"/>
  <c r="EK21" i="109"/>
  <c r="BB160" i="109"/>
  <c r="BH160" i="109" s="1"/>
  <c r="EK5" i="109"/>
  <c r="AV144" i="109"/>
  <c r="BH144" i="109" s="1"/>
  <c r="AZ158" i="109"/>
  <c r="BH158" i="109" s="1"/>
  <c r="EK11" i="109"/>
  <c r="BF150" i="109"/>
  <c r="BH150" i="109" s="1"/>
  <c r="EK22" i="109"/>
  <c r="EK139" i="109"/>
  <c r="AG278" i="109"/>
  <c r="AH278" i="109" s="1"/>
  <c r="EK19" i="109"/>
  <c r="E311" i="109"/>
  <c r="E450" i="109" s="1"/>
  <c r="E589" i="109" s="1"/>
  <c r="E728" i="109" s="1"/>
  <c r="E307" i="109"/>
  <c r="E446" i="109" s="1"/>
  <c r="E585" i="109" s="1"/>
  <c r="E724" i="109" s="1"/>
  <c r="E303" i="109"/>
  <c r="E442" i="109" s="1"/>
  <c r="E581" i="109" s="1"/>
  <c r="E720" i="109" s="1"/>
  <c r="E310" i="109"/>
  <c r="E449" i="109" s="1"/>
  <c r="E588" i="109" s="1"/>
  <c r="E727" i="109" s="1"/>
  <c r="E306" i="109"/>
  <c r="E445" i="109" s="1"/>
  <c r="E584" i="109" s="1"/>
  <c r="E723" i="109" s="1"/>
  <c r="E302" i="109"/>
  <c r="E441" i="109" s="1"/>
  <c r="E580" i="109" s="1"/>
  <c r="E719" i="109" s="1"/>
  <c r="E309" i="109"/>
  <c r="E448" i="109" s="1"/>
  <c r="E587" i="109" s="1"/>
  <c r="E726" i="109" s="1"/>
  <c r="E305" i="109"/>
  <c r="E444" i="109" s="1"/>
  <c r="E583" i="109" s="1"/>
  <c r="E722" i="109" s="1"/>
  <c r="E304" i="109"/>
  <c r="E443" i="109" s="1"/>
  <c r="E582" i="109" s="1"/>
  <c r="E721" i="109" s="1"/>
  <c r="AE277" i="109"/>
  <c r="AF277" i="109"/>
  <c r="EK138" i="109"/>
  <c r="AC277" i="109"/>
  <c r="D305" i="109"/>
  <c r="D444" i="109" s="1"/>
  <c r="D583" i="109" s="1"/>
  <c r="D722" i="109" s="1"/>
  <c r="D301" i="109"/>
  <c r="D440" i="109" s="1"/>
  <c r="D579" i="109" s="1"/>
  <c r="D718" i="109" s="1"/>
  <c r="D304" i="109"/>
  <c r="D443" i="109" s="1"/>
  <c r="D582" i="109" s="1"/>
  <c r="D721" i="109" s="1"/>
  <c r="D307" i="109"/>
  <c r="D446" i="109" s="1"/>
  <c r="D585" i="109" s="1"/>
  <c r="D724" i="109" s="1"/>
  <c r="D303" i="109"/>
  <c r="D442" i="109" s="1"/>
  <c r="D581" i="109" s="1"/>
  <c r="D720" i="109" s="1"/>
  <c r="D306" i="109"/>
  <c r="D445" i="109" s="1"/>
  <c r="D584" i="109" s="1"/>
  <c r="D723" i="109" s="1"/>
  <c r="D302" i="109"/>
  <c r="D441" i="109" s="1"/>
  <c r="D580" i="109" s="1"/>
  <c r="D719" i="109" s="1"/>
  <c r="EK23" i="109"/>
  <c r="Z277" i="109"/>
  <c r="AA277" i="109"/>
  <c r="D300" i="109"/>
  <c r="D439" i="109" s="1"/>
  <c r="D578" i="109" s="1"/>
  <c r="D717" i="109" s="1"/>
  <c r="V161" i="109"/>
  <c r="D296" i="109"/>
  <c r="D435" i="109" s="1"/>
  <c r="D574" i="109" s="1"/>
  <c r="D713" i="109" s="1"/>
  <c r="W157" i="109"/>
  <c r="D292" i="109"/>
  <c r="D431" i="109" s="1"/>
  <c r="D570" i="109" s="1"/>
  <c r="D709" i="109" s="1"/>
  <c r="V153" i="109"/>
  <c r="D288" i="109"/>
  <c r="D427" i="109" s="1"/>
  <c r="D566" i="109" s="1"/>
  <c r="D705" i="109" s="1"/>
  <c r="V149" i="109"/>
  <c r="D284" i="109"/>
  <c r="D423" i="109" s="1"/>
  <c r="D562" i="109" s="1"/>
  <c r="D701" i="109" s="1"/>
  <c r="W145" i="109"/>
  <c r="D289" i="109"/>
  <c r="D428" i="109" s="1"/>
  <c r="D567" i="109" s="1"/>
  <c r="D706" i="109" s="1"/>
  <c r="W150" i="109"/>
  <c r="D283" i="109"/>
  <c r="D422" i="109" s="1"/>
  <c r="D561" i="109" s="1"/>
  <c r="D700" i="109" s="1"/>
  <c r="D299" i="109"/>
  <c r="D438" i="109" s="1"/>
  <c r="D577" i="109" s="1"/>
  <c r="D716" i="109" s="1"/>
  <c r="V160" i="109"/>
  <c r="D295" i="109"/>
  <c r="D434" i="109" s="1"/>
  <c r="D573" i="109" s="1"/>
  <c r="D712" i="109" s="1"/>
  <c r="V156" i="109"/>
  <c r="D291" i="109"/>
  <c r="D430" i="109" s="1"/>
  <c r="D569" i="109" s="1"/>
  <c r="D708" i="109" s="1"/>
  <c r="Y152" i="109"/>
  <c r="D287" i="109"/>
  <c r="D426" i="109" s="1"/>
  <c r="D565" i="109" s="1"/>
  <c r="D704" i="109" s="1"/>
  <c r="V148" i="109"/>
  <c r="D297" i="109"/>
  <c r="D436" i="109" s="1"/>
  <c r="D575" i="109" s="1"/>
  <c r="D714" i="109" s="1"/>
  <c r="W158" i="109"/>
  <c r="D293" i="109"/>
  <c r="D432" i="109" s="1"/>
  <c r="D571" i="109" s="1"/>
  <c r="D710" i="109" s="1"/>
  <c r="Y154" i="109"/>
  <c r="D285" i="109"/>
  <c r="D424" i="109" s="1"/>
  <c r="D563" i="109" s="1"/>
  <c r="D702" i="109" s="1"/>
  <c r="Y146" i="109"/>
  <c r="D298" i="109"/>
  <c r="D437" i="109" s="1"/>
  <c r="D576" i="109" s="1"/>
  <c r="D715" i="109" s="1"/>
  <c r="V159" i="109"/>
  <c r="D294" i="109"/>
  <c r="D433" i="109" s="1"/>
  <c r="D572" i="109" s="1"/>
  <c r="D711" i="109" s="1"/>
  <c r="W155" i="109"/>
  <c r="D290" i="109"/>
  <c r="D429" i="109" s="1"/>
  <c r="D568" i="109" s="1"/>
  <c r="D707" i="109" s="1"/>
  <c r="W151" i="109"/>
  <c r="D286" i="109"/>
  <c r="D425" i="109" s="1"/>
  <c r="D564" i="109" s="1"/>
  <c r="D703" i="109" s="1"/>
  <c r="Y147" i="109"/>
  <c r="B297" i="109"/>
  <c r="B436" i="109" s="1"/>
  <c r="B575" i="109" s="1"/>
  <c r="B714" i="109" s="1"/>
  <c r="B293" i="109"/>
  <c r="B432" i="109" s="1"/>
  <c r="B571" i="109" s="1"/>
  <c r="B710" i="109" s="1"/>
  <c r="B289" i="109"/>
  <c r="B428" i="109" s="1"/>
  <c r="B567" i="109" s="1"/>
  <c r="B706" i="109" s="1"/>
  <c r="B300" i="109"/>
  <c r="B439" i="109" s="1"/>
  <c r="B578" i="109" s="1"/>
  <c r="B717" i="109" s="1"/>
  <c r="B296" i="109"/>
  <c r="B435" i="109" s="1"/>
  <c r="B574" i="109" s="1"/>
  <c r="B713" i="109" s="1"/>
  <c r="B292" i="109"/>
  <c r="B431" i="109" s="1"/>
  <c r="B570" i="109" s="1"/>
  <c r="B709" i="109" s="1"/>
  <c r="B288" i="109"/>
  <c r="B427" i="109" s="1"/>
  <c r="B566" i="109" s="1"/>
  <c r="B705" i="109" s="1"/>
  <c r="B284" i="109"/>
  <c r="B423" i="109" s="1"/>
  <c r="B562" i="109" s="1"/>
  <c r="B701" i="109" s="1"/>
  <c r="B283" i="109"/>
  <c r="B422" i="109" s="1"/>
  <c r="B561" i="109" s="1"/>
  <c r="B700" i="109" s="1"/>
  <c r="B299" i="109"/>
  <c r="B438" i="109" s="1"/>
  <c r="B577" i="109" s="1"/>
  <c r="B716" i="109" s="1"/>
  <c r="B295" i="109"/>
  <c r="B434" i="109" s="1"/>
  <c r="B573" i="109" s="1"/>
  <c r="B712" i="109" s="1"/>
  <c r="B291" i="109"/>
  <c r="B430" i="109" s="1"/>
  <c r="B569" i="109" s="1"/>
  <c r="B708" i="109" s="1"/>
  <c r="B287" i="109"/>
  <c r="B426" i="109" s="1"/>
  <c r="B565" i="109" s="1"/>
  <c r="B704" i="109" s="1"/>
  <c r="B298" i="109"/>
  <c r="B437" i="109" s="1"/>
  <c r="B576" i="109" s="1"/>
  <c r="B715" i="109" s="1"/>
  <c r="B294" i="109"/>
  <c r="B433" i="109" s="1"/>
  <c r="B572" i="109" s="1"/>
  <c r="B711" i="109" s="1"/>
  <c r="B290" i="109"/>
  <c r="B429" i="109" s="1"/>
  <c r="B568" i="109" s="1"/>
  <c r="B707" i="109" s="1"/>
  <c r="B286" i="109"/>
  <c r="B425" i="109" s="1"/>
  <c r="B564" i="109" s="1"/>
  <c r="B703" i="109" s="1"/>
  <c r="O279" i="109"/>
  <c r="M16" i="119" s="1"/>
  <c r="N279" i="109"/>
  <c r="L16" i="119" s="1"/>
  <c r="U274" i="109"/>
  <c r="A283" i="109"/>
  <c r="A422" i="109" s="1"/>
  <c r="K279" i="109"/>
  <c r="I16" i="119" s="1"/>
  <c r="U231" i="109"/>
  <c r="S15" i="119"/>
  <c r="I283" i="109"/>
  <c r="J422" i="109" s="1"/>
  <c r="J561" i="109" s="1"/>
  <c r="I279" i="109"/>
  <c r="G16" i="119" s="1"/>
  <c r="I700" i="109"/>
  <c r="J700" i="109" s="1"/>
  <c r="K700" i="109" s="1"/>
  <c r="L700" i="109" s="1"/>
  <c r="M700" i="109" s="1"/>
  <c r="N700" i="109" s="1"/>
  <c r="O700" i="109" s="1"/>
  <c r="M279" i="109"/>
  <c r="K16" i="119" s="1"/>
  <c r="I284" i="109"/>
  <c r="J423" i="109" s="1"/>
  <c r="J562" i="109" s="1"/>
  <c r="I701" i="109"/>
  <c r="J701" i="109" s="1"/>
  <c r="K701" i="109" s="1"/>
  <c r="L701" i="109" s="1"/>
  <c r="M701" i="109" s="1"/>
  <c r="N701" i="109" s="1"/>
  <c r="O701" i="109" s="1"/>
  <c r="I285" i="109"/>
  <c r="J424" i="109" s="1"/>
  <c r="J563" i="109" s="1"/>
  <c r="I702" i="109"/>
  <c r="J702" i="109" s="1"/>
  <c r="K702" i="109" s="1"/>
  <c r="L702" i="109" s="1"/>
  <c r="M702" i="109" s="1"/>
  <c r="N702" i="109" s="1"/>
  <c r="O702" i="109" s="1"/>
  <c r="I286" i="109"/>
  <c r="J425" i="109" s="1"/>
  <c r="I703" i="109"/>
  <c r="I287" i="109"/>
  <c r="J426" i="109" s="1"/>
  <c r="I704" i="109"/>
  <c r="I288" i="109"/>
  <c r="J427" i="109" s="1"/>
  <c r="I705" i="109"/>
  <c r="I289" i="109"/>
  <c r="J428" i="109" s="1"/>
  <c r="I706" i="109"/>
  <c r="I290" i="109"/>
  <c r="J429" i="109" s="1"/>
  <c r="I707" i="109"/>
  <c r="I291" i="109"/>
  <c r="J430" i="109" s="1"/>
  <c r="I708" i="109"/>
  <c r="I292" i="109"/>
  <c r="J431" i="109" s="1"/>
  <c r="I709" i="109"/>
  <c r="I293" i="109"/>
  <c r="J432" i="109" s="1"/>
  <c r="I710" i="109"/>
  <c r="I294" i="109"/>
  <c r="J433" i="109" s="1"/>
  <c r="I711" i="109"/>
  <c r="I295" i="109"/>
  <c r="J434" i="109" s="1"/>
  <c r="I712" i="109"/>
  <c r="I296" i="109"/>
  <c r="J435" i="109" s="1"/>
  <c r="I713" i="109"/>
  <c r="I297" i="109"/>
  <c r="J436" i="109" s="1"/>
  <c r="I714" i="109"/>
  <c r="I298" i="109"/>
  <c r="J437" i="109" s="1"/>
  <c r="I715" i="109"/>
  <c r="I299" i="109"/>
  <c r="J438" i="109" s="1"/>
  <c r="I716" i="109"/>
  <c r="I300" i="109"/>
  <c r="J439" i="109" s="1"/>
  <c r="I717" i="109"/>
  <c r="I301" i="109"/>
  <c r="J440" i="109" s="1"/>
  <c r="I718" i="109"/>
  <c r="I302" i="109"/>
  <c r="J441" i="109" s="1"/>
  <c r="I719" i="109"/>
  <c r="I303" i="109"/>
  <c r="J442" i="109" s="1"/>
  <c r="I720" i="109"/>
  <c r="I304" i="109"/>
  <c r="J443" i="109" s="1"/>
  <c r="I721" i="109"/>
  <c r="I305" i="109"/>
  <c r="J444" i="109" s="1"/>
  <c r="I722" i="109"/>
  <c r="I306" i="109"/>
  <c r="J445" i="109" s="1"/>
  <c r="I723" i="109"/>
  <c r="I307" i="109"/>
  <c r="J446" i="109" s="1"/>
  <c r="I724" i="109"/>
  <c r="I308" i="109"/>
  <c r="J447" i="109" s="1"/>
  <c r="I725" i="109"/>
  <c r="I309" i="109"/>
  <c r="J448" i="109" s="1"/>
  <c r="I726" i="109"/>
  <c r="I310" i="109"/>
  <c r="J449" i="109" s="1"/>
  <c r="I727" i="109"/>
  <c r="I311" i="109"/>
  <c r="J450" i="109" s="1"/>
  <c r="I728" i="109"/>
  <c r="I312" i="109"/>
  <c r="J451" i="109" s="1"/>
  <c r="I729" i="109"/>
  <c r="U174" i="109"/>
  <c r="I313" i="109"/>
  <c r="J452" i="109" s="1"/>
  <c r="I730" i="109"/>
  <c r="I314" i="109"/>
  <c r="J453" i="109" s="1"/>
  <c r="I731" i="109"/>
  <c r="I315" i="109"/>
  <c r="J454" i="109" s="1"/>
  <c r="I732" i="109"/>
  <c r="I316" i="109"/>
  <c r="J455" i="109" s="1"/>
  <c r="I733" i="109"/>
  <c r="U178" i="109"/>
  <c r="I317" i="109"/>
  <c r="J456" i="109" s="1"/>
  <c r="I734" i="109"/>
  <c r="I318" i="109"/>
  <c r="J457" i="109" s="1"/>
  <c r="I735" i="109"/>
  <c r="U180" i="109"/>
  <c r="I319" i="109"/>
  <c r="J458" i="109" s="1"/>
  <c r="I736" i="109"/>
  <c r="I320" i="109"/>
  <c r="J459" i="109" s="1"/>
  <c r="I737" i="109"/>
  <c r="I321" i="109"/>
  <c r="J460" i="109" s="1"/>
  <c r="I738" i="109"/>
  <c r="I322" i="109"/>
  <c r="J461" i="109" s="1"/>
  <c r="I739" i="109"/>
  <c r="I323" i="109"/>
  <c r="J462" i="109" s="1"/>
  <c r="I740" i="109"/>
  <c r="I324" i="109"/>
  <c r="J463" i="109" s="1"/>
  <c r="I741" i="109"/>
  <c r="I325" i="109"/>
  <c r="J464" i="109" s="1"/>
  <c r="I742" i="109"/>
  <c r="U187" i="109"/>
  <c r="I326" i="109"/>
  <c r="J465" i="109" s="1"/>
  <c r="I743" i="109"/>
  <c r="I327" i="109"/>
  <c r="J466" i="109" s="1"/>
  <c r="I744" i="109"/>
  <c r="I328" i="109"/>
  <c r="J467" i="109" s="1"/>
  <c r="I745" i="109"/>
  <c r="I329" i="109"/>
  <c r="J468" i="109" s="1"/>
  <c r="I746" i="109"/>
  <c r="U191" i="109"/>
  <c r="I330" i="109"/>
  <c r="J469" i="109" s="1"/>
  <c r="I747" i="109"/>
  <c r="U192" i="109"/>
  <c r="I331" i="109"/>
  <c r="J470" i="109" s="1"/>
  <c r="I748" i="109"/>
  <c r="U193" i="109"/>
  <c r="I332" i="109"/>
  <c r="J471" i="109" s="1"/>
  <c r="I749" i="109"/>
  <c r="I333" i="109"/>
  <c r="J472" i="109" s="1"/>
  <c r="I750" i="109"/>
  <c r="I334" i="109"/>
  <c r="J473" i="109" s="1"/>
  <c r="I751" i="109"/>
  <c r="I335" i="109"/>
  <c r="J474" i="109" s="1"/>
  <c r="I752" i="109"/>
  <c r="I336" i="109"/>
  <c r="J475" i="109" s="1"/>
  <c r="I753" i="109"/>
  <c r="U198" i="109"/>
  <c r="I337" i="109"/>
  <c r="J476" i="109" s="1"/>
  <c r="I754" i="109"/>
  <c r="U199" i="109"/>
  <c r="I338" i="109"/>
  <c r="J477" i="109" s="1"/>
  <c r="I755" i="109"/>
  <c r="I339" i="109"/>
  <c r="J478" i="109" s="1"/>
  <c r="I756" i="109"/>
  <c r="I340" i="109"/>
  <c r="J479" i="109" s="1"/>
  <c r="I757" i="109"/>
  <c r="I341" i="109"/>
  <c r="J480" i="109" s="1"/>
  <c r="I758" i="109"/>
  <c r="U203" i="109"/>
  <c r="I342" i="109"/>
  <c r="J481" i="109" s="1"/>
  <c r="I759" i="109"/>
  <c r="I343" i="109"/>
  <c r="J482" i="109" s="1"/>
  <c r="I760" i="109"/>
  <c r="U205" i="109"/>
  <c r="I344" i="109"/>
  <c r="J483" i="109" s="1"/>
  <c r="I761" i="109"/>
  <c r="I345" i="109"/>
  <c r="J484" i="109" s="1"/>
  <c r="I762" i="109"/>
  <c r="I346" i="109"/>
  <c r="J485" i="109" s="1"/>
  <c r="I763" i="109"/>
  <c r="U208" i="109"/>
  <c r="I347" i="109"/>
  <c r="J486" i="109" s="1"/>
  <c r="I764" i="109"/>
  <c r="U209" i="109"/>
  <c r="I348" i="109"/>
  <c r="J487" i="109" s="1"/>
  <c r="I765" i="109"/>
  <c r="U210" i="109"/>
  <c r="I349" i="109"/>
  <c r="J488" i="109" s="1"/>
  <c r="I766" i="109"/>
  <c r="I350" i="109"/>
  <c r="J489" i="109" s="1"/>
  <c r="I767" i="109"/>
  <c r="U212" i="109"/>
  <c r="I351" i="109"/>
  <c r="J490" i="109" s="1"/>
  <c r="I768" i="109"/>
  <c r="I352" i="109"/>
  <c r="J491" i="109" s="1"/>
  <c r="I769" i="109"/>
  <c r="U214" i="109"/>
  <c r="I353" i="109"/>
  <c r="J492" i="109" s="1"/>
  <c r="I770" i="109"/>
  <c r="U215" i="109"/>
  <c r="I354" i="109"/>
  <c r="J493" i="109" s="1"/>
  <c r="I771" i="109"/>
  <c r="I355" i="109"/>
  <c r="J494" i="109" s="1"/>
  <c r="I772" i="109"/>
  <c r="I356" i="109"/>
  <c r="J495" i="109" s="1"/>
  <c r="I773" i="109"/>
  <c r="I357" i="109"/>
  <c r="J496" i="109" s="1"/>
  <c r="I774" i="109"/>
  <c r="I358" i="109"/>
  <c r="J497" i="109" s="1"/>
  <c r="I775" i="109"/>
  <c r="I359" i="109"/>
  <c r="J498" i="109" s="1"/>
  <c r="I776" i="109"/>
  <c r="I360" i="109"/>
  <c r="J499" i="109" s="1"/>
  <c r="I777" i="109"/>
  <c r="I361" i="109"/>
  <c r="J500" i="109" s="1"/>
  <c r="I778" i="109"/>
  <c r="I362" i="109"/>
  <c r="J501" i="109" s="1"/>
  <c r="I779" i="109"/>
  <c r="I363" i="109"/>
  <c r="J502" i="109" s="1"/>
  <c r="I780" i="109"/>
  <c r="U225" i="109"/>
  <c r="I364" i="109"/>
  <c r="J364" i="109" s="1"/>
  <c r="K503" i="109" s="1"/>
  <c r="I781" i="109"/>
  <c r="U226" i="109"/>
  <c r="I365" i="109"/>
  <c r="J504" i="109" s="1"/>
  <c r="I782" i="109"/>
  <c r="I366" i="109"/>
  <c r="J505" i="109" s="1"/>
  <c r="I783" i="109"/>
  <c r="U228" i="109"/>
  <c r="I367" i="109"/>
  <c r="J506" i="109" s="1"/>
  <c r="I784" i="109"/>
  <c r="I368" i="109"/>
  <c r="J368" i="109" s="1"/>
  <c r="K507" i="109" s="1"/>
  <c r="I785" i="109"/>
  <c r="I369" i="109"/>
  <c r="J508" i="109" s="1"/>
  <c r="I786" i="109"/>
  <c r="I370" i="109"/>
  <c r="J509" i="109" s="1"/>
  <c r="I787" i="109"/>
  <c r="I371" i="109"/>
  <c r="J510" i="109" s="1"/>
  <c r="I788" i="109"/>
  <c r="I372" i="109"/>
  <c r="I789" i="109"/>
  <c r="I373" i="109"/>
  <c r="J512" i="109" s="1"/>
  <c r="I790" i="109"/>
  <c r="U235" i="109"/>
  <c r="I374" i="109"/>
  <c r="J513" i="109" s="1"/>
  <c r="I791" i="109"/>
  <c r="I375" i="109"/>
  <c r="J514" i="109" s="1"/>
  <c r="I792" i="109"/>
  <c r="U237" i="109"/>
  <c r="I376" i="109"/>
  <c r="J376" i="109" s="1"/>
  <c r="K515" i="109" s="1"/>
  <c r="I793" i="109"/>
  <c r="I377" i="109"/>
  <c r="I794" i="109"/>
  <c r="I378" i="109"/>
  <c r="J517" i="109" s="1"/>
  <c r="I795" i="109"/>
  <c r="I379" i="109"/>
  <c r="J379" i="109" s="1"/>
  <c r="K518" i="109" s="1"/>
  <c r="I796" i="109"/>
  <c r="U241" i="109"/>
  <c r="I380" i="109"/>
  <c r="J519" i="109" s="1"/>
  <c r="I797" i="109"/>
  <c r="U242" i="109"/>
  <c r="I381" i="109"/>
  <c r="J381" i="109" s="1"/>
  <c r="K520" i="109" s="1"/>
  <c r="I798" i="109"/>
  <c r="I382" i="109"/>
  <c r="J521" i="109" s="1"/>
  <c r="I799" i="109"/>
  <c r="I383" i="109"/>
  <c r="J383" i="109" s="1"/>
  <c r="K522" i="109" s="1"/>
  <c r="I800" i="109"/>
  <c r="I384" i="109"/>
  <c r="J523" i="109" s="1"/>
  <c r="I801" i="109"/>
  <c r="U246" i="109"/>
  <c r="I385" i="109"/>
  <c r="J524" i="109" s="1"/>
  <c r="I802" i="109"/>
  <c r="U247" i="109"/>
  <c r="I386" i="109"/>
  <c r="J525" i="109" s="1"/>
  <c r="I803" i="109"/>
  <c r="I387" i="109"/>
  <c r="J387" i="109" s="1"/>
  <c r="K526" i="109" s="1"/>
  <c r="I804" i="109"/>
  <c r="I388" i="109"/>
  <c r="J527" i="109" s="1"/>
  <c r="I805" i="109"/>
  <c r="I389" i="109"/>
  <c r="I806" i="109"/>
  <c r="U251" i="109"/>
  <c r="I390" i="109"/>
  <c r="J529" i="109" s="1"/>
  <c r="I807" i="109"/>
  <c r="I391" i="109"/>
  <c r="J530" i="109" s="1"/>
  <c r="I808" i="109"/>
  <c r="I392" i="109"/>
  <c r="J531" i="109" s="1"/>
  <c r="I809" i="109"/>
  <c r="I393" i="109"/>
  <c r="J532" i="109" s="1"/>
  <c r="I810" i="109"/>
  <c r="I394" i="109"/>
  <c r="J533" i="109" s="1"/>
  <c r="I811" i="109"/>
  <c r="U256" i="109"/>
  <c r="I395" i="109"/>
  <c r="J395" i="109" s="1"/>
  <c r="K534" i="109" s="1"/>
  <c r="I812" i="109"/>
  <c r="I396" i="109"/>
  <c r="J535" i="109" s="1"/>
  <c r="I813" i="109"/>
  <c r="U258" i="109"/>
  <c r="I397" i="109"/>
  <c r="J536" i="109" s="1"/>
  <c r="I814" i="109"/>
  <c r="I398" i="109"/>
  <c r="J537" i="109" s="1"/>
  <c r="I815" i="109"/>
  <c r="I399" i="109"/>
  <c r="J538" i="109" s="1"/>
  <c r="I816" i="109"/>
  <c r="I400" i="109"/>
  <c r="J539" i="109" s="1"/>
  <c r="I817" i="109"/>
  <c r="U262" i="109"/>
  <c r="I401" i="109"/>
  <c r="J401" i="109" s="1"/>
  <c r="K540" i="109" s="1"/>
  <c r="I818" i="109"/>
  <c r="I402" i="109"/>
  <c r="J541" i="109" s="1"/>
  <c r="I819" i="109"/>
  <c r="U264" i="109"/>
  <c r="I403" i="109"/>
  <c r="J542" i="109" s="1"/>
  <c r="I820" i="109"/>
  <c r="I404" i="109"/>
  <c r="J543" i="109" s="1"/>
  <c r="I821" i="109"/>
  <c r="I405" i="109"/>
  <c r="J544" i="109" s="1"/>
  <c r="I822" i="109"/>
  <c r="U267" i="109"/>
  <c r="I406" i="109"/>
  <c r="J545" i="109" s="1"/>
  <c r="I823" i="109"/>
  <c r="I407" i="109"/>
  <c r="J407" i="109" s="1"/>
  <c r="K546" i="109" s="1"/>
  <c r="I824" i="109"/>
  <c r="I408" i="109"/>
  <c r="J408" i="109" s="1"/>
  <c r="K547" i="109" s="1"/>
  <c r="I825" i="109"/>
  <c r="I409" i="109"/>
  <c r="J409" i="109" s="1"/>
  <c r="K548" i="109" s="1"/>
  <c r="I826" i="109"/>
  <c r="U271" i="109"/>
  <c r="I410" i="109"/>
  <c r="J549" i="109" s="1"/>
  <c r="I827" i="109"/>
  <c r="U272" i="109"/>
  <c r="I411" i="109"/>
  <c r="I828" i="109"/>
  <c r="I412" i="109"/>
  <c r="J412" i="109" s="1"/>
  <c r="K551" i="109" s="1"/>
  <c r="I829" i="109"/>
  <c r="I413" i="109"/>
  <c r="J552" i="109" s="1"/>
  <c r="I830" i="109"/>
  <c r="U275" i="109"/>
  <c r="I414" i="109"/>
  <c r="J553" i="109" s="1"/>
  <c r="I831" i="109"/>
  <c r="I415" i="109"/>
  <c r="J554" i="109" s="1"/>
  <c r="I832" i="109"/>
  <c r="U277" i="109"/>
  <c r="I416" i="109"/>
  <c r="J416" i="109" s="1"/>
  <c r="K555" i="109" s="1"/>
  <c r="I833" i="109"/>
  <c r="I417" i="109"/>
  <c r="J556" i="109" s="1"/>
  <c r="I834" i="109"/>
  <c r="J834" i="109" s="1"/>
  <c r="K834" i="109" s="1"/>
  <c r="L834" i="109" s="1"/>
  <c r="M834" i="109" s="1"/>
  <c r="N834" i="109" s="1"/>
  <c r="O834" i="109" s="1"/>
  <c r="P834" i="109" s="1"/>
  <c r="Q834" i="109" s="1"/>
  <c r="R834" i="109" s="1"/>
  <c r="S834" i="109" s="1"/>
  <c r="T834" i="109" s="1"/>
  <c r="V834" i="109" s="1"/>
  <c r="W834" i="109" s="1"/>
  <c r="X834" i="109" s="1"/>
  <c r="Y834" i="109" s="1"/>
  <c r="Z834" i="109" s="1"/>
  <c r="AA834" i="109" s="1"/>
  <c r="AB834" i="109" s="1"/>
  <c r="AC834" i="109" s="1"/>
  <c r="AD834" i="109" s="1"/>
  <c r="AE834" i="109" s="1"/>
  <c r="AF834" i="109" s="1"/>
  <c r="AG834" i="109" s="1"/>
  <c r="AI834" i="109" s="1"/>
  <c r="AJ834" i="109" s="1"/>
  <c r="AK834" i="109" s="1"/>
  <c r="AL834" i="109" s="1"/>
  <c r="AM834" i="109" s="1"/>
  <c r="AN834" i="109" s="1"/>
  <c r="AO834" i="109" s="1"/>
  <c r="AP834" i="109" s="1"/>
  <c r="AQ834" i="109" s="1"/>
  <c r="AR834" i="109" s="1"/>
  <c r="AS834" i="109" s="1"/>
  <c r="AT834" i="109" s="1"/>
  <c r="AV834" i="109" s="1"/>
  <c r="AW834" i="109" s="1"/>
  <c r="AX834" i="109" s="1"/>
  <c r="AY834" i="109" s="1"/>
  <c r="AZ834" i="109" s="1"/>
  <c r="BA834" i="109" s="1"/>
  <c r="BB834" i="109" s="1"/>
  <c r="BC834" i="109" s="1"/>
  <c r="BD834" i="109" s="1"/>
  <c r="BE834" i="109" s="1"/>
  <c r="BF834" i="109" s="1"/>
  <c r="BG834" i="109" s="1"/>
  <c r="J279" i="109"/>
  <c r="H16" i="119" s="1"/>
  <c r="U184" i="109"/>
  <c r="U189" i="109"/>
  <c r="U194" i="109"/>
  <c r="U201" i="109"/>
  <c r="U220" i="109"/>
  <c r="U236" i="109"/>
  <c r="U243" i="109"/>
  <c r="U249" i="109"/>
  <c r="U250" i="109"/>
  <c r="U252" i="109"/>
  <c r="U259" i="109"/>
  <c r="U265" i="109"/>
  <c r="U179" i="109"/>
  <c r="U182" i="109"/>
  <c r="U183" i="109"/>
  <c r="U185" i="109"/>
  <c r="U195" i="109"/>
  <c r="U196" i="109"/>
  <c r="U197" i="109"/>
  <c r="U202" i="109"/>
  <c r="U206" i="109"/>
  <c r="U217" i="109"/>
  <c r="U222" i="109"/>
  <c r="U227" i="109"/>
  <c r="U229" i="109"/>
  <c r="U233" i="109"/>
  <c r="U238" i="109"/>
  <c r="U254" i="109"/>
  <c r="U261" i="109"/>
  <c r="U268" i="109"/>
  <c r="U211" i="109"/>
  <c r="U253" i="109"/>
  <c r="U190" i="109"/>
  <c r="U176" i="109"/>
  <c r="U186" i="109"/>
  <c r="U188" i="109"/>
  <c r="U200" i="109"/>
  <c r="U204" i="109"/>
  <c r="U207" i="109"/>
  <c r="U213" i="109"/>
  <c r="U216" i="109"/>
  <c r="U232" i="109"/>
  <c r="U239" i="109"/>
  <c r="U245" i="109"/>
  <c r="U255" i="109"/>
  <c r="U269" i="109"/>
  <c r="U270" i="109"/>
  <c r="U263" i="109"/>
  <c r="U169" i="109"/>
  <c r="U140" i="109"/>
  <c r="U173" i="109"/>
  <c r="U218" i="109"/>
  <c r="U219" i="109"/>
  <c r="U223" i="109"/>
  <c r="U230" i="109"/>
  <c r="U240" i="109"/>
  <c r="U244" i="109"/>
  <c r="U248" i="109"/>
  <c r="U257" i="109"/>
  <c r="U260" i="109"/>
  <c r="U273" i="109"/>
  <c r="U175" i="109"/>
  <c r="U177" i="109"/>
  <c r="U181" i="109"/>
  <c r="U221" i="109"/>
  <c r="U224" i="109"/>
  <c r="U234" i="109"/>
  <c r="U266" i="109"/>
  <c r="U276" i="109"/>
  <c r="B285" i="109"/>
  <c r="I557" i="109"/>
  <c r="G33" i="119" s="1"/>
  <c r="DU139" i="109"/>
  <c r="CH278" i="109"/>
  <c r="EH278" i="109"/>
  <c r="DU278" i="109"/>
  <c r="BU139" i="109"/>
  <c r="CU139" i="109"/>
  <c r="DH139" i="109"/>
  <c r="DH278" i="109"/>
  <c r="U278" i="109"/>
  <c r="EH139" i="109"/>
  <c r="CH139" i="109"/>
  <c r="BU278" i="109"/>
  <c r="CU278" i="109"/>
  <c r="J348" i="109" l="1"/>
  <c r="K487" i="109" s="1"/>
  <c r="AY166" i="109"/>
  <c r="BC166" i="109"/>
  <c r="AV166" i="109"/>
  <c r="AZ166" i="109"/>
  <c r="BE166" i="109"/>
  <c r="AW166" i="109"/>
  <c r="BA166" i="109"/>
  <c r="BF166" i="109"/>
  <c r="AX166" i="109"/>
  <c r="BB166" i="109"/>
  <c r="BG166" i="109"/>
  <c r="AK166" i="109"/>
  <c r="AO166" i="109"/>
  <c r="AS166" i="109"/>
  <c r="AL166" i="109"/>
  <c r="AP166" i="109"/>
  <c r="AT166" i="109"/>
  <c r="AM166" i="109"/>
  <c r="AQ166" i="109"/>
  <c r="AJ166" i="109"/>
  <c r="AN166" i="109"/>
  <c r="AR166" i="109"/>
  <c r="AI166" i="109"/>
  <c r="BD166" i="109"/>
  <c r="AX171" i="109"/>
  <c r="BB171" i="109"/>
  <c r="BF171" i="109"/>
  <c r="AY171" i="109"/>
  <c r="BC171" i="109"/>
  <c r="BG171" i="109"/>
  <c r="AV171" i="109"/>
  <c r="AZ171" i="109"/>
  <c r="BD171" i="109"/>
  <c r="AW171" i="109"/>
  <c r="BA171" i="109"/>
  <c r="BE171" i="109"/>
  <c r="AL171" i="109"/>
  <c r="AP171" i="109"/>
  <c r="AT171" i="109"/>
  <c r="AI171" i="109"/>
  <c r="AM171" i="109"/>
  <c r="AQ171" i="109"/>
  <c r="AJ171" i="109"/>
  <c r="AN171" i="109"/>
  <c r="AR171" i="109"/>
  <c r="AK171" i="109"/>
  <c r="AO171" i="109"/>
  <c r="AS171" i="109"/>
  <c r="AX168" i="109"/>
  <c r="BB168" i="109"/>
  <c r="BG168" i="109"/>
  <c r="AY168" i="109"/>
  <c r="BC168" i="109"/>
  <c r="AZ168" i="109"/>
  <c r="BD168" i="109"/>
  <c r="AV168" i="109"/>
  <c r="AW168" i="109"/>
  <c r="BA168" i="109"/>
  <c r="BF168" i="109"/>
  <c r="AM168" i="109"/>
  <c r="AQ168" i="109"/>
  <c r="AJ168" i="109"/>
  <c r="AN168" i="109"/>
  <c r="AR168" i="109"/>
  <c r="AI168" i="109"/>
  <c r="AK168" i="109"/>
  <c r="AO168" i="109"/>
  <c r="AS168" i="109"/>
  <c r="AL168" i="109"/>
  <c r="AP168" i="109"/>
  <c r="AT168" i="109"/>
  <c r="BE168" i="109"/>
  <c r="AY163" i="109"/>
  <c r="BC163" i="109"/>
  <c r="BG163" i="109"/>
  <c r="AZ163" i="109"/>
  <c r="BD163" i="109"/>
  <c r="AV163" i="109"/>
  <c r="AW163" i="109"/>
  <c r="BA163" i="109"/>
  <c r="BE163" i="109"/>
  <c r="AX163" i="109"/>
  <c r="BB163" i="109"/>
  <c r="BF163" i="109"/>
  <c r="AL163" i="109"/>
  <c r="AP163" i="109"/>
  <c r="AT163" i="109"/>
  <c r="AI163" i="109"/>
  <c r="AM163" i="109"/>
  <c r="AQ163" i="109"/>
  <c r="AJ163" i="109"/>
  <c r="AN163" i="109"/>
  <c r="AR163" i="109"/>
  <c r="AK163" i="109"/>
  <c r="AO163" i="109"/>
  <c r="AS163" i="109"/>
  <c r="AX165" i="109"/>
  <c r="BB165" i="109"/>
  <c r="BF165" i="109"/>
  <c r="AY165" i="109"/>
  <c r="BC165" i="109"/>
  <c r="BG165" i="109"/>
  <c r="AZ165" i="109"/>
  <c r="BD165" i="109"/>
  <c r="AW165" i="109"/>
  <c r="BA165" i="109"/>
  <c r="BE165" i="109"/>
  <c r="AV165" i="109"/>
  <c r="AJ165" i="109"/>
  <c r="AN165" i="109"/>
  <c r="AR165" i="109"/>
  <c r="AK165" i="109"/>
  <c r="AO165" i="109"/>
  <c r="AS165" i="109"/>
  <c r="AL165" i="109"/>
  <c r="AP165" i="109"/>
  <c r="AT165" i="109"/>
  <c r="AI165" i="109"/>
  <c r="AM165" i="109"/>
  <c r="AQ165" i="109"/>
  <c r="AW170" i="109"/>
  <c r="BA170" i="109"/>
  <c r="BE170" i="109"/>
  <c r="AV170" i="109"/>
  <c r="AX170" i="109"/>
  <c r="BB170" i="109"/>
  <c r="BF170" i="109"/>
  <c r="AY170" i="109"/>
  <c r="BC170" i="109"/>
  <c r="BG170" i="109"/>
  <c r="AZ170" i="109"/>
  <c r="BD170" i="109"/>
  <c r="AK170" i="109"/>
  <c r="AO170" i="109"/>
  <c r="AS170" i="109"/>
  <c r="AL170" i="109"/>
  <c r="AP170" i="109"/>
  <c r="AT170" i="109"/>
  <c r="AM170" i="109"/>
  <c r="AQ170" i="109"/>
  <c r="AJ170" i="109"/>
  <c r="AN170" i="109"/>
  <c r="AR170" i="109"/>
  <c r="AI170" i="109"/>
  <c r="AZ164" i="109"/>
  <c r="BE164" i="109"/>
  <c r="AW164" i="109"/>
  <c r="BB164" i="109"/>
  <c r="BF164" i="109"/>
  <c r="AX164" i="109"/>
  <c r="BC164" i="109"/>
  <c r="BG164" i="109"/>
  <c r="AV164" i="109"/>
  <c r="AY164" i="109"/>
  <c r="BD164" i="109"/>
  <c r="AM164" i="109"/>
  <c r="AQ164" i="109"/>
  <c r="AJ164" i="109"/>
  <c r="AN164" i="109"/>
  <c r="AR164" i="109"/>
  <c r="AI164" i="109"/>
  <c r="AK164" i="109"/>
  <c r="AO164" i="109"/>
  <c r="AS164" i="109"/>
  <c r="AL164" i="109"/>
  <c r="AP164" i="109"/>
  <c r="AT164" i="109"/>
  <c r="BA164" i="109"/>
  <c r="AY172" i="109"/>
  <c r="BC172" i="109"/>
  <c r="BG172" i="109"/>
  <c r="AZ172" i="109"/>
  <c r="BD172" i="109"/>
  <c r="AW172" i="109"/>
  <c r="BA172" i="109"/>
  <c r="BE172" i="109"/>
  <c r="AV172" i="109"/>
  <c r="AX172" i="109"/>
  <c r="BB172" i="109"/>
  <c r="BF172" i="109"/>
  <c r="AM172" i="109"/>
  <c r="AQ172" i="109"/>
  <c r="AJ172" i="109"/>
  <c r="AN172" i="109"/>
  <c r="AR172" i="109"/>
  <c r="AI172" i="109"/>
  <c r="AK172" i="109"/>
  <c r="AO172" i="109"/>
  <c r="AS172" i="109"/>
  <c r="AL172" i="109"/>
  <c r="AP172" i="109"/>
  <c r="AT172" i="109"/>
  <c r="AW167" i="109"/>
  <c r="BA167" i="109"/>
  <c r="BE167" i="109"/>
  <c r="AX167" i="109"/>
  <c r="BB167" i="109"/>
  <c r="BF167" i="109"/>
  <c r="AV167" i="109"/>
  <c r="AY167" i="109"/>
  <c r="BC167" i="109"/>
  <c r="BG167" i="109"/>
  <c r="AZ167" i="109"/>
  <c r="BD167" i="109"/>
  <c r="AL167" i="109"/>
  <c r="AP167" i="109"/>
  <c r="AT167" i="109"/>
  <c r="AI167" i="109"/>
  <c r="AM167" i="109"/>
  <c r="AQ167" i="109"/>
  <c r="AJ167" i="109"/>
  <c r="AN167" i="109"/>
  <c r="AR167" i="109"/>
  <c r="AK167" i="109"/>
  <c r="AO167" i="109"/>
  <c r="AS167" i="109"/>
  <c r="EK140" i="109"/>
  <c r="AC171" i="109"/>
  <c r="AE171" i="109"/>
  <c r="AB171" i="109"/>
  <c r="X171" i="109"/>
  <c r="W171" i="109"/>
  <c r="AD171" i="109"/>
  <c r="Z171" i="109"/>
  <c r="AG171" i="109"/>
  <c r="V171" i="109"/>
  <c r="AF171" i="109"/>
  <c r="Y171" i="109"/>
  <c r="AA171" i="109"/>
  <c r="F310" i="109"/>
  <c r="T171" i="109"/>
  <c r="P171" i="109"/>
  <c r="S171" i="109"/>
  <c r="R171" i="109"/>
  <c r="Q171" i="109"/>
  <c r="F309" i="109"/>
  <c r="AC170" i="109"/>
  <c r="AE170" i="109"/>
  <c r="X170" i="109"/>
  <c r="W170" i="109"/>
  <c r="Z170" i="109"/>
  <c r="Y170" i="109"/>
  <c r="AD170" i="109"/>
  <c r="AG170" i="109"/>
  <c r="AB170" i="109"/>
  <c r="AF170" i="109"/>
  <c r="V170" i="109"/>
  <c r="AA170" i="109"/>
  <c r="Q170" i="109"/>
  <c r="T170" i="109"/>
  <c r="P170" i="109"/>
  <c r="S170" i="109"/>
  <c r="R170" i="109"/>
  <c r="AC172" i="109"/>
  <c r="AE172" i="109"/>
  <c r="X172" i="109"/>
  <c r="AG172" i="109"/>
  <c r="W172" i="109"/>
  <c r="Z172" i="109"/>
  <c r="F311" i="109"/>
  <c r="AA172" i="109"/>
  <c r="AD172" i="109"/>
  <c r="AB172" i="109"/>
  <c r="AF172" i="109"/>
  <c r="V172" i="109"/>
  <c r="Y172" i="109"/>
  <c r="S172" i="109"/>
  <c r="R172" i="109"/>
  <c r="Q172" i="109"/>
  <c r="T172" i="109"/>
  <c r="P172" i="109"/>
  <c r="V162" i="109"/>
  <c r="Y162" i="109"/>
  <c r="W162" i="109"/>
  <c r="AA162" i="109"/>
  <c r="AE162" i="109"/>
  <c r="X162" i="109"/>
  <c r="AD162" i="109"/>
  <c r="AB162" i="109"/>
  <c r="AF162" i="109"/>
  <c r="AC162" i="109"/>
  <c r="AG162" i="109"/>
  <c r="Z162" i="109"/>
  <c r="F301" i="109"/>
  <c r="Q162" i="109"/>
  <c r="T162" i="109"/>
  <c r="P162" i="109"/>
  <c r="S162" i="109"/>
  <c r="R162" i="109"/>
  <c r="F306" i="109"/>
  <c r="AG167" i="109"/>
  <c r="AA167" i="109"/>
  <c r="AF167" i="109"/>
  <c r="AB167" i="109"/>
  <c r="AD167" i="109"/>
  <c r="AE167" i="109"/>
  <c r="V167" i="109"/>
  <c r="Y167" i="109"/>
  <c r="Z167" i="109"/>
  <c r="AC167" i="109"/>
  <c r="X167" i="109"/>
  <c r="W167" i="109"/>
  <c r="T167" i="109"/>
  <c r="P167" i="109"/>
  <c r="S167" i="109"/>
  <c r="R167" i="109"/>
  <c r="Q167" i="109"/>
  <c r="F307" i="109"/>
  <c r="AE168" i="109"/>
  <c r="AD168" i="109"/>
  <c r="Y168" i="109"/>
  <c r="AB168" i="109"/>
  <c r="Z168" i="109"/>
  <c r="AC168" i="109"/>
  <c r="W168" i="109"/>
  <c r="X168" i="109"/>
  <c r="AG168" i="109"/>
  <c r="AA168" i="109"/>
  <c r="V168" i="109"/>
  <c r="AF168" i="109"/>
  <c r="S168" i="109"/>
  <c r="R168" i="109"/>
  <c r="Q168" i="109"/>
  <c r="T168" i="109"/>
  <c r="P168" i="109"/>
  <c r="F304" i="109"/>
  <c r="AE165" i="109"/>
  <c r="Z165" i="109"/>
  <c r="V165" i="109"/>
  <c r="Y165" i="109"/>
  <c r="AC165" i="109"/>
  <c r="W165" i="109"/>
  <c r="X165" i="109"/>
  <c r="AB165" i="109"/>
  <c r="AG165" i="109"/>
  <c r="AA165" i="109"/>
  <c r="AF165" i="109"/>
  <c r="AD165" i="109"/>
  <c r="R165" i="109"/>
  <c r="Q165" i="109"/>
  <c r="T165" i="109"/>
  <c r="P165" i="109"/>
  <c r="S165" i="109"/>
  <c r="F305" i="109"/>
  <c r="AC166" i="109"/>
  <c r="W166" i="109"/>
  <c r="AB166" i="109"/>
  <c r="X166" i="109"/>
  <c r="AG166" i="109"/>
  <c r="AA166" i="109"/>
  <c r="AF166" i="109"/>
  <c r="AE166" i="109"/>
  <c r="V166" i="109"/>
  <c r="Y166" i="109"/>
  <c r="AD166" i="109"/>
  <c r="Z166" i="109"/>
  <c r="Q166" i="109"/>
  <c r="T166" i="109"/>
  <c r="P166" i="109"/>
  <c r="S166" i="109"/>
  <c r="R166" i="109"/>
  <c r="F302" i="109"/>
  <c r="AG163" i="109"/>
  <c r="AA163" i="109"/>
  <c r="AF163" i="109"/>
  <c r="AB163" i="109"/>
  <c r="AD163" i="109"/>
  <c r="AE163" i="109"/>
  <c r="V163" i="109"/>
  <c r="Y163" i="109"/>
  <c r="Z163" i="109"/>
  <c r="W163" i="109"/>
  <c r="X163" i="109"/>
  <c r="AC163" i="109"/>
  <c r="T163" i="109"/>
  <c r="P163" i="109"/>
  <c r="S163" i="109"/>
  <c r="R163" i="109"/>
  <c r="Q163" i="109"/>
  <c r="AG164" i="109"/>
  <c r="AA164" i="109"/>
  <c r="V164" i="109"/>
  <c r="AF164" i="109"/>
  <c r="AE164" i="109"/>
  <c r="AD164" i="109"/>
  <c r="F303" i="109"/>
  <c r="Y164" i="109"/>
  <c r="AB164" i="109"/>
  <c r="Z164" i="109"/>
  <c r="AC164" i="109"/>
  <c r="W164" i="109"/>
  <c r="X164" i="109"/>
  <c r="S164" i="109"/>
  <c r="R164" i="109"/>
  <c r="Q164" i="109"/>
  <c r="T164" i="109"/>
  <c r="P164" i="109"/>
  <c r="W156" i="109"/>
  <c r="V158" i="109"/>
  <c r="Y150" i="109"/>
  <c r="AC146" i="109"/>
  <c r="AH277" i="109"/>
  <c r="V157" i="109"/>
  <c r="W146" i="109"/>
  <c r="P146" i="109"/>
  <c r="P702" i="109" s="1"/>
  <c r="Y157" i="109"/>
  <c r="AF146" i="109"/>
  <c r="V146" i="109"/>
  <c r="Q146" i="109"/>
  <c r="Y144" i="109"/>
  <c r="AE146" i="109"/>
  <c r="X146" i="109"/>
  <c r="AB146" i="109"/>
  <c r="V150" i="109"/>
  <c r="R146" i="109"/>
  <c r="AA146" i="109"/>
  <c r="AD146" i="109"/>
  <c r="T146" i="109"/>
  <c r="S146" i="109"/>
  <c r="F285" i="109"/>
  <c r="Z146" i="109"/>
  <c r="AG146" i="109"/>
  <c r="Y158" i="109"/>
  <c r="W144" i="109"/>
  <c r="W148" i="109"/>
  <c r="W153" i="109"/>
  <c r="V145" i="109"/>
  <c r="W161" i="109"/>
  <c r="W147" i="109"/>
  <c r="W149" i="109"/>
  <c r="W152" i="109"/>
  <c r="W160" i="109"/>
  <c r="Y160" i="109"/>
  <c r="Y149" i="109"/>
  <c r="V152" i="109"/>
  <c r="AA151" i="109"/>
  <c r="AE151" i="109"/>
  <c r="AB151" i="109"/>
  <c r="AF151" i="109"/>
  <c r="X151" i="109"/>
  <c r="AC151" i="109"/>
  <c r="AG151" i="109"/>
  <c r="Z151" i="109"/>
  <c r="AD151" i="109"/>
  <c r="F290" i="109"/>
  <c r="T151" i="109"/>
  <c r="P151" i="109"/>
  <c r="S151" i="109"/>
  <c r="R151" i="109"/>
  <c r="Q151" i="109"/>
  <c r="AB154" i="109"/>
  <c r="AF154" i="109"/>
  <c r="X154" i="109"/>
  <c r="AC154" i="109"/>
  <c r="AG154" i="109"/>
  <c r="Z154" i="109"/>
  <c r="AD154" i="109"/>
  <c r="AA154" i="109"/>
  <c r="AE154" i="109"/>
  <c r="F293" i="109"/>
  <c r="Q154" i="109"/>
  <c r="T154" i="109"/>
  <c r="P154" i="109"/>
  <c r="S154" i="109"/>
  <c r="R154" i="109"/>
  <c r="V151" i="109"/>
  <c r="Z148" i="109"/>
  <c r="AD148" i="109"/>
  <c r="AA148" i="109"/>
  <c r="AE148" i="109"/>
  <c r="AB148" i="109"/>
  <c r="AF148" i="109"/>
  <c r="AG148" i="109"/>
  <c r="AC148" i="109"/>
  <c r="X148" i="109"/>
  <c r="F287" i="109"/>
  <c r="S148" i="109"/>
  <c r="R148" i="109"/>
  <c r="Q148" i="109"/>
  <c r="T148" i="109"/>
  <c r="P148" i="109"/>
  <c r="Z156" i="109"/>
  <c r="AD156" i="109"/>
  <c r="AA156" i="109"/>
  <c r="AE156" i="109"/>
  <c r="X156" i="109"/>
  <c r="AG156" i="109"/>
  <c r="AB156" i="109"/>
  <c r="AF156" i="109"/>
  <c r="AC156" i="109"/>
  <c r="F295" i="109"/>
  <c r="S156" i="109"/>
  <c r="R156" i="109"/>
  <c r="Q156" i="109"/>
  <c r="T156" i="109"/>
  <c r="P156" i="109"/>
  <c r="AD144" i="109"/>
  <c r="Z144" i="109"/>
  <c r="X144" i="109"/>
  <c r="AE144" i="109"/>
  <c r="AG144" i="109"/>
  <c r="AC144" i="109"/>
  <c r="AF144" i="109"/>
  <c r="AB144" i="109"/>
  <c r="AA144" i="109"/>
  <c r="F283" i="109"/>
  <c r="S144" i="109"/>
  <c r="R144" i="109"/>
  <c r="Q144" i="109"/>
  <c r="T144" i="109"/>
  <c r="P144" i="109"/>
  <c r="P700" i="109" s="1"/>
  <c r="Y148" i="109"/>
  <c r="X145" i="109"/>
  <c r="AC145" i="109"/>
  <c r="AG145" i="109"/>
  <c r="Z145" i="109"/>
  <c r="AD145" i="109"/>
  <c r="AA145" i="109"/>
  <c r="AE145" i="109"/>
  <c r="AB145" i="109"/>
  <c r="AF145" i="109"/>
  <c r="F284" i="109"/>
  <c r="R145" i="109"/>
  <c r="Q145" i="109"/>
  <c r="T145" i="109"/>
  <c r="P145" i="109"/>
  <c r="P701" i="109" s="1"/>
  <c r="S145" i="109"/>
  <c r="X153" i="109"/>
  <c r="AC153" i="109"/>
  <c r="AG153" i="109"/>
  <c r="Z153" i="109"/>
  <c r="AD153" i="109"/>
  <c r="AA153" i="109"/>
  <c r="AE153" i="109"/>
  <c r="AF153" i="109"/>
  <c r="AB153" i="109"/>
  <c r="F292" i="109"/>
  <c r="R153" i="109"/>
  <c r="Q153" i="109"/>
  <c r="T153" i="109"/>
  <c r="P153" i="109"/>
  <c r="S153" i="109"/>
  <c r="Z161" i="109"/>
  <c r="AD161" i="109"/>
  <c r="AA161" i="109"/>
  <c r="AE161" i="109"/>
  <c r="AG161" i="109"/>
  <c r="X161" i="109"/>
  <c r="AB161" i="109"/>
  <c r="AF161" i="109"/>
  <c r="AC161" i="109"/>
  <c r="F300" i="109"/>
  <c r="R161" i="109"/>
  <c r="Q161" i="109"/>
  <c r="T161" i="109"/>
  <c r="P161" i="109"/>
  <c r="S161" i="109"/>
  <c r="Y153" i="109"/>
  <c r="AB159" i="109"/>
  <c r="AF159" i="109"/>
  <c r="X159" i="109"/>
  <c r="AC159" i="109"/>
  <c r="AG159" i="109"/>
  <c r="AA159" i="109"/>
  <c r="Z159" i="109"/>
  <c r="AD159" i="109"/>
  <c r="AE159" i="109"/>
  <c r="F298" i="109"/>
  <c r="T159" i="109"/>
  <c r="P159" i="109"/>
  <c r="S159" i="109"/>
  <c r="R159" i="109"/>
  <c r="Q159" i="109"/>
  <c r="Y159" i="109"/>
  <c r="W154" i="109"/>
  <c r="AA147" i="109"/>
  <c r="AE147" i="109"/>
  <c r="AB147" i="109"/>
  <c r="AF147" i="109"/>
  <c r="X147" i="109"/>
  <c r="AC147" i="109"/>
  <c r="AG147" i="109"/>
  <c r="Z147" i="109"/>
  <c r="AD147" i="109"/>
  <c r="F286" i="109"/>
  <c r="T147" i="109"/>
  <c r="P147" i="109"/>
  <c r="S147" i="109"/>
  <c r="R147" i="109"/>
  <c r="Q147" i="109"/>
  <c r="AA155" i="109"/>
  <c r="AE155" i="109"/>
  <c r="AB155" i="109"/>
  <c r="AF155" i="109"/>
  <c r="X155" i="109"/>
  <c r="AC155" i="109"/>
  <c r="AG155" i="109"/>
  <c r="Z155" i="109"/>
  <c r="AD155" i="109"/>
  <c r="F294" i="109"/>
  <c r="T155" i="109"/>
  <c r="P155" i="109"/>
  <c r="S155" i="109"/>
  <c r="R155" i="109"/>
  <c r="Q155" i="109"/>
  <c r="Y151" i="109"/>
  <c r="AB150" i="109"/>
  <c r="AF150" i="109"/>
  <c r="X150" i="109"/>
  <c r="AC150" i="109"/>
  <c r="AG150" i="109"/>
  <c r="Z150" i="109"/>
  <c r="AD150" i="109"/>
  <c r="AE150" i="109"/>
  <c r="AA150" i="109"/>
  <c r="F289" i="109"/>
  <c r="Q150" i="109"/>
  <c r="T150" i="109"/>
  <c r="P150" i="109"/>
  <c r="S150" i="109"/>
  <c r="R150" i="109"/>
  <c r="X158" i="109"/>
  <c r="AC158" i="109"/>
  <c r="AG158" i="109"/>
  <c r="Z158" i="109"/>
  <c r="AB158" i="109"/>
  <c r="AD158" i="109"/>
  <c r="AA158" i="109"/>
  <c r="AE158" i="109"/>
  <c r="AF158" i="109"/>
  <c r="F297" i="109"/>
  <c r="Q158" i="109"/>
  <c r="T158" i="109"/>
  <c r="P158" i="109"/>
  <c r="S158" i="109"/>
  <c r="R158" i="109"/>
  <c r="W159" i="109"/>
  <c r="V154" i="109"/>
  <c r="V147" i="109"/>
  <c r="V155" i="109"/>
  <c r="Y155" i="109"/>
  <c r="Z152" i="109"/>
  <c r="AD152" i="109"/>
  <c r="AA152" i="109"/>
  <c r="AE152" i="109"/>
  <c r="AB152" i="109"/>
  <c r="AF152" i="109"/>
  <c r="AC152" i="109"/>
  <c r="AG152" i="109"/>
  <c r="X152" i="109"/>
  <c r="F291" i="109"/>
  <c r="S152" i="109"/>
  <c r="R152" i="109"/>
  <c r="Q152" i="109"/>
  <c r="T152" i="109"/>
  <c r="P152" i="109"/>
  <c r="AA160" i="109"/>
  <c r="AE160" i="109"/>
  <c r="AB160" i="109"/>
  <c r="AF160" i="109"/>
  <c r="Z160" i="109"/>
  <c r="X160" i="109"/>
  <c r="AC160" i="109"/>
  <c r="AG160" i="109"/>
  <c r="AD160" i="109"/>
  <c r="F299" i="109"/>
  <c r="S160" i="109"/>
  <c r="R160" i="109"/>
  <c r="Q160" i="109"/>
  <c r="T160" i="109"/>
  <c r="P160" i="109"/>
  <c r="Y145" i="109"/>
  <c r="Y156" i="109"/>
  <c r="X149" i="109"/>
  <c r="AC149" i="109"/>
  <c r="AG149" i="109"/>
  <c r="Z149" i="109"/>
  <c r="AD149" i="109"/>
  <c r="AA149" i="109"/>
  <c r="AE149" i="109"/>
  <c r="AB149" i="109"/>
  <c r="AF149" i="109"/>
  <c r="F288" i="109"/>
  <c r="R149" i="109"/>
  <c r="Q149" i="109"/>
  <c r="T149" i="109"/>
  <c r="P149" i="109"/>
  <c r="S149" i="109"/>
  <c r="X157" i="109"/>
  <c r="AC157" i="109"/>
  <c r="AG157" i="109"/>
  <c r="Z157" i="109"/>
  <c r="AD157" i="109"/>
  <c r="AF157" i="109"/>
  <c r="AA157" i="109"/>
  <c r="AB157" i="109"/>
  <c r="AE157" i="109"/>
  <c r="F296" i="109"/>
  <c r="R157" i="109"/>
  <c r="Q157" i="109"/>
  <c r="T157" i="109"/>
  <c r="P157" i="109"/>
  <c r="S157" i="109"/>
  <c r="Y161" i="109"/>
  <c r="G22" i="119"/>
  <c r="H22" i="119" s="1"/>
  <c r="I22" i="119" s="1"/>
  <c r="J22" i="119" s="1"/>
  <c r="K22" i="119" s="1"/>
  <c r="L22" i="119" s="1"/>
  <c r="M22" i="119" s="1"/>
  <c r="J403" i="109"/>
  <c r="K542" i="109" s="1"/>
  <c r="J399" i="109"/>
  <c r="K538" i="109" s="1"/>
  <c r="J352" i="109"/>
  <c r="K491" i="109" s="1"/>
  <c r="J415" i="109"/>
  <c r="K554" i="109" s="1"/>
  <c r="J356" i="109"/>
  <c r="K495" i="109" s="1"/>
  <c r="J393" i="109"/>
  <c r="K532" i="109" s="1"/>
  <c r="J417" i="109"/>
  <c r="K556" i="109" s="1"/>
  <c r="J397" i="109"/>
  <c r="K536" i="109" s="1"/>
  <c r="J385" i="109"/>
  <c r="K524" i="109" s="1"/>
  <c r="J404" i="109"/>
  <c r="K543" i="109" s="1"/>
  <c r="J344" i="109"/>
  <c r="K483" i="109" s="1"/>
  <c r="I1020" i="109"/>
  <c r="J555" i="109"/>
  <c r="I1015" i="109"/>
  <c r="J550" i="109"/>
  <c r="J684" i="109"/>
  <c r="I991" i="109"/>
  <c r="J526" i="109"/>
  <c r="J662" i="109"/>
  <c r="I981" i="109"/>
  <c r="J516" i="109"/>
  <c r="I976" i="109"/>
  <c r="J511" i="109"/>
  <c r="I972" i="109"/>
  <c r="J507" i="109"/>
  <c r="J621" i="109"/>
  <c r="J604" i="109"/>
  <c r="J595" i="109"/>
  <c r="J590" i="109"/>
  <c r="J586" i="109"/>
  <c r="J584" i="109"/>
  <c r="J570" i="109"/>
  <c r="J566" i="109"/>
  <c r="J564" i="109"/>
  <c r="J377" i="109"/>
  <c r="K516" i="109" s="1"/>
  <c r="J283" i="109"/>
  <c r="K422" i="109" s="1"/>
  <c r="K561" i="109" s="1"/>
  <c r="J695" i="109"/>
  <c r="J692" i="109"/>
  <c r="J682" i="109"/>
  <c r="J677" i="109"/>
  <c r="J675" i="109"/>
  <c r="J672" i="109"/>
  <c r="J670" i="109"/>
  <c r="J668" i="109"/>
  <c r="J663" i="109"/>
  <c r="J658" i="109"/>
  <c r="J653" i="109"/>
  <c r="J644" i="109"/>
  <c r="J641" i="109"/>
  <c r="J639" i="109"/>
  <c r="J637" i="109"/>
  <c r="J635" i="109"/>
  <c r="J633" i="109"/>
  <c r="J630" i="109"/>
  <c r="J624" i="109"/>
  <c r="J622" i="109"/>
  <c r="J619" i="109"/>
  <c r="J617" i="109"/>
  <c r="J614" i="109"/>
  <c r="J612" i="109"/>
  <c r="J610" i="109"/>
  <c r="J602" i="109"/>
  <c r="J600" i="109"/>
  <c r="J598" i="109"/>
  <c r="J593" i="109"/>
  <c r="J591" i="109"/>
  <c r="J580" i="109"/>
  <c r="J578" i="109"/>
  <c r="J575" i="109"/>
  <c r="J573" i="109"/>
  <c r="J691" i="109"/>
  <c r="I1012" i="109"/>
  <c r="J547" i="109"/>
  <c r="I1005" i="109"/>
  <c r="J540" i="109"/>
  <c r="J674" i="109"/>
  <c r="I993" i="109"/>
  <c r="J528" i="109"/>
  <c r="J660" i="109"/>
  <c r="I983" i="109"/>
  <c r="J518" i="109"/>
  <c r="J648" i="109"/>
  <c r="J627" i="109"/>
  <c r="J609" i="109"/>
  <c r="J606" i="109"/>
  <c r="J588" i="109"/>
  <c r="J582" i="109"/>
  <c r="J568" i="109"/>
  <c r="J391" i="109"/>
  <c r="K530" i="109" s="1"/>
  <c r="J360" i="109"/>
  <c r="K499" i="109" s="1"/>
  <c r="I1016" i="109"/>
  <c r="J551" i="109"/>
  <c r="I1013" i="109"/>
  <c r="J548" i="109"/>
  <c r="I1011" i="109"/>
  <c r="J546" i="109"/>
  <c r="J680" i="109"/>
  <c r="I999" i="109"/>
  <c r="J534" i="109"/>
  <c r="J666" i="109"/>
  <c r="J664" i="109"/>
  <c r="I987" i="109"/>
  <c r="J522" i="109"/>
  <c r="I985" i="109"/>
  <c r="J520" i="109"/>
  <c r="J656" i="109"/>
  <c r="I980" i="109"/>
  <c r="J515" i="109"/>
  <c r="J651" i="109"/>
  <c r="J649" i="109"/>
  <c r="J647" i="109"/>
  <c r="J645" i="109"/>
  <c r="I968" i="109"/>
  <c r="J503" i="109"/>
  <c r="J631" i="109"/>
  <c r="J628" i="109"/>
  <c r="J625" i="109"/>
  <c r="J620" i="109"/>
  <c r="J615" i="109"/>
  <c r="J607" i="109"/>
  <c r="J605" i="109"/>
  <c r="J596" i="109"/>
  <c r="J589" i="109"/>
  <c r="J587" i="109"/>
  <c r="J585" i="109"/>
  <c r="J583" i="109"/>
  <c r="J581" i="109"/>
  <c r="J576" i="109"/>
  <c r="J571" i="109"/>
  <c r="J569" i="109"/>
  <c r="J567" i="109"/>
  <c r="J565" i="109"/>
  <c r="J411" i="109"/>
  <c r="K550" i="109" s="1"/>
  <c r="J389" i="109"/>
  <c r="K528" i="109" s="1"/>
  <c r="J372" i="109"/>
  <c r="K511" i="109" s="1"/>
  <c r="J693" i="109"/>
  <c r="J688" i="109"/>
  <c r="J683" i="109"/>
  <c r="J681" i="109"/>
  <c r="J678" i="109"/>
  <c r="J676" i="109"/>
  <c r="J671" i="109"/>
  <c r="K671" i="109" s="1"/>
  <c r="J669" i="109"/>
  <c r="J652" i="109"/>
  <c r="J643" i="109"/>
  <c r="J640" i="109"/>
  <c r="J638" i="109"/>
  <c r="J636" i="109"/>
  <c r="J634" i="109"/>
  <c r="K634" i="109" s="1"/>
  <c r="J632" i="109"/>
  <c r="J629" i="109"/>
  <c r="J626" i="109"/>
  <c r="K626" i="109" s="1"/>
  <c r="J623" i="109"/>
  <c r="J618" i="109"/>
  <c r="J616" i="109"/>
  <c r="J613" i="109"/>
  <c r="J611" i="109"/>
  <c r="J608" i="109"/>
  <c r="J603" i="109"/>
  <c r="J601" i="109"/>
  <c r="J599" i="109"/>
  <c r="J597" i="109"/>
  <c r="J594" i="109"/>
  <c r="J592" i="109"/>
  <c r="J579" i="109"/>
  <c r="J577" i="109"/>
  <c r="J574" i="109"/>
  <c r="J572" i="109"/>
  <c r="A561" i="109"/>
  <c r="A700" i="109" s="1"/>
  <c r="J831" i="109"/>
  <c r="J821" i="109"/>
  <c r="J816" i="109"/>
  <c r="J814" i="109"/>
  <c r="J811" i="109"/>
  <c r="J809" i="109"/>
  <c r="J807" i="109"/>
  <c r="J802" i="109"/>
  <c r="J797" i="109"/>
  <c r="J792" i="109"/>
  <c r="J783" i="109"/>
  <c r="J780" i="109"/>
  <c r="J778" i="109"/>
  <c r="J776" i="109"/>
  <c r="J774" i="109"/>
  <c r="J772" i="109"/>
  <c r="J769" i="109"/>
  <c r="J763" i="109"/>
  <c r="J761" i="109"/>
  <c r="J758" i="109"/>
  <c r="J756" i="109"/>
  <c r="J753" i="109"/>
  <c r="J751" i="109"/>
  <c r="J749" i="109"/>
  <c r="J741" i="109"/>
  <c r="J739" i="109"/>
  <c r="J734" i="109"/>
  <c r="J729" i="109"/>
  <c r="J727" i="109"/>
  <c r="J725" i="109"/>
  <c r="J723" i="109"/>
  <c r="J721" i="109"/>
  <c r="J709" i="109"/>
  <c r="J707" i="109"/>
  <c r="J705" i="109"/>
  <c r="J703" i="109"/>
  <c r="J829" i="109"/>
  <c r="J826" i="109"/>
  <c r="J824" i="109"/>
  <c r="J819" i="109"/>
  <c r="J812" i="109"/>
  <c r="J805" i="109"/>
  <c r="J803" i="109"/>
  <c r="J800" i="109"/>
  <c r="J798" i="109"/>
  <c r="J795" i="109"/>
  <c r="J793" i="109"/>
  <c r="J790" i="109"/>
  <c r="J788" i="109"/>
  <c r="J786" i="109"/>
  <c r="J784" i="109"/>
  <c r="J781" i="109"/>
  <c r="J770" i="109"/>
  <c r="J767" i="109"/>
  <c r="J764" i="109"/>
  <c r="J759" i="109"/>
  <c r="J754" i="109"/>
  <c r="J746" i="109"/>
  <c r="J744" i="109"/>
  <c r="J737" i="109"/>
  <c r="J732" i="109"/>
  <c r="J730" i="109"/>
  <c r="J719" i="109"/>
  <c r="J717" i="109"/>
  <c r="J714" i="109"/>
  <c r="J712" i="109"/>
  <c r="J832" i="109"/>
  <c r="J827" i="109"/>
  <c r="J822" i="109"/>
  <c r="J820" i="109"/>
  <c r="J817" i="109"/>
  <c r="J815" i="109"/>
  <c r="J810" i="109"/>
  <c r="J808" i="109"/>
  <c r="J791" i="109"/>
  <c r="J782" i="109"/>
  <c r="J779" i="109"/>
  <c r="J777" i="109"/>
  <c r="J775" i="109"/>
  <c r="J773" i="109"/>
  <c r="J771" i="109"/>
  <c r="J768" i="109"/>
  <c r="J765" i="109"/>
  <c r="J762" i="109"/>
  <c r="J757" i="109"/>
  <c r="J755" i="109"/>
  <c r="J752" i="109"/>
  <c r="J750" i="109"/>
  <c r="J747" i="109"/>
  <c r="J742" i="109"/>
  <c r="J740" i="109"/>
  <c r="J735" i="109"/>
  <c r="J728" i="109"/>
  <c r="J726" i="109"/>
  <c r="J724" i="109"/>
  <c r="J722" i="109"/>
  <c r="J720" i="109"/>
  <c r="J715" i="109"/>
  <c r="J710" i="109"/>
  <c r="J708" i="109"/>
  <c r="J706" i="109"/>
  <c r="J704" i="109"/>
  <c r="J833" i="109"/>
  <c r="J830" i="109"/>
  <c r="J828" i="109"/>
  <c r="J825" i="109"/>
  <c r="J823" i="109"/>
  <c r="J818" i="109"/>
  <c r="J813" i="109"/>
  <c r="J806" i="109"/>
  <c r="J804" i="109"/>
  <c r="J801" i="109"/>
  <c r="J799" i="109"/>
  <c r="J796" i="109"/>
  <c r="J794" i="109"/>
  <c r="J789" i="109"/>
  <c r="J787" i="109"/>
  <c r="J785" i="109"/>
  <c r="J766" i="109"/>
  <c r="J760" i="109"/>
  <c r="J748" i="109"/>
  <c r="J745" i="109"/>
  <c r="J743" i="109"/>
  <c r="J738" i="109"/>
  <c r="J736" i="109"/>
  <c r="J733" i="109"/>
  <c r="J731" i="109"/>
  <c r="J718" i="109"/>
  <c r="J716" i="109"/>
  <c r="J713" i="109"/>
  <c r="J711" i="109"/>
  <c r="K381" i="109"/>
  <c r="L520" i="109" s="1"/>
  <c r="I1019" i="109"/>
  <c r="J410" i="109"/>
  <c r="K549" i="109" s="1"/>
  <c r="I1014" i="109"/>
  <c r="J405" i="109"/>
  <c r="K544" i="109" s="1"/>
  <c r="I1009" i="109"/>
  <c r="I1007" i="109"/>
  <c r="J400" i="109"/>
  <c r="K539" i="109" s="1"/>
  <c r="I1004" i="109"/>
  <c r="J398" i="109"/>
  <c r="K537" i="109" s="1"/>
  <c r="I1002" i="109"/>
  <c r="I997" i="109"/>
  <c r="I995" i="109"/>
  <c r="J374" i="109"/>
  <c r="K513" i="109" s="1"/>
  <c r="I978" i="109"/>
  <c r="J365" i="109"/>
  <c r="K504" i="109" s="1"/>
  <c r="I969" i="109"/>
  <c r="J362" i="109"/>
  <c r="K501" i="109" s="1"/>
  <c r="I966" i="109"/>
  <c r="I964" i="109"/>
  <c r="J358" i="109"/>
  <c r="K497" i="109" s="1"/>
  <c r="I962" i="109"/>
  <c r="I960" i="109"/>
  <c r="J354" i="109"/>
  <c r="K493" i="109" s="1"/>
  <c r="I958" i="109"/>
  <c r="J351" i="109"/>
  <c r="K490" i="109" s="1"/>
  <c r="I955" i="109"/>
  <c r="I952" i="109"/>
  <c r="J345" i="109"/>
  <c r="K484" i="109" s="1"/>
  <c r="I949" i="109"/>
  <c r="J340" i="109"/>
  <c r="K479" i="109" s="1"/>
  <c r="I944" i="109"/>
  <c r="J338" i="109"/>
  <c r="K477" i="109" s="1"/>
  <c r="I942" i="109"/>
  <c r="J335" i="109"/>
  <c r="K474" i="109" s="1"/>
  <c r="I939" i="109"/>
  <c r="J333" i="109"/>
  <c r="K472" i="109" s="1"/>
  <c r="I937" i="109"/>
  <c r="J330" i="109"/>
  <c r="K469" i="109" s="1"/>
  <c r="I934" i="109"/>
  <c r="J327" i="109"/>
  <c r="K466" i="109" s="1"/>
  <c r="I931" i="109"/>
  <c r="J324" i="109"/>
  <c r="K463" i="109" s="1"/>
  <c r="I928" i="109"/>
  <c r="J322" i="109"/>
  <c r="K461" i="109" s="1"/>
  <c r="I926" i="109"/>
  <c r="J317" i="109"/>
  <c r="K456" i="109" s="1"/>
  <c r="I921" i="109"/>
  <c r="J316" i="109"/>
  <c r="K455" i="109" s="1"/>
  <c r="I920" i="109"/>
  <c r="J314" i="109"/>
  <c r="K453" i="109" s="1"/>
  <c r="I918" i="109"/>
  <c r="J311" i="109"/>
  <c r="K450" i="109" s="1"/>
  <c r="I915" i="109"/>
  <c r="J309" i="109"/>
  <c r="K448" i="109" s="1"/>
  <c r="I913" i="109"/>
  <c r="J307" i="109"/>
  <c r="K446" i="109" s="1"/>
  <c r="I911" i="109"/>
  <c r="J305" i="109"/>
  <c r="K444" i="109" s="1"/>
  <c r="I909" i="109"/>
  <c r="J303" i="109"/>
  <c r="K442" i="109" s="1"/>
  <c r="I907" i="109"/>
  <c r="J298" i="109"/>
  <c r="K437" i="109" s="1"/>
  <c r="I902" i="109"/>
  <c r="J293" i="109"/>
  <c r="K432" i="109" s="1"/>
  <c r="I897" i="109"/>
  <c r="J291" i="109"/>
  <c r="K430" i="109" s="1"/>
  <c r="I895" i="109"/>
  <c r="J289" i="109"/>
  <c r="K428" i="109" s="1"/>
  <c r="I893" i="109"/>
  <c r="J287" i="109"/>
  <c r="K426" i="109" s="1"/>
  <c r="I891" i="109"/>
  <c r="J285" i="109"/>
  <c r="K424" i="109" s="1"/>
  <c r="K563" i="109" s="1"/>
  <c r="I889" i="109"/>
  <c r="K416" i="109"/>
  <c r="L555" i="109" s="1"/>
  <c r="K409" i="109"/>
  <c r="L548" i="109" s="1"/>
  <c r="K395" i="109"/>
  <c r="L534" i="109" s="1"/>
  <c r="K387" i="109"/>
  <c r="L526" i="109" s="1"/>
  <c r="K379" i="109"/>
  <c r="L518" i="109" s="1"/>
  <c r="K368" i="109"/>
  <c r="L507" i="109" s="1"/>
  <c r="J413" i="109"/>
  <c r="K552" i="109" s="1"/>
  <c r="I1017" i="109"/>
  <c r="J406" i="109"/>
  <c r="K545" i="109" s="1"/>
  <c r="I1010" i="109"/>
  <c r="J396" i="109"/>
  <c r="K535" i="109" s="1"/>
  <c r="I1000" i="109"/>
  <c r="J384" i="109"/>
  <c r="K523" i="109" s="1"/>
  <c r="I988" i="109"/>
  <c r="J382" i="109"/>
  <c r="K521" i="109" s="1"/>
  <c r="I986" i="109"/>
  <c r="J370" i="109"/>
  <c r="K509" i="109" s="1"/>
  <c r="I974" i="109"/>
  <c r="J349" i="109"/>
  <c r="K488" i="109" s="1"/>
  <c r="I953" i="109"/>
  <c r="J343" i="109"/>
  <c r="K482" i="109" s="1"/>
  <c r="I947" i="109"/>
  <c r="J331" i="109"/>
  <c r="K470" i="109" s="1"/>
  <c r="I935" i="109"/>
  <c r="J325" i="109"/>
  <c r="K464" i="109" s="1"/>
  <c r="I929" i="109"/>
  <c r="J320" i="109"/>
  <c r="K459" i="109" s="1"/>
  <c r="I924" i="109"/>
  <c r="J301" i="109"/>
  <c r="K440" i="109" s="1"/>
  <c r="I905" i="109"/>
  <c r="J299" i="109"/>
  <c r="K438" i="109" s="1"/>
  <c r="I903" i="109"/>
  <c r="J296" i="109"/>
  <c r="K435" i="109" s="1"/>
  <c r="I900" i="109"/>
  <c r="J294" i="109"/>
  <c r="K433" i="109" s="1"/>
  <c r="I898" i="109"/>
  <c r="K408" i="109"/>
  <c r="L547" i="109" s="1"/>
  <c r="K401" i="109"/>
  <c r="L540" i="109" s="1"/>
  <c r="K364" i="109"/>
  <c r="L503" i="109" s="1"/>
  <c r="K348" i="109"/>
  <c r="L487" i="109" s="1"/>
  <c r="I1021" i="109"/>
  <c r="J414" i="109"/>
  <c r="K553" i="109" s="1"/>
  <c r="I1018" i="109"/>
  <c r="I1008" i="109"/>
  <c r="I1003" i="109"/>
  <c r="I1001" i="109"/>
  <c r="J394" i="109"/>
  <c r="K533" i="109" s="1"/>
  <c r="I998" i="109"/>
  <c r="J392" i="109"/>
  <c r="K531" i="109" s="1"/>
  <c r="I996" i="109"/>
  <c r="J390" i="109"/>
  <c r="K529" i="109" s="1"/>
  <c r="I994" i="109"/>
  <c r="I989" i="109"/>
  <c r="J380" i="109"/>
  <c r="K519" i="109" s="1"/>
  <c r="I984" i="109"/>
  <c r="J375" i="109"/>
  <c r="K514" i="109" s="1"/>
  <c r="I979" i="109"/>
  <c r="J366" i="109"/>
  <c r="K505" i="109" s="1"/>
  <c r="I970" i="109"/>
  <c r="J363" i="109"/>
  <c r="K502" i="109" s="1"/>
  <c r="I967" i="109"/>
  <c r="J361" i="109"/>
  <c r="K500" i="109" s="1"/>
  <c r="I965" i="109"/>
  <c r="J359" i="109"/>
  <c r="K498" i="109" s="1"/>
  <c r="I963" i="109"/>
  <c r="J357" i="109"/>
  <c r="K496" i="109" s="1"/>
  <c r="I961" i="109"/>
  <c r="J355" i="109"/>
  <c r="K494" i="109" s="1"/>
  <c r="I959" i="109"/>
  <c r="I956" i="109"/>
  <c r="J346" i="109"/>
  <c r="K485" i="109" s="1"/>
  <c r="I950" i="109"/>
  <c r="I948" i="109"/>
  <c r="J341" i="109"/>
  <c r="K480" i="109" s="1"/>
  <c r="I945" i="109"/>
  <c r="J339" i="109"/>
  <c r="K478" i="109" s="1"/>
  <c r="I943" i="109"/>
  <c r="J336" i="109"/>
  <c r="K475" i="109" s="1"/>
  <c r="I940" i="109"/>
  <c r="J334" i="109"/>
  <c r="K473" i="109" s="1"/>
  <c r="I938" i="109"/>
  <c r="J332" i="109"/>
  <c r="K471" i="109" s="1"/>
  <c r="I936" i="109"/>
  <c r="J328" i="109"/>
  <c r="K467" i="109" s="1"/>
  <c r="I932" i="109"/>
  <c r="J326" i="109"/>
  <c r="K465" i="109" s="1"/>
  <c r="I930" i="109"/>
  <c r="J323" i="109"/>
  <c r="K462" i="109" s="1"/>
  <c r="I927" i="109"/>
  <c r="J318" i="109"/>
  <c r="K457" i="109" s="1"/>
  <c r="I922" i="109"/>
  <c r="J315" i="109"/>
  <c r="K454" i="109" s="1"/>
  <c r="I919" i="109"/>
  <c r="J313" i="109"/>
  <c r="K452" i="109" s="1"/>
  <c r="I917" i="109"/>
  <c r="J312" i="109"/>
  <c r="K451" i="109" s="1"/>
  <c r="I916" i="109"/>
  <c r="J310" i="109"/>
  <c r="K449" i="109" s="1"/>
  <c r="I914" i="109"/>
  <c r="J308" i="109"/>
  <c r="K447" i="109" s="1"/>
  <c r="I912" i="109"/>
  <c r="J306" i="109"/>
  <c r="K445" i="109" s="1"/>
  <c r="I910" i="109"/>
  <c r="J304" i="109"/>
  <c r="K443" i="109" s="1"/>
  <c r="I908" i="109"/>
  <c r="J292" i="109"/>
  <c r="K431" i="109" s="1"/>
  <c r="I896" i="109"/>
  <c r="J290" i="109"/>
  <c r="K429" i="109" s="1"/>
  <c r="I894" i="109"/>
  <c r="J288" i="109"/>
  <c r="K427" i="109" s="1"/>
  <c r="I892" i="109"/>
  <c r="I890" i="109"/>
  <c r="J284" i="109"/>
  <c r="K423" i="109" s="1"/>
  <c r="K562" i="109" s="1"/>
  <c r="I888" i="109"/>
  <c r="I887" i="109"/>
  <c r="I418" i="109"/>
  <c r="K412" i="109"/>
  <c r="L551" i="109" s="1"/>
  <c r="K407" i="109"/>
  <c r="L546" i="109" s="1"/>
  <c r="K383" i="109"/>
  <c r="L522" i="109" s="1"/>
  <c r="K376" i="109"/>
  <c r="L515" i="109" s="1"/>
  <c r="J402" i="109"/>
  <c r="K541" i="109" s="1"/>
  <c r="I1006" i="109"/>
  <c r="J388" i="109"/>
  <c r="K527" i="109" s="1"/>
  <c r="I992" i="109"/>
  <c r="J386" i="109"/>
  <c r="K525" i="109" s="1"/>
  <c r="I990" i="109"/>
  <c r="J378" i="109"/>
  <c r="K517" i="109" s="1"/>
  <c r="I982" i="109"/>
  <c r="J373" i="109"/>
  <c r="K512" i="109" s="1"/>
  <c r="I977" i="109"/>
  <c r="J371" i="109"/>
  <c r="K510" i="109" s="1"/>
  <c r="I975" i="109"/>
  <c r="J369" i="109"/>
  <c r="K508" i="109" s="1"/>
  <c r="I973" i="109"/>
  <c r="J367" i="109"/>
  <c r="K506" i="109" s="1"/>
  <c r="I971" i="109"/>
  <c r="J353" i="109"/>
  <c r="K492" i="109" s="1"/>
  <c r="I957" i="109"/>
  <c r="J350" i="109"/>
  <c r="K489" i="109" s="1"/>
  <c r="I954" i="109"/>
  <c r="J347" i="109"/>
  <c r="K486" i="109" s="1"/>
  <c r="I951" i="109"/>
  <c r="J342" i="109"/>
  <c r="K481" i="109" s="1"/>
  <c r="I946" i="109"/>
  <c r="J337" i="109"/>
  <c r="K476" i="109" s="1"/>
  <c r="I941" i="109"/>
  <c r="J329" i="109"/>
  <c r="K468" i="109" s="1"/>
  <c r="I933" i="109"/>
  <c r="J321" i="109"/>
  <c r="K460" i="109" s="1"/>
  <c r="I925" i="109"/>
  <c r="J319" i="109"/>
  <c r="K458" i="109" s="1"/>
  <c r="I923" i="109"/>
  <c r="J302" i="109"/>
  <c r="K441" i="109" s="1"/>
  <c r="I906" i="109"/>
  <c r="J300" i="109"/>
  <c r="K439" i="109" s="1"/>
  <c r="I904" i="109"/>
  <c r="J297" i="109"/>
  <c r="K436" i="109" s="1"/>
  <c r="I901" i="109"/>
  <c r="J295" i="109"/>
  <c r="K434" i="109" s="1"/>
  <c r="I899" i="109"/>
  <c r="J286" i="109"/>
  <c r="K425" i="109" s="1"/>
  <c r="G20" i="119"/>
  <c r="I835" i="109"/>
  <c r="B424" i="109"/>
  <c r="B563" i="109" s="1"/>
  <c r="B702" i="109" s="1"/>
  <c r="I696" i="109"/>
  <c r="EI278" i="109"/>
  <c r="EI139" i="109"/>
  <c r="EI140" i="109" s="1"/>
  <c r="BH167" i="109" l="1"/>
  <c r="BH168" i="109"/>
  <c r="BH163" i="109"/>
  <c r="BH166" i="109"/>
  <c r="BH164" i="109"/>
  <c r="BH172" i="109"/>
  <c r="BH170" i="109"/>
  <c r="BH171" i="109"/>
  <c r="BF279" i="109"/>
  <c r="CK16" i="119" s="1"/>
  <c r="BH165" i="109"/>
  <c r="BG279" i="109"/>
  <c r="CL16" i="119" s="1"/>
  <c r="BE279" i="109"/>
  <c r="CJ16" i="119" s="1"/>
  <c r="AW279" i="109"/>
  <c r="CB16" i="119" s="1"/>
  <c r="BC279" i="109"/>
  <c r="CH16" i="119" s="1"/>
  <c r="AV279" i="109"/>
  <c r="AY279" i="109"/>
  <c r="CD16" i="119" s="1"/>
  <c r="AX279" i="109"/>
  <c r="CC16" i="119" s="1"/>
  <c r="AZ279" i="109"/>
  <c r="CE16" i="119" s="1"/>
  <c r="BA279" i="109"/>
  <c r="CF16" i="119" s="1"/>
  <c r="BB279" i="109"/>
  <c r="CG16" i="119" s="1"/>
  <c r="BD279" i="109"/>
  <c r="CI16" i="119" s="1"/>
  <c r="AH172" i="109"/>
  <c r="AH171" i="109"/>
  <c r="U171" i="109"/>
  <c r="U172" i="109"/>
  <c r="U170" i="109"/>
  <c r="AH170" i="109"/>
  <c r="AU170" i="109"/>
  <c r="AU172" i="109"/>
  <c r="AU171" i="109"/>
  <c r="AH162" i="109"/>
  <c r="U164" i="109"/>
  <c r="AH166" i="109"/>
  <c r="AU166" i="109"/>
  <c r="AH167" i="109"/>
  <c r="AU162" i="109"/>
  <c r="AH164" i="109"/>
  <c r="U163" i="109"/>
  <c r="AH165" i="109"/>
  <c r="U168" i="109"/>
  <c r="AU168" i="109"/>
  <c r="AU167" i="109"/>
  <c r="AH163" i="109"/>
  <c r="U166" i="109"/>
  <c r="AU165" i="109"/>
  <c r="U167" i="109"/>
  <c r="AU164" i="109"/>
  <c r="AU163" i="109"/>
  <c r="U165" i="109"/>
  <c r="AH168" i="109"/>
  <c r="U162" i="109"/>
  <c r="AU146" i="109"/>
  <c r="U146" i="109"/>
  <c r="AH146" i="109"/>
  <c r="Q702" i="109"/>
  <c r="R702" i="109" s="1"/>
  <c r="S702" i="109" s="1"/>
  <c r="T702" i="109" s="1"/>
  <c r="V702" i="109" s="1"/>
  <c r="W702" i="109" s="1"/>
  <c r="X702" i="109" s="1"/>
  <c r="Y702" i="109" s="1"/>
  <c r="Z702" i="109" s="1"/>
  <c r="AA702" i="109" s="1"/>
  <c r="AB702" i="109" s="1"/>
  <c r="AC702" i="109" s="1"/>
  <c r="AD702" i="109" s="1"/>
  <c r="AE702" i="109" s="1"/>
  <c r="AF702" i="109" s="1"/>
  <c r="AG702" i="109" s="1"/>
  <c r="AI702" i="109" s="1"/>
  <c r="AJ702" i="109" s="1"/>
  <c r="AK702" i="109" s="1"/>
  <c r="AL702" i="109" s="1"/>
  <c r="AM702" i="109" s="1"/>
  <c r="AN702" i="109" s="1"/>
  <c r="AO702" i="109" s="1"/>
  <c r="AP702" i="109" s="1"/>
  <c r="AQ702" i="109" s="1"/>
  <c r="AR702" i="109" s="1"/>
  <c r="AS702" i="109" s="1"/>
  <c r="AT702" i="109" s="1"/>
  <c r="AV702" i="109" s="1"/>
  <c r="AW702" i="109" s="1"/>
  <c r="AX702" i="109" s="1"/>
  <c r="AY702" i="109" s="1"/>
  <c r="AZ702" i="109" s="1"/>
  <c r="BA702" i="109" s="1"/>
  <c r="BB702" i="109" s="1"/>
  <c r="BC702" i="109" s="1"/>
  <c r="BD702" i="109" s="1"/>
  <c r="BE702" i="109" s="1"/>
  <c r="BF702" i="109" s="1"/>
  <c r="BG702" i="109" s="1"/>
  <c r="AH156" i="109"/>
  <c r="AH144" i="109"/>
  <c r="AH147" i="109"/>
  <c r="Q700" i="109"/>
  <c r="R700" i="109" s="1"/>
  <c r="S700" i="109" s="1"/>
  <c r="T700" i="109" s="1"/>
  <c r="U154" i="109"/>
  <c r="AH154" i="109"/>
  <c r="U151" i="109"/>
  <c r="U159" i="109"/>
  <c r="Q701" i="109"/>
  <c r="R701" i="109" s="1"/>
  <c r="S701" i="109" s="1"/>
  <c r="T701" i="109" s="1"/>
  <c r="V701" i="109" s="1"/>
  <c r="W701" i="109" s="1"/>
  <c r="X701" i="109" s="1"/>
  <c r="Y701" i="109" s="1"/>
  <c r="Z701" i="109" s="1"/>
  <c r="AA701" i="109" s="1"/>
  <c r="AB701" i="109" s="1"/>
  <c r="AC701" i="109" s="1"/>
  <c r="AD701" i="109" s="1"/>
  <c r="AE701" i="109" s="1"/>
  <c r="AF701" i="109" s="1"/>
  <c r="AG701" i="109" s="1"/>
  <c r="AI701" i="109" s="1"/>
  <c r="AJ701" i="109" s="1"/>
  <c r="AK701" i="109" s="1"/>
  <c r="AL701" i="109" s="1"/>
  <c r="AM701" i="109" s="1"/>
  <c r="AN701" i="109" s="1"/>
  <c r="AO701" i="109" s="1"/>
  <c r="AP701" i="109" s="1"/>
  <c r="AQ701" i="109" s="1"/>
  <c r="AR701" i="109" s="1"/>
  <c r="AS701" i="109" s="1"/>
  <c r="AT701" i="109" s="1"/>
  <c r="AV701" i="109" s="1"/>
  <c r="AW701" i="109" s="1"/>
  <c r="AX701" i="109" s="1"/>
  <c r="AY701" i="109" s="1"/>
  <c r="AZ701" i="109" s="1"/>
  <c r="BA701" i="109" s="1"/>
  <c r="BB701" i="109" s="1"/>
  <c r="BC701" i="109" s="1"/>
  <c r="BD701" i="109" s="1"/>
  <c r="BE701" i="109" s="1"/>
  <c r="BF701" i="109" s="1"/>
  <c r="BG701" i="109" s="1"/>
  <c r="AH145" i="109"/>
  <c r="AH151" i="109"/>
  <c r="AH153" i="109"/>
  <c r="AH161" i="109"/>
  <c r="AH148" i="109"/>
  <c r="AH149" i="109"/>
  <c r="AH160" i="109"/>
  <c r="AH152" i="109"/>
  <c r="AH155" i="109"/>
  <c r="AH159" i="109"/>
  <c r="AH158" i="109"/>
  <c r="AH150" i="109"/>
  <c r="AU155" i="109"/>
  <c r="AH157" i="109"/>
  <c r="U152" i="109"/>
  <c r="AU152" i="109"/>
  <c r="AU158" i="109"/>
  <c r="AU150" i="109"/>
  <c r="AU159" i="109"/>
  <c r="AU161" i="109"/>
  <c r="U153" i="109"/>
  <c r="Q279" i="109"/>
  <c r="O16" i="119" s="1"/>
  <c r="U148" i="109"/>
  <c r="T279" i="109"/>
  <c r="R16" i="119" s="1"/>
  <c r="AU157" i="109"/>
  <c r="U149" i="109"/>
  <c r="AU149" i="109"/>
  <c r="U160" i="109"/>
  <c r="AU160" i="109"/>
  <c r="U150" i="109"/>
  <c r="U147" i="109"/>
  <c r="AU147" i="109"/>
  <c r="U161" i="109"/>
  <c r="R279" i="109"/>
  <c r="P16" i="119" s="1"/>
  <c r="AU144" i="109"/>
  <c r="U156" i="109"/>
  <c r="AU156" i="109"/>
  <c r="AU154" i="109"/>
  <c r="AU151" i="109"/>
  <c r="AU153" i="109"/>
  <c r="U145" i="109"/>
  <c r="U157" i="109"/>
  <c r="U158" i="109"/>
  <c r="U155" i="109"/>
  <c r="AU145" i="109"/>
  <c r="P279" i="109"/>
  <c r="N16" i="119" s="1"/>
  <c r="N22" i="119" s="1"/>
  <c r="S279" i="109"/>
  <c r="Q16" i="119" s="1"/>
  <c r="AU148" i="109"/>
  <c r="K681" i="109"/>
  <c r="K399" i="109"/>
  <c r="L538" i="109" s="1"/>
  <c r="K403" i="109"/>
  <c r="L542" i="109" s="1"/>
  <c r="K677" i="109"/>
  <c r="I1136" i="109"/>
  <c r="I1041" i="109"/>
  <c r="I1091" i="109"/>
  <c r="I1040" i="109"/>
  <c r="I1066" i="109"/>
  <c r="I1135" i="109"/>
  <c r="I1154" i="109"/>
  <c r="I1089" i="109"/>
  <c r="I1144" i="109"/>
  <c r="I1048" i="109"/>
  <c r="I1068" i="109"/>
  <c r="I1083" i="109"/>
  <c r="I1103" i="109"/>
  <c r="I1122" i="109"/>
  <c r="I1156" i="109"/>
  <c r="I1093" i="109"/>
  <c r="I1098" i="109"/>
  <c r="I1104" i="109"/>
  <c r="I1116" i="109"/>
  <c r="I1140" i="109"/>
  <c r="I1145" i="109"/>
  <c r="I1125" i="109"/>
  <c r="I1137" i="109"/>
  <c r="I1143" i="109"/>
  <c r="K630" i="109"/>
  <c r="I1114" i="109"/>
  <c r="I1153" i="109"/>
  <c r="I1028" i="109"/>
  <c r="I1146" i="109"/>
  <c r="I1036" i="109"/>
  <c r="I1073" i="109"/>
  <c r="I1124" i="109"/>
  <c r="I1033" i="109"/>
  <c r="I1051" i="109"/>
  <c r="I1059" i="109"/>
  <c r="I1077" i="109"/>
  <c r="I1090" i="109"/>
  <c r="I1152" i="109"/>
  <c r="I1118" i="109"/>
  <c r="I1149" i="109"/>
  <c r="I1044" i="109"/>
  <c r="I1063" i="109"/>
  <c r="I1095" i="109"/>
  <c r="I1115" i="109"/>
  <c r="I1025" i="109"/>
  <c r="I1022" i="109"/>
  <c r="I1034" i="109"/>
  <c r="I1055" i="109"/>
  <c r="I1074" i="109"/>
  <c r="I1099" i="109"/>
  <c r="I1026" i="109"/>
  <c r="I1094" i="109"/>
  <c r="I1134" i="109"/>
  <c r="I1139" i="109"/>
  <c r="I1038" i="109"/>
  <c r="I1043" i="109"/>
  <c r="I1067" i="109"/>
  <c r="I1085" i="109"/>
  <c r="I1112" i="109"/>
  <c r="I1126" i="109"/>
  <c r="I1148" i="109"/>
  <c r="K352" i="109"/>
  <c r="L491" i="109" s="1"/>
  <c r="I1027" i="109"/>
  <c r="I1031" i="109"/>
  <c r="I1035" i="109"/>
  <c r="I1045" i="109"/>
  <c r="I1049" i="109"/>
  <c r="I1053" i="109"/>
  <c r="I1058" i="109"/>
  <c r="I1064" i="109"/>
  <c r="I1069" i="109"/>
  <c r="I1075" i="109"/>
  <c r="I1080" i="109"/>
  <c r="I1087" i="109"/>
  <c r="I1100" i="109"/>
  <c r="I1147" i="109"/>
  <c r="I1157" i="109"/>
  <c r="I1106" i="109"/>
  <c r="I1151" i="109"/>
  <c r="I1131" i="109"/>
  <c r="I1129" i="109"/>
  <c r="I1088" i="109"/>
  <c r="I1132" i="109"/>
  <c r="I1062" i="109"/>
  <c r="I1138" i="109"/>
  <c r="I1155" i="109"/>
  <c r="I1029" i="109"/>
  <c r="I1047" i="109"/>
  <c r="I1056" i="109"/>
  <c r="I1072" i="109"/>
  <c r="I1082" i="109"/>
  <c r="I1102" i="109"/>
  <c r="I1039" i="109"/>
  <c r="I1079" i="109"/>
  <c r="I1111" i="109"/>
  <c r="I1128" i="109"/>
  <c r="I1030" i="109"/>
  <c r="I1052" i="109"/>
  <c r="I1060" i="109"/>
  <c r="I1078" i="109"/>
  <c r="I1108" i="109"/>
  <c r="I1037" i="109"/>
  <c r="I1042" i="109"/>
  <c r="I1061" i="109"/>
  <c r="I1071" i="109"/>
  <c r="I1084" i="109"/>
  <c r="I1092" i="109"/>
  <c r="I1109" i="109"/>
  <c r="I1113" i="109"/>
  <c r="I1120" i="109"/>
  <c r="I1130" i="109"/>
  <c r="I1032" i="109"/>
  <c r="I1046" i="109"/>
  <c r="I1050" i="109"/>
  <c r="I1054" i="109"/>
  <c r="I1057" i="109"/>
  <c r="I1065" i="109"/>
  <c r="I1070" i="109"/>
  <c r="I1076" i="109"/>
  <c r="I1081" i="109"/>
  <c r="I1086" i="109"/>
  <c r="I1097" i="109"/>
  <c r="I1101" i="109"/>
  <c r="I1105" i="109"/>
  <c r="I1117" i="109"/>
  <c r="I1127" i="109"/>
  <c r="I1141" i="109"/>
  <c r="I1159" i="109"/>
  <c r="I1096" i="109"/>
  <c r="I1107" i="109"/>
  <c r="I1133" i="109"/>
  <c r="I1142" i="109"/>
  <c r="I1123" i="109"/>
  <c r="I1121" i="109"/>
  <c r="I1150" i="109"/>
  <c r="I1110" i="109"/>
  <c r="I1119" i="109"/>
  <c r="I1158" i="109"/>
  <c r="K415" i="109"/>
  <c r="L554" i="109" s="1"/>
  <c r="K638" i="109"/>
  <c r="K682" i="109"/>
  <c r="K360" i="109"/>
  <c r="L499" i="109" s="1"/>
  <c r="K393" i="109"/>
  <c r="L532" i="109" s="1"/>
  <c r="L671" i="109" s="1"/>
  <c r="J997" i="109"/>
  <c r="J956" i="109"/>
  <c r="J1094" i="109" s="1"/>
  <c r="K693" i="109"/>
  <c r="K622" i="109"/>
  <c r="K377" i="109"/>
  <c r="L516" i="109" s="1"/>
  <c r="J1019" i="109"/>
  <c r="J1157" i="109" s="1"/>
  <c r="K629" i="109"/>
  <c r="J964" i="109"/>
  <c r="J1007" i="109"/>
  <c r="K603" i="109"/>
  <c r="K594" i="109"/>
  <c r="K372" i="109"/>
  <c r="L511" i="109" s="1"/>
  <c r="K599" i="109"/>
  <c r="J1001" i="109"/>
  <c r="J989" i="109"/>
  <c r="K356" i="109"/>
  <c r="L495" i="109" s="1"/>
  <c r="L634" i="109" s="1"/>
  <c r="K411" i="109"/>
  <c r="L550" i="109" s="1"/>
  <c r="L626" i="109"/>
  <c r="K385" i="109"/>
  <c r="L524" i="109" s="1"/>
  <c r="J952" i="109"/>
  <c r="K675" i="109"/>
  <c r="K417" i="109"/>
  <c r="L556" i="109" s="1"/>
  <c r="K688" i="109"/>
  <c r="J1008" i="109"/>
  <c r="K397" i="109"/>
  <c r="L536" i="109" s="1"/>
  <c r="K389" i="109"/>
  <c r="L528" i="109" s="1"/>
  <c r="K695" i="109"/>
  <c r="K391" i="109"/>
  <c r="L530" i="109" s="1"/>
  <c r="K283" i="109"/>
  <c r="L422" i="109" s="1"/>
  <c r="L561" i="109" s="1"/>
  <c r="K404" i="109"/>
  <c r="L543" i="109" s="1"/>
  <c r="J835" i="109"/>
  <c r="J557" i="109"/>
  <c r="H33" i="119" s="1"/>
  <c r="K344" i="109"/>
  <c r="L483" i="109" s="1"/>
  <c r="J960" i="109"/>
  <c r="K663" i="109"/>
  <c r="J948" i="109"/>
  <c r="J1086" i="109" s="1"/>
  <c r="J1003" i="109"/>
  <c r="J1141" i="109" s="1"/>
  <c r="J995" i="109"/>
  <c r="K683" i="109"/>
  <c r="K669" i="109"/>
  <c r="K670" i="109"/>
  <c r="K595" i="109"/>
  <c r="K579" i="109"/>
  <c r="K623" i="109"/>
  <c r="K643" i="109"/>
  <c r="K567" i="109"/>
  <c r="K581" i="109"/>
  <c r="J659" i="109"/>
  <c r="K666" i="109"/>
  <c r="K586" i="109"/>
  <c r="K641" i="109"/>
  <c r="K653" i="109"/>
  <c r="K684" i="109"/>
  <c r="K572" i="109"/>
  <c r="K577" i="109"/>
  <c r="K597" i="109"/>
  <c r="K601" i="109"/>
  <c r="K613" i="109"/>
  <c r="K618" i="109"/>
  <c r="K571" i="109"/>
  <c r="K605" i="109"/>
  <c r="K620" i="109"/>
  <c r="J654" i="109"/>
  <c r="K585" i="109"/>
  <c r="K592" i="109"/>
  <c r="K608" i="109"/>
  <c r="K632" i="109"/>
  <c r="K636" i="109"/>
  <c r="K640" i="109"/>
  <c r="K652" i="109"/>
  <c r="K678" i="109"/>
  <c r="K565" i="109"/>
  <c r="K569" i="109"/>
  <c r="K583" i="109"/>
  <c r="K589" i="109"/>
  <c r="K607" i="109"/>
  <c r="K625" i="109"/>
  <c r="J685" i="109"/>
  <c r="J690" i="109"/>
  <c r="K591" i="109"/>
  <c r="K674" i="109"/>
  <c r="K574" i="109"/>
  <c r="K611" i="109"/>
  <c r="K616" i="109"/>
  <c r="K676" i="109"/>
  <c r="K576" i="109"/>
  <c r="K649" i="109"/>
  <c r="J673" i="109"/>
  <c r="K609" i="109"/>
  <c r="J686" i="109"/>
  <c r="K575" i="109"/>
  <c r="K580" i="109"/>
  <c r="K619" i="109"/>
  <c r="K624" i="109"/>
  <c r="K633" i="109"/>
  <c r="K637" i="109"/>
  <c r="K566" i="109"/>
  <c r="K590" i="109"/>
  <c r="K604" i="109"/>
  <c r="J646" i="109"/>
  <c r="J655" i="109"/>
  <c r="J665" i="109"/>
  <c r="J689" i="109"/>
  <c r="J1015" i="109" s="1"/>
  <c r="J1153" i="109" s="1"/>
  <c r="K615" i="109"/>
  <c r="K631" i="109"/>
  <c r="K645" i="109"/>
  <c r="K664" i="109"/>
  <c r="K568" i="109"/>
  <c r="K588" i="109"/>
  <c r="K648" i="109"/>
  <c r="K660" i="109"/>
  <c r="K573" i="109"/>
  <c r="K578" i="109"/>
  <c r="K598" i="109"/>
  <c r="K602" i="109"/>
  <c r="K617" i="109"/>
  <c r="K584" i="109"/>
  <c r="J642" i="109"/>
  <c r="K651" i="109"/>
  <c r="J661" i="109"/>
  <c r="J687" i="109"/>
  <c r="K582" i="109"/>
  <c r="K606" i="109"/>
  <c r="J657" i="109"/>
  <c r="J667" i="109"/>
  <c r="J679" i="109"/>
  <c r="K691" i="109"/>
  <c r="K612" i="109"/>
  <c r="K635" i="109"/>
  <c r="K639" i="109"/>
  <c r="K644" i="109"/>
  <c r="K658" i="109"/>
  <c r="K668" i="109"/>
  <c r="K672" i="109"/>
  <c r="K692" i="109"/>
  <c r="K564" i="109"/>
  <c r="K570" i="109"/>
  <c r="K621" i="109"/>
  <c r="J650" i="109"/>
  <c r="J694" i="109"/>
  <c r="K587" i="109"/>
  <c r="K596" i="109"/>
  <c r="K628" i="109"/>
  <c r="K647" i="109"/>
  <c r="K656" i="109"/>
  <c r="K680" i="109"/>
  <c r="K627" i="109"/>
  <c r="K593" i="109"/>
  <c r="K600" i="109"/>
  <c r="K610" i="109"/>
  <c r="K614" i="109"/>
  <c r="K662" i="109"/>
  <c r="K711" i="109"/>
  <c r="K716" i="109"/>
  <c r="K731" i="109"/>
  <c r="K736" i="109"/>
  <c r="K743" i="109"/>
  <c r="K748" i="109"/>
  <c r="K766" i="109"/>
  <c r="K787" i="109"/>
  <c r="K794" i="109"/>
  <c r="K799" i="109"/>
  <c r="K804" i="109"/>
  <c r="K813" i="109"/>
  <c r="K823" i="109"/>
  <c r="K828" i="109"/>
  <c r="K833" i="109"/>
  <c r="J887" i="109"/>
  <c r="J1025" i="109" s="1"/>
  <c r="K713" i="109"/>
  <c r="K718" i="109"/>
  <c r="K733" i="109"/>
  <c r="K738" i="109"/>
  <c r="K745" i="109"/>
  <c r="K760" i="109"/>
  <c r="K785" i="109"/>
  <c r="K789" i="109"/>
  <c r="K796" i="109"/>
  <c r="K801" i="109"/>
  <c r="K806" i="109"/>
  <c r="K818" i="109"/>
  <c r="K825" i="109"/>
  <c r="K830" i="109"/>
  <c r="K703" i="109"/>
  <c r="K707" i="109"/>
  <c r="K721" i="109"/>
  <c r="K725" i="109"/>
  <c r="K729" i="109"/>
  <c r="K739" i="109"/>
  <c r="K749" i="109"/>
  <c r="K753" i="109"/>
  <c r="K758" i="109"/>
  <c r="K763" i="109"/>
  <c r="K772" i="109"/>
  <c r="K776" i="109"/>
  <c r="K780" i="109"/>
  <c r="K792" i="109"/>
  <c r="K802" i="109"/>
  <c r="K809" i="109"/>
  <c r="K814" i="109"/>
  <c r="K831" i="109"/>
  <c r="K706" i="109"/>
  <c r="K710" i="109"/>
  <c r="K720" i="109"/>
  <c r="K724" i="109"/>
  <c r="K728" i="109"/>
  <c r="K740" i="109"/>
  <c r="K747" i="109"/>
  <c r="K752" i="109"/>
  <c r="K757" i="109"/>
  <c r="K765" i="109"/>
  <c r="K952" i="109" s="1"/>
  <c r="K771" i="109"/>
  <c r="K775" i="109"/>
  <c r="K779" i="109"/>
  <c r="K782" i="109"/>
  <c r="K810" i="109"/>
  <c r="K815" i="109"/>
  <c r="K820" i="109"/>
  <c r="K827" i="109"/>
  <c r="K832" i="109"/>
  <c r="K712" i="109"/>
  <c r="K717" i="109"/>
  <c r="K730" i="109"/>
  <c r="K737" i="109"/>
  <c r="K746" i="109"/>
  <c r="K759" i="109"/>
  <c r="K767" i="109"/>
  <c r="K781" i="109"/>
  <c r="K786" i="109"/>
  <c r="K790" i="109"/>
  <c r="K795" i="109"/>
  <c r="K800" i="109"/>
  <c r="K805" i="109"/>
  <c r="K819" i="109"/>
  <c r="K826" i="109"/>
  <c r="K705" i="109"/>
  <c r="K709" i="109"/>
  <c r="K723" i="109"/>
  <c r="K727" i="109"/>
  <c r="K734" i="109"/>
  <c r="K741" i="109"/>
  <c r="K751" i="109"/>
  <c r="K756" i="109"/>
  <c r="K761" i="109"/>
  <c r="K769" i="109"/>
  <c r="K774" i="109"/>
  <c r="K778" i="109"/>
  <c r="K783" i="109"/>
  <c r="K797" i="109"/>
  <c r="K807" i="109"/>
  <c r="K811" i="109"/>
  <c r="K816" i="109"/>
  <c r="K821" i="109"/>
  <c r="K704" i="109"/>
  <c r="K708" i="109"/>
  <c r="K715" i="109"/>
  <c r="K722" i="109"/>
  <c r="K726" i="109"/>
  <c r="K735" i="109"/>
  <c r="K742" i="109"/>
  <c r="K750" i="109"/>
  <c r="K755" i="109"/>
  <c r="K762" i="109"/>
  <c r="K768" i="109"/>
  <c r="K773" i="109"/>
  <c r="K777" i="109"/>
  <c r="K791" i="109"/>
  <c r="K808" i="109"/>
  <c r="K817" i="109"/>
  <c r="K822" i="109"/>
  <c r="K714" i="109"/>
  <c r="K719" i="109"/>
  <c r="K732" i="109"/>
  <c r="K744" i="109"/>
  <c r="K754" i="109"/>
  <c r="K764" i="109"/>
  <c r="K770" i="109"/>
  <c r="K784" i="109"/>
  <c r="K788" i="109"/>
  <c r="K793" i="109"/>
  <c r="K798" i="109"/>
  <c r="K803" i="109"/>
  <c r="K812" i="109"/>
  <c r="K824" i="109"/>
  <c r="K829" i="109"/>
  <c r="K295" i="109"/>
  <c r="L434" i="109" s="1"/>
  <c r="J899" i="109"/>
  <c r="K300" i="109"/>
  <c r="L439" i="109" s="1"/>
  <c r="J904" i="109"/>
  <c r="J1042" i="109" s="1"/>
  <c r="K319" i="109"/>
  <c r="L458" i="109" s="1"/>
  <c r="J923" i="109"/>
  <c r="K329" i="109"/>
  <c r="L468" i="109" s="1"/>
  <c r="J933" i="109"/>
  <c r="J1071" i="109" s="1"/>
  <c r="K342" i="109"/>
  <c r="L481" i="109" s="1"/>
  <c r="J946" i="109"/>
  <c r="K350" i="109"/>
  <c r="L489" i="109" s="1"/>
  <c r="J954" i="109"/>
  <c r="J1092" i="109" s="1"/>
  <c r="K367" i="109"/>
  <c r="L506" i="109" s="1"/>
  <c r="J971" i="109"/>
  <c r="J1109" i="109" s="1"/>
  <c r="K371" i="109"/>
  <c r="L510" i="109" s="1"/>
  <c r="J975" i="109"/>
  <c r="J1113" i="109" s="1"/>
  <c r="K378" i="109"/>
  <c r="L517" i="109" s="1"/>
  <c r="J982" i="109"/>
  <c r="K388" i="109"/>
  <c r="L527" i="109" s="1"/>
  <c r="J992" i="109"/>
  <c r="J1130" i="109" s="1"/>
  <c r="L376" i="109"/>
  <c r="M515" i="109" s="1"/>
  <c r="L407" i="109"/>
  <c r="M546" i="109" s="1"/>
  <c r="K284" i="109"/>
  <c r="L423" i="109" s="1"/>
  <c r="L562" i="109" s="1"/>
  <c r="J888" i="109"/>
  <c r="J1026" i="109" s="1"/>
  <c r="K392" i="109"/>
  <c r="L531" i="109" s="1"/>
  <c r="J996" i="109"/>
  <c r="K285" i="109"/>
  <c r="L424" i="109" s="1"/>
  <c r="J889" i="109"/>
  <c r="J1027" i="109" s="1"/>
  <c r="K289" i="109"/>
  <c r="L428" i="109" s="1"/>
  <c r="J893" i="109"/>
  <c r="K293" i="109"/>
  <c r="L432" i="109" s="1"/>
  <c r="J897" i="109"/>
  <c r="J1035" i="109" s="1"/>
  <c r="K303" i="109"/>
  <c r="L442" i="109" s="1"/>
  <c r="J907" i="109"/>
  <c r="K307" i="109"/>
  <c r="L446" i="109" s="1"/>
  <c r="J911" i="109"/>
  <c r="J1049" i="109" s="1"/>
  <c r="K311" i="109"/>
  <c r="L450" i="109" s="1"/>
  <c r="J915" i="109"/>
  <c r="K316" i="109"/>
  <c r="L455" i="109" s="1"/>
  <c r="J920" i="109"/>
  <c r="J1058" i="109" s="1"/>
  <c r="K322" i="109"/>
  <c r="L461" i="109" s="1"/>
  <c r="J926" i="109"/>
  <c r="K327" i="109"/>
  <c r="L466" i="109" s="1"/>
  <c r="J931" i="109"/>
  <c r="J1069" i="109" s="1"/>
  <c r="K333" i="109"/>
  <c r="L472" i="109" s="1"/>
  <c r="J937" i="109"/>
  <c r="K338" i="109"/>
  <c r="L477" i="109" s="1"/>
  <c r="J942" i="109"/>
  <c r="J1080" i="109" s="1"/>
  <c r="K345" i="109"/>
  <c r="L484" i="109" s="1"/>
  <c r="J949" i="109"/>
  <c r="K358" i="109"/>
  <c r="L497" i="109" s="1"/>
  <c r="J962" i="109"/>
  <c r="J1100" i="109" s="1"/>
  <c r="K405" i="109"/>
  <c r="L544" i="109" s="1"/>
  <c r="J1009" i="109"/>
  <c r="K290" i="109"/>
  <c r="L429" i="109" s="1"/>
  <c r="J894" i="109"/>
  <c r="K304" i="109"/>
  <c r="L443" i="109" s="1"/>
  <c r="J908" i="109"/>
  <c r="K308" i="109"/>
  <c r="L447" i="109" s="1"/>
  <c r="J912" i="109"/>
  <c r="K312" i="109"/>
  <c r="L451" i="109" s="1"/>
  <c r="J916" i="109"/>
  <c r="J1054" i="109" s="1"/>
  <c r="K315" i="109"/>
  <c r="L454" i="109" s="1"/>
  <c r="J919" i="109"/>
  <c r="K323" i="109"/>
  <c r="L462" i="109" s="1"/>
  <c r="J927" i="109"/>
  <c r="J1065" i="109" s="1"/>
  <c r="K328" i="109"/>
  <c r="L467" i="109" s="1"/>
  <c r="J932" i="109"/>
  <c r="K334" i="109"/>
  <c r="L473" i="109" s="1"/>
  <c r="J938" i="109"/>
  <c r="K339" i="109"/>
  <c r="L478" i="109" s="1"/>
  <c r="J943" i="109"/>
  <c r="K355" i="109"/>
  <c r="L494" i="109" s="1"/>
  <c r="J959" i="109"/>
  <c r="K359" i="109"/>
  <c r="L498" i="109" s="1"/>
  <c r="J963" i="109"/>
  <c r="J1101" i="109" s="1"/>
  <c r="K363" i="109"/>
  <c r="L502" i="109" s="1"/>
  <c r="J967" i="109"/>
  <c r="K375" i="109"/>
  <c r="L514" i="109" s="1"/>
  <c r="J979" i="109"/>
  <c r="J1117" i="109" s="1"/>
  <c r="L364" i="109"/>
  <c r="M503" i="109" s="1"/>
  <c r="L401" i="109"/>
  <c r="M540" i="109" s="1"/>
  <c r="K294" i="109"/>
  <c r="L433" i="109" s="1"/>
  <c r="J898" i="109"/>
  <c r="K299" i="109"/>
  <c r="L438" i="109" s="1"/>
  <c r="J903" i="109"/>
  <c r="J1041" i="109" s="1"/>
  <c r="K320" i="109"/>
  <c r="L459" i="109" s="1"/>
  <c r="J924" i="109"/>
  <c r="K331" i="109"/>
  <c r="L470" i="109" s="1"/>
  <c r="J935" i="109"/>
  <c r="J1073" i="109" s="1"/>
  <c r="K349" i="109"/>
  <c r="L488" i="109" s="1"/>
  <c r="J953" i="109"/>
  <c r="K382" i="109"/>
  <c r="L521" i="109" s="1"/>
  <c r="J986" i="109"/>
  <c r="J1124" i="109" s="1"/>
  <c r="K396" i="109"/>
  <c r="L535" i="109" s="1"/>
  <c r="J1000" i="109"/>
  <c r="J1138" i="109" s="1"/>
  <c r="K413" i="109"/>
  <c r="L552" i="109" s="1"/>
  <c r="J1017" i="109"/>
  <c r="L379" i="109"/>
  <c r="M518" i="109" s="1"/>
  <c r="L395" i="109"/>
  <c r="M534" i="109" s="1"/>
  <c r="L409" i="109"/>
  <c r="M548" i="109" s="1"/>
  <c r="K354" i="109"/>
  <c r="L493" i="109" s="1"/>
  <c r="J958" i="109"/>
  <c r="J1096" i="109" s="1"/>
  <c r="K365" i="109"/>
  <c r="L504" i="109" s="1"/>
  <c r="J969" i="109"/>
  <c r="J1107" i="109" s="1"/>
  <c r="K400" i="109"/>
  <c r="L539" i="109" s="1"/>
  <c r="J1004" i="109"/>
  <c r="J1142" i="109" s="1"/>
  <c r="L381" i="109"/>
  <c r="M520" i="109" s="1"/>
  <c r="K297" i="109"/>
  <c r="L436" i="109" s="1"/>
  <c r="J901" i="109"/>
  <c r="J1039" i="109" s="1"/>
  <c r="K302" i="109"/>
  <c r="L441" i="109" s="1"/>
  <c r="J906" i="109"/>
  <c r="J1044" i="109" s="1"/>
  <c r="K321" i="109"/>
  <c r="L460" i="109" s="1"/>
  <c r="J925" i="109"/>
  <c r="K337" i="109"/>
  <c r="L476" i="109" s="1"/>
  <c r="J941" i="109"/>
  <c r="K347" i="109"/>
  <c r="L486" i="109" s="1"/>
  <c r="J951" i="109"/>
  <c r="J1089" i="109" s="1"/>
  <c r="K353" i="109"/>
  <c r="L492" i="109" s="1"/>
  <c r="J957" i="109"/>
  <c r="K369" i="109"/>
  <c r="L508" i="109" s="1"/>
  <c r="J973" i="109"/>
  <c r="J1111" i="109" s="1"/>
  <c r="K373" i="109"/>
  <c r="L512" i="109" s="1"/>
  <c r="J977" i="109"/>
  <c r="K386" i="109"/>
  <c r="L525" i="109" s="1"/>
  <c r="J990" i="109"/>
  <c r="K402" i="109"/>
  <c r="L541" i="109" s="1"/>
  <c r="J1006" i="109"/>
  <c r="L383" i="109"/>
  <c r="M522" i="109" s="1"/>
  <c r="L412" i="109"/>
  <c r="M551" i="109" s="1"/>
  <c r="K346" i="109"/>
  <c r="L485" i="109" s="1"/>
  <c r="J950" i="109"/>
  <c r="K390" i="109"/>
  <c r="L529" i="109" s="1"/>
  <c r="J994" i="109"/>
  <c r="J1132" i="109" s="1"/>
  <c r="K394" i="109"/>
  <c r="L533" i="109" s="1"/>
  <c r="J998" i="109"/>
  <c r="J1136" i="109" s="1"/>
  <c r="K287" i="109"/>
  <c r="L426" i="109" s="1"/>
  <c r="J891" i="109"/>
  <c r="J1029" i="109" s="1"/>
  <c r="K291" i="109"/>
  <c r="L430" i="109" s="1"/>
  <c r="J895" i="109"/>
  <c r="J1033" i="109" s="1"/>
  <c r="K298" i="109"/>
  <c r="L437" i="109" s="1"/>
  <c r="J902" i="109"/>
  <c r="J1040" i="109" s="1"/>
  <c r="K305" i="109"/>
  <c r="L444" i="109" s="1"/>
  <c r="J909" i="109"/>
  <c r="K309" i="109"/>
  <c r="L448" i="109" s="1"/>
  <c r="J913" i="109"/>
  <c r="K314" i="109"/>
  <c r="L453" i="109" s="1"/>
  <c r="J918" i="109"/>
  <c r="J1056" i="109" s="1"/>
  <c r="K317" i="109"/>
  <c r="L456" i="109" s="1"/>
  <c r="J921" i="109"/>
  <c r="J1059" i="109" s="1"/>
  <c r="K324" i="109"/>
  <c r="L463" i="109" s="1"/>
  <c r="J928" i="109"/>
  <c r="K330" i="109"/>
  <c r="L469" i="109" s="1"/>
  <c r="J934" i="109"/>
  <c r="K335" i="109"/>
  <c r="L474" i="109" s="1"/>
  <c r="J939" i="109"/>
  <c r="J1077" i="109" s="1"/>
  <c r="K340" i="109"/>
  <c r="L479" i="109" s="1"/>
  <c r="J944" i="109"/>
  <c r="J1082" i="109" s="1"/>
  <c r="K410" i="109"/>
  <c r="L549" i="109" s="1"/>
  <c r="J1014" i="109"/>
  <c r="J1152" i="109" s="1"/>
  <c r="K286" i="109"/>
  <c r="L425" i="109" s="1"/>
  <c r="J890" i="109"/>
  <c r="J1028" i="109" s="1"/>
  <c r="K288" i="109"/>
  <c r="L427" i="109" s="1"/>
  <c r="J892" i="109"/>
  <c r="J1030" i="109" s="1"/>
  <c r="K292" i="109"/>
  <c r="L431" i="109" s="1"/>
  <c r="J896" i="109"/>
  <c r="J1034" i="109" s="1"/>
  <c r="K306" i="109"/>
  <c r="L445" i="109" s="1"/>
  <c r="J910" i="109"/>
  <c r="J1048" i="109" s="1"/>
  <c r="K310" i="109"/>
  <c r="L449" i="109" s="1"/>
  <c r="J914" i="109"/>
  <c r="K313" i="109"/>
  <c r="L452" i="109" s="1"/>
  <c r="J917" i="109"/>
  <c r="K318" i="109"/>
  <c r="L457" i="109" s="1"/>
  <c r="J922" i="109"/>
  <c r="J1060" i="109" s="1"/>
  <c r="K326" i="109"/>
  <c r="L465" i="109" s="1"/>
  <c r="J930" i="109"/>
  <c r="K332" i="109"/>
  <c r="L471" i="109" s="1"/>
  <c r="J936" i="109"/>
  <c r="J1074" i="109" s="1"/>
  <c r="K336" i="109"/>
  <c r="L475" i="109" s="1"/>
  <c r="J940" i="109"/>
  <c r="K341" i="109"/>
  <c r="L480" i="109" s="1"/>
  <c r="J945" i="109"/>
  <c r="J1083" i="109" s="1"/>
  <c r="K357" i="109"/>
  <c r="L496" i="109" s="1"/>
  <c r="J961" i="109"/>
  <c r="K361" i="109"/>
  <c r="L500" i="109" s="1"/>
  <c r="J965" i="109"/>
  <c r="K366" i="109"/>
  <c r="L505" i="109" s="1"/>
  <c r="J970" i="109"/>
  <c r="J1108" i="109" s="1"/>
  <c r="K380" i="109"/>
  <c r="L519" i="109" s="1"/>
  <c r="J984" i="109"/>
  <c r="K414" i="109"/>
  <c r="L553" i="109" s="1"/>
  <c r="J1018" i="109"/>
  <c r="J1156" i="109" s="1"/>
  <c r="L348" i="109"/>
  <c r="M487" i="109" s="1"/>
  <c r="L408" i="109"/>
  <c r="M547" i="109" s="1"/>
  <c r="K296" i="109"/>
  <c r="L435" i="109" s="1"/>
  <c r="J900" i="109"/>
  <c r="J1038" i="109" s="1"/>
  <c r="K301" i="109"/>
  <c r="L440" i="109" s="1"/>
  <c r="J905" i="109"/>
  <c r="J1043" i="109" s="1"/>
  <c r="K325" i="109"/>
  <c r="L464" i="109" s="1"/>
  <c r="J929" i="109"/>
  <c r="J1067" i="109" s="1"/>
  <c r="K343" i="109"/>
  <c r="L482" i="109" s="1"/>
  <c r="J947" i="109"/>
  <c r="J1085" i="109" s="1"/>
  <c r="K370" i="109"/>
  <c r="L509" i="109" s="1"/>
  <c r="J974" i="109"/>
  <c r="J1112" i="109" s="1"/>
  <c r="K384" i="109"/>
  <c r="L523" i="109" s="1"/>
  <c r="J988" i="109"/>
  <c r="J1126" i="109" s="1"/>
  <c r="K406" i="109"/>
  <c r="L545" i="109" s="1"/>
  <c r="J1010" i="109"/>
  <c r="L368" i="109"/>
  <c r="M507" i="109" s="1"/>
  <c r="L387" i="109"/>
  <c r="M526" i="109" s="1"/>
  <c r="L416" i="109"/>
  <c r="M555" i="109" s="1"/>
  <c r="K351" i="109"/>
  <c r="L490" i="109" s="1"/>
  <c r="J955" i="109"/>
  <c r="J1093" i="109" s="1"/>
  <c r="K362" i="109"/>
  <c r="L501" i="109" s="1"/>
  <c r="J966" i="109"/>
  <c r="J1104" i="109" s="1"/>
  <c r="K374" i="109"/>
  <c r="L513" i="109" s="1"/>
  <c r="J978" i="109"/>
  <c r="K398" i="109"/>
  <c r="L537" i="109" s="1"/>
  <c r="J1002" i="109"/>
  <c r="J1140" i="109" s="1"/>
  <c r="H20" i="119"/>
  <c r="I20" i="119" s="1"/>
  <c r="J20" i="119" s="1"/>
  <c r="K20" i="119" s="1"/>
  <c r="L20" i="119" s="1"/>
  <c r="M20" i="119" s="1"/>
  <c r="U144" i="109"/>
  <c r="K557" i="109"/>
  <c r="I33" i="119" s="1"/>
  <c r="J418" i="109"/>
  <c r="E857" i="109"/>
  <c r="E869" i="109" s="1"/>
  <c r="E881" i="109" s="1"/>
  <c r="E855" i="109"/>
  <c r="E867" i="109" s="1"/>
  <c r="E879" i="109" s="1"/>
  <c r="E853" i="109"/>
  <c r="E865" i="109" s="1"/>
  <c r="E877" i="109" s="1"/>
  <c r="E851" i="109"/>
  <c r="E863" i="109" s="1"/>
  <c r="E875" i="109" s="1"/>
  <c r="D858" i="109"/>
  <c r="D870" i="109" s="1"/>
  <c r="D882" i="109" s="1"/>
  <c r="B857" i="109"/>
  <c r="B869" i="109" s="1"/>
  <c r="B881" i="109" s="1"/>
  <c r="D856" i="109"/>
  <c r="D868" i="109" s="1"/>
  <c r="D880" i="109" s="1"/>
  <c r="B855" i="109"/>
  <c r="B867" i="109" s="1"/>
  <c r="B879" i="109" s="1"/>
  <c r="D854" i="109"/>
  <c r="D866" i="109" s="1"/>
  <c r="D878" i="109" s="1"/>
  <c r="B853" i="109"/>
  <c r="B865" i="109" s="1"/>
  <c r="B877" i="109" s="1"/>
  <c r="D852" i="109"/>
  <c r="D864" i="109" s="1"/>
  <c r="D876" i="109" s="1"/>
  <c r="B851" i="109"/>
  <c r="B863" i="109" s="1"/>
  <c r="B875" i="109" s="1"/>
  <c r="H883" i="109"/>
  <c r="V870" i="109"/>
  <c r="R863" i="109"/>
  <c r="Q863" i="109"/>
  <c r="N863" i="109"/>
  <c r="M863" i="109"/>
  <c r="V858" i="109"/>
  <c r="W870" i="109" s="1"/>
  <c r="I858" i="109"/>
  <c r="J870" i="109" s="1"/>
  <c r="J869" i="109" s="1"/>
  <c r="T857" i="109"/>
  <c r="V857" i="109" s="1"/>
  <c r="S857" i="109"/>
  <c r="R857" i="109"/>
  <c r="Q857" i="109"/>
  <c r="P857" i="109"/>
  <c r="O857" i="109"/>
  <c r="N857" i="109"/>
  <c r="M857" i="109"/>
  <c r="L857" i="109"/>
  <c r="K857" i="109"/>
  <c r="J857" i="109"/>
  <c r="H857" i="109"/>
  <c r="I856" i="109"/>
  <c r="J868" i="109" s="1"/>
  <c r="J867" i="109" s="1"/>
  <c r="T855" i="109"/>
  <c r="V855" i="109" s="1"/>
  <c r="S855" i="109"/>
  <c r="R855" i="109"/>
  <c r="Q855" i="109"/>
  <c r="P855" i="109"/>
  <c r="O855" i="109"/>
  <c r="N855" i="109"/>
  <c r="M855" i="109"/>
  <c r="L855" i="109"/>
  <c r="K855" i="109"/>
  <c r="J855" i="109"/>
  <c r="H855" i="109"/>
  <c r="I854" i="109"/>
  <c r="J866" i="109" s="1"/>
  <c r="J865" i="109" s="1"/>
  <c r="T853" i="109"/>
  <c r="V853" i="109" s="1"/>
  <c r="S853" i="109"/>
  <c r="R853" i="109"/>
  <c r="Q853" i="109"/>
  <c r="P853" i="109"/>
  <c r="O853" i="109"/>
  <c r="N853" i="109"/>
  <c r="M853" i="109"/>
  <c r="L853" i="109"/>
  <c r="K853" i="109"/>
  <c r="J853" i="109"/>
  <c r="H853" i="109"/>
  <c r="I852" i="109"/>
  <c r="J864" i="109" s="1"/>
  <c r="T851" i="109"/>
  <c r="V851" i="109" s="1"/>
  <c r="S851" i="109"/>
  <c r="R851" i="109"/>
  <c r="Q851" i="109"/>
  <c r="P851" i="109"/>
  <c r="O851" i="109"/>
  <c r="N851" i="109"/>
  <c r="M851" i="109"/>
  <c r="L851" i="109"/>
  <c r="K851" i="109"/>
  <c r="J851" i="109"/>
  <c r="H851" i="109"/>
  <c r="EG850" i="109"/>
  <c r="EF850" i="109"/>
  <c r="EE850" i="109"/>
  <c r="ED850" i="109"/>
  <c r="EC850" i="109"/>
  <c r="EB850" i="109"/>
  <c r="EA850" i="109"/>
  <c r="DZ850" i="109"/>
  <c r="DY850" i="109"/>
  <c r="DX850" i="109"/>
  <c r="DW850" i="109"/>
  <c r="DV850" i="109"/>
  <c r="DT850" i="109"/>
  <c r="DS850" i="109"/>
  <c r="DR850" i="109"/>
  <c r="DQ850" i="109"/>
  <c r="DP850" i="109"/>
  <c r="DO850" i="109"/>
  <c r="DN850" i="109"/>
  <c r="DM850" i="109"/>
  <c r="DL850" i="109"/>
  <c r="DK850" i="109"/>
  <c r="DJ850" i="109"/>
  <c r="DI850" i="109"/>
  <c r="DG850" i="109"/>
  <c r="DF850" i="109"/>
  <c r="DE850" i="109"/>
  <c r="DD850" i="109"/>
  <c r="DC850" i="109"/>
  <c r="DB850" i="109"/>
  <c r="DA850" i="109"/>
  <c r="CZ850" i="109"/>
  <c r="CY850" i="109"/>
  <c r="CX850" i="109"/>
  <c r="CW850" i="109"/>
  <c r="CV850" i="109"/>
  <c r="CT850" i="109"/>
  <c r="CS850" i="109"/>
  <c r="CR850" i="109"/>
  <c r="CQ850" i="109"/>
  <c r="CP850" i="109"/>
  <c r="CO850" i="109"/>
  <c r="CN850" i="109"/>
  <c r="CM850" i="109"/>
  <c r="CL850" i="109"/>
  <c r="CK850" i="109"/>
  <c r="CJ850" i="109"/>
  <c r="CI850" i="109"/>
  <c r="CG850" i="109"/>
  <c r="CF850" i="109"/>
  <c r="CE850" i="109"/>
  <c r="CD850" i="109"/>
  <c r="CC850" i="109"/>
  <c r="CB850" i="109"/>
  <c r="CA850" i="109"/>
  <c r="BZ850" i="109"/>
  <c r="BY850" i="109"/>
  <c r="BX850" i="109"/>
  <c r="BW850" i="109"/>
  <c r="BV850" i="109"/>
  <c r="BT850" i="109"/>
  <c r="BS850" i="109"/>
  <c r="BR850" i="109"/>
  <c r="BQ850" i="109"/>
  <c r="BP850" i="109"/>
  <c r="BO850" i="109"/>
  <c r="BN850" i="109"/>
  <c r="BM850" i="109"/>
  <c r="BL850" i="109"/>
  <c r="BK850" i="109"/>
  <c r="BJ850" i="109"/>
  <c r="BI850" i="109"/>
  <c r="AT850" i="109"/>
  <c r="AS850" i="109"/>
  <c r="AR850" i="109"/>
  <c r="AQ850" i="109"/>
  <c r="AP850" i="109"/>
  <c r="AO850" i="109"/>
  <c r="AN850" i="109"/>
  <c r="AM850" i="109"/>
  <c r="AL850" i="109"/>
  <c r="AK850" i="109"/>
  <c r="AJ850" i="109"/>
  <c r="AI850" i="109"/>
  <c r="AG850" i="109"/>
  <c r="AF850" i="109"/>
  <c r="AE850" i="109"/>
  <c r="AD850" i="109"/>
  <c r="AC850" i="109"/>
  <c r="AB850" i="109"/>
  <c r="AA850" i="109"/>
  <c r="Z850" i="109"/>
  <c r="Y850" i="109"/>
  <c r="X850" i="109"/>
  <c r="W850" i="109"/>
  <c r="V850" i="109"/>
  <c r="T850" i="109"/>
  <c r="S850" i="109"/>
  <c r="R850" i="109"/>
  <c r="Q850" i="109"/>
  <c r="P850" i="109"/>
  <c r="O850" i="109"/>
  <c r="N850" i="109"/>
  <c r="M850" i="109"/>
  <c r="L850" i="109"/>
  <c r="K850" i="109"/>
  <c r="J850" i="109"/>
  <c r="I850" i="109"/>
  <c r="BI846" i="109"/>
  <c r="BJ846" i="109" s="1"/>
  <c r="BK846" i="109" s="1"/>
  <c r="BL846" i="109" s="1"/>
  <c r="BM846" i="109" s="1"/>
  <c r="BN846" i="109" s="1"/>
  <c r="BO846" i="109" s="1"/>
  <c r="BP846" i="109" s="1"/>
  <c r="BQ846" i="109" s="1"/>
  <c r="BR846" i="109" s="1"/>
  <c r="BS846" i="109" s="1"/>
  <c r="BT846" i="109" s="1"/>
  <c r="BV846" i="109" s="1"/>
  <c r="BW846" i="109" s="1"/>
  <c r="BX846" i="109" s="1"/>
  <c r="BY846" i="109" s="1"/>
  <c r="BZ846" i="109" s="1"/>
  <c r="CA846" i="109" s="1"/>
  <c r="CB846" i="109" s="1"/>
  <c r="CC846" i="109" s="1"/>
  <c r="CD846" i="109" s="1"/>
  <c r="CE846" i="109" s="1"/>
  <c r="CF846" i="109" s="1"/>
  <c r="CG846" i="109" s="1"/>
  <c r="CI846" i="109" s="1"/>
  <c r="CJ846" i="109" s="1"/>
  <c r="CK846" i="109" s="1"/>
  <c r="CL846" i="109" s="1"/>
  <c r="CM846" i="109" s="1"/>
  <c r="CN846" i="109" s="1"/>
  <c r="CO846" i="109" s="1"/>
  <c r="CP846" i="109" s="1"/>
  <c r="CQ846" i="109" s="1"/>
  <c r="CR846" i="109" s="1"/>
  <c r="CS846" i="109" s="1"/>
  <c r="CT846" i="109" s="1"/>
  <c r="CV846" i="109" s="1"/>
  <c r="CW846" i="109" s="1"/>
  <c r="CX846" i="109" s="1"/>
  <c r="CY846" i="109" s="1"/>
  <c r="CZ846" i="109" s="1"/>
  <c r="DA846" i="109" s="1"/>
  <c r="DB846" i="109" s="1"/>
  <c r="DC846" i="109" s="1"/>
  <c r="DD846" i="109" s="1"/>
  <c r="DE846" i="109" s="1"/>
  <c r="DF846" i="109" s="1"/>
  <c r="DG846" i="109" s="1"/>
  <c r="DI846" i="109" s="1"/>
  <c r="DJ846" i="109" s="1"/>
  <c r="DK846" i="109" s="1"/>
  <c r="DL846" i="109" s="1"/>
  <c r="DM846" i="109" s="1"/>
  <c r="DN846" i="109" s="1"/>
  <c r="DO846" i="109" s="1"/>
  <c r="DP846" i="109" s="1"/>
  <c r="DQ846" i="109" s="1"/>
  <c r="DR846" i="109" s="1"/>
  <c r="DS846" i="109" s="1"/>
  <c r="DT846" i="109" s="1"/>
  <c r="DV846" i="109" s="1"/>
  <c r="DW846" i="109" s="1"/>
  <c r="DX846" i="109" s="1"/>
  <c r="DY846" i="109" s="1"/>
  <c r="DZ846" i="109" s="1"/>
  <c r="EA846" i="109" s="1"/>
  <c r="EB846" i="109" s="1"/>
  <c r="EC846" i="109" s="1"/>
  <c r="ED846" i="109" s="1"/>
  <c r="EE846" i="109" s="1"/>
  <c r="EF846" i="109" s="1"/>
  <c r="EG846" i="109" s="1"/>
  <c r="U846" i="109"/>
  <c r="T845" i="109"/>
  <c r="BI845" i="109" s="1"/>
  <c r="BJ845" i="109" s="1"/>
  <c r="BK845" i="109" s="1"/>
  <c r="BL845" i="109" s="1"/>
  <c r="BM845" i="109" s="1"/>
  <c r="BN845" i="109" s="1"/>
  <c r="BO845" i="109" s="1"/>
  <c r="BP845" i="109" s="1"/>
  <c r="BQ845" i="109" s="1"/>
  <c r="BR845" i="109" s="1"/>
  <c r="BS845" i="109" s="1"/>
  <c r="BT845" i="109" s="1"/>
  <c r="BV845" i="109" s="1"/>
  <c r="BW845" i="109" s="1"/>
  <c r="BX845" i="109" s="1"/>
  <c r="BY845" i="109" s="1"/>
  <c r="BZ845" i="109" s="1"/>
  <c r="CA845" i="109" s="1"/>
  <c r="CB845" i="109" s="1"/>
  <c r="CC845" i="109" s="1"/>
  <c r="CD845" i="109" s="1"/>
  <c r="CE845" i="109" s="1"/>
  <c r="CF845" i="109" s="1"/>
  <c r="CG845" i="109" s="1"/>
  <c r="CI845" i="109" s="1"/>
  <c r="CJ845" i="109" s="1"/>
  <c r="CK845" i="109" s="1"/>
  <c r="CL845" i="109" s="1"/>
  <c r="CM845" i="109" s="1"/>
  <c r="CN845" i="109" s="1"/>
  <c r="CO845" i="109" s="1"/>
  <c r="CP845" i="109" s="1"/>
  <c r="CQ845" i="109" s="1"/>
  <c r="CR845" i="109" s="1"/>
  <c r="CS845" i="109" s="1"/>
  <c r="CT845" i="109" s="1"/>
  <c r="CV845" i="109" s="1"/>
  <c r="CW845" i="109" s="1"/>
  <c r="CX845" i="109" s="1"/>
  <c r="CY845" i="109" s="1"/>
  <c r="CZ845" i="109" s="1"/>
  <c r="DA845" i="109" s="1"/>
  <c r="DB845" i="109" s="1"/>
  <c r="DC845" i="109" s="1"/>
  <c r="DD845" i="109" s="1"/>
  <c r="DE845" i="109" s="1"/>
  <c r="DF845" i="109" s="1"/>
  <c r="DG845" i="109" s="1"/>
  <c r="DI845" i="109" s="1"/>
  <c r="DJ845" i="109" s="1"/>
  <c r="DK845" i="109" s="1"/>
  <c r="DL845" i="109" s="1"/>
  <c r="DM845" i="109" s="1"/>
  <c r="DN845" i="109" s="1"/>
  <c r="DO845" i="109" s="1"/>
  <c r="DP845" i="109" s="1"/>
  <c r="DQ845" i="109" s="1"/>
  <c r="DR845" i="109" s="1"/>
  <c r="DS845" i="109" s="1"/>
  <c r="DT845" i="109" s="1"/>
  <c r="DV845" i="109" s="1"/>
  <c r="DW845" i="109" s="1"/>
  <c r="DX845" i="109" s="1"/>
  <c r="DY845" i="109" s="1"/>
  <c r="DZ845" i="109" s="1"/>
  <c r="EA845" i="109" s="1"/>
  <c r="EB845" i="109" s="1"/>
  <c r="EC845" i="109" s="1"/>
  <c r="ED845" i="109" s="1"/>
  <c r="EE845" i="109" s="1"/>
  <c r="EF845" i="109" s="1"/>
  <c r="EG845" i="109" s="1"/>
  <c r="S845" i="109"/>
  <c r="R845" i="109"/>
  <c r="Q845" i="109"/>
  <c r="P845" i="109"/>
  <c r="O845" i="109"/>
  <c r="N845" i="109"/>
  <c r="M845" i="109"/>
  <c r="L845" i="109"/>
  <c r="K845" i="109"/>
  <c r="J845" i="109"/>
  <c r="I845" i="109"/>
  <c r="U844" i="109"/>
  <c r="T843" i="109"/>
  <c r="BI843" i="109" s="1"/>
  <c r="BJ843" i="109" s="1"/>
  <c r="BK843" i="109" s="1"/>
  <c r="BL843" i="109" s="1"/>
  <c r="BM843" i="109" s="1"/>
  <c r="BN843" i="109" s="1"/>
  <c r="BO843" i="109" s="1"/>
  <c r="BP843" i="109" s="1"/>
  <c r="BQ843" i="109" s="1"/>
  <c r="BR843" i="109" s="1"/>
  <c r="BS843" i="109" s="1"/>
  <c r="BT843" i="109" s="1"/>
  <c r="BV843" i="109" s="1"/>
  <c r="BW843" i="109" s="1"/>
  <c r="BX843" i="109" s="1"/>
  <c r="BY843" i="109" s="1"/>
  <c r="BZ843" i="109" s="1"/>
  <c r="CA843" i="109" s="1"/>
  <c r="CB843" i="109" s="1"/>
  <c r="CC843" i="109" s="1"/>
  <c r="CD843" i="109" s="1"/>
  <c r="CE843" i="109" s="1"/>
  <c r="CF843" i="109" s="1"/>
  <c r="CG843" i="109" s="1"/>
  <c r="CI843" i="109" s="1"/>
  <c r="CJ843" i="109" s="1"/>
  <c r="CK843" i="109" s="1"/>
  <c r="CL843" i="109" s="1"/>
  <c r="CM843" i="109" s="1"/>
  <c r="CN843" i="109" s="1"/>
  <c r="CO843" i="109" s="1"/>
  <c r="CP843" i="109" s="1"/>
  <c r="CQ843" i="109" s="1"/>
  <c r="CR843" i="109" s="1"/>
  <c r="CS843" i="109" s="1"/>
  <c r="CT843" i="109" s="1"/>
  <c r="CV843" i="109" s="1"/>
  <c r="CW843" i="109" s="1"/>
  <c r="CX843" i="109" s="1"/>
  <c r="CY843" i="109" s="1"/>
  <c r="CZ843" i="109" s="1"/>
  <c r="DA843" i="109" s="1"/>
  <c r="DB843" i="109" s="1"/>
  <c r="DC843" i="109" s="1"/>
  <c r="DD843" i="109" s="1"/>
  <c r="DE843" i="109" s="1"/>
  <c r="DF843" i="109" s="1"/>
  <c r="DG843" i="109" s="1"/>
  <c r="DI843" i="109" s="1"/>
  <c r="DJ843" i="109" s="1"/>
  <c r="DK843" i="109" s="1"/>
  <c r="DL843" i="109" s="1"/>
  <c r="DM843" i="109" s="1"/>
  <c r="DN843" i="109" s="1"/>
  <c r="DO843" i="109" s="1"/>
  <c r="DP843" i="109" s="1"/>
  <c r="DQ843" i="109" s="1"/>
  <c r="DR843" i="109" s="1"/>
  <c r="DS843" i="109" s="1"/>
  <c r="DT843" i="109" s="1"/>
  <c r="DV843" i="109" s="1"/>
  <c r="DW843" i="109" s="1"/>
  <c r="DX843" i="109" s="1"/>
  <c r="DY843" i="109" s="1"/>
  <c r="DZ843" i="109" s="1"/>
  <c r="EA843" i="109" s="1"/>
  <c r="EB843" i="109" s="1"/>
  <c r="EC843" i="109" s="1"/>
  <c r="ED843" i="109" s="1"/>
  <c r="EE843" i="109" s="1"/>
  <c r="EF843" i="109" s="1"/>
  <c r="EG843" i="109" s="1"/>
  <c r="S843" i="109"/>
  <c r="R843" i="109"/>
  <c r="Q843" i="109"/>
  <c r="P843" i="109"/>
  <c r="O843" i="109"/>
  <c r="N843" i="109"/>
  <c r="M843" i="109"/>
  <c r="L843" i="109"/>
  <c r="K843" i="109"/>
  <c r="J843" i="109"/>
  <c r="I843" i="109"/>
  <c r="U842" i="109"/>
  <c r="T841" i="109"/>
  <c r="BI841" i="109" s="1"/>
  <c r="BJ841" i="109" s="1"/>
  <c r="BK841" i="109" s="1"/>
  <c r="BL841" i="109" s="1"/>
  <c r="BM841" i="109" s="1"/>
  <c r="BN841" i="109" s="1"/>
  <c r="BO841" i="109" s="1"/>
  <c r="BP841" i="109" s="1"/>
  <c r="BQ841" i="109" s="1"/>
  <c r="BR841" i="109" s="1"/>
  <c r="BS841" i="109" s="1"/>
  <c r="BT841" i="109" s="1"/>
  <c r="BV841" i="109" s="1"/>
  <c r="BW841" i="109" s="1"/>
  <c r="BX841" i="109" s="1"/>
  <c r="BY841" i="109" s="1"/>
  <c r="BZ841" i="109" s="1"/>
  <c r="CA841" i="109" s="1"/>
  <c r="CB841" i="109" s="1"/>
  <c r="CC841" i="109" s="1"/>
  <c r="CD841" i="109" s="1"/>
  <c r="CE841" i="109" s="1"/>
  <c r="CF841" i="109" s="1"/>
  <c r="CG841" i="109" s="1"/>
  <c r="CI841" i="109" s="1"/>
  <c r="CJ841" i="109" s="1"/>
  <c r="CK841" i="109" s="1"/>
  <c r="CL841" i="109" s="1"/>
  <c r="CM841" i="109" s="1"/>
  <c r="CN841" i="109" s="1"/>
  <c r="CO841" i="109" s="1"/>
  <c r="CP841" i="109" s="1"/>
  <c r="CQ841" i="109" s="1"/>
  <c r="CR841" i="109" s="1"/>
  <c r="CS841" i="109" s="1"/>
  <c r="CT841" i="109" s="1"/>
  <c r="CV841" i="109" s="1"/>
  <c r="CW841" i="109" s="1"/>
  <c r="CX841" i="109" s="1"/>
  <c r="CY841" i="109" s="1"/>
  <c r="CZ841" i="109" s="1"/>
  <c r="DA841" i="109" s="1"/>
  <c r="DB841" i="109" s="1"/>
  <c r="DC841" i="109" s="1"/>
  <c r="DD841" i="109" s="1"/>
  <c r="DE841" i="109" s="1"/>
  <c r="DF841" i="109" s="1"/>
  <c r="DG841" i="109" s="1"/>
  <c r="DI841" i="109" s="1"/>
  <c r="DJ841" i="109" s="1"/>
  <c r="DK841" i="109" s="1"/>
  <c r="DL841" i="109" s="1"/>
  <c r="DM841" i="109" s="1"/>
  <c r="DN841" i="109" s="1"/>
  <c r="DO841" i="109" s="1"/>
  <c r="DP841" i="109" s="1"/>
  <c r="DQ841" i="109" s="1"/>
  <c r="DR841" i="109" s="1"/>
  <c r="DS841" i="109" s="1"/>
  <c r="DT841" i="109" s="1"/>
  <c r="DV841" i="109" s="1"/>
  <c r="DW841" i="109" s="1"/>
  <c r="DX841" i="109" s="1"/>
  <c r="DY841" i="109" s="1"/>
  <c r="DZ841" i="109" s="1"/>
  <c r="EA841" i="109" s="1"/>
  <c r="EB841" i="109" s="1"/>
  <c r="EC841" i="109" s="1"/>
  <c r="ED841" i="109" s="1"/>
  <c r="EE841" i="109" s="1"/>
  <c r="EF841" i="109" s="1"/>
  <c r="EG841" i="109" s="1"/>
  <c r="S841" i="109"/>
  <c r="R841" i="109"/>
  <c r="Q841" i="109"/>
  <c r="P841" i="109"/>
  <c r="O841" i="109"/>
  <c r="N841" i="109"/>
  <c r="M841" i="109"/>
  <c r="L841" i="109"/>
  <c r="K841" i="109"/>
  <c r="J841" i="109"/>
  <c r="I841" i="109"/>
  <c r="U840" i="109"/>
  <c r="T839" i="109"/>
  <c r="S839" i="109"/>
  <c r="R839" i="109"/>
  <c r="Q839" i="109"/>
  <c r="P839" i="109"/>
  <c r="O839" i="109"/>
  <c r="N839" i="109"/>
  <c r="M839" i="109"/>
  <c r="L839" i="109"/>
  <c r="K839" i="109"/>
  <c r="J839" i="109"/>
  <c r="I839" i="109"/>
  <c r="EG838" i="109"/>
  <c r="EF838" i="109"/>
  <c r="EE838" i="109"/>
  <c r="ED838" i="109"/>
  <c r="EC838" i="109"/>
  <c r="EB838" i="109"/>
  <c r="EA838" i="109"/>
  <c r="DZ838" i="109"/>
  <c r="DY838" i="109"/>
  <c r="DX838" i="109"/>
  <c r="DW838" i="109"/>
  <c r="DV838" i="109"/>
  <c r="DT838" i="109"/>
  <c r="DS838" i="109"/>
  <c r="DR838" i="109"/>
  <c r="DQ838" i="109"/>
  <c r="DP838" i="109"/>
  <c r="DO838" i="109"/>
  <c r="DN838" i="109"/>
  <c r="DM838" i="109"/>
  <c r="DL838" i="109"/>
  <c r="DK838" i="109"/>
  <c r="DJ838" i="109"/>
  <c r="DI838" i="109"/>
  <c r="DG838" i="109"/>
  <c r="DF838" i="109"/>
  <c r="DE838" i="109"/>
  <c r="DD838" i="109"/>
  <c r="DC838" i="109"/>
  <c r="DB838" i="109"/>
  <c r="DA838" i="109"/>
  <c r="CZ838" i="109"/>
  <c r="CY838" i="109"/>
  <c r="CX838" i="109"/>
  <c r="CW838" i="109"/>
  <c r="CV838" i="109"/>
  <c r="CT838" i="109"/>
  <c r="CS838" i="109"/>
  <c r="CR838" i="109"/>
  <c r="CQ838" i="109"/>
  <c r="CP838" i="109"/>
  <c r="CO838" i="109"/>
  <c r="CN838" i="109"/>
  <c r="CM838" i="109"/>
  <c r="CL838" i="109"/>
  <c r="CK838" i="109"/>
  <c r="CJ838" i="109"/>
  <c r="CI838" i="109"/>
  <c r="CG838" i="109"/>
  <c r="CF838" i="109"/>
  <c r="CE838" i="109"/>
  <c r="CD838" i="109"/>
  <c r="CC838" i="109"/>
  <c r="CB838" i="109"/>
  <c r="CA838" i="109"/>
  <c r="BZ838" i="109"/>
  <c r="BY838" i="109"/>
  <c r="BX838" i="109"/>
  <c r="BW838" i="109"/>
  <c r="BV838" i="109"/>
  <c r="BT838" i="109"/>
  <c r="BS838" i="109"/>
  <c r="BR838" i="109"/>
  <c r="BQ838" i="109"/>
  <c r="BP838" i="109"/>
  <c r="BO838" i="109"/>
  <c r="BN838" i="109"/>
  <c r="BM838" i="109"/>
  <c r="BL838" i="109"/>
  <c r="BK838" i="109"/>
  <c r="BJ838" i="109"/>
  <c r="BI838" i="109"/>
  <c r="AT838" i="109"/>
  <c r="AS838" i="109"/>
  <c r="AR838" i="109"/>
  <c r="AQ838" i="109"/>
  <c r="AP838" i="109"/>
  <c r="AO838" i="109"/>
  <c r="AN838" i="109"/>
  <c r="AM838" i="109"/>
  <c r="AL838" i="109"/>
  <c r="AK838" i="109"/>
  <c r="AJ838" i="109"/>
  <c r="AI838" i="109"/>
  <c r="AG838" i="109"/>
  <c r="AF838" i="109"/>
  <c r="AE838" i="109"/>
  <c r="AD838" i="109"/>
  <c r="AC838" i="109"/>
  <c r="AB838" i="109"/>
  <c r="AA838" i="109"/>
  <c r="Z838" i="109"/>
  <c r="Y838" i="109"/>
  <c r="X838" i="109"/>
  <c r="W838" i="109"/>
  <c r="V838" i="109"/>
  <c r="T838" i="109"/>
  <c r="S838" i="109"/>
  <c r="R838" i="109"/>
  <c r="Q838" i="109"/>
  <c r="P838" i="109"/>
  <c r="O838" i="109"/>
  <c r="N838" i="109"/>
  <c r="M838" i="109"/>
  <c r="L838" i="109"/>
  <c r="K838" i="109"/>
  <c r="J838" i="109"/>
  <c r="I838" i="109"/>
  <c r="EE140" i="109"/>
  <c r="EA140" i="109"/>
  <c r="DW140" i="109"/>
  <c r="DS140" i="109"/>
  <c r="DO140" i="109"/>
  <c r="DK140" i="109"/>
  <c r="DG140" i="109"/>
  <c r="DC140" i="109"/>
  <c r="CY140" i="109"/>
  <c r="CQ140" i="109"/>
  <c r="CM140" i="109"/>
  <c r="CI140" i="109"/>
  <c r="CE140" i="109"/>
  <c r="CA140" i="109"/>
  <c r="BW140" i="109"/>
  <c r="BS140" i="109"/>
  <c r="BO140" i="109"/>
  <c r="BK140" i="109"/>
  <c r="AT140" i="109"/>
  <c r="AQ140" i="109"/>
  <c r="AM140" i="109"/>
  <c r="AL140" i="109"/>
  <c r="AI140" i="109"/>
  <c r="AE140" i="109"/>
  <c r="AA140" i="109"/>
  <c r="Z140" i="109"/>
  <c r="W140" i="109"/>
  <c r="L675" i="109" l="1"/>
  <c r="BH279" i="109"/>
  <c r="CA16" i="119"/>
  <c r="CM16" i="119" s="1"/>
  <c r="AF15" i="119"/>
  <c r="V700" i="109"/>
  <c r="W700" i="109" s="1"/>
  <c r="X700" i="109" s="1"/>
  <c r="Y700" i="109" s="1"/>
  <c r="Z700" i="109" s="1"/>
  <c r="AA700" i="109" s="1"/>
  <c r="AB700" i="109" s="1"/>
  <c r="AC700" i="109" s="1"/>
  <c r="AD700" i="109" s="1"/>
  <c r="AE700" i="109" s="1"/>
  <c r="AF700" i="109" s="1"/>
  <c r="AG700" i="109" s="1"/>
  <c r="AI700" i="109" s="1"/>
  <c r="AJ700" i="109" s="1"/>
  <c r="AK700" i="109" s="1"/>
  <c r="AL700" i="109" s="1"/>
  <c r="AM700" i="109" s="1"/>
  <c r="AN700" i="109" s="1"/>
  <c r="AO700" i="109" s="1"/>
  <c r="AP700" i="109" s="1"/>
  <c r="AQ700" i="109" s="1"/>
  <c r="AR700" i="109" s="1"/>
  <c r="AS700" i="109" s="1"/>
  <c r="AT700" i="109" s="1"/>
  <c r="AV700" i="109" s="1"/>
  <c r="K1007" i="109"/>
  <c r="K1145" i="109" s="1"/>
  <c r="L681" i="109"/>
  <c r="N20" i="119"/>
  <c r="O20" i="119" s="1"/>
  <c r="P20" i="119" s="1"/>
  <c r="Q20" i="119" s="1"/>
  <c r="R20" i="119" s="1"/>
  <c r="AD20" i="119" s="1"/>
  <c r="L677" i="109"/>
  <c r="U279" i="109"/>
  <c r="L399" i="109"/>
  <c r="M538" i="109" s="1"/>
  <c r="O22" i="119"/>
  <c r="P22" i="119" s="1"/>
  <c r="Q22" i="119" s="1"/>
  <c r="R22" i="119" s="1"/>
  <c r="AD22" i="119" s="1"/>
  <c r="S16" i="119"/>
  <c r="L403" i="109"/>
  <c r="M542" i="109" s="1"/>
  <c r="L393" i="109"/>
  <c r="M532" i="109" s="1"/>
  <c r="M671" i="109" s="1"/>
  <c r="BG15" i="119"/>
  <c r="BK15" i="119"/>
  <c r="BC15" i="119"/>
  <c r="BN15" i="119"/>
  <c r="BF15" i="119"/>
  <c r="AJ15" i="119"/>
  <c r="AN15" i="119"/>
  <c r="AI15" i="119"/>
  <c r="K1003" i="109"/>
  <c r="K1141" i="109" s="1"/>
  <c r="L404" i="109"/>
  <c r="M543" i="109" s="1"/>
  <c r="L630" i="109"/>
  <c r="L352" i="109"/>
  <c r="M491" i="109" s="1"/>
  <c r="L682" i="109"/>
  <c r="K956" i="109"/>
  <c r="K1094" i="109" s="1"/>
  <c r="L417" i="109"/>
  <c r="M556" i="109" s="1"/>
  <c r="X857" i="109"/>
  <c r="W857" i="109"/>
  <c r="W855" i="109"/>
  <c r="X855" i="109"/>
  <c r="X851" i="109"/>
  <c r="W851" i="109"/>
  <c r="W853" i="109"/>
  <c r="X853" i="109"/>
  <c r="J1133" i="109"/>
  <c r="J1076" i="109"/>
  <c r="J1046" i="109"/>
  <c r="J1122" i="109"/>
  <c r="J1135" i="109"/>
  <c r="K1090" i="109"/>
  <c r="J1090" i="109"/>
  <c r="J1105" i="109"/>
  <c r="J1102" i="109"/>
  <c r="J1139" i="109"/>
  <c r="J1115" i="109"/>
  <c r="J1063" i="109"/>
  <c r="J1051" i="109"/>
  <c r="J1036" i="109"/>
  <c r="J1103" i="109"/>
  <c r="J1144" i="109"/>
  <c r="J1095" i="109"/>
  <c r="L415" i="109"/>
  <c r="M554" i="109" s="1"/>
  <c r="K997" i="109"/>
  <c r="K1135" i="109" s="1"/>
  <c r="J1127" i="109"/>
  <c r="J1097" i="109"/>
  <c r="J1081" i="109"/>
  <c r="J1070" i="109"/>
  <c r="J1057" i="109"/>
  <c r="J1050" i="109"/>
  <c r="J1032" i="109"/>
  <c r="J1120" i="109"/>
  <c r="J1084" i="109"/>
  <c r="J1061" i="109"/>
  <c r="J1037" i="109"/>
  <c r="J1078" i="109"/>
  <c r="J1052" i="109"/>
  <c r="J1128" i="109"/>
  <c r="J1079" i="109"/>
  <c r="J1072" i="109"/>
  <c r="J1047" i="109"/>
  <c r="J1155" i="109"/>
  <c r="J1062" i="109"/>
  <c r="J1088" i="109"/>
  <c r="J1147" i="109"/>
  <c r="J1087" i="109"/>
  <c r="J1075" i="109"/>
  <c r="J1064" i="109"/>
  <c r="J1053" i="109"/>
  <c r="J1045" i="109"/>
  <c r="J1031" i="109"/>
  <c r="J1148" i="109"/>
  <c r="J1134" i="109"/>
  <c r="J1099" i="109"/>
  <c r="J1055" i="109"/>
  <c r="I1160" i="109"/>
  <c r="J1146" i="109"/>
  <c r="J1145" i="109"/>
  <c r="J1116" i="109"/>
  <c r="J1098" i="109"/>
  <c r="J1068" i="109"/>
  <c r="J1066" i="109"/>
  <c r="J1091" i="109"/>
  <c r="L693" i="109"/>
  <c r="L638" i="109"/>
  <c r="L692" i="109"/>
  <c r="L644" i="109"/>
  <c r="L604" i="109"/>
  <c r="L624" i="109"/>
  <c r="K964" i="109"/>
  <c r="K1102" i="109" s="1"/>
  <c r="L360" i="109"/>
  <c r="M499" i="109" s="1"/>
  <c r="L639" i="109"/>
  <c r="L596" i="109"/>
  <c r="L608" i="109"/>
  <c r="L680" i="109"/>
  <c r="L651" i="109"/>
  <c r="L633" i="109"/>
  <c r="L377" i="109"/>
  <c r="M516" i="109" s="1"/>
  <c r="L652" i="109"/>
  <c r="L622" i="109"/>
  <c r="K1019" i="109"/>
  <c r="K1157" i="109" s="1"/>
  <c r="L397" i="109"/>
  <c r="M536" i="109" s="1"/>
  <c r="M675" i="109" s="1"/>
  <c r="L372" i="109"/>
  <c r="M511" i="109" s="1"/>
  <c r="L389" i="109"/>
  <c r="M528" i="109" s="1"/>
  <c r="K1008" i="109"/>
  <c r="L623" i="109"/>
  <c r="L344" i="109"/>
  <c r="M483" i="109" s="1"/>
  <c r="L615" i="109"/>
  <c r="L385" i="109"/>
  <c r="M524" i="109" s="1"/>
  <c r="K948" i="109"/>
  <c r="K1086" i="109" s="1"/>
  <c r="K1001" i="109"/>
  <c r="K1139" i="109" s="1"/>
  <c r="L663" i="109"/>
  <c r="L695" i="109"/>
  <c r="L356" i="109"/>
  <c r="M495" i="109" s="1"/>
  <c r="M634" i="109" s="1"/>
  <c r="L575" i="109"/>
  <c r="L691" i="109"/>
  <c r="K960" i="109"/>
  <c r="K1098" i="109" s="1"/>
  <c r="K1021" i="109"/>
  <c r="L571" i="109"/>
  <c r="L635" i="109"/>
  <c r="L584" i="109"/>
  <c r="L612" i="109"/>
  <c r="K995" i="109"/>
  <c r="K1133" i="109" s="1"/>
  <c r="K989" i="109"/>
  <c r="L411" i="109"/>
  <c r="M550" i="109" s="1"/>
  <c r="L391" i="109"/>
  <c r="M530" i="109" s="1"/>
  <c r="L283" i="109"/>
  <c r="M422" i="109" s="1"/>
  <c r="M561" i="109" s="1"/>
  <c r="L566" i="109"/>
  <c r="L587" i="109"/>
  <c r="L631" i="109"/>
  <c r="L600" i="109"/>
  <c r="L588" i="109"/>
  <c r="L668" i="109"/>
  <c r="L676" i="109"/>
  <c r="L640" i="109"/>
  <c r="L592" i="109"/>
  <c r="L643" i="109"/>
  <c r="L656" i="109"/>
  <c r="L669" i="109"/>
  <c r="L611" i="109"/>
  <c r="L645" i="109"/>
  <c r="L620" i="109"/>
  <c r="L662" i="109"/>
  <c r="L672" i="109"/>
  <c r="L678" i="109"/>
  <c r="L632" i="109"/>
  <c r="L637" i="109"/>
  <c r="L628" i="109"/>
  <c r="L607" i="109"/>
  <c r="L648" i="109"/>
  <c r="L664" i="109"/>
  <c r="L647" i="109"/>
  <c r="L619" i="109"/>
  <c r="L627" i="109"/>
  <c r="L579" i="109"/>
  <c r="L636" i="109"/>
  <c r="L616" i="109"/>
  <c r="L658" i="109"/>
  <c r="L610" i="109"/>
  <c r="L570" i="109"/>
  <c r="L688" i="109"/>
  <c r="L613" i="109"/>
  <c r="L602" i="109"/>
  <c r="L569" i="109"/>
  <c r="L660" i="109"/>
  <c r="L609" i="109"/>
  <c r="L577" i="109"/>
  <c r="J993" i="109"/>
  <c r="K667" i="109"/>
  <c r="K661" i="109"/>
  <c r="J987" i="109"/>
  <c r="L603" i="109"/>
  <c r="L574" i="109"/>
  <c r="L653" i="109"/>
  <c r="L617" i="109"/>
  <c r="L606" i="109"/>
  <c r="L593" i="109"/>
  <c r="L586" i="109"/>
  <c r="L605" i="109"/>
  <c r="L594" i="109"/>
  <c r="L585" i="109"/>
  <c r="L563" i="109"/>
  <c r="L670" i="109"/>
  <c r="L597" i="109"/>
  <c r="L573" i="109"/>
  <c r="K650" i="109"/>
  <c r="J976" i="109"/>
  <c r="L564" i="109"/>
  <c r="K665" i="109"/>
  <c r="J991" i="109"/>
  <c r="K646" i="109"/>
  <c r="J972" i="109"/>
  <c r="L576" i="109"/>
  <c r="M626" i="109"/>
  <c r="L614" i="109"/>
  <c r="L591" i="109"/>
  <c r="L618" i="109"/>
  <c r="L595" i="109"/>
  <c r="L565" i="109"/>
  <c r="L625" i="109"/>
  <c r="L599" i="109"/>
  <c r="L598" i="109"/>
  <c r="K657" i="109"/>
  <c r="J983" i="109"/>
  <c r="K642" i="109"/>
  <c r="J968" i="109"/>
  <c r="L568" i="109"/>
  <c r="L629" i="109"/>
  <c r="L621" i="109"/>
  <c r="L641" i="109"/>
  <c r="L601" i="109"/>
  <c r="L590" i="109"/>
  <c r="L582" i="109"/>
  <c r="L683" i="109"/>
  <c r="L589" i="109"/>
  <c r="L581" i="109"/>
  <c r="L666" i="109"/>
  <c r="L649" i="109"/>
  <c r="L578" i="109"/>
  <c r="K694" i="109"/>
  <c r="J1020" i="109"/>
  <c r="K673" i="109"/>
  <c r="J999" i="109"/>
  <c r="K685" i="109"/>
  <c r="J1011" i="109"/>
  <c r="K659" i="109"/>
  <c r="J985" i="109"/>
  <c r="L583" i="109"/>
  <c r="K689" i="109"/>
  <c r="L684" i="109"/>
  <c r="K686" i="109"/>
  <c r="J1012" i="109"/>
  <c r="L674" i="109"/>
  <c r="K690" i="109"/>
  <c r="J1016" i="109"/>
  <c r="K679" i="109"/>
  <c r="J1005" i="109"/>
  <c r="K687" i="109"/>
  <c r="J1013" i="109"/>
  <c r="K655" i="109"/>
  <c r="J981" i="109"/>
  <c r="L580" i="109"/>
  <c r="K654" i="109"/>
  <c r="J980" i="109"/>
  <c r="L572" i="109"/>
  <c r="L567" i="109"/>
  <c r="U870" i="109"/>
  <c r="I880" i="109"/>
  <c r="J880" i="109" s="1"/>
  <c r="U864" i="109"/>
  <c r="I876" i="109"/>
  <c r="L829" i="109"/>
  <c r="L812" i="109"/>
  <c r="L798" i="109"/>
  <c r="L788" i="109"/>
  <c r="L770" i="109"/>
  <c r="L754" i="109"/>
  <c r="L732" i="109"/>
  <c r="L714" i="109"/>
  <c r="L821" i="109"/>
  <c r="L811" i="109"/>
  <c r="L783" i="109"/>
  <c r="L774" i="109"/>
  <c r="L761" i="109"/>
  <c r="L751" i="109"/>
  <c r="L734" i="109"/>
  <c r="L723" i="109"/>
  <c r="L705" i="109"/>
  <c r="L819" i="109"/>
  <c r="L800" i="109"/>
  <c r="L790" i="109"/>
  <c r="L781" i="109"/>
  <c r="L759" i="109"/>
  <c r="L737" i="109"/>
  <c r="L717" i="109"/>
  <c r="L828" i="109"/>
  <c r="L813" i="109"/>
  <c r="L799" i="109"/>
  <c r="L787" i="109"/>
  <c r="L748" i="109"/>
  <c r="L736" i="109"/>
  <c r="L716" i="109"/>
  <c r="L822" i="109"/>
  <c r="L777" i="109"/>
  <c r="L768" i="109"/>
  <c r="L755" i="109"/>
  <c r="L742" i="109"/>
  <c r="L726" i="109"/>
  <c r="L715" i="109"/>
  <c r="L704" i="109"/>
  <c r="L832" i="109"/>
  <c r="L815" i="109"/>
  <c r="L782" i="109"/>
  <c r="L775" i="109"/>
  <c r="L765" i="109"/>
  <c r="L952" i="109" s="1"/>
  <c r="L752" i="109"/>
  <c r="L740" i="109"/>
  <c r="L724" i="109"/>
  <c r="L710" i="109"/>
  <c r="L831" i="109"/>
  <c r="L809" i="109"/>
  <c r="L802" i="109"/>
  <c r="L792" i="109"/>
  <c r="L780" i="109"/>
  <c r="L772" i="109"/>
  <c r="L758" i="109"/>
  <c r="L749" i="109"/>
  <c r="L729" i="109"/>
  <c r="L721" i="109"/>
  <c r="L703" i="109"/>
  <c r="K835" i="109"/>
  <c r="L830" i="109"/>
  <c r="L818" i="109"/>
  <c r="L801" i="109"/>
  <c r="L789" i="109"/>
  <c r="L760" i="109"/>
  <c r="L738" i="109"/>
  <c r="L718" i="109"/>
  <c r="L824" i="109"/>
  <c r="L803" i="109"/>
  <c r="L793" i="109"/>
  <c r="L784" i="109"/>
  <c r="L764" i="109"/>
  <c r="L744" i="109"/>
  <c r="L719" i="109"/>
  <c r="L791" i="109"/>
  <c r="L816" i="109"/>
  <c r="L807" i="109"/>
  <c r="L797" i="109"/>
  <c r="L778" i="109"/>
  <c r="L769" i="109"/>
  <c r="L756" i="109"/>
  <c r="L741" i="109"/>
  <c r="L727" i="109"/>
  <c r="L709" i="109"/>
  <c r="L826" i="109"/>
  <c r="L805" i="109"/>
  <c r="L795" i="109"/>
  <c r="L786" i="109"/>
  <c r="L767" i="109"/>
  <c r="L746" i="109"/>
  <c r="L730" i="109"/>
  <c r="L712" i="109"/>
  <c r="L833" i="109"/>
  <c r="L823" i="109"/>
  <c r="L804" i="109"/>
  <c r="L794" i="109"/>
  <c r="L766" i="109"/>
  <c r="L743" i="109"/>
  <c r="L731" i="109"/>
  <c r="L711" i="109"/>
  <c r="L817" i="109"/>
  <c r="L808" i="109"/>
  <c r="L773" i="109"/>
  <c r="L762" i="109"/>
  <c r="L750" i="109"/>
  <c r="L735" i="109"/>
  <c r="L722" i="109"/>
  <c r="L708" i="109"/>
  <c r="L827" i="109"/>
  <c r="L820" i="109"/>
  <c r="L810" i="109"/>
  <c r="L779" i="109"/>
  <c r="L771" i="109"/>
  <c r="L757" i="109"/>
  <c r="L747" i="109"/>
  <c r="L728" i="109"/>
  <c r="L720" i="109"/>
  <c r="L706" i="109"/>
  <c r="L814" i="109"/>
  <c r="L776" i="109"/>
  <c r="L763" i="109"/>
  <c r="L753" i="109"/>
  <c r="L739" i="109"/>
  <c r="L725" i="109"/>
  <c r="L707" i="109"/>
  <c r="L825" i="109"/>
  <c r="L806" i="109"/>
  <c r="L796" i="109"/>
  <c r="L785" i="109"/>
  <c r="L745" i="109"/>
  <c r="L733" i="109"/>
  <c r="L713" i="109"/>
  <c r="L398" i="109"/>
  <c r="M537" i="109" s="1"/>
  <c r="K1002" i="109"/>
  <c r="K1140" i="109" s="1"/>
  <c r="L362" i="109"/>
  <c r="M501" i="109" s="1"/>
  <c r="K966" i="109"/>
  <c r="K1104" i="109" s="1"/>
  <c r="M368" i="109"/>
  <c r="N507" i="109" s="1"/>
  <c r="L406" i="109"/>
  <c r="M545" i="109" s="1"/>
  <c r="K1010" i="109"/>
  <c r="K1148" i="109" s="1"/>
  <c r="L370" i="109"/>
  <c r="M509" i="109" s="1"/>
  <c r="K974" i="109"/>
  <c r="L325" i="109"/>
  <c r="M464" i="109" s="1"/>
  <c r="K929" i="109"/>
  <c r="L296" i="109"/>
  <c r="M435" i="109" s="1"/>
  <c r="K900" i="109"/>
  <c r="M408" i="109"/>
  <c r="N547" i="109" s="1"/>
  <c r="L380" i="109"/>
  <c r="M519" i="109" s="1"/>
  <c r="K984" i="109"/>
  <c r="L361" i="109"/>
  <c r="M500" i="109" s="1"/>
  <c r="K965" i="109"/>
  <c r="K1103" i="109" s="1"/>
  <c r="L341" i="109"/>
  <c r="M480" i="109" s="1"/>
  <c r="K945" i="109"/>
  <c r="L332" i="109"/>
  <c r="M471" i="109" s="1"/>
  <c r="K936" i="109"/>
  <c r="K1074" i="109" s="1"/>
  <c r="L318" i="109"/>
  <c r="M457" i="109" s="1"/>
  <c r="K922" i="109"/>
  <c r="L310" i="109"/>
  <c r="M449" i="109" s="1"/>
  <c r="K914" i="109"/>
  <c r="K1052" i="109" s="1"/>
  <c r="L292" i="109"/>
  <c r="M431" i="109" s="1"/>
  <c r="K896" i="109"/>
  <c r="K1034" i="109" s="1"/>
  <c r="L410" i="109"/>
  <c r="M549" i="109" s="1"/>
  <c r="K1014" i="109"/>
  <c r="K1152" i="109" s="1"/>
  <c r="L335" i="109"/>
  <c r="M474" i="109" s="1"/>
  <c r="K939" i="109"/>
  <c r="L324" i="109"/>
  <c r="M463" i="109" s="1"/>
  <c r="K928" i="109"/>
  <c r="K1066" i="109" s="1"/>
  <c r="L314" i="109"/>
  <c r="M453" i="109" s="1"/>
  <c r="K918" i="109"/>
  <c r="L305" i="109"/>
  <c r="M444" i="109" s="1"/>
  <c r="K909" i="109"/>
  <c r="K1047" i="109" s="1"/>
  <c r="L291" i="109"/>
  <c r="M430" i="109" s="1"/>
  <c r="K895" i="109"/>
  <c r="L390" i="109"/>
  <c r="M529" i="109" s="1"/>
  <c r="K994" i="109"/>
  <c r="K1132" i="109" s="1"/>
  <c r="L402" i="109"/>
  <c r="M541" i="109" s="1"/>
  <c r="K1006" i="109"/>
  <c r="K1144" i="109" s="1"/>
  <c r="L373" i="109"/>
  <c r="M512" i="109" s="1"/>
  <c r="K977" i="109"/>
  <c r="K1115" i="109" s="1"/>
  <c r="L353" i="109"/>
  <c r="M492" i="109" s="1"/>
  <c r="K957" i="109"/>
  <c r="K1095" i="109" s="1"/>
  <c r="L337" i="109"/>
  <c r="M476" i="109" s="1"/>
  <c r="K941" i="109"/>
  <c r="L302" i="109"/>
  <c r="M441" i="109" s="1"/>
  <c r="K906" i="109"/>
  <c r="K1044" i="109" s="1"/>
  <c r="M381" i="109"/>
  <c r="N520" i="109" s="1"/>
  <c r="L365" i="109"/>
  <c r="M504" i="109" s="1"/>
  <c r="K969" i="109"/>
  <c r="K1107" i="109" s="1"/>
  <c r="M395" i="109"/>
  <c r="N534" i="109" s="1"/>
  <c r="L413" i="109"/>
  <c r="M552" i="109" s="1"/>
  <c r="K1017" i="109"/>
  <c r="K1155" i="109" s="1"/>
  <c r="L382" i="109"/>
  <c r="M521" i="109" s="1"/>
  <c r="K986" i="109"/>
  <c r="K1124" i="109" s="1"/>
  <c r="L331" i="109"/>
  <c r="M470" i="109" s="1"/>
  <c r="K935" i="109"/>
  <c r="L299" i="109"/>
  <c r="M438" i="109" s="1"/>
  <c r="K903" i="109"/>
  <c r="L363" i="109"/>
  <c r="M502" i="109" s="1"/>
  <c r="K967" i="109"/>
  <c r="K1105" i="109" s="1"/>
  <c r="L355" i="109"/>
  <c r="M494" i="109" s="1"/>
  <c r="K959" i="109"/>
  <c r="L334" i="109"/>
  <c r="M473" i="109" s="1"/>
  <c r="K938" i="109"/>
  <c r="L323" i="109"/>
  <c r="M462" i="109" s="1"/>
  <c r="K927" i="109"/>
  <c r="K1065" i="109" s="1"/>
  <c r="L312" i="109"/>
  <c r="M451" i="109" s="1"/>
  <c r="K916" i="109"/>
  <c r="K1054" i="109" s="1"/>
  <c r="L304" i="109"/>
  <c r="M443" i="109" s="1"/>
  <c r="K908" i="109"/>
  <c r="L405" i="109"/>
  <c r="M544" i="109" s="1"/>
  <c r="K1009" i="109"/>
  <c r="L345" i="109"/>
  <c r="M484" i="109" s="1"/>
  <c r="K949" i="109"/>
  <c r="K1087" i="109" s="1"/>
  <c r="L333" i="109"/>
  <c r="M472" i="109" s="1"/>
  <c r="K937" i="109"/>
  <c r="K1075" i="109" s="1"/>
  <c r="L322" i="109"/>
  <c r="M461" i="109" s="1"/>
  <c r="K926" i="109"/>
  <c r="K1064" i="109" s="1"/>
  <c r="L311" i="109"/>
  <c r="M450" i="109" s="1"/>
  <c r="K915" i="109"/>
  <c r="K1053" i="109" s="1"/>
  <c r="L303" i="109"/>
  <c r="M442" i="109" s="1"/>
  <c r="K907" i="109"/>
  <c r="L289" i="109"/>
  <c r="M428" i="109" s="1"/>
  <c r="K893" i="109"/>
  <c r="K1031" i="109" s="1"/>
  <c r="L284" i="109"/>
  <c r="M423" i="109" s="1"/>
  <c r="M562" i="109" s="1"/>
  <c r="K888" i="109"/>
  <c r="L388" i="109"/>
  <c r="M527" i="109" s="1"/>
  <c r="K992" i="109"/>
  <c r="K1130" i="109" s="1"/>
  <c r="L371" i="109"/>
  <c r="M510" i="109" s="1"/>
  <c r="K975" i="109"/>
  <c r="K1113" i="109" s="1"/>
  <c r="L350" i="109"/>
  <c r="M489" i="109" s="1"/>
  <c r="K954" i="109"/>
  <c r="L329" i="109"/>
  <c r="M468" i="109" s="1"/>
  <c r="K933" i="109"/>
  <c r="K1071" i="109" s="1"/>
  <c r="L300" i="109"/>
  <c r="M439" i="109" s="1"/>
  <c r="K904" i="109"/>
  <c r="K1042" i="109" s="1"/>
  <c r="J696" i="109"/>
  <c r="J1021" i="109"/>
  <c r="L374" i="109"/>
  <c r="M513" i="109" s="1"/>
  <c r="K978" i="109"/>
  <c r="L351" i="109"/>
  <c r="M490" i="109" s="1"/>
  <c r="K955" i="109"/>
  <c r="M416" i="109"/>
  <c r="N555" i="109" s="1"/>
  <c r="M387" i="109"/>
  <c r="N526" i="109" s="1"/>
  <c r="L384" i="109"/>
  <c r="M523" i="109" s="1"/>
  <c r="K988" i="109"/>
  <c r="K1126" i="109" s="1"/>
  <c r="L343" i="109"/>
  <c r="M482" i="109" s="1"/>
  <c r="K947" i="109"/>
  <c r="K1085" i="109" s="1"/>
  <c r="L301" i="109"/>
  <c r="M440" i="109" s="1"/>
  <c r="K905" i="109"/>
  <c r="M348" i="109"/>
  <c r="N487" i="109" s="1"/>
  <c r="L414" i="109"/>
  <c r="M553" i="109" s="1"/>
  <c r="K1018" i="109"/>
  <c r="K1156" i="109" s="1"/>
  <c r="L366" i="109"/>
  <c r="M505" i="109" s="1"/>
  <c r="K970" i="109"/>
  <c r="K1108" i="109" s="1"/>
  <c r="L357" i="109"/>
  <c r="M496" i="109" s="1"/>
  <c r="K961" i="109"/>
  <c r="L336" i="109"/>
  <c r="M475" i="109" s="1"/>
  <c r="K940" i="109"/>
  <c r="L326" i="109"/>
  <c r="M465" i="109" s="1"/>
  <c r="K930" i="109"/>
  <c r="L313" i="109"/>
  <c r="M452" i="109" s="1"/>
  <c r="K917" i="109"/>
  <c r="K1055" i="109" s="1"/>
  <c r="L306" i="109"/>
  <c r="M445" i="109" s="1"/>
  <c r="K910" i="109"/>
  <c r="L288" i="109"/>
  <c r="M427" i="109" s="1"/>
  <c r="K892" i="109"/>
  <c r="L286" i="109"/>
  <c r="M425" i="109" s="1"/>
  <c r="K890" i="109"/>
  <c r="L340" i="109"/>
  <c r="M479" i="109" s="1"/>
  <c r="K944" i="109"/>
  <c r="L330" i="109"/>
  <c r="M469" i="109" s="1"/>
  <c r="K934" i="109"/>
  <c r="L317" i="109"/>
  <c r="M456" i="109" s="1"/>
  <c r="K921" i="109"/>
  <c r="L309" i="109"/>
  <c r="M448" i="109" s="1"/>
  <c r="K913" i="109"/>
  <c r="L298" i="109"/>
  <c r="M437" i="109" s="1"/>
  <c r="K902" i="109"/>
  <c r="K1040" i="109" s="1"/>
  <c r="L287" i="109"/>
  <c r="M426" i="109" s="1"/>
  <c r="K891" i="109"/>
  <c r="L394" i="109"/>
  <c r="M533" i="109" s="1"/>
  <c r="K998" i="109"/>
  <c r="K1136" i="109" s="1"/>
  <c r="L346" i="109"/>
  <c r="M485" i="109" s="1"/>
  <c r="K950" i="109"/>
  <c r="M412" i="109"/>
  <c r="N551" i="109" s="1"/>
  <c r="M383" i="109"/>
  <c r="N522" i="109" s="1"/>
  <c r="L386" i="109"/>
  <c r="M525" i="109" s="1"/>
  <c r="K990" i="109"/>
  <c r="K1128" i="109" s="1"/>
  <c r="L369" i="109"/>
  <c r="M508" i="109" s="1"/>
  <c r="K973" i="109"/>
  <c r="K1111" i="109" s="1"/>
  <c r="L347" i="109"/>
  <c r="M486" i="109" s="1"/>
  <c r="K951" i="109"/>
  <c r="L321" i="109"/>
  <c r="M460" i="109" s="1"/>
  <c r="K925" i="109"/>
  <c r="L297" i="109"/>
  <c r="M436" i="109" s="1"/>
  <c r="K901" i="109"/>
  <c r="M397" i="109"/>
  <c r="N536" i="109" s="1"/>
  <c r="L400" i="109"/>
  <c r="M539" i="109" s="1"/>
  <c r="K1004" i="109"/>
  <c r="K1142" i="109" s="1"/>
  <c r="L354" i="109"/>
  <c r="M493" i="109" s="1"/>
  <c r="K958" i="109"/>
  <c r="K1096" i="109" s="1"/>
  <c r="M409" i="109"/>
  <c r="N548" i="109" s="1"/>
  <c r="M379" i="109"/>
  <c r="N518" i="109" s="1"/>
  <c r="L396" i="109"/>
  <c r="M535" i="109" s="1"/>
  <c r="K1000" i="109"/>
  <c r="L349" i="109"/>
  <c r="M488" i="109" s="1"/>
  <c r="K953" i="109"/>
  <c r="K1091" i="109" s="1"/>
  <c r="L320" i="109"/>
  <c r="M459" i="109" s="1"/>
  <c r="K924" i="109"/>
  <c r="L294" i="109"/>
  <c r="M433" i="109" s="1"/>
  <c r="K898" i="109"/>
  <c r="M401" i="109"/>
  <c r="N540" i="109" s="1"/>
  <c r="M364" i="109"/>
  <c r="N503" i="109" s="1"/>
  <c r="L375" i="109"/>
  <c r="M514" i="109" s="1"/>
  <c r="K979" i="109"/>
  <c r="K1117" i="109" s="1"/>
  <c r="L359" i="109"/>
  <c r="M498" i="109" s="1"/>
  <c r="K963" i="109"/>
  <c r="L339" i="109"/>
  <c r="M478" i="109" s="1"/>
  <c r="K943" i="109"/>
  <c r="L328" i="109"/>
  <c r="M467" i="109" s="1"/>
  <c r="K932" i="109"/>
  <c r="K1070" i="109" s="1"/>
  <c r="L315" i="109"/>
  <c r="M454" i="109" s="1"/>
  <c r="K919" i="109"/>
  <c r="K1057" i="109" s="1"/>
  <c r="L308" i="109"/>
  <c r="M447" i="109" s="1"/>
  <c r="K912" i="109"/>
  <c r="L290" i="109"/>
  <c r="M429" i="109" s="1"/>
  <c r="K894" i="109"/>
  <c r="L358" i="109"/>
  <c r="M497" i="109" s="1"/>
  <c r="K962" i="109"/>
  <c r="K1100" i="109" s="1"/>
  <c r="L338" i="109"/>
  <c r="M477" i="109" s="1"/>
  <c r="K942" i="109"/>
  <c r="K1080" i="109" s="1"/>
  <c r="L327" i="109"/>
  <c r="M466" i="109" s="1"/>
  <c r="K931" i="109"/>
  <c r="L316" i="109"/>
  <c r="M455" i="109" s="1"/>
  <c r="K920" i="109"/>
  <c r="L307" i="109"/>
  <c r="M446" i="109" s="1"/>
  <c r="K911" i="109"/>
  <c r="K1049" i="109" s="1"/>
  <c r="L293" i="109"/>
  <c r="M432" i="109" s="1"/>
  <c r="K897" i="109"/>
  <c r="K1035" i="109" s="1"/>
  <c r="L285" i="109"/>
  <c r="M424" i="109" s="1"/>
  <c r="K889" i="109"/>
  <c r="L392" i="109"/>
  <c r="M531" i="109" s="1"/>
  <c r="K996" i="109"/>
  <c r="M407" i="109"/>
  <c r="N546" i="109" s="1"/>
  <c r="M376" i="109"/>
  <c r="N515" i="109" s="1"/>
  <c r="L378" i="109"/>
  <c r="M517" i="109" s="1"/>
  <c r="K982" i="109"/>
  <c r="K1120" i="109" s="1"/>
  <c r="L367" i="109"/>
  <c r="M506" i="109" s="1"/>
  <c r="K971" i="109"/>
  <c r="L342" i="109"/>
  <c r="M481" i="109" s="1"/>
  <c r="K946" i="109"/>
  <c r="K1084" i="109" s="1"/>
  <c r="L319" i="109"/>
  <c r="M458" i="109" s="1"/>
  <c r="K923" i="109"/>
  <c r="K1061" i="109" s="1"/>
  <c r="L295" i="109"/>
  <c r="M434" i="109" s="1"/>
  <c r="K899" i="109"/>
  <c r="L557" i="109"/>
  <c r="J33" i="119" s="1"/>
  <c r="K418" i="109"/>
  <c r="I851" i="109"/>
  <c r="DG279" i="109"/>
  <c r="N847" i="109"/>
  <c r="R847" i="109"/>
  <c r="M847" i="109"/>
  <c r="Q847" i="109"/>
  <c r="X279" i="109"/>
  <c r="AG16" i="119" s="1"/>
  <c r="AF279" i="109"/>
  <c r="AO16" i="119" s="1"/>
  <c r="AO279" i="109"/>
  <c r="BI16" i="119" s="1"/>
  <c r="AS279" i="109"/>
  <c r="BM16" i="119" s="1"/>
  <c r="BX279" i="109"/>
  <c r="CB279" i="109"/>
  <c r="CK279" i="109"/>
  <c r="CO279" i="109"/>
  <c r="CS279" i="109"/>
  <c r="CX279" i="109"/>
  <c r="DB279" i="109"/>
  <c r="DF279" i="109"/>
  <c r="DX279" i="109"/>
  <c r="EB279" i="109"/>
  <c r="EF279" i="109"/>
  <c r="I855" i="109"/>
  <c r="AB279" i="109"/>
  <c r="AK16" i="119" s="1"/>
  <c r="AK279" i="109"/>
  <c r="BE16" i="119" s="1"/>
  <c r="O863" i="109"/>
  <c r="O871" i="109" s="1"/>
  <c r="M34" i="119" s="1"/>
  <c r="I863" i="109"/>
  <c r="CA279" i="109"/>
  <c r="K863" i="109"/>
  <c r="K871" i="109" s="1"/>
  <c r="I34" i="119" s="1"/>
  <c r="AJ279" i="109"/>
  <c r="BD16" i="119" s="1"/>
  <c r="AN279" i="109"/>
  <c r="BH16" i="119" s="1"/>
  <c r="AR279" i="109"/>
  <c r="BL16" i="119" s="1"/>
  <c r="BR279" i="109"/>
  <c r="CI279" i="109"/>
  <c r="M871" i="109"/>
  <c r="K34" i="119" s="1"/>
  <c r="AF140" i="109"/>
  <c r="CB140" i="109"/>
  <c r="DX140" i="109"/>
  <c r="Y279" i="109"/>
  <c r="AH16" i="119" s="1"/>
  <c r="AP279" i="109"/>
  <c r="BJ16" i="119" s="1"/>
  <c r="CC279" i="109"/>
  <c r="CP279" i="109"/>
  <c r="DL279" i="109"/>
  <c r="EC279" i="109"/>
  <c r="BT140" i="109"/>
  <c r="DP140" i="109"/>
  <c r="U839" i="109"/>
  <c r="I847" i="109"/>
  <c r="AB140" i="109"/>
  <c r="BX140" i="109"/>
  <c r="EB140" i="109"/>
  <c r="I857" i="109"/>
  <c r="AC279" i="109"/>
  <c r="AL16" i="119" s="1"/>
  <c r="CG279" i="109"/>
  <c r="CT279" i="109"/>
  <c r="DP279" i="109"/>
  <c r="DY279" i="109"/>
  <c r="BP140" i="109"/>
  <c r="DT140" i="109"/>
  <c r="DO279" i="109"/>
  <c r="BQ279" i="109"/>
  <c r="BZ279" i="109"/>
  <c r="CD279" i="109"/>
  <c r="CZ279" i="109"/>
  <c r="DD279" i="109"/>
  <c r="DM279" i="109"/>
  <c r="DQ279" i="109"/>
  <c r="DZ279" i="109"/>
  <c r="ED279" i="109"/>
  <c r="CZ140" i="109"/>
  <c r="DD140" i="109"/>
  <c r="CQ279" i="109"/>
  <c r="DW279" i="109"/>
  <c r="I882" i="109"/>
  <c r="I869" i="109"/>
  <c r="X140" i="109"/>
  <c r="CF140" i="109"/>
  <c r="EF140" i="109"/>
  <c r="I853" i="109"/>
  <c r="AG279" i="109"/>
  <c r="AP16" i="119" s="1"/>
  <c r="BY279" i="109"/>
  <c r="CL279" i="109"/>
  <c r="DT279" i="109"/>
  <c r="EG279" i="109"/>
  <c r="BL140" i="109"/>
  <c r="DL140" i="109"/>
  <c r="CW279" i="109"/>
  <c r="DA279" i="109"/>
  <c r="DE279" i="109"/>
  <c r="DJ279" i="109"/>
  <c r="DN279" i="109"/>
  <c r="DR279" i="109"/>
  <c r="AJ140" i="109"/>
  <c r="AN140" i="109"/>
  <c r="AR140" i="109"/>
  <c r="CJ140" i="109"/>
  <c r="CN140" i="109"/>
  <c r="CR140" i="109"/>
  <c r="BS279" i="109"/>
  <c r="CY279" i="109"/>
  <c r="EE279" i="109"/>
  <c r="L863" i="109"/>
  <c r="L871" i="109" s="1"/>
  <c r="J34" i="119" s="1"/>
  <c r="P863" i="109"/>
  <c r="P871" i="109" s="1"/>
  <c r="N34" i="119" s="1"/>
  <c r="T863" i="109"/>
  <c r="T871" i="109" s="1"/>
  <c r="R34" i="119" s="1"/>
  <c r="K847" i="109"/>
  <c r="O847" i="109"/>
  <c r="S847" i="109"/>
  <c r="K859" i="109"/>
  <c r="S859" i="109"/>
  <c r="I867" i="109"/>
  <c r="J847" i="109"/>
  <c r="U841" i="109"/>
  <c r="M859" i="109"/>
  <c r="Q859" i="109"/>
  <c r="S863" i="109"/>
  <c r="S871" i="109" s="1"/>
  <c r="Q34" i="119" s="1"/>
  <c r="Q871" i="109"/>
  <c r="O34" i="119" s="1"/>
  <c r="V279" i="109"/>
  <c r="AE16" i="119" s="1"/>
  <c r="CV140" i="109"/>
  <c r="AT279" i="109"/>
  <c r="BN16" i="119" s="1"/>
  <c r="Y140" i="109"/>
  <c r="AC140" i="109"/>
  <c r="AG140" i="109"/>
  <c r="AK140" i="109"/>
  <c r="AO140" i="109"/>
  <c r="AS140" i="109"/>
  <c r="BI140" i="109"/>
  <c r="BM140" i="109"/>
  <c r="BQ140" i="109"/>
  <c r="BY140" i="109"/>
  <c r="CC140" i="109"/>
  <c r="CG140" i="109"/>
  <c r="CK140" i="109"/>
  <c r="CO140" i="109"/>
  <c r="CS140" i="109"/>
  <c r="CW140" i="109"/>
  <c r="DA140" i="109"/>
  <c r="DE140" i="109"/>
  <c r="DI140" i="109"/>
  <c r="DM140" i="109"/>
  <c r="DQ140" i="109"/>
  <c r="DY140" i="109"/>
  <c r="EC140" i="109"/>
  <c r="EG140" i="109"/>
  <c r="W279" i="109"/>
  <c r="AF16" i="119" s="1"/>
  <c r="AA279" i="109"/>
  <c r="AJ16" i="119" s="1"/>
  <c r="AE279" i="109"/>
  <c r="AN16" i="119" s="1"/>
  <c r="AM279" i="109"/>
  <c r="BG16" i="119" s="1"/>
  <c r="AQ279" i="109"/>
  <c r="BK16" i="119" s="1"/>
  <c r="DV279" i="109"/>
  <c r="Z279" i="109"/>
  <c r="AI16" i="119" s="1"/>
  <c r="AL279" i="109"/>
  <c r="BF16" i="119" s="1"/>
  <c r="CF279" i="109"/>
  <c r="CJ279" i="109"/>
  <c r="CN279" i="109"/>
  <c r="CR279" i="109"/>
  <c r="CV279" i="109"/>
  <c r="V140" i="109"/>
  <c r="AD140" i="109"/>
  <c r="AP140" i="109"/>
  <c r="BJ140" i="109"/>
  <c r="BN140" i="109"/>
  <c r="BR140" i="109"/>
  <c r="BV140" i="109"/>
  <c r="BZ140" i="109"/>
  <c r="CD140" i="109"/>
  <c r="CL140" i="109"/>
  <c r="CP140" i="109"/>
  <c r="CT140" i="109"/>
  <c r="CX140" i="109"/>
  <c r="DB140" i="109"/>
  <c r="DF140" i="109"/>
  <c r="DJ140" i="109"/>
  <c r="DN140" i="109"/>
  <c r="DR140" i="109"/>
  <c r="DV140" i="109"/>
  <c r="DZ140" i="109"/>
  <c r="ED140" i="109"/>
  <c r="BW279" i="109"/>
  <c r="CE279" i="109"/>
  <c r="CM279" i="109"/>
  <c r="DC279" i="109"/>
  <c r="DK279" i="109"/>
  <c r="DS279" i="109"/>
  <c r="EA279" i="109"/>
  <c r="BV279" i="109"/>
  <c r="W863" i="109"/>
  <c r="V867" i="109"/>
  <c r="J859" i="109"/>
  <c r="N859" i="109"/>
  <c r="R859" i="109"/>
  <c r="J863" i="109"/>
  <c r="L847" i="109"/>
  <c r="P847" i="109"/>
  <c r="V847" i="109"/>
  <c r="U843" i="109"/>
  <c r="T847" i="109"/>
  <c r="V869" i="109"/>
  <c r="U845" i="109"/>
  <c r="O859" i="109"/>
  <c r="V865" i="109"/>
  <c r="I878" i="109"/>
  <c r="I865" i="109"/>
  <c r="U866" i="109"/>
  <c r="H859" i="109"/>
  <c r="L859" i="109"/>
  <c r="P859" i="109"/>
  <c r="V863" i="109"/>
  <c r="T859" i="109"/>
  <c r="W858" i="109"/>
  <c r="U868" i="109"/>
  <c r="N871" i="109"/>
  <c r="L34" i="119" s="1"/>
  <c r="R871" i="109"/>
  <c r="P34" i="119" s="1"/>
  <c r="AW700" i="109" l="1"/>
  <c r="AE15" i="119"/>
  <c r="M393" i="109"/>
  <c r="N532" i="109" s="1"/>
  <c r="N671" i="109" s="1"/>
  <c r="M677" i="109"/>
  <c r="M681" i="109"/>
  <c r="L997" i="109"/>
  <c r="L1135" i="109" s="1"/>
  <c r="M403" i="109"/>
  <c r="N542" i="109" s="1"/>
  <c r="N681" i="109" s="1"/>
  <c r="M399" i="109"/>
  <c r="N538" i="109" s="1"/>
  <c r="L1003" i="109"/>
  <c r="L1141" i="109" s="1"/>
  <c r="AE20" i="119"/>
  <c r="AF20" i="119" s="1"/>
  <c r="L1007" i="109"/>
  <c r="L1145" i="109" s="1"/>
  <c r="M608" i="109"/>
  <c r="M404" i="109"/>
  <c r="N543" i="109" s="1"/>
  <c r="M630" i="109"/>
  <c r="BM15" i="119"/>
  <c r="BL15" i="119"/>
  <c r="BI15" i="119"/>
  <c r="BH15" i="119"/>
  <c r="BE15" i="119"/>
  <c r="BD15" i="119"/>
  <c r="BJ15" i="119"/>
  <c r="AM15" i="119"/>
  <c r="AL15" i="119"/>
  <c r="AO15" i="119"/>
  <c r="AK15" i="119"/>
  <c r="AP15" i="119"/>
  <c r="AH15" i="119"/>
  <c r="AG15" i="119"/>
  <c r="M417" i="109"/>
  <c r="N556" i="109" s="1"/>
  <c r="M377" i="109"/>
  <c r="N516" i="109" s="1"/>
  <c r="L1001" i="109"/>
  <c r="L1139" i="109" s="1"/>
  <c r="M415" i="109"/>
  <c r="N554" i="109" s="1"/>
  <c r="M695" i="109"/>
  <c r="M693" i="109"/>
  <c r="M682" i="109"/>
  <c r="M638" i="109"/>
  <c r="M352" i="109"/>
  <c r="N491" i="109" s="1"/>
  <c r="M644" i="109"/>
  <c r="L956" i="109"/>
  <c r="L1094" i="109" s="1"/>
  <c r="L1019" i="109"/>
  <c r="L1157" i="109" s="1"/>
  <c r="M692" i="109"/>
  <c r="L1008" i="109"/>
  <c r="L1146" i="109" s="1"/>
  <c r="L964" i="109"/>
  <c r="L1102" i="109" s="1"/>
  <c r="M652" i="109"/>
  <c r="M360" i="109"/>
  <c r="N499" i="109" s="1"/>
  <c r="Y855" i="109"/>
  <c r="Z855" i="109"/>
  <c r="Z853" i="109"/>
  <c r="Y853" i="109"/>
  <c r="Y851" i="109"/>
  <c r="Z851" i="109"/>
  <c r="Z857" i="109"/>
  <c r="Y857" i="109"/>
  <c r="K1028" i="109"/>
  <c r="M624" i="109"/>
  <c r="J1119" i="109"/>
  <c r="J1143" i="109"/>
  <c r="J1154" i="109"/>
  <c r="J1150" i="109"/>
  <c r="J1149" i="109"/>
  <c r="J1106" i="109"/>
  <c r="K1033" i="109"/>
  <c r="K1077" i="109"/>
  <c r="K1060" i="109"/>
  <c r="K1039" i="109"/>
  <c r="K1122" i="109"/>
  <c r="J1125" i="109"/>
  <c r="K1159" i="109"/>
  <c r="J1159" i="109"/>
  <c r="J1118" i="109"/>
  <c r="J1158" i="109"/>
  <c r="J1110" i="109"/>
  <c r="K1041" i="109"/>
  <c r="K1068" i="109"/>
  <c r="K1093" i="109"/>
  <c r="K1029" i="109"/>
  <c r="K1083" i="109"/>
  <c r="J1022" i="109"/>
  <c r="K1026" i="109"/>
  <c r="K1058" i="109"/>
  <c r="K1032" i="109"/>
  <c r="K1081" i="109"/>
  <c r="K1063" i="109"/>
  <c r="K1036" i="109"/>
  <c r="K1072" i="109"/>
  <c r="K1134" i="109"/>
  <c r="K1097" i="109"/>
  <c r="K1112" i="109"/>
  <c r="L1090" i="109"/>
  <c r="K1046" i="109"/>
  <c r="J1137" i="109"/>
  <c r="J1129" i="109"/>
  <c r="K1048" i="109"/>
  <c r="K1099" i="109"/>
  <c r="AE22" i="119"/>
  <c r="AF22" i="119" s="1"/>
  <c r="J1151" i="109"/>
  <c r="J1123" i="109"/>
  <c r="J1121" i="109"/>
  <c r="J1114" i="109"/>
  <c r="J1131" i="109"/>
  <c r="K1073" i="109"/>
  <c r="K1088" i="109"/>
  <c r="K1056" i="109"/>
  <c r="K1030" i="109"/>
  <c r="K1078" i="109"/>
  <c r="K1043" i="109"/>
  <c r="K1116" i="109"/>
  <c r="K1062" i="109"/>
  <c r="K1059" i="109"/>
  <c r="K1067" i="109"/>
  <c r="K1109" i="109"/>
  <c r="K1147" i="109"/>
  <c r="K1092" i="109"/>
  <c r="K1027" i="109"/>
  <c r="K1069" i="109"/>
  <c r="K1050" i="109"/>
  <c r="K1101" i="109"/>
  <c r="K1089" i="109"/>
  <c r="K1138" i="109"/>
  <c r="K1082" i="109"/>
  <c r="K1038" i="109"/>
  <c r="K1146" i="109"/>
  <c r="K1045" i="109"/>
  <c r="K1079" i="109"/>
  <c r="K1127" i="109"/>
  <c r="K1051" i="109"/>
  <c r="K1037" i="109"/>
  <c r="K1076" i="109"/>
  <c r="M615" i="109"/>
  <c r="M651" i="109"/>
  <c r="M604" i="109"/>
  <c r="M283" i="109"/>
  <c r="N422" i="109" s="1"/>
  <c r="N561" i="109" s="1"/>
  <c r="M596" i="109"/>
  <c r="M571" i="109"/>
  <c r="M389" i="109"/>
  <c r="N528" i="109" s="1"/>
  <c r="M620" i="109"/>
  <c r="M639" i="109"/>
  <c r="M587" i="109"/>
  <c r="M663" i="109"/>
  <c r="M635" i="109"/>
  <c r="M622" i="109"/>
  <c r="M633" i="109"/>
  <c r="M344" i="109"/>
  <c r="N483" i="109" s="1"/>
  <c r="M372" i="109"/>
  <c r="N511" i="109" s="1"/>
  <c r="M680" i="109"/>
  <c r="L948" i="109"/>
  <c r="L1086" i="109" s="1"/>
  <c r="M566" i="109"/>
  <c r="M678" i="109"/>
  <c r="M575" i="109"/>
  <c r="M631" i="109"/>
  <c r="M668" i="109"/>
  <c r="M656" i="109"/>
  <c r="M627" i="109"/>
  <c r="M632" i="109"/>
  <c r="M691" i="109"/>
  <c r="M643" i="109"/>
  <c r="M411" i="109"/>
  <c r="N550" i="109" s="1"/>
  <c r="M676" i="109"/>
  <c r="L960" i="109"/>
  <c r="L1098" i="109" s="1"/>
  <c r="L989" i="109"/>
  <c r="M623" i="109"/>
  <c r="M385" i="109"/>
  <c r="N524" i="109" s="1"/>
  <c r="M600" i="109"/>
  <c r="M584" i="109"/>
  <c r="M640" i="109"/>
  <c r="M664" i="109"/>
  <c r="M356" i="109"/>
  <c r="N495" i="109" s="1"/>
  <c r="N634" i="109" s="1"/>
  <c r="M579" i="109"/>
  <c r="M611" i="109"/>
  <c r="M669" i="109"/>
  <c r="M645" i="109"/>
  <c r="L995" i="109"/>
  <c r="M607" i="109"/>
  <c r="M391" i="109"/>
  <c r="N530" i="109" s="1"/>
  <c r="M612" i="109"/>
  <c r="J876" i="109"/>
  <c r="K876" i="109" s="1"/>
  <c r="M672" i="109"/>
  <c r="M628" i="109"/>
  <c r="M588" i="109"/>
  <c r="M592" i="109"/>
  <c r="M648" i="109"/>
  <c r="M637" i="109"/>
  <c r="K696" i="109"/>
  <c r="M662" i="109"/>
  <c r="M616" i="109"/>
  <c r="M619" i="109"/>
  <c r="M636" i="109"/>
  <c r="M647" i="109"/>
  <c r="L654" i="109"/>
  <c r="K980" i="109"/>
  <c r="L655" i="109"/>
  <c r="K981" i="109"/>
  <c r="L686" i="109"/>
  <c r="K1012" i="109"/>
  <c r="M684" i="109"/>
  <c r="L673" i="109"/>
  <c r="K999" i="109"/>
  <c r="M578" i="109"/>
  <c r="M649" i="109"/>
  <c r="M589" i="109"/>
  <c r="M582" i="109"/>
  <c r="M601" i="109"/>
  <c r="M641" i="109"/>
  <c r="M621" i="109"/>
  <c r="M629" i="109"/>
  <c r="M595" i="109"/>
  <c r="L650" i="109"/>
  <c r="K976" i="109"/>
  <c r="M597" i="109"/>
  <c r="M670" i="109"/>
  <c r="M585" i="109"/>
  <c r="M605" i="109"/>
  <c r="M574" i="109"/>
  <c r="M609" i="109"/>
  <c r="M688" i="109"/>
  <c r="M567" i="109"/>
  <c r="M572" i="109"/>
  <c r="M580" i="109"/>
  <c r="M674" i="109"/>
  <c r="M583" i="109"/>
  <c r="N675" i="109"/>
  <c r="M683" i="109"/>
  <c r="L642" i="109"/>
  <c r="K968" i="109"/>
  <c r="K1106" i="109" s="1"/>
  <c r="M598" i="109"/>
  <c r="M599" i="109"/>
  <c r="M565" i="109"/>
  <c r="M614" i="109"/>
  <c r="L646" i="109"/>
  <c r="K972" i="109"/>
  <c r="M563" i="109"/>
  <c r="M586" i="109"/>
  <c r="M606" i="109"/>
  <c r="L661" i="109"/>
  <c r="K987" i="109"/>
  <c r="K1125" i="109" s="1"/>
  <c r="M602" i="109"/>
  <c r="M570" i="109"/>
  <c r="M610" i="109"/>
  <c r="M658" i="109"/>
  <c r="L679" i="109"/>
  <c r="K1005" i="109"/>
  <c r="K1143" i="109" s="1"/>
  <c r="L689" i="109"/>
  <c r="K1015" i="109"/>
  <c r="L659" i="109"/>
  <c r="K985" i="109"/>
  <c r="M666" i="109"/>
  <c r="M581" i="109"/>
  <c r="M590" i="109"/>
  <c r="M591" i="109"/>
  <c r="N626" i="109"/>
  <c r="M576" i="109"/>
  <c r="M564" i="109"/>
  <c r="M573" i="109"/>
  <c r="M594" i="109"/>
  <c r="M653" i="109"/>
  <c r="M603" i="109"/>
  <c r="L667" i="109"/>
  <c r="K993" i="109"/>
  <c r="M577" i="109"/>
  <c r="M660" i="109"/>
  <c r="M569" i="109"/>
  <c r="L687" i="109"/>
  <c r="K1013" i="109"/>
  <c r="L690" i="109"/>
  <c r="K1016" i="109"/>
  <c r="L685" i="109"/>
  <c r="K1011" i="109"/>
  <c r="L694" i="109"/>
  <c r="K1020" i="109"/>
  <c r="K1158" i="109" s="1"/>
  <c r="M568" i="109"/>
  <c r="L657" i="109"/>
  <c r="K983" i="109"/>
  <c r="M625" i="109"/>
  <c r="M618" i="109"/>
  <c r="L665" i="109"/>
  <c r="K991" i="109"/>
  <c r="M593" i="109"/>
  <c r="M617" i="109"/>
  <c r="M613" i="109"/>
  <c r="I881" i="109"/>
  <c r="J881" i="109" s="1"/>
  <c r="K887" i="109"/>
  <c r="M722" i="109"/>
  <c r="M750" i="109"/>
  <c r="M773" i="109"/>
  <c r="M817" i="109"/>
  <c r="M712" i="109"/>
  <c r="M746" i="109"/>
  <c r="M786" i="109"/>
  <c r="M805" i="109"/>
  <c r="M744" i="109"/>
  <c r="M784" i="109"/>
  <c r="M803" i="109"/>
  <c r="M738" i="109"/>
  <c r="M789" i="109"/>
  <c r="M818" i="109"/>
  <c r="M721" i="109"/>
  <c r="M749" i="109"/>
  <c r="M772" i="109"/>
  <c r="M792" i="109"/>
  <c r="M809" i="109"/>
  <c r="M724" i="109"/>
  <c r="M752" i="109"/>
  <c r="M775" i="109"/>
  <c r="M815" i="109"/>
  <c r="M704" i="109"/>
  <c r="M726" i="109"/>
  <c r="M755" i="109"/>
  <c r="M777" i="109"/>
  <c r="M716" i="109"/>
  <c r="M748" i="109"/>
  <c r="M799" i="109"/>
  <c r="M828" i="109"/>
  <c r="M705" i="109"/>
  <c r="M734" i="109"/>
  <c r="M761" i="109"/>
  <c r="M783" i="109"/>
  <c r="M821" i="109"/>
  <c r="J882" i="109"/>
  <c r="M713" i="109"/>
  <c r="M745" i="109"/>
  <c r="M796" i="109"/>
  <c r="M825" i="109"/>
  <c r="M707" i="109"/>
  <c r="M739" i="109"/>
  <c r="M763" i="109"/>
  <c r="M814" i="109"/>
  <c r="M1001" i="109" s="1"/>
  <c r="M706" i="109"/>
  <c r="M728" i="109"/>
  <c r="M757" i="109"/>
  <c r="M779" i="109"/>
  <c r="M820" i="109"/>
  <c r="M731" i="109"/>
  <c r="M766" i="109"/>
  <c r="M804" i="109"/>
  <c r="M833" i="109"/>
  <c r="M709" i="109"/>
  <c r="M741" i="109"/>
  <c r="M769" i="109"/>
  <c r="M797" i="109"/>
  <c r="M816" i="109"/>
  <c r="M737" i="109"/>
  <c r="M781" i="109"/>
  <c r="M800" i="109"/>
  <c r="M714" i="109"/>
  <c r="M754" i="109"/>
  <c r="M788" i="109"/>
  <c r="M812" i="109"/>
  <c r="J878" i="109"/>
  <c r="I875" i="109"/>
  <c r="J875" i="109" s="1"/>
  <c r="M708" i="109"/>
  <c r="M735" i="109"/>
  <c r="M762" i="109"/>
  <c r="M808" i="109"/>
  <c r="M730" i="109"/>
  <c r="M767" i="109"/>
  <c r="M795" i="109"/>
  <c r="M826" i="109"/>
  <c r="M719" i="109"/>
  <c r="M764" i="109"/>
  <c r="M793" i="109"/>
  <c r="M824" i="109"/>
  <c r="M718" i="109"/>
  <c r="M760" i="109"/>
  <c r="M801" i="109"/>
  <c r="M830" i="109"/>
  <c r="M703" i="109"/>
  <c r="L835" i="109"/>
  <c r="M729" i="109"/>
  <c r="M758" i="109"/>
  <c r="M780" i="109"/>
  <c r="M802" i="109"/>
  <c r="M831" i="109"/>
  <c r="M710" i="109"/>
  <c r="M740" i="109"/>
  <c r="M765" i="109"/>
  <c r="M952" i="109" s="1"/>
  <c r="M782" i="109"/>
  <c r="M832" i="109"/>
  <c r="M715" i="109"/>
  <c r="M742" i="109"/>
  <c r="M768" i="109"/>
  <c r="M822" i="109"/>
  <c r="M736" i="109"/>
  <c r="M787" i="109"/>
  <c r="M813" i="109"/>
  <c r="M723" i="109"/>
  <c r="M751" i="109"/>
  <c r="M774" i="109"/>
  <c r="M811" i="109"/>
  <c r="K880" i="109"/>
  <c r="M733" i="109"/>
  <c r="M785" i="109"/>
  <c r="M806" i="109"/>
  <c r="M725" i="109"/>
  <c r="M753" i="109"/>
  <c r="M776" i="109"/>
  <c r="M720" i="109"/>
  <c r="M747" i="109"/>
  <c r="M771" i="109"/>
  <c r="M810" i="109"/>
  <c r="M827" i="109"/>
  <c r="M711" i="109"/>
  <c r="M743" i="109"/>
  <c r="M794" i="109"/>
  <c r="M823" i="109"/>
  <c r="M727" i="109"/>
  <c r="M756" i="109"/>
  <c r="M778" i="109"/>
  <c r="M807" i="109"/>
  <c r="M791" i="109"/>
  <c r="M717" i="109"/>
  <c r="M759" i="109"/>
  <c r="M790" i="109"/>
  <c r="M819" i="109"/>
  <c r="M732" i="109"/>
  <c r="M770" i="109"/>
  <c r="M798" i="109"/>
  <c r="M829" i="109"/>
  <c r="M295" i="109"/>
  <c r="N434" i="109" s="1"/>
  <c r="L899" i="109"/>
  <c r="M342" i="109"/>
  <c r="N481" i="109" s="1"/>
  <c r="L946" i="109"/>
  <c r="M378" i="109"/>
  <c r="N517" i="109" s="1"/>
  <c r="L982" i="109"/>
  <c r="N407" i="109"/>
  <c r="O546" i="109" s="1"/>
  <c r="M392" i="109"/>
  <c r="N531" i="109" s="1"/>
  <c r="L996" i="109"/>
  <c r="M285" i="109"/>
  <c r="N424" i="109" s="1"/>
  <c r="L889" i="109"/>
  <c r="L1027" i="109" s="1"/>
  <c r="M307" i="109"/>
  <c r="N446" i="109" s="1"/>
  <c r="L911" i="109"/>
  <c r="M327" i="109"/>
  <c r="N466" i="109" s="1"/>
  <c r="L931" i="109"/>
  <c r="L1069" i="109" s="1"/>
  <c r="M358" i="109"/>
  <c r="N497" i="109" s="1"/>
  <c r="L962" i="109"/>
  <c r="M308" i="109"/>
  <c r="N447" i="109" s="1"/>
  <c r="L912" i="109"/>
  <c r="L1050" i="109" s="1"/>
  <c r="M328" i="109"/>
  <c r="N467" i="109" s="1"/>
  <c r="L932" i="109"/>
  <c r="M359" i="109"/>
  <c r="N498" i="109" s="1"/>
  <c r="L963" i="109"/>
  <c r="L1101" i="109" s="1"/>
  <c r="N364" i="109"/>
  <c r="O503" i="109" s="1"/>
  <c r="M294" i="109"/>
  <c r="N433" i="109" s="1"/>
  <c r="L898" i="109"/>
  <c r="M349" i="109"/>
  <c r="N488" i="109" s="1"/>
  <c r="L953" i="109"/>
  <c r="L1091" i="109" s="1"/>
  <c r="N409" i="109"/>
  <c r="O548" i="109" s="1"/>
  <c r="M400" i="109"/>
  <c r="N539" i="109" s="1"/>
  <c r="L1004" i="109"/>
  <c r="L1142" i="109" s="1"/>
  <c r="N397" i="109"/>
  <c r="O536" i="109" s="1"/>
  <c r="M297" i="109"/>
  <c r="N436" i="109" s="1"/>
  <c r="L901" i="109"/>
  <c r="M347" i="109"/>
  <c r="N486" i="109" s="1"/>
  <c r="L951" i="109"/>
  <c r="L1089" i="109" s="1"/>
  <c r="M386" i="109"/>
  <c r="N525" i="109" s="1"/>
  <c r="L990" i="109"/>
  <c r="N412" i="109"/>
  <c r="O551" i="109" s="1"/>
  <c r="M394" i="109"/>
  <c r="N533" i="109" s="1"/>
  <c r="L998" i="109"/>
  <c r="M298" i="109"/>
  <c r="N437" i="109" s="1"/>
  <c r="L902" i="109"/>
  <c r="L1040" i="109" s="1"/>
  <c r="M317" i="109"/>
  <c r="N456" i="109" s="1"/>
  <c r="L921" i="109"/>
  <c r="M340" i="109"/>
  <c r="N479" i="109" s="1"/>
  <c r="L944" i="109"/>
  <c r="L1082" i="109" s="1"/>
  <c r="M306" i="109"/>
  <c r="N445" i="109" s="1"/>
  <c r="L910" i="109"/>
  <c r="M326" i="109"/>
  <c r="N465" i="109" s="1"/>
  <c r="L930" i="109"/>
  <c r="L1068" i="109" s="1"/>
  <c r="M357" i="109"/>
  <c r="N496" i="109" s="1"/>
  <c r="L961" i="109"/>
  <c r="L1099" i="109" s="1"/>
  <c r="M414" i="109"/>
  <c r="N553" i="109" s="1"/>
  <c r="L1018" i="109"/>
  <c r="L1156" i="109" s="1"/>
  <c r="M301" i="109"/>
  <c r="N440" i="109" s="1"/>
  <c r="L905" i="109"/>
  <c r="L1043" i="109" s="1"/>
  <c r="M384" i="109"/>
  <c r="N523" i="109" s="1"/>
  <c r="L988" i="109"/>
  <c r="L1126" i="109" s="1"/>
  <c r="N416" i="109"/>
  <c r="O555" i="109" s="1"/>
  <c r="M374" i="109"/>
  <c r="N513" i="109" s="1"/>
  <c r="L978" i="109"/>
  <c r="L1116" i="109" s="1"/>
  <c r="M300" i="109"/>
  <c r="N439" i="109" s="1"/>
  <c r="L904" i="109"/>
  <c r="L1042" i="109" s="1"/>
  <c r="M350" i="109"/>
  <c r="N489" i="109" s="1"/>
  <c r="L954" i="109"/>
  <c r="M388" i="109"/>
  <c r="N527" i="109" s="1"/>
  <c r="L992" i="109"/>
  <c r="L1130" i="109" s="1"/>
  <c r="L1021" i="109"/>
  <c r="L1159" i="109" s="1"/>
  <c r="M289" i="109"/>
  <c r="N428" i="109" s="1"/>
  <c r="L893" i="109"/>
  <c r="M311" i="109"/>
  <c r="N450" i="109" s="1"/>
  <c r="L915" i="109"/>
  <c r="L1053" i="109" s="1"/>
  <c r="M333" i="109"/>
  <c r="N472" i="109" s="1"/>
  <c r="L937" i="109"/>
  <c r="M405" i="109"/>
  <c r="N544" i="109" s="1"/>
  <c r="L1009" i="109"/>
  <c r="M312" i="109"/>
  <c r="N451" i="109" s="1"/>
  <c r="L916" i="109"/>
  <c r="M334" i="109"/>
  <c r="N473" i="109" s="1"/>
  <c r="L938" i="109"/>
  <c r="L1076" i="109" s="1"/>
  <c r="M363" i="109"/>
  <c r="N502" i="109" s="1"/>
  <c r="L967" i="109"/>
  <c r="M299" i="109"/>
  <c r="N438" i="109" s="1"/>
  <c r="L903" i="109"/>
  <c r="L1041" i="109" s="1"/>
  <c r="M382" i="109"/>
  <c r="N521" i="109" s="1"/>
  <c r="L986" i="109"/>
  <c r="M302" i="109"/>
  <c r="N441" i="109" s="1"/>
  <c r="L906" i="109"/>
  <c r="M353" i="109"/>
  <c r="N492" i="109" s="1"/>
  <c r="L957" i="109"/>
  <c r="L1095" i="109" s="1"/>
  <c r="M402" i="109"/>
  <c r="N541" i="109" s="1"/>
  <c r="L1006" i="109"/>
  <c r="L1144" i="109" s="1"/>
  <c r="M305" i="109"/>
  <c r="N444" i="109" s="1"/>
  <c r="L909" i="109"/>
  <c r="M324" i="109"/>
  <c r="N463" i="109" s="1"/>
  <c r="L928" i="109"/>
  <c r="M410" i="109"/>
  <c r="N549" i="109" s="1"/>
  <c r="L1014" i="109"/>
  <c r="L1152" i="109" s="1"/>
  <c r="M310" i="109"/>
  <c r="N449" i="109" s="1"/>
  <c r="L914" i="109"/>
  <c r="M332" i="109"/>
  <c r="N471" i="109" s="1"/>
  <c r="L936" i="109"/>
  <c r="M361" i="109"/>
  <c r="N500" i="109" s="1"/>
  <c r="L965" i="109"/>
  <c r="N408" i="109"/>
  <c r="O547" i="109" s="1"/>
  <c r="M325" i="109"/>
  <c r="N464" i="109" s="1"/>
  <c r="L929" i="109"/>
  <c r="L1067" i="109" s="1"/>
  <c r="M406" i="109"/>
  <c r="N545" i="109" s="1"/>
  <c r="L1010" i="109"/>
  <c r="N368" i="109"/>
  <c r="O507" i="109" s="1"/>
  <c r="M398" i="109"/>
  <c r="N537" i="109" s="1"/>
  <c r="L1002" i="109"/>
  <c r="L418" i="109"/>
  <c r="M319" i="109"/>
  <c r="N458" i="109" s="1"/>
  <c r="L923" i="109"/>
  <c r="M367" i="109"/>
  <c r="N506" i="109" s="1"/>
  <c r="L971" i="109"/>
  <c r="L1109" i="109" s="1"/>
  <c r="N376" i="109"/>
  <c r="O515" i="109" s="1"/>
  <c r="M293" i="109"/>
  <c r="N432" i="109" s="1"/>
  <c r="L897" i="109"/>
  <c r="L1035" i="109" s="1"/>
  <c r="M316" i="109"/>
  <c r="N455" i="109" s="1"/>
  <c r="L920" i="109"/>
  <c r="L1058" i="109" s="1"/>
  <c r="M338" i="109"/>
  <c r="N477" i="109" s="1"/>
  <c r="L942" i="109"/>
  <c r="L1080" i="109" s="1"/>
  <c r="M290" i="109"/>
  <c r="N429" i="109" s="1"/>
  <c r="L894" i="109"/>
  <c r="M315" i="109"/>
  <c r="N454" i="109" s="1"/>
  <c r="L919" i="109"/>
  <c r="M339" i="109"/>
  <c r="N478" i="109" s="1"/>
  <c r="L943" i="109"/>
  <c r="M375" i="109"/>
  <c r="N514" i="109" s="1"/>
  <c r="L979" i="109"/>
  <c r="L1117" i="109" s="1"/>
  <c r="N401" i="109"/>
  <c r="O540" i="109" s="1"/>
  <c r="M320" i="109"/>
  <c r="N459" i="109" s="1"/>
  <c r="L924" i="109"/>
  <c r="M396" i="109"/>
  <c r="N535" i="109" s="1"/>
  <c r="L1000" i="109"/>
  <c r="L1138" i="109" s="1"/>
  <c r="N379" i="109"/>
  <c r="O518" i="109" s="1"/>
  <c r="M354" i="109"/>
  <c r="N493" i="109" s="1"/>
  <c r="L958" i="109"/>
  <c r="M321" i="109"/>
  <c r="N460" i="109" s="1"/>
  <c r="L925" i="109"/>
  <c r="M369" i="109"/>
  <c r="N508" i="109" s="1"/>
  <c r="L973" i="109"/>
  <c r="L1111" i="109" s="1"/>
  <c r="N383" i="109"/>
  <c r="O522" i="109" s="1"/>
  <c r="M346" i="109"/>
  <c r="N485" i="109" s="1"/>
  <c r="L950" i="109"/>
  <c r="M287" i="109"/>
  <c r="N426" i="109" s="1"/>
  <c r="L891" i="109"/>
  <c r="L1029" i="109" s="1"/>
  <c r="M309" i="109"/>
  <c r="N448" i="109" s="1"/>
  <c r="L913" i="109"/>
  <c r="M330" i="109"/>
  <c r="N469" i="109" s="1"/>
  <c r="L934" i="109"/>
  <c r="M286" i="109"/>
  <c r="N425" i="109" s="1"/>
  <c r="L890" i="109"/>
  <c r="M288" i="109"/>
  <c r="N427" i="109" s="1"/>
  <c r="L892" i="109"/>
  <c r="L1030" i="109" s="1"/>
  <c r="M313" i="109"/>
  <c r="N452" i="109" s="1"/>
  <c r="L917" i="109"/>
  <c r="M336" i="109"/>
  <c r="N475" i="109" s="1"/>
  <c r="L940" i="109"/>
  <c r="M366" i="109"/>
  <c r="N505" i="109" s="1"/>
  <c r="L970" i="109"/>
  <c r="N348" i="109"/>
  <c r="O487" i="109" s="1"/>
  <c r="M343" i="109"/>
  <c r="N482" i="109" s="1"/>
  <c r="L947" i="109"/>
  <c r="L1085" i="109" s="1"/>
  <c r="N387" i="109"/>
  <c r="O526" i="109" s="1"/>
  <c r="M351" i="109"/>
  <c r="N490" i="109" s="1"/>
  <c r="L955" i="109"/>
  <c r="M329" i="109"/>
  <c r="N468" i="109" s="1"/>
  <c r="L933" i="109"/>
  <c r="M371" i="109"/>
  <c r="N510" i="109" s="1"/>
  <c r="L975" i="109"/>
  <c r="M284" i="109"/>
  <c r="N423" i="109" s="1"/>
  <c r="N562" i="109" s="1"/>
  <c r="L888" i="109"/>
  <c r="M303" i="109"/>
  <c r="N442" i="109" s="1"/>
  <c r="L907" i="109"/>
  <c r="M322" i="109"/>
  <c r="N461" i="109" s="1"/>
  <c r="L926" i="109"/>
  <c r="L1064" i="109" s="1"/>
  <c r="M345" i="109"/>
  <c r="N484" i="109" s="1"/>
  <c r="L949" i="109"/>
  <c r="M304" i="109"/>
  <c r="N443" i="109" s="1"/>
  <c r="L908" i="109"/>
  <c r="M323" i="109"/>
  <c r="N462" i="109" s="1"/>
  <c r="L927" i="109"/>
  <c r="M355" i="109"/>
  <c r="N494" i="109" s="1"/>
  <c r="L959" i="109"/>
  <c r="L1097" i="109" s="1"/>
  <c r="M331" i="109"/>
  <c r="N470" i="109" s="1"/>
  <c r="L935" i="109"/>
  <c r="L1073" i="109" s="1"/>
  <c r="M413" i="109"/>
  <c r="N552" i="109" s="1"/>
  <c r="L1017" i="109"/>
  <c r="N395" i="109"/>
  <c r="O534" i="109" s="1"/>
  <c r="M365" i="109"/>
  <c r="N504" i="109" s="1"/>
  <c r="L969" i="109"/>
  <c r="N381" i="109"/>
  <c r="O520" i="109" s="1"/>
  <c r="M337" i="109"/>
  <c r="N476" i="109" s="1"/>
  <c r="L941" i="109"/>
  <c r="L1079" i="109" s="1"/>
  <c r="M373" i="109"/>
  <c r="N512" i="109" s="1"/>
  <c r="L977" i="109"/>
  <c r="M390" i="109"/>
  <c r="N529" i="109" s="1"/>
  <c r="L994" i="109"/>
  <c r="M291" i="109"/>
  <c r="N430" i="109" s="1"/>
  <c r="L895" i="109"/>
  <c r="L1033" i="109" s="1"/>
  <c r="M314" i="109"/>
  <c r="N453" i="109" s="1"/>
  <c r="L918" i="109"/>
  <c r="M335" i="109"/>
  <c r="N474" i="109" s="1"/>
  <c r="L939" i="109"/>
  <c r="L1077" i="109" s="1"/>
  <c r="M292" i="109"/>
  <c r="N431" i="109" s="1"/>
  <c r="L896" i="109"/>
  <c r="M318" i="109"/>
  <c r="N457" i="109" s="1"/>
  <c r="L922" i="109"/>
  <c r="L1060" i="109" s="1"/>
  <c r="M341" i="109"/>
  <c r="N480" i="109" s="1"/>
  <c r="L945" i="109"/>
  <c r="M380" i="109"/>
  <c r="N519" i="109" s="1"/>
  <c r="L984" i="109"/>
  <c r="L1122" i="109" s="1"/>
  <c r="M296" i="109"/>
  <c r="N435" i="109" s="1"/>
  <c r="L900" i="109"/>
  <c r="M370" i="109"/>
  <c r="N509" i="109" s="1"/>
  <c r="L974" i="109"/>
  <c r="M362" i="109"/>
  <c r="N501" i="109" s="1"/>
  <c r="L966" i="109"/>
  <c r="L1104" i="109" s="1"/>
  <c r="I859" i="109"/>
  <c r="DH140" i="109"/>
  <c r="I879" i="109"/>
  <c r="CU279" i="109"/>
  <c r="CH140" i="109"/>
  <c r="CH142" i="109" s="1"/>
  <c r="U863" i="109"/>
  <c r="U847" i="109"/>
  <c r="U848" i="109" s="1"/>
  <c r="CU140" i="109"/>
  <c r="CU142" i="109" s="1"/>
  <c r="BU140" i="109"/>
  <c r="EH279" i="109"/>
  <c r="AU140" i="109"/>
  <c r="DU140" i="109"/>
  <c r="W865" i="109"/>
  <c r="W867" i="109"/>
  <c r="CH279" i="109"/>
  <c r="AH279" i="109"/>
  <c r="X870" i="109"/>
  <c r="X858" i="109"/>
  <c r="W847" i="109"/>
  <c r="J871" i="109"/>
  <c r="H34" i="119" s="1"/>
  <c r="X863" i="109"/>
  <c r="U869" i="109"/>
  <c r="EH140" i="109"/>
  <c r="AI279" i="109"/>
  <c r="BC16" i="119" s="1"/>
  <c r="BO16" i="119" s="1"/>
  <c r="AU279" i="109"/>
  <c r="I877" i="109"/>
  <c r="U865" i="109"/>
  <c r="V859" i="109"/>
  <c r="BU279" i="109"/>
  <c r="AH140" i="109"/>
  <c r="W869" i="109"/>
  <c r="I871" i="109"/>
  <c r="G34" i="119" s="1"/>
  <c r="V871" i="109"/>
  <c r="AE34" i="119" s="1"/>
  <c r="DH279" i="109"/>
  <c r="DI279" i="109"/>
  <c r="DU279" i="109"/>
  <c r="AD279" i="109"/>
  <c r="AM16" i="119" s="1"/>
  <c r="AQ16" i="119" s="1"/>
  <c r="BT279" i="109"/>
  <c r="AX700" i="109" l="1"/>
  <c r="N404" i="109"/>
  <c r="O543" i="109" s="1"/>
  <c r="M997" i="109"/>
  <c r="M1135" i="109" s="1"/>
  <c r="N677" i="109"/>
  <c r="N393" i="109"/>
  <c r="O532" i="109" s="1"/>
  <c r="O671" i="109" s="1"/>
  <c r="AG22" i="119"/>
  <c r="AH22" i="119" s="1"/>
  <c r="AI22" i="119" s="1"/>
  <c r="AJ22" i="119" s="1"/>
  <c r="AK22" i="119" s="1"/>
  <c r="AL22" i="119" s="1"/>
  <c r="AM22" i="119" s="1"/>
  <c r="AN22" i="119" s="1"/>
  <c r="AO22" i="119" s="1"/>
  <c r="AP22" i="119" s="1"/>
  <c r="BB22" i="119" s="1"/>
  <c r="N403" i="109"/>
  <c r="O542" i="109" s="1"/>
  <c r="O681" i="109" s="1"/>
  <c r="N352" i="109"/>
  <c r="O491" i="109" s="1"/>
  <c r="M1007" i="109"/>
  <c r="M1145" i="109" s="1"/>
  <c r="N399" i="109"/>
  <c r="O538" i="109" s="1"/>
  <c r="N608" i="109"/>
  <c r="M1003" i="109"/>
  <c r="M1141" i="109" s="1"/>
  <c r="N682" i="109"/>
  <c r="BO15" i="119"/>
  <c r="N630" i="109"/>
  <c r="N417" i="109"/>
  <c r="O556" i="109" s="1"/>
  <c r="M956" i="109"/>
  <c r="M1094" i="109" s="1"/>
  <c r="M1021" i="109"/>
  <c r="M1159" i="109" s="1"/>
  <c r="N377" i="109"/>
  <c r="O516" i="109" s="1"/>
  <c r="N360" i="109"/>
  <c r="O499" i="109" s="1"/>
  <c r="AQ15" i="119"/>
  <c r="N693" i="109"/>
  <c r="N615" i="109"/>
  <c r="N648" i="109"/>
  <c r="M1019" i="109"/>
  <c r="M1157" i="109" s="1"/>
  <c r="N415" i="109"/>
  <c r="O554" i="109" s="1"/>
  <c r="N695" i="109"/>
  <c r="M964" i="109"/>
  <c r="M1102" i="109" s="1"/>
  <c r="M1139" i="109"/>
  <c r="N638" i="109"/>
  <c r="N604" i="109"/>
  <c r="M1008" i="109"/>
  <c r="M1146" i="109" s="1"/>
  <c r="N600" i="109"/>
  <c r="N566" i="109"/>
  <c r="N571" i="109"/>
  <c r="N644" i="109"/>
  <c r="N652" i="109"/>
  <c r="N692" i="109"/>
  <c r="N663" i="109"/>
  <c r="N389" i="109"/>
  <c r="O528" i="109" s="1"/>
  <c r="N624" i="109"/>
  <c r="N651" i="109"/>
  <c r="N596" i="109"/>
  <c r="N283" i="109"/>
  <c r="O422" i="109" s="1"/>
  <c r="O561" i="109" s="1"/>
  <c r="N639" i="109"/>
  <c r="N656" i="109"/>
  <c r="N680" i="109"/>
  <c r="J1160" i="109"/>
  <c r="AB851" i="109"/>
  <c r="AA851" i="109"/>
  <c r="AB855" i="109"/>
  <c r="AA855" i="109"/>
  <c r="AA857" i="109"/>
  <c r="AB857" i="109"/>
  <c r="AB853" i="109"/>
  <c r="AA853" i="109"/>
  <c r="L1128" i="109"/>
  <c r="L1133" i="109"/>
  <c r="L1124" i="109"/>
  <c r="L1055" i="109"/>
  <c r="L1065" i="109"/>
  <c r="K1150" i="109"/>
  <c r="L1093" i="109"/>
  <c r="K1114" i="109"/>
  <c r="K1123" i="109"/>
  <c r="L1103" i="109"/>
  <c r="L1066" i="109"/>
  <c r="L1054" i="109"/>
  <c r="L1031" i="109"/>
  <c r="L1062" i="109"/>
  <c r="L1100" i="109"/>
  <c r="L1087" i="109"/>
  <c r="L1120" i="109"/>
  <c r="K1137" i="109"/>
  <c r="L1136" i="109"/>
  <c r="L1134" i="109"/>
  <c r="L1155" i="109"/>
  <c r="L1140" i="109"/>
  <c r="L1083" i="109"/>
  <c r="L1056" i="109"/>
  <c r="L1028" i="109"/>
  <c r="K1022" i="109"/>
  <c r="K1025" i="109"/>
  <c r="L1074" i="109"/>
  <c r="L1047" i="109"/>
  <c r="L1044" i="109"/>
  <c r="L1147" i="109"/>
  <c r="L1061" i="109"/>
  <c r="L1045" i="109"/>
  <c r="L1037" i="109"/>
  <c r="L1048" i="109"/>
  <c r="K1110" i="109"/>
  <c r="K1118" i="109"/>
  <c r="L1108" i="109"/>
  <c r="L1113" i="109"/>
  <c r="L1036" i="109"/>
  <c r="L1084" i="109"/>
  <c r="L1127" i="109"/>
  <c r="K1149" i="109"/>
  <c r="K1154" i="109"/>
  <c r="K1119" i="109"/>
  <c r="L1112" i="109"/>
  <c r="L1046" i="109"/>
  <c r="L1088" i="109"/>
  <c r="K1153" i="109"/>
  <c r="K1131" i="109"/>
  <c r="K1121" i="109"/>
  <c r="K1151" i="109"/>
  <c r="L1148" i="109"/>
  <c r="L1052" i="109"/>
  <c r="L1132" i="109"/>
  <c r="L1105" i="109"/>
  <c r="L1075" i="109"/>
  <c r="L1092" i="109"/>
  <c r="L1096" i="109"/>
  <c r="L1070" i="109"/>
  <c r="L1049" i="109"/>
  <c r="L1071" i="109"/>
  <c r="L1057" i="109"/>
  <c r="K1129" i="109"/>
  <c r="L1107" i="109"/>
  <c r="L1051" i="109"/>
  <c r="L1078" i="109"/>
  <c r="L1059" i="109"/>
  <c r="L1063" i="109"/>
  <c r="L1032" i="109"/>
  <c r="AG20" i="119"/>
  <c r="M1090" i="109"/>
  <c r="L1072" i="109"/>
  <c r="L1038" i="109"/>
  <c r="L1034" i="109"/>
  <c r="L1115" i="109"/>
  <c r="L1026" i="109"/>
  <c r="L1081" i="109"/>
  <c r="L1039" i="109"/>
  <c r="N372" i="109"/>
  <c r="O511" i="109" s="1"/>
  <c r="M989" i="109"/>
  <c r="M1127" i="109" s="1"/>
  <c r="N635" i="109"/>
  <c r="N385" i="109"/>
  <c r="O524" i="109" s="1"/>
  <c r="N620" i="109"/>
  <c r="N678" i="109"/>
  <c r="N664" i="109"/>
  <c r="N575" i="109"/>
  <c r="M960" i="109"/>
  <c r="N633" i="109"/>
  <c r="N587" i="109"/>
  <c r="N676" i="109"/>
  <c r="N588" i="109"/>
  <c r="N622" i="109"/>
  <c r="N612" i="109"/>
  <c r="N344" i="109"/>
  <c r="O483" i="109" s="1"/>
  <c r="N584" i="109"/>
  <c r="M948" i="109"/>
  <c r="M1086" i="109" s="1"/>
  <c r="N391" i="109"/>
  <c r="O530" i="109" s="1"/>
  <c r="N645" i="109"/>
  <c r="N356" i="109"/>
  <c r="O495" i="109" s="1"/>
  <c r="O634" i="109" s="1"/>
  <c r="N632" i="109"/>
  <c r="N616" i="109"/>
  <c r="N631" i="109"/>
  <c r="M995" i="109"/>
  <c r="N691" i="109"/>
  <c r="N623" i="109"/>
  <c r="N672" i="109"/>
  <c r="N627" i="109"/>
  <c r="N628" i="109"/>
  <c r="N668" i="109"/>
  <c r="N643" i="109"/>
  <c r="N411" i="109"/>
  <c r="O550" i="109" s="1"/>
  <c r="N579" i="109"/>
  <c r="N669" i="109"/>
  <c r="N619" i="109"/>
  <c r="N640" i="109"/>
  <c r="N611" i="109"/>
  <c r="N607" i="109"/>
  <c r="N637" i="109"/>
  <c r="N592" i="109"/>
  <c r="N647" i="109"/>
  <c r="N636" i="109"/>
  <c r="N662" i="109"/>
  <c r="L696" i="109"/>
  <c r="M665" i="109"/>
  <c r="L991" i="109"/>
  <c r="L1129" i="109" s="1"/>
  <c r="N618" i="109"/>
  <c r="N594" i="109"/>
  <c r="N573" i="109"/>
  <c r="N576" i="109"/>
  <c r="N666" i="109"/>
  <c r="N658" i="109"/>
  <c r="N606" i="109"/>
  <c r="N565" i="109"/>
  <c r="N599" i="109"/>
  <c r="N580" i="109"/>
  <c r="N688" i="109"/>
  <c r="N574" i="109"/>
  <c r="N597" i="109"/>
  <c r="N582" i="109"/>
  <c r="N684" i="109"/>
  <c r="M686" i="109"/>
  <c r="L1012" i="109"/>
  <c r="L1150" i="109" s="1"/>
  <c r="N625" i="109"/>
  <c r="M657" i="109"/>
  <c r="L983" i="109"/>
  <c r="M694" i="109"/>
  <c r="L1020" i="109"/>
  <c r="M690" i="109"/>
  <c r="L1016" i="109"/>
  <c r="N564" i="109"/>
  <c r="O626" i="109"/>
  <c r="M659" i="109"/>
  <c r="L985" i="109"/>
  <c r="L1123" i="109" s="1"/>
  <c r="M679" i="109"/>
  <c r="L1005" i="109"/>
  <c r="N610" i="109"/>
  <c r="M661" i="109"/>
  <c r="L987" i="109"/>
  <c r="L1125" i="109" s="1"/>
  <c r="N586" i="109"/>
  <c r="M646" i="109"/>
  <c r="L972" i="109"/>
  <c r="N598" i="109"/>
  <c r="N683" i="109"/>
  <c r="N572" i="109"/>
  <c r="N605" i="109"/>
  <c r="N621" i="109"/>
  <c r="N649" i="109"/>
  <c r="M673" i="109"/>
  <c r="L999" i="109"/>
  <c r="L1137" i="109" s="1"/>
  <c r="M654" i="109"/>
  <c r="L980" i="109"/>
  <c r="L1118" i="109" s="1"/>
  <c r="N617" i="109"/>
  <c r="N569" i="109"/>
  <c r="N660" i="109"/>
  <c r="N603" i="109"/>
  <c r="N591" i="109"/>
  <c r="N581" i="109"/>
  <c r="N570" i="109"/>
  <c r="N674" i="109"/>
  <c r="N585" i="109"/>
  <c r="N670" i="109"/>
  <c r="M650" i="109"/>
  <c r="L976" i="109"/>
  <c r="L1114" i="109" s="1"/>
  <c r="N595" i="109"/>
  <c r="N641" i="109"/>
  <c r="N578" i="109"/>
  <c r="M655" i="109"/>
  <c r="L981" i="109"/>
  <c r="N613" i="109"/>
  <c r="N593" i="109"/>
  <c r="N568" i="109"/>
  <c r="M685" i="109"/>
  <c r="L1011" i="109"/>
  <c r="M687" i="109"/>
  <c r="L1013" i="109"/>
  <c r="N577" i="109"/>
  <c r="M667" i="109"/>
  <c r="L993" i="109"/>
  <c r="L1131" i="109" s="1"/>
  <c r="N653" i="109"/>
  <c r="N590" i="109"/>
  <c r="M689" i="109"/>
  <c r="L1015" i="109"/>
  <c r="L1153" i="109" s="1"/>
  <c r="N602" i="109"/>
  <c r="N563" i="109"/>
  <c r="N614" i="109"/>
  <c r="M642" i="109"/>
  <c r="L968" i="109"/>
  <c r="O675" i="109"/>
  <c r="N583" i="109"/>
  <c r="N567" i="109"/>
  <c r="N609" i="109"/>
  <c r="N629" i="109"/>
  <c r="N601" i="109"/>
  <c r="N589" i="109"/>
  <c r="K881" i="109"/>
  <c r="J879" i="109"/>
  <c r="N798" i="109"/>
  <c r="N732" i="109"/>
  <c r="N790" i="109"/>
  <c r="N717" i="109"/>
  <c r="N807" i="109"/>
  <c r="N756" i="109"/>
  <c r="N794" i="109"/>
  <c r="N711" i="109"/>
  <c r="N830" i="109"/>
  <c r="N760" i="109"/>
  <c r="N808" i="109"/>
  <c r="N735" i="109"/>
  <c r="K878" i="109"/>
  <c r="N788" i="109"/>
  <c r="N714" i="109"/>
  <c r="N800" i="109"/>
  <c r="N737" i="109"/>
  <c r="N821" i="109"/>
  <c r="N761" i="109"/>
  <c r="N705" i="109"/>
  <c r="N777" i="109"/>
  <c r="N726" i="109"/>
  <c r="N815" i="109"/>
  <c r="N752" i="109"/>
  <c r="N809" i="109"/>
  <c r="N772" i="109"/>
  <c r="N721" i="109"/>
  <c r="N786" i="109"/>
  <c r="N712" i="109"/>
  <c r="N773" i="109"/>
  <c r="N722" i="109"/>
  <c r="L887" i="109"/>
  <c r="L1025" i="109" s="1"/>
  <c r="N810" i="109"/>
  <c r="N747" i="109"/>
  <c r="N776" i="109"/>
  <c r="N725" i="109"/>
  <c r="N785" i="109"/>
  <c r="U867" i="109"/>
  <c r="U871" i="109" s="1"/>
  <c r="N774" i="109"/>
  <c r="N723" i="109"/>
  <c r="N813" i="109"/>
  <c r="N736" i="109"/>
  <c r="N822" i="109"/>
  <c r="N742" i="109"/>
  <c r="N782" i="109"/>
  <c r="N740" i="109"/>
  <c r="N802" i="109"/>
  <c r="N758" i="109"/>
  <c r="N824" i="109"/>
  <c r="N764" i="109"/>
  <c r="N795" i="109"/>
  <c r="N730" i="109"/>
  <c r="N816" i="109"/>
  <c r="N769" i="109"/>
  <c r="N709" i="109"/>
  <c r="N833" i="109"/>
  <c r="N766" i="109"/>
  <c r="N820" i="109"/>
  <c r="N757" i="109"/>
  <c r="N706" i="109"/>
  <c r="N814" i="109"/>
  <c r="N1001" i="109" s="1"/>
  <c r="N1139" i="109" s="1"/>
  <c r="N739" i="109"/>
  <c r="N825" i="109"/>
  <c r="N745" i="109"/>
  <c r="K882" i="109"/>
  <c r="N799" i="109"/>
  <c r="N716" i="109"/>
  <c r="N789" i="109"/>
  <c r="N784" i="109"/>
  <c r="L876" i="109"/>
  <c r="N829" i="109"/>
  <c r="N770" i="109"/>
  <c r="N819" i="109"/>
  <c r="N759" i="109"/>
  <c r="N791" i="109"/>
  <c r="N778" i="109"/>
  <c r="N727" i="109"/>
  <c r="N823" i="109"/>
  <c r="N743" i="109"/>
  <c r="N703" i="109"/>
  <c r="M835" i="109"/>
  <c r="N801" i="109"/>
  <c r="N718" i="109"/>
  <c r="N762" i="109"/>
  <c r="N708" i="109"/>
  <c r="N812" i="109"/>
  <c r="N754" i="109"/>
  <c r="N781" i="109"/>
  <c r="N783" i="109"/>
  <c r="N734" i="109"/>
  <c r="N755" i="109"/>
  <c r="N704" i="109"/>
  <c r="N775" i="109"/>
  <c r="N724" i="109"/>
  <c r="N792" i="109"/>
  <c r="N749" i="109"/>
  <c r="N738" i="109"/>
  <c r="N805" i="109"/>
  <c r="N746" i="109"/>
  <c r="N817" i="109"/>
  <c r="N750" i="109"/>
  <c r="J877" i="109"/>
  <c r="N827" i="109"/>
  <c r="N771" i="109"/>
  <c r="N720" i="109"/>
  <c r="N753" i="109"/>
  <c r="N806" i="109"/>
  <c r="N733" i="109"/>
  <c r="L880" i="109"/>
  <c r="N811" i="109"/>
  <c r="N751" i="109"/>
  <c r="N787" i="109"/>
  <c r="N768" i="109"/>
  <c r="N715" i="109"/>
  <c r="N832" i="109"/>
  <c r="N765" i="109"/>
  <c r="N952" i="109" s="1"/>
  <c r="N1090" i="109" s="1"/>
  <c r="N710" i="109"/>
  <c r="N831" i="109"/>
  <c r="N780" i="109"/>
  <c r="N729" i="109"/>
  <c r="N793" i="109"/>
  <c r="N719" i="109"/>
  <c r="N826" i="109"/>
  <c r="N767" i="109"/>
  <c r="N797" i="109"/>
  <c r="N741" i="109"/>
  <c r="N804" i="109"/>
  <c r="N731" i="109"/>
  <c r="N779" i="109"/>
  <c r="N728" i="109"/>
  <c r="N763" i="109"/>
  <c r="N707" i="109"/>
  <c r="N796" i="109"/>
  <c r="N713" i="109"/>
  <c r="N828" i="109"/>
  <c r="N748" i="109"/>
  <c r="N818" i="109"/>
  <c r="N803" i="109"/>
  <c r="N744" i="109"/>
  <c r="N296" i="109"/>
  <c r="O435" i="109" s="1"/>
  <c r="M900" i="109"/>
  <c r="N380" i="109"/>
  <c r="O519" i="109" s="1"/>
  <c r="M984" i="109"/>
  <c r="N318" i="109"/>
  <c r="O457" i="109" s="1"/>
  <c r="M922" i="109"/>
  <c r="M1060" i="109" s="1"/>
  <c r="N335" i="109"/>
  <c r="O474" i="109" s="1"/>
  <c r="M939" i="109"/>
  <c r="N291" i="109"/>
  <c r="O430" i="109" s="1"/>
  <c r="M895" i="109"/>
  <c r="N337" i="109"/>
  <c r="O476" i="109" s="1"/>
  <c r="M941" i="109"/>
  <c r="M1079" i="109" s="1"/>
  <c r="O381" i="109"/>
  <c r="P520" i="109" s="1"/>
  <c r="N365" i="109"/>
  <c r="O504" i="109" s="1"/>
  <c r="M969" i="109"/>
  <c r="O395" i="109"/>
  <c r="P534" i="109" s="1"/>
  <c r="N331" i="109"/>
  <c r="O470" i="109" s="1"/>
  <c r="M935" i="109"/>
  <c r="M1073" i="109" s="1"/>
  <c r="N284" i="109"/>
  <c r="O423" i="109" s="1"/>
  <c r="O562" i="109" s="1"/>
  <c r="M888" i="109"/>
  <c r="M1026" i="109" s="1"/>
  <c r="N286" i="109"/>
  <c r="O425" i="109" s="1"/>
  <c r="M890" i="109"/>
  <c r="N309" i="109"/>
  <c r="O448" i="109" s="1"/>
  <c r="M913" i="109"/>
  <c r="M1051" i="109" s="1"/>
  <c r="N346" i="109"/>
  <c r="O485" i="109" s="1"/>
  <c r="M950" i="109"/>
  <c r="N369" i="109"/>
  <c r="O508" i="109" s="1"/>
  <c r="M973" i="109"/>
  <c r="M1111" i="109" s="1"/>
  <c r="N396" i="109"/>
  <c r="O535" i="109" s="1"/>
  <c r="M1000" i="109"/>
  <c r="O401" i="109"/>
  <c r="P540" i="109" s="1"/>
  <c r="N339" i="109"/>
  <c r="O478" i="109" s="1"/>
  <c r="M943" i="109"/>
  <c r="N290" i="109"/>
  <c r="O429" i="109" s="1"/>
  <c r="M894" i="109"/>
  <c r="N316" i="109"/>
  <c r="O455" i="109" s="1"/>
  <c r="M920" i="109"/>
  <c r="M1058" i="109" s="1"/>
  <c r="N367" i="109"/>
  <c r="O506" i="109" s="1"/>
  <c r="M971" i="109"/>
  <c r="N350" i="109"/>
  <c r="O489" i="109" s="1"/>
  <c r="M954" i="109"/>
  <c r="M1092" i="109" s="1"/>
  <c r="N301" i="109"/>
  <c r="O440" i="109" s="1"/>
  <c r="M905" i="109"/>
  <c r="N414" i="109"/>
  <c r="O553" i="109" s="1"/>
  <c r="M1018" i="109"/>
  <c r="N326" i="109"/>
  <c r="O465" i="109" s="1"/>
  <c r="M930" i="109"/>
  <c r="N340" i="109"/>
  <c r="O479" i="109" s="1"/>
  <c r="M944" i="109"/>
  <c r="M1082" i="109" s="1"/>
  <c r="N298" i="109"/>
  <c r="O437" i="109" s="1"/>
  <c r="M902" i="109"/>
  <c r="O412" i="109"/>
  <c r="P551" i="109" s="1"/>
  <c r="N347" i="109"/>
  <c r="O486" i="109" s="1"/>
  <c r="M951" i="109"/>
  <c r="O397" i="109"/>
  <c r="P536" i="109" s="1"/>
  <c r="N400" i="109"/>
  <c r="O539" i="109" s="1"/>
  <c r="M1004" i="109"/>
  <c r="O409" i="109"/>
  <c r="P548" i="109" s="1"/>
  <c r="N349" i="109"/>
  <c r="O488" i="109" s="1"/>
  <c r="M953" i="109"/>
  <c r="M1091" i="109" s="1"/>
  <c r="O364" i="109"/>
  <c r="P503" i="109" s="1"/>
  <c r="N328" i="109"/>
  <c r="O467" i="109" s="1"/>
  <c r="M932" i="109"/>
  <c r="N358" i="109"/>
  <c r="O497" i="109" s="1"/>
  <c r="M962" i="109"/>
  <c r="M1100" i="109" s="1"/>
  <c r="N307" i="109"/>
  <c r="O446" i="109" s="1"/>
  <c r="M911" i="109"/>
  <c r="O407" i="109"/>
  <c r="P546" i="109" s="1"/>
  <c r="N342" i="109"/>
  <c r="O481" i="109" s="1"/>
  <c r="M946" i="109"/>
  <c r="N557" i="109"/>
  <c r="L33" i="119" s="1"/>
  <c r="N303" i="109"/>
  <c r="O442" i="109" s="1"/>
  <c r="M907" i="109"/>
  <c r="N371" i="109"/>
  <c r="O510" i="109" s="1"/>
  <c r="M975" i="109"/>
  <c r="M1113" i="109" s="1"/>
  <c r="N366" i="109"/>
  <c r="O505" i="109" s="1"/>
  <c r="M970" i="109"/>
  <c r="N313" i="109"/>
  <c r="O452" i="109" s="1"/>
  <c r="M917" i="109"/>
  <c r="N398" i="109"/>
  <c r="O537" i="109" s="1"/>
  <c r="M1002" i="109"/>
  <c r="M1140" i="109" s="1"/>
  <c r="N406" i="109"/>
  <c r="O545" i="109" s="1"/>
  <c r="M1010" i="109"/>
  <c r="O408" i="109"/>
  <c r="P547" i="109" s="1"/>
  <c r="N361" i="109"/>
  <c r="O500" i="109" s="1"/>
  <c r="M965" i="109"/>
  <c r="N310" i="109"/>
  <c r="O449" i="109" s="1"/>
  <c r="M914" i="109"/>
  <c r="M1052" i="109" s="1"/>
  <c r="N324" i="109"/>
  <c r="O463" i="109" s="1"/>
  <c r="M928" i="109"/>
  <c r="N402" i="109"/>
  <c r="O541" i="109" s="1"/>
  <c r="M1006" i="109"/>
  <c r="N302" i="109"/>
  <c r="O441" i="109" s="1"/>
  <c r="M906" i="109"/>
  <c r="N299" i="109"/>
  <c r="O438" i="109" s="1"/>
  <c r="M903" i="109"/>
  <c r="N363" i="109"/>
  <c r="O502" i="109" s="1"/>
  <c r="M967" i="109"/>
  <c r="N312" i="109"/>
  <c r="O451" i="109" s="1"/>
  <c r="M916" i="109"/>
  <c r="N333" i="109"/>
  <c r="O472" i="109" s="1"/>
  <c r="M937" i="109"/>
  <c r="M1075" i="109" s="1"/>
  <c r="N289" i="109"/>
  <c r="O428" i="109" s="1"/>
  <c r="M893" i="109"/>
  <c r="M1031" i="109" s="1"/>
  <c r="N323" i="109"/>
  <c r="O462" i="109" s="1"/>
  <c r="M927" i="109"/>
  <c r="M1065" i="109" s="1"/>
  <c r="N345" i="109"/>
  <c r="O484" i="109" s="1"/>
  <c r="M949" i="109"/>
  <c r="M418" i="109"/>
  <c r="N362" i="109"/>
  <c r="O501" i="109" s="1"/>
  <c r="M966" i="109"/>
  <c r="N370" i="109"/>
  <c r="O509" i="109" s="1"/>
  <c r="M974" i="109"/>
  <c r="N341" i="109"/>
  <c r="O480" i="109" s="1"/>
  <c r="M945" i="109"/>
  <c r="M1083" i="109" s="1"/>
  <c r="N292" i="109"/>
  <c r="O431" i="109" s="1"/>
  <c r="M896" i="109"/>
  <c r="N314" i="109"/>
  <c r="O453" i="109" s="1"/>
  <c r="M918" i="109"/>
  <c r="M1056" i="109" s="1"/>
  <c r="N390" i="109"/>
  <c r="O529" i="109" s="1"/>
  <c r="M994" i="109"/>
  <c r="N373" i="109"/>
  <c r="O512" i="109" s="1"/>
  <c r="M977" i="109"/>
  <c r="M1115" i="109" s="1"/>
  <c r="N413" i="109"/>
  <c r="O552" i="109" s="1"/>
  <c r="M1017" i="109"/>
  <c r="N330" i="109"/>
  <c r="O469" i="109" s="1"/>
  <c r="M934" i="109"/>
  <c r="M1072" i="109" s="1"/>
  <c r="N287" i="109"/>
  <c r="O426" i="109" s="1"/>
  <c r="M891" i="109"/>
  <c r="O383" i="109"/>
  <c r="P522" i="109" s="1"/>
  <c r="N321" i="109"/>
  <c r="O460" i="109" s="1"/>
  <c r="M925" i="109"/>
  <c r="M1063" i="109" s="1"/>
  <c r="N354" i="109"/>
  <c r="O493" i="109" s="1"/>
  <c r="M958" i="109"/>
  <c r="M1096" i="109" s="1"/>
  <c r="O379" i="109"/>
  <c r="P518" i="109" s="1"/>
  <c r="N320" i="109"/>
  <c r="O459" i="109" s="1"/>
  <c r="M924" i="109"/>
  <c r="M1062" i="109" s="1"/>
  <c r="N375" i="109"/>
  <c r="O514" i="109" s="1"/>
  <c r="M979" i="109"/>
  <c r="N315" i="109"/>
  <c r="O454" i="109" s="1"/>
  <c r="M919" i="109"/>
  <c r="M1057" i="109" s="1"/>
  <c r="N338" i="109"/>
  <c r="O477" i="109" s="1"/>
  <c r="M942" i="109"/>
  <c r="M1080" i="109" s="1"/>
  <c r="N293" i="109"/>
  <c r="O432" i="109" s="1"/>
  <c r="M897" i="109"/>
  <c r="M1035" i="109" s="1"/>
  <c r="O376" i="109"/>
  <c r="P515" i="109" s="1"/>
  <c r="N319" i="109"/>
  <c r="O458" i="109" s="1"/>
  <c r="M923" i="109"/>
  <c r="N388" i="109"/>
  <c r="O527" i="109" s="1"/>
  <c r="M992" i="109"/>
  <c r="M1130" i="109" s="1"/>
  <c r="N300" i="109"/>
  <c r="O439" i="109" s="1"/>
  <c r="M904" i="109"/>
  <c r="M1042" i="109" s="1"/>
  <c r="N374" i="109"/>
  <c r="O513" i="109" s="1"/>
  <c r="M978" i="109"/>
  <c r="O416" i="109"/>
  <c r="P555" i="109" s="1"/>
  <c r="N384" i="109"/>
  <c r="O523" i="109" s="1"/>
  <c r="M988" i="109"/>
  <c r="M1126" i="109" s="1"/>
  <c r="N357" i="109"/>
  <c r="O496" i="109" s="1"/>
  <c r="M961" i="109"/>
  <c r="N306" i="109"/>
  <c r="O445" i="109" s="1"/>
  <c r="M910" i="109"/>
  <c r="N317" i="109"/>
  <c r="O456" i="109" s="1"/>
  <c r="M921" i="109"/>
  <c r="M1059" i="109" s="1"/>
  <c r="N394" i="109"/>
  <c r="O533" i="109" s="1"/>
  <c r="M998" i="109"/>
  <c r="N386" i="109"/>
  <c r="O525" i="109" s="1"/>
  <c r="M990" i="109"/>
  <c r="N297" i="109"/>
  <c r="O436" i="109" s="1"/>
  <c r="M901" i="109"/>
  <c r="N294" i="109"/>
  <c r="O433" i="109" s="1"/>
  <c r="M898" i="109"/>
  <c r="M1036" i="109" s="1"/>
  <c r="N359" i="109"/>
  <c r="O498" i="109" s="1"/>
  <c r="M963" i="109"/>
  <c r="N308" i="109"/>
  <c r="O447" i="109" s="1"/>
  <c r="M912" i="109"/>
  <c r="M1050" i="109" s="1"/>
  <c r="N327" i="109"/>
  <c r="O466" i="109" s="1"/>
  <c r="M931" i="109"/>
  <c r="N285" i="109"/>
  <c r="O424" i="109" s="1"/>
  <c r="M889" i="109"/>
  <c r="N392" i="109"/>
  <c r="O531" i="109" s="1"/>
  <c r="M996" i="109"/>
  <c r="N378" i="109"/>
  <c r="O517" i="109" s="1"/>
  <c r="M982" i="109"/>
  <c r="M1120" i="109" s="1"/>
  <c r="N295" i="109"/>
  <c r="O434" i="109" s="1"/>
  <c r="M899" i="109"/>
  <c r="N355" i="109"/>
  <c r="O494" i="109" s="1"/>
  <c r="M959" i="109"/>
  <c r="N304" i="109"/>
  <c r="O443" i="109" s="1"/>
  <c r="M908" i="109"/>
  <c r="N322" i="109"/>
  <c r="O461" i="109" s="1"/>
  <c r="M926" i="109"/>
  <c r="M1064" i="109" s="1"/>
  <c r="N329" i="109"/>
  <c r="O468" i="109" s="1"/>
  <c r="M933" i="109"/>
  <c r="N351" i="109"/>
  <c r="O490" i="109" s="1"/>
  <c r="M955" i="109"/>
  <c r="O387" i="109"/>
  <c r="P526" i="109" s="1"/>
  <c r="N343" i="109"/>
  <c r="O482" i="109" s="1"/>
  <c r="M947" i="109"/>
  <c r="M1085" i="109" s="1"/>
  <c r="O348" i="109"/>
  <c r="P487" i="109" s="1"/>
  <c r="N336" i="109"/>
  <c r="O475" i="109" s="1"/>
  <c r="M940" i="109"/>
  <c r="N288" i="109"/>
  <c r="O427" i="109" s="1"/>
  <c r="M892" i="109"/>
  <c r="O368" i="109"/>
  <c r="P507" i="109" s="1"/>
  <c r="N325" i="109"/>
  <c r="O464" i="109" s="1"/>
  <c r="M929" i="109"/>
  <c r="M1067" i="109" s="1"/>
  <c r="N332" i="109"/>
  <c r="O471" i="109" s="1"/>
  <c r="M936" i="109"/>
  <c r="M1074" i="109" s="1"/>
  <c r="N410" i="109"/>
  <c r="O549" i="109" s="1"/>
  <c r="M1014" i="109"/>
  <c r="N305" i="109"/>
  <c r="O444" i="109" s="1"/>
  <c r="M909" i="109"/>
  <c r="M1047" i="109" s="1"/>
  <c r="N353" i="109"/>
  <c r="O492" i="109" s="1"/>
  <c r="M957" i="109"/>
  <c r="N382" i="109"/>
  <c r="O521" i="109" s="1"/>
  <c r="M986" i="109"/>
  <c r="M1124" i="109" s="1"/>
  <c r="N334" i="109"/>
  <c r="O473" i="109" s="1"/>
  <c r="M938" i="109"/>
  <c r="M1076" i="109" s="1"/>
  <c r="N405" i="109"/>
  <c r="O544" i="109" s="1"/>
  <c r="M1009" i="109"/>
  <c r="N311" i="109"/>
  <c r="O450" i="109" s="1"/>
  <c r="M915" i="109"/>
  <c r="M557" i="109"/>
  <c r="K33" i="119" s="1"/>
  <c r="DH142" i="109"/>
  <c r="U859" i="109"/>
  <c r="W859" i="109"/>
  <c r="BU142" i="109"/>
  <c r="I883" i="109"/>
  <c r="W871" i="109"/>
  <c r="AF34" i="119" s="1"/>
  <c r="DU142" i="109"/>
  <c r="DH281" i="109"/>
  <c r="DH280" i="109"/>
  <c r="K875" i="109"/>
  <c r="BU281" i="109"/>
  <c r="BU280" i="109"/>
  <c r="Y863" i="109"/>
  <c r="X867" i="109"/>
  <c r="CU281" i="109"/>
  <c r="CU280" i="109"/>
  <c r="X869" i="109"/>
  <c r="EH142" i="109"/>
  <c r="EH280" i="109"/>
  <c r="EH281" i="109"/>
  <c r="CH280" i="109"/>
  <c r="CH281" i="109"/>
  <c r="DU281" i="109"/>
  <c r="DU280" i="109"/>
  <c r="X847" i="109"/>
  <c r="Y858" i="109"/>
  <c r="Y870" i="109"/>
  <c r="EI279" i="109"/>
  <c r="X865" i="109"/>
  <c r="O403" i="109" l="1"/>
  <c r="P542" i="109" s="1"/>
  <c r="N1007" i="109"/>
  <c r="N1145" i="109" s="1"/>
  <c r="AY700" i="109"/>
  <c r="O682" i="109"/>
  <c r="O404" i="109"/>
  <c r="P543" i="109" s="1"/>
  <c r="O283" i="109"/>
  <c r="P422" i="109" s="1"/>
  <c r="P561" i="109" s="1"/>
  <c r="J883" i="109"/>
  <c r="O677" i="109"/>
  <c r="O393" i="109"/>
  <c r="P532" i="109" s="1"/>
  <c r="P671" i="109" s="1"/>
  <c r="N1003" i="109"/>
  <c r="N1141" i="109" s="1"/>
  <c r="N997" i="109"/>
  <c r="N1135" i="109" s="1"/>
  <c r="O630" i="109"/>
  <c r="O695" i="109"/>
  <c r="O352" i="109"/>
  <c r="P491" i="109" s="1"/>
  <c r="O596" i="109"/>
  <c r="O415" i="109"/>
  <c r="P554" i="109" s="1"/>
  <c r="O399" i="109"/>
  <c r="P538" i="109" s="1"/>
  <c r="N956" i="109"/>
  <c r="N1094" i="109" s="1"/>
  <c r="O638" i="109"/>
  <c r="O608" i="109"/>
  <c r="O615" i="109"/>
  <c r="O360" i="109"/>
  <c r="P499" i="109" s="1"/>
  <c r="N1008" i="109"/>
  <c r="N1146" i="109" s="1"/>
  <c r="O648" i="109"/>
  <c r="N1021" i="109"/>
  <c r="N1159" i="109" s="1"/>
  <c r="O417" i="109"/>
  <c r="P556" i="109" s="1"/>
  <c r="N964" i="109"/>
  <c r="O600" i="109"/>
  <c r="O588" i="109"/>
  <c r="O644" i="109"/>
  <c r="O693" i="109"/>
  <c r="O623" i="109"/>
  <c r="O377" i="109"/>
  <c r="P516" i="109" s="1"/>
  <c r="N1019" i="109"/>
  <c r="N1157" i="109" s="1"/>
  <c r="N1102" i="109"/>
  <c r="O669" i="109"/>
  <c r="O652" i="109"/>
  <c r="O692" i="109"/>
  <c r="O391" i="109"/>
  <c r="P530" i="109" s="1"/>
  <c r="O604" i="109"/>
  <c r="O635" i="109"/>
  <c r="O616" i="109"/>
  <c r="N995" i="109"/>
  <c r="N1133" i="109" s="1"/>
  <c r="O566" i="109"/>
  <c r="O571" i="109"/>
  <c r="O680" i="109"/>
  <c r="O639" i="109"/>
  <c r="O389" i="109"/>
  <c r="P528" i="109" s="1"/>
  <c r="O651" i="109"/>
  <c r="O624" i="109"/>
  <c r="O356" i="109"/>
  <c r="P495" i="109" s="1"/>
  <c r="P634" i="109" s="1"/>
  <c r="O663" i="109"/>
  <c r="O411" i="109"/>
  <c r="P550" i="109" s="1"/>
  <c r="O656" i="109"/>
  <c r="O344" i="109"/>
  <c r="P483" i="109" s="1"/>
  <c r="N948" i="109"/>
  <c r="N1086" i="109" s="1"/>
  <c r="N960" i="109"/>
  <c r="N1098" i="109" s="1"/>
  <c r="O620" i="109"/>
  <c r="O372" i="109"/>
  <c r="P511" i="109" s="1"/>
  <c r="AC857" i="109"/>
  <c r="AD857" i="109"/>
  <c r="AC855" i="109"/>
  <c r="AD855" i="109"/>
  <c r="AC851" i="109"/>
  <c r="AD851" i="109"/>
  <c r="AC853" i="109"/>
  <c r="AD853" i="109"/>
  <c r="M1077" i="109"/>
  <c r="K1160" i="109"/>
  <c r="M1116" i="109"/>
  <c r="M1049" i="109"/>
  <c r="M1093" i="109"/>
  <c r="M1101" i="109"/>
  <c r="M1068" i="109"/>
  <c r="M1084" i="109"/>
  <c r="M1041" i="109"/>
  <c r="M1109" i="109"/>
  <c r="M1030" i="109"/>
  <c r="M1048" i="109"/>
  <c r="M1034" i="109"/>
  <c r="BC22" i="119"/>
  <c r="BD22" i="119" s="1"/>
  <c r="BE22" i="119" s="1"/>
  <c r="BF22" i="119" s="1"/>
  <c r="BG22" i="119" s="1"/>
  <c r="BH22" i="119" s="1"/>
  <c r="BI22" i="119" s="1"/>
  <c r="BJ22" i="119" s="1"/>
  <c r="BK22" i="119" s="1"/>
  <c r="BL22" i="119" s="1"/>
  <c r="BM22" i="119" s="1"/>
  <c r="BN22" i="119" s="1"/>
  <c r="M1066" i="109"/>
  <c r="M1061" i="109"/>
  <c r="M1028" i="109"/>
  <c r="M1155" i="109"/>
  <c r="AH20" i="119"/>
  <c r="M1027" i="109"/>
  <c r="M1142" i="109"/>
  <c r="M1156" i="109"/>
  <c r="M1095" i="109"/>
  <c r="M1122" i="109"/>
  <c r="L1151" i="109"/>
  <c r="M1053" i="109"/>
  <c r="M1138" i="109"/>
  <c r="M1078" i="109"/>
  <c r="M1046" i="109"/>
  <c r="M1112" i="109"/>
  <c r="L1110" i="109"/>
  <c r="M1070" i="109"/>
  <c r="M1099" i="109"/>
  <c r="M1044" i="109"/>
  <c r="M1032" i="109"/>
  <c r="M1107" i="109"/>
  <c r="M1133" i="109"/>
  <c r="L1154" i="109"/>
  <c r="M1039" i="109"/>
  <c r="M1054" i="109"/>
  <c r="M1055" i="109"/>
  <c r="M1045" i="109"/>
  <c r="L1022" i="109"/>
  <c r="L1106" i="109"/>
  <c r="L1158" i="109"/>
  <c r="M1069" i="109"/>
  <c r="M1040" i="109"/>
  <c r="M1043" i="109"/>
  <c r="M1148" i="109"/>
  <c r="M1117" i="109"/>
  <c r="M1033" i="109"/>
  <c r="M1104" i="109"/>
  <c r="L1149" i="109"/>
  <c r="M1089" i="109"/>
  <c r="M1147" i="109"/>
  <c r="M1152" i="109"/>
  <c r="M1029" i="109"/>
  <c r="M1071" i="109"/>
  <c r="M1097" i="109"/>
  <c r="M1098" i="109"/>
  <c r="L1143" i="109"/>
  <c r="M1134" i="109"/>
  <c r="M1136" i="109"/>
  <c r="M1144" i="109"/>
  <c r="M1081" i="109"/>
  <c r="M1132" i="109"/>
  <c r="L1119" i="109"/>
  <c r="L1121" i="109"/>
  <c r="M1037" i="109"/>
  <c r="M1128" i="109"/>
  <c r="M1105" i="109"/>
  <c r="M1103" i="109"/>
  <c r="M1088" i="109"/>
  <c r="M1108" i="109"/>
  <c r="M1087" i="109"/>
  <c r="M1038" i="109"/>
  <c r="N989" i="109"/>
  <c r="N1127" i="109" s="1"/>
  <c r="O385" i="109"/>
  <c r="P524" i="109" s="1"/>
  <c r="O575" i="109"/>
  <c r="O678" i="109"/>
  <c r="O584" i="109"/>
  <c r="O633" i="109"/>
  <c r="O622" i="109"/>
  <c r="O664" i="109"/>
  <c r="O627" i="109"/>
  <c r="O587" i="109"/>
  <c r="O612" i="109"/>
  <c r="O676" i="109"/>
  <c r="O628" i="109"/>
  <c r="O691" i="109"/>
  <c r="O632" i="109"/>
  <c r="O672" i="109"/>
  <c r="O631" i="109"/>
  <c r="O645" i="109"/>
  <c r="O668" i="109"/>
  <c r="O647" i="109"/>
  <c r="O607" i="109"/>
  <c r="O579" i="109"/>
  <c r="O637" i="109"/>
  <c r="O643" i="109"/>
  <c r="O640" i="109"/>
  <c r="O619" i="109"/>
  <c r="O636" i="109"/>
  <c r="O592" i="109"/>
  <c r="O611" i="109"/>
  <c r="O662" i="109"/>
  <c r="O602" i="109"/>
  <c r="O590" i="109"/>
  <c r="O593" i="109"/>
  <c r="O610" i="109"/>
  <c r="O589" i="109"/>
  <c r="O569" i="109"/>
  <c r="O621" i="109"/>
  <c r="O683" i="109"/>
  <c r="O618" i="109"/>
  <c r="N661" i="109"/>
  <c r="M987" i="109"/>
  <c r="O599" i="109"/>
  <c r="O601" i="109"/>
  <c r="O583" i="109"/>
  <c r="O563" i="109"/>
  <c r="N689" i="109"/>
  <c r="O689" i="109" s="1"/>
  <c r="M1015" i="109"/>
  <c r="O568" i="109"/>
  <c r="O578" i="109"/>
  <c r="N650" i="109"/>
  <c r="M976" i="109"/>
  <c r="O674" i="109"/>
  <c r="O581" i="109"/>
  <c r="O591" i="109"/>
  <c r="N654" i="109"/>
  <c r="M980" i="109"/>
  <c r="N673" i="109"/>
  <c r="M999" i="109"/>
  <c r="M1137" i="109" s="1"/>
  <c r="O605" i="109"/>
  <c r="O572" i="109"/>
  <c r="O598" i="109"/>
  <c r="O586" i="109"/>
  <c r="O625" i="109"/>
  <c r="O684" i="109"/>
  <c r="O582" i="109"/>
  <c r="O574" i="109"/>
  <c r="O565" i="109"/>
  <c r="O666" i="109"/>
  <c r="O594" i="109"/>
  <c r="O629" i="109"/>
  <c r="P675" i="109"/>
  <c r="N642" i="109"/>
  <c r="M968" i="109"/>
  <c r="M1106" i="109" s="1"/>
  <c r="N667" i="109"/>
  <c r="M993" i="109"/>
  <c r="M1131" i="109" s="1"/>
  <c r="N687" i="109"/>
  <c r="O687" i="109" s="1"/>
  <c r="P687" i="109" s="1"/>
  <c r="M1013" i="109"/>
  <c r="N655" i="109"/>
  <c r="M981" i="109"/>
  <c r="M1119" i="109" s="1"/>
  <c r="O670" i="109"/>
  <c r="P681" i="109"/>
  <c r="O603" i="109"/>
  <c r="O660" i="109"/>
  <c r="O649" i="109"/>
  <c r="N646" i="109"/>
  <c r="M972" i="109"/>
  <c r="M1110" i="109" s="1"/>
  <c r="P626" i="109"/>
  <c r="N694" i="109"/>
  <c r="M1020" i="109"/>
  <c r="N686" i="109"/>
  <c r="M1012" i="109"/>
  <c r="O688" i="109"/>
  <c r="O580" i="109"/>
  <c r="O658" i="109"/>
  <c r="O576" i="109"/>
  <c r="O609" i="109"/>
  <c r="O567" i="109"/>
  <c r="O614" i="109"/>
  <c r="O653" i="109"/>
  <c r="O577" i="109"/>
  <c r="N685" i="109"/>
  <c r="M1011" i="109"/>
  <c r="O613" i="109"/>
  <c r="O641" i="109"/>
  <c r="O595" i="109"/>
  <c r="O585" i="109"/>
  <c r="O570" i="109"/>
  <c r="O617" i="109"/>
  <c r="N679" i="109"/>
  <c r="O679" i="109" s="1"/>
  <c r="P679" i="109" s="1"/>
  <c r="M1005" i="109"/>
  <c r="N659" i="109"/>
  <c r="M985" i="109"/>
  <c r="M1123" i="109" s="1"/>
  <c r="O564" i="109"/>
  <c r="N690" i="109"/>
  <c r="M1016" i="109"/>
  <c r="N657" i="109"/>
  <c r="M983" i="109"/>
  <c r="O597" i="109"/>
  <c r="O606" i="109"/>
  <c r="O573" i="109"/>
  <c r="N665" i="109"/>
  <c r="M991" i="109"/>
  <c r="M1129" i="109" s="1"/>
  <c r="O741" i="109"/>
  <c r="O792" i="109"/>
  <c r="O755" i="109"/>
  <c r="O758" i="109"/>
  <c r="O782" i="109"/>
  <c r="O705" i="109"/>
  <c r="O714" i="109"/>
  <c r="O732" i="109"/>
  <c r="O803" i="109"/>
  <c r="O713" i="109"/>
  <c r="O763" i="109"/>
  <c r="O728" i="109"/>
  <c r="O751" i="109"/>
  <c r="O806" i="109"/>
  <c r="O753" i="109"/>
  <c r="O720" i="109"/>
  <c r="O827" i="109"/>
  <c r="O783" i="109"/>
  <c r="O812" i="109"/>
  <c r="O708" i="109"/>
  <c r="O743" i="109"/>
  <c r="O778" i="109"/>
  <c r="O759" i="109"/>
  <c r="O770" i="109"/>
  <c r="O745" i="109"/>
  <c r="O814" i="109"/>
  <c r="O1001" i="109" s="1"/>
  <c r="O757" i="109"/>
  <c r="O833" i="109"/>
  <c r="O769" i="109"/>
  <c r="O730" i="109"/>
  <c r="O764" i="109"/>
  <c r="O725" i="109"/>
  <c r="O810" i="109"/>
  <c r="O722" i="109"/>
  <c r="O721" i="109"/>
  <c r="O809" i="109"/>
  <c r="O752" i="109"/>
  <c r="O777" i="109"/>
  <c r="L878" i="109"/>
  <c r="O794" i="109"/>
  <c r="O807" i="109"/>
  <c r="K879" i="109"/>
  <c r="G21" i="119"/>
  <c r="O828" i="109"/>
  <c r="O826" i="109"/>
  <c r="O832" i="109"/>
  <c r="O715" i="109"/>
  <c r="O750" i="109"/>
  <c r="O724" i="109"/>
  <c r="O801" i="109"/>
  <c r="O799" i="109"/>
  <c r="O813" i="109"/>
  <c r="O830" i="109"/>
  <c r="O748" i="109"/>
  <c r="O731" i="109"/>
  <c r="O797" i="109"/>
  <c r="O767" i="109"/>
  <c r="O719" i="109"/>
  <c r="O729" i="109"/>
  <c r="O831" i="109"/>
  <c r="O765" i="109"/>
  <c r="O952" i="109" s="1"/>
  <c r="O1090" i="109" s="1"/>
  <c r="O768" i="109"/>
  <c r="O787" i="109"/>
  <c r="K877" i="109"/>
  <c r="O817" i="109"/>
  <c r="O746" i="109"/>
  <c r="O749" i="109"/>
  <c r="O775" i="109"/>
  <c r="O704" i="109"/>
  <c r="O718" i="109"/>
  <c r="M876" i="109"/>
  <c r="O789" i="109"/>
  <c r="O716" i="109"/>
  <c r="L882" i="109"/>
  <c r="O802" i="109"/>
  <c r="O740" i="109"/>
  <c r="O742" i="109"/>
  <c r="O736" i="109"/>
  <c r="O774" i="109"/>
  <c r="M887" i="109"/>
  <c r="N887" i="109"/>
  <c r="O712" i="109"/>
  <c r="O761" i="109"/>
  <c r="O800" i="109"/>
  <c r="O788" i="109"/>
  <c r="O808" i="109"/>
  <c r="O760" i="109"/>
  <c r="O717" i="109"/>
  <c r="O798" i="109"/>
  <c r="O818" i="109"/>
  <c r="O804" i="109"/>
  <c r="O793" i="109"/>
  <c r="O780" i="109"/>
  <c r="O710" i="109"/>
  <c r="O805" i="109"/>
  <c r="O822" i="109"/>
  <c r="O723" i="109"/>
  <c r="O786" i="109"/>
  <c r="O821" i="109"/>
  <c r="O737" i="109"/>
  <c r="O735" i="109"/>
  <c r="O790" i="109"/>
  <c r="O744" i="109"/>
  <c r="O796" i="109"/>
  <c r="O707" i="109"/>
  <c r="O779" i="109"/>
  <c r="O811" i="109"/>
  <c r="M880" i="109"/>
  <c r="O733" i="109"/>
  <c r="O771" i="109"/>
  <c r="O738" i="109"/>
  <c r="O734" i="109"/>
  <c r="O781" i="109"/>
  <c r="O754" i="109"/>
  <c r="O762" i="109"/>
  <c r="O703" i="109"/>
  <c r="N835" i="109"/>
  <c r="O823" i="109"/>
  <c r="O727" i="109"/>
  <c r="O791" i="109"/>
  <c r="O819" i="109"/>
  <c r="O829" i="109"/>
  <c r="O784" i="109"/>
  <c r="O825" i="109"/>
  <c r="O739" i="109"/>
  <c r="O706" i="109"/>
  <c r="O820" i="109"/>
  <c r="O1007" i="109" s="1"/>
  <c r="O766" i="109"/>
  <c r="O709" i="109"/>
  <c r="O816" i="109"/>
  <c r="O795" i="109"/>
  <c r="O824" i="109"/>
  <c r="O785" i="109"/>
  <c r="O776" i="109"/>
  <c r="O747" i="109"/>
  <c r="O773" i="109"/>
  <c r="O772" i="109"/>
  <c r="O815" i="109"/>
  <c r="O726" i="109"/>
  <c r="O711" i="109"/>
  <c r="O756" i="109"/>
  <c r="M696" i="109"/>
  <c r="L881" i="109"/>
  <c r="O390" i="109"/>
  <c r="P529" i="109" s="1"/>
  <c r="N994" i="109"/>
  <c r="O314" i="109"/>
  <c r="P453" i="109" s="1"/>
  <c r="N918" i="109"/>
  <c r="O341" i="109"/>
  <c r="P480" i="109" s="1"/>
  <c r="N945" i="109"/>
  <c r="N1083" i="109" s="1"/>
  <c r="O370" i="109"/>
  <c r="P509" i="109" s="1"/>
  <c r="N974" i="109"/>
  <c r="O362" i="109"/>
  <c r="P501" i="109" s="1"/>
  <c r="N966" i="109"/>
  <c r="N1104" i="109" s="1"/>
  <c r="O284" i="109"/>
  <c r="P423" i="109" s="1"/>
  <c r="P562" i="109" s="1"/>
  <c r="N888" i="109"/>
  <c r="P395" i="109"/>
  <c r="Q534" i="109" s="1"/>
  <c r="P381" i="109"/>
  <c r="Q520" i="109" s="1"/>
  <c r="O337" i="109"/>
  <c r="P476" i="109" s="1"/>
  <c r="N941" i="109"/>
  <c r="O335" i="109"/>
  <c r="P474" i="109" s="1"/>
  <c r="N939" i="109"/>
  <c r="O380" i="109"/>
  <c r="P519" i="109" s="1"/>
  <c r="N984" i="109"/>
  <c r="N1122" i="109" s="1"/>
  <c r="O557" i="109"/>
  <c r="M33" i="119" s="1"/>
  <c r="O405" i="109"/>
  <c r="P544" i="109" s="1"/>
  <c r="N1009" i="109"/>
  <c r="O353" i="109"/>
  <c r="P492" i="109" s="1"/>
  <c r="N957" i="109"/>
  <c r="O410" i="109"/>
  <c r="P549" i="109" s="1"/>
  <c r="N1014" i="109"/>
  <c r="P368" i="109"/>
  <c r="Q507" i="109" s="1"/>
  <c r="O336" i="109"/>
  <c r="P475" i="109" s="1"/>
  <c r="N940" i="109"/>
  <c r="N1078" i="109" s="1"/>
  <c r="O343" i="109"/>
  <c r="P482" i="109" s="1"/>
  <c r="N947" i="109"/>
  <c r="O351" i="109"/>
  <c r="P490" i="109" s="1"/>
  <c r="N955" i="109"/>
  <c r="N1093" i="109" s="1"/>
  <c r="O322" i="109"/>
  <c r="P461" i="109" s="1"/>
  <c r="N926" i="109"/>
  <c r="N1064" i="109" s="1"/>
  <c r="O355" i="109"/>
  <c r="P494" i="109" s="1"/>
  <c r="N959" i="109"/>
  <c r="O295" i="109"/>
  <c r="P434" i="109" s="1"/>
  <c r="N899" i="109"/>
  <c r="O392" i="109"/>
  <c r="P531" i="109" s="1"/>
  <c r="N996" i="109"/>
  <c r="O327" i="109"/>
  <c r="P466" i="109" s="1"/>
  <c r="N931" i="109"/>
  <c r="N1069" i="109" s="1"/>
  <c r="O359" i="109"/>
  <c r="P498" i="109" s="1"/>
  <c r="N963" i="109"/>
  <c r="N1101" i="109" s="1"/>
  <c r="O386" i="109"/>
  <c r="P525" i="109" s="1"/>
  <c r="N990" i="109"/>
  <c r="O394" i="109"/>
  <c r="P533" i="109" s="1"/>
  <c r="N998" i="109"/>
  <c r="N1136" i="109" s="1"/>
  <c r="O317" i="109"/>
  <c r="P456" i="109" s="1"/>
  <c r="N921" i="109"/>
  <c r="O357" i="109"/>
  <c r="P496" i="109" s="1"/>
  <c r="N961" i="109"/>
  <c r="N1099" i="109" s="1"/>
  <c r="O384" i="109"/>
  <c r="P523" i="109" s="1"/>
  <c r="N988" i="109"/>
  <c r="O374" i="109"/>
  <c r="P513" i="109" s="1"/>
  <c r="N978" i="109"/>
  <c r="N1116" i="109" s="1"/>
  <c r="O388" i="109"/>
  <c r="P527" i="109" s="1"/>
  <c r="N992" i="109"/>
  <c r="N1130" i="109" s="1"/>
  <c r="O293" i="109"/>
  <c r="P432" i="109" s="1"/>
  <c r="N897" i="109"/>
  <c r="N1035" i="109" s="1"/>
  <c r="O315" i="109"/>
  <c r="P454" i="109" s="1"/>
  <c r="N919" i="109"/>
  <c r="N1057" i="109" s="1"/>
  <c r="O320" i="109"/>
  <c r="P459" i="109" s="1"/>
  <c r="N924" i="109"/>
  <c r="O354" i="109"/>
  <c r="P493" i="109" s="1"/>
  <c r="N958" i="109"/>
  <c r="P383" i="109"/>
  <c r="Q522" i="109" s="1"/>
  <c r="O330" i="109"/>
  <c r="P469" i="109" s="1"/>
  <c r="N934" i="109"/>
  <c r="O345" i="109"/>
  <c r="P484" i="109" s="1"/>
  <c r="N949" i="109"/>
  <c r="O323" i="109"/>
  <c r="P462" i="109" s="1"/>
  <c r="N927" i="109"/>
  <c r="O289" i="109"/>
  <c r="P428" i="109" s="1"/>
  <c r="N893" i="109"/>
  <c r="O312" i="109"/>
  <c r="P451" i="109" s="1"/>
  <c r="N916" i="109"/>
  <c r="O299" i="109"/>
  <c r="P438" i="109" s="1"/>
  <c r="N903" i="109"/>
  <c r="O402" i="109"/>
  <c r="P541" i="109" s="1"/>
  <c r="N1006" i="109"/>
  <c r="N1144" i="109" s="1"/>
  <c r="O310" i="109"/>
  <c r="P449" i="109" s="1"/>
  <c r="N914" i="109"/>
  <c r="P408" i="109"/>
  <c r="Q547" i="109" s="1"/>
  <c r="O366" i="109"/>
  <c r="P505" i="109" s="1"/>
  <c r="N970" i="109"/>
  <c r="O307" i="109"/>
  <c r="P446" i="109" s="1"/>
  <c r="N911" i="109"/>
  <c r="O328" i="109"/>
  <c r="P467" i="109" s="1"/>
  <c r="N932" i="109"/>
  <c r="O349" i="109"/>
  <c r="P488" i="109" s="1"/>
  <c r="N953" i="109"/>
  <c r="N1091" i="109" s="1"/>
  <c r="O400" i="109"/>
  <c r="P539" i="109" s="1"/>
  <c r="N1004" i="109"/>
  <c r="O298" i="109"/>
  <c r="P437" i="109" s="1"/>
  <c r="N902" i="109"/>
  <c r="N1040" i="109" s="1"/>
  <c r="O326" i="109"/>
  <c r="P465" i="109" s="1"/>
  <c r="N930" i="109"/>
  <c r="O301" i="109"/>
  <c r="P440" i="109" s="1"/>
  <c r="N905" i="109"/>
  <c r="O350" i="109"/>
  <c r="P489" i="109" s="1"/>
  <c r="N954" i="109"/>
  <c r="O367" i="109"/>
  <c r="P506" i="109" s="1"/>
  <c r="N971" i="109"/>
  <c r="O290" i="109"/>
  <c r="P429" i="109" s="1"/>
  <c r="N894" i="109"/>
  <c r="P401" i="109"/>
  <c r="Q540" i="109" s="1"/>
  <c r="O369" i="109"/>
  <c r="P508" i="109" s="1"/>
  <c r="N973" i="109"/>
  <c r="N1111" i="109" s="1"/>
  <c r="O286" i="109"/>
  <c r="P425" i="109" s="1"/>
  <c r="N890" i="109"/>
  <c r="O413" i="109"/>
  <c r="P552" i="109" s="1"/>
  <c r="N1017" i="109"/>
  <c r="N1155" i="109" s="1"/>
  <c r="O373" i="109"/>
  <c r="P512" i="109" s="1"/>
  <c r="N977" i="109"/>
  <c r="N1115" i="109" s="1"/>
  <c r="O292" i="109"/>
  <c r="P431" i="109" s="1"/>
  <c r="N896" i="109"/>
  <c r="P403" i="109"/>
  <c r="Q542" i="109" s="1"/>
  <c r="O331" i="109"/>
  <c r="P470" i="109" s="1"/>
  <c r="N935" i="109"/>
  <c r="O365" i="109"/>
  <c r="P504" i="109" s="1"/>
  <c r="N969" i="109"/>
  <c r="N1107" i="109" s="1"/>
  <c r="O291" i="109"/>
  <c r="P430" i="109" s="1"/>
  <c r="N895" i="109"/>
  <c r="O318" i="109"/>
  <c r="P457" i="109" s="1"/>
  <c r="N922" i="109"/>
  <c r="O296" i="109"/>
  <c r="P435" i="109" s="1"/>
  <c r="N900" i="109"/>
  <c r="O311" i="109"/>
  <c r="P450" i="109" s="1"/>
  <c r="N915" i="109"/>
  <c r="O334" i="109"/>
  <c r="P473" i="109" s="1"/>
  <c r="N938" i="109"/>
  <c r="O382" i="109"/>
  <c r="P521" i="109" s="1"/>
  <c r="N986" i="109"/>
  <c r="O305" i="109"/>
  <c r="P444" i="109" s="1"/>
  <c r="N909" i="109"/>
  <c r="O332" i="109"/>
  <c r="P471" i="109" s="1"/>
  <c r="N936" i="109"/>
  <c r="O325" i="109"/>
  <c r="P464" i="109" s="1"/>
  <c r="N929" i="109"/>
  <c r="O288" i="109"/>
  <c r="P427" i="109" s="1"/>
  <c r="N892" i="109"/>
  <c r="P348" i="109"/>
  <c r="Q487" i="109" s="1"/>
  <c r="P387" i="109"/>
  <c r="Q526" i="109" s="1"/>
  <c r="O329" i="109"/>
  <c r="P468" i="109" s="1"/>
  <c r="N933" i="109"/>
  <c r="N1071" i="109" s="1"/>
  <c r="O304" i="109"/>
  <c r="P443" i="109" s="1"/>
  <c r="N908" i="109"/>
  <c r="N1046" i="109" s="1"/>
  <c r="O378" i="109"/>
  <c r="P517" i="109" s="1"/>
  <c r="N982" i="109"/>
  <c r="O285" i="109"/>
  <c r="P424" i="109" s="1"/>
  <c r="N889" i="109"/>
  <c r="N1027" i="109" s="1"/>
  <c r="O308" i="109"/>
  <c r="P447" i="109" s="1"/>
  <c r="N912" i="109"/>
  <c r="N1050" i="109" s="1"/>
  <c r="O294" i="109"/>
  <c r="P433" i="109" s="1"/>
  <c r="N898" i="109"/>
  <c r="O297" i="109"/>
  <c r="P436" i="109" s="1"/>
  <c r="N901" i="109"/>
  <c r="O306" i="109"/>
  <c r="P445" i="109" s="1"/>
  <c r="N910" i="109"/>
  <c r="N1048" i="109" s="1"/>
  <c r="P416" i="109"/>
  <c r="Q555" i="109" s="1"/>
  <c r="O300" i="109"/>
  <c r="P439" i="109" s="1"/>
  <c r="N904" i="109"/>
  <c r="O319" i="109"/>
  <c r="P458" i="109" s="1"/>
  <c r="N923" i="109"/>
  <c r="P376" i="109"/>
  <c r="Q515" i="109" s="1"/>
  <c r="O338" i="109"/>
  <c r="P477" i="109" s="1"/>
  <c r="N942" i="109"/>
  <c r="O375" i="109"/>
  <c r="P514" i="109" s="1"/>
  <c r="N979" i="109"/>
  <c r="P379" i="109"/>
  <c r="Q518" i="109" s="1"/>
  <c r="O321" i="109"/>
  <c r="P460" i="109" s="1"/>
  <c r="N925" i="109"/>
  <c r="N1063" i="109" s="1"/>
  <c r="O287" i="109"/>
  <c r="P426" i="109" s="1"/>
  <c r="N891" i="109"/>
  <c r="O333" i="109"/>
  <c r="P472" i="109" s="1"/>
  <c r="N937" i="109"/>
  <c r="O363" i="109"/>
  <c r="P502" i="109" s="1"/>
  <c r="N967" i="109"/>
  <c r="O302" i="109"/>
  <c r="P441" i="109" s="1"/>
  <c r="N906" i="109"/>
  <c r="O324" i="109"/>
  <c r="P463" i="109" s="1"/>
  <c r="N928" i="109"/>
  <c r="N1066" i="109" s="1"/>
  <c r="O361" i="109"/>
  <c r="P500" i="109" s="1"/>
  <c r="N965" i="109"/>
  <c r="O406" i="109"/>
  <c r="P545" i="109" s="1"/>
  <c r="N1010" i="109"/>
  <c r="N1148" i="109" s="1"/>
  <c r="O398" i="109"/>
  <c r="P537" i="109" s="1"/>
  <c r="N1002" i="109"/>
  <c r="O313" i="109"/>
  <c r="P452" i="109" s="1"/>
  <c r="N917" i="109"/>
  <c r="O371" i="109"/>
  <c r="P510" i="109" s="1"/>
  <c r="N975" i="109"/>
  <c r="O303" i="109"/>
  <c r="P442" i="109" s="1"/>
  <c r="N907" i="109"/>
  <c r="O342" i="109"/>
  <c r="P481" i="109" s="1"/>
  <c r="N946" i="109"/>
  <c r="P407" i="109"/>
  <c r="Q546" i="109" s="1"/>
  <c r="O358" i="109"/>
  <c r="P497" i="109" s="1"/>
  <c r="N962" i="109"/>
  <c r="N1100" i="109" s="1"/>
  <c r="P364" i="109"/>
  <c r="Q503" i="109" s="1"/>
  <c r="P409" i="109"/>
  <c r="Q548" i="109" s="1"/>
  <c r="P397" i="109"/>
  <c r="Q536" i="109" s="1"/>
  <c r="O347" i="109"/>
  <c r="P486" i="109" s="1"/>
  <c r="N951" i="109"/>
  <c r="P412" i="109"/>
  <c r="Q551" i="109" s="1"/>
  <c r="O340" i="109"/>
  <c r="P479" i="109" s="1"/>
  <c r="N944" i="109"/>
  <c r="N1082" i="109" s="1"/>
  <c r="O414" i="109"/>
  <c r="P553" i="109" s="1"/>
  <c r="N1018" i="109"/>
  <c r="O316" i="109"/>
  <c r="P455" i="109" s="1"/>
  <c r="N920" i="109"/>
  <c r="N1058" i="109" s="1"/>
  <c r="O339" i="109"/>
  <c r="P478" i="109" s="1"/>
  <c r="N943" i="109"/>
  <c r="N1081" i="109" s="1"/>
  <c r="O396" i="109"/>
  <c r="P535" i="109" s="1"/>
  <c r="N1000" i="109"/>
  <c r="N1138" i="109" s="1"/>
  <c r="O346" i="109"/>
  <c r="P485" i="109" s="1"/>
  <c r="N950" i="109"/>
  <c r="N1088" i="109" s="1"/>
  <c r="O309" i="109"/>
  <c r="P448" i="109" s="1"/>
  <c r="N913" i="109"/>
  <c r="N418" i="109"/>
  <c r="X871" i="109"/>
  <c r="AG34" i="119" s="1"/>
  <c r="U872" i="109"/>
  <c r="Y847" i="109"/>
  <c r="Z863" i="109"/>
  <c r="Z858" i="109"/>
  <c r="Z870" i="109"/>
  <c r="Y865" i="109"/>
  <c r="Y869" i="109"/>
  <c r="Y867" i="109"/>
  <c r="X859" i="109"/>
  <c r="L875" i="109"/>
  <c r="O1145" i="109" l="1"/>
  <c r="P404" i="109"/>
  <c r="Q543" i="109" s="1"/>
  <c r="BZ22" i="119"/>
  <c r="CA22" i="119" s="1"/>
  <c r="P283" i="109"/>
  <c r="Q422" i="109" s="1"/>
  <c r="Q561" i="109" s="1"/>
  <c r="AZ700" i="109"/>
  <c r="P682" i="109"/>
  <c r="O1008" i="109"/>
  <c r="O1146" i="109" s="1"/>
  <c r="O956" i="109"/>
  <c r="O1094" i="109" s="1"/>
  <c r="P393" i="109"/>
  <c r="Q532" i="109" s="1"/>
  <c r="Q671" i="109" s="1"/>
  <c r="O997" i="109"/>
  <c r="O1135" i="109" s="1"/>
  <c r="P695" i="109"/>
  <c r="O1003" i="109"/>
  <c r="O1141" i="109" s="1"/>
  <c r="P677" i="109"/>
  <c r="P638" i="109"/>
  <c r="P571" i="109"/>
  <c r="P399" i="109"/>
  <c r="Q538" i="109" s="1"/>
  <c r="P630" i="109"/>
  <c r="P352" i="109"/>
  <c r="Q491" i="109" s="1"/>
  <c r="P596" i="109"/>
  <c r="P377" i="109"/>
  <c r="Q516" i="109" s="1"/>
  <c r="O1021" i="109"/>
  <c r="P417" i="109"/>
  <c r="Q556" i="109" s="1"/>
  <c r="P415" i="109"/>
  <c r="Q554" i="109" s="1"/>
  <c r="P693" i="109"/>
  <c r="P608" i="109"/>
  <c r="P615" i="109"/>
  <c r="P391" i="109"/>
  <c r="Q530" i="109" s="1"/>
  <c r="P356" i="109"/>
  <c r="Q495" i="109" s="1"/>
  <c r="Q634" i="109" s="1"/>
  <c r="O964" i="109"/>
  <c r="O1102" i="109" s="1"/>
  <c r="P360" i="109"/>
  <c r="Q499" i="109" s="1"/>
  <c r="P648" i="109"/>
  <c r="P588" i="109"/>
  <c r="P600" i="109"/>
  <c r="O995" i="109"/>
  <c r="O1133" i="109" s="1"/>
  <c r="P622" i="109"/>
  <c r="P644" i="109"/>
  <c r="P616" i="109"/>
  <c r="P344" i="109"/>
  <c r="Q483" i="109" s="1"/>
  <c r="P620" i="109"/>
  <c r="P623" i="109"/>
  <c r="O1019" i="109"/>
  <c r="O1157" i="109" s="1"/>
  <c r="P692" i="109"/>
  <c r="P635" i="109"/>
  <c r="P669" i="109"/>
  <c r="P652" i="109"/>
  <c r="P389" i="109"/>
  <c r="Q528" i="109" s="1"/>
  <c r="P604" i="109"/>
  <c r="P411" i="109"/>
  <c r="Q550" i="109" s="1"/>
  <c r="P689" i="109"/>
  <c r="P612" i="109"/>
  <c r="P566" i="109"/>
  <c r="P651" i="109"/>
  <c r="P624" i="109"/>
  <c r="P575" i="109"/>
  <c r="P680" i="109"/>
  <c r="P663" i="109"/>
  <c r="O960" i="109"/>
  <c r="O1098" i="109" s="1"/>
  <c r="P639" i="109"/>
  <c r="P691" i="109"/>
  <c r="P656" i="109"/>
  <c r="P645" i="109"/>
  <c r="P385" i="109"/>
  <c r="Q524" i="109" s="1"/>
  <c r="O989" i="109"/>
  <c r="O1127" i="109" s="1"/>
  <c r="P633" i="109"/>
  <c r="P584" i="109"/>
  <c r="P676" i="109"/>
  <c r="P372" i="109"/>
  <c r="Q511" i="109" s="1"/>
  <c r="AE855" i="109"/>
  <c r="AF855" i="109"/>
  <c r="AG855" i="109" s="1"/>
  <c r="AI855" i="109" s="1"/>
  <c r="AJ855" i="109" s="1"/>
  <c r="AK855" i="109" s="1"/>
  <c r="AL855" i="109" s="1"/>
  <c r="AM855" i="109" s="1"/>
  <c r="AN855" i="109" s="1"/>
  <c r="AO855" i="109" s="1"/>
  <c r="AP855" i="109" s="1"/>
  <c r="AQ855" i="109" s="1"/>
  <c r="AR855" i="109" s="1"/>
  <c r="AS855" i="109" s="1"/>
  <c r="AT855" i="109" s="1"/>
  <c r="AE857" i="109"/>
  <c r="AF857" i="109"/>
  <c r="AG857" i="109" s="1"/>
  <c r="AI857" i="109" s="1"/>
  <c r="AJ857" i="109" s="1"/>
  <c r="AK857" i="109" s="1"/>
  <c r="AL857" i="109" s="1"/>
  <c r="AM857" i="109" s="1"/>
  <c r="AN857" i="109" s="1"/>
  <c r="AO857" i="109" s="1"/>
  <c r="AP857" i="109" s="1"/>
  <c r="AQ857" i="109" s="1"/>
  <c r="AR857" i="109" s="1"/>
  <c r="AS857" i="109" s="1"/>
  <c r="AT857" i="109" s="1"/>
  <c r="AF851" i="109"/>
  <c r="AG851" i="109" s="1"/>
  <c r="AE851" i="109"/>
  <c r="L1160" i="109"/>
  <c r="AF853" i="109"/>
  <c r="AG853" i="109" s="1"/>
  <c r="AI853" i="109" s="1"/>
  <c r="AJ853" i="109" s="1"/>
  <c r="AK853" i="109" s="1"/>
  <c r="AL853" i="109" s="1"/>
  <c r="AM853" i="109" s="1"/>
  <c r="AN853" i="109" s="1"/>
  <c r="AO853" i="109" s="1"/>
  <c r="AP853" i="109" s="1"/>
  <c r="AQ853" i="109" s="1"/>
  <c r="AR853" i="109" s="1"/>
  <c r="AS853" i="109" s="1"/>
  <c r="AT853" i="109" s="1"/>
  <c r="AE853" i="109"/>
  <c r="N1052" i="109"/>
  <c r="N1047" i="109"/>
  <c r="O1139" i="109"/>
  <c r="N1147" i="109"/>
  <c r="N1045" i="109"/>
  <c r="N1087" i="109"/>
  <c r="N1068" i="109"/>
  <c r="M1153" i="109"/>
  <c r="N1079" i="109"/>
  <c r="N1105" i="109"/>
  <c r="N1056" i="109"/>
  <c r="N1085" i="109"/>
  <c r="N1038" i="109"/>
  <c r="N1142" i="109"/>
  <c r="N1112" i="109"/>
  <c r="N1059" i="109"/>
  <c r="N1126" i="109"/>
  <c r="O1159" i="109"/>
  <c r="N1041" i="109"/>
  <c r="N1032" i="109"/>
  <c r="N1044" i="109"/>
  <c r="N1037" i="109"/>
  <c r="N1025" i="109"/>
  <c r="M1022" i="109"/>
  <c r="M1121" i="109"/>
  <c r="N1026" i="109"/>
  <c r="N1113" i="109"/>
  <c r="N1075" i="109"/>
  <c r="N1042" i="109"/>
  <c r="N1152" i="109"/>
  <c r="AI20" i="119"/>
  <c r="M1150" i="109"/>
  <c r="M1114" i="109"/>
  <c r="N1060" i="109"/>
  <c r="N1092" i="109"/>
  <c r="N1072" i="109"/>
  <c r="N1128" i="109"/>
  <c r="N1120" i="109"/>
  <c r="N1117" i="109"/>
  <c r="N1067" i="109"/>
  <c r="N1053" i="109"/>
  <c r="M1158" i="109"/>
  <c r="N1073" i="109"/>
  <c r="N1089" i="109"/>
  <c r="N1055" i="109"/>
  <c r="N1054" i="109"/>
  <c r="N1034" i="109"/>
  <c r="N1030" i="109"/>
  <c r="M1143" i="109"/>
  <c r="N1109" i="109"/>
  <c r="N1070" i="109"/>
  <c r="N1029" i="109"/>
  <c r="M1118" i="109"/>
  <c r="M1025" i="109"/>
  <c r="N1051" i="109"/>
  <c r="N1108" i="109"/>
  <c r="N1065" i="109"/>
  <c r="N1062" i="109"/>
  <c r="N1074" i="109"/>
  <c r="N1134" i="109"/>
  <c r="M1154" i="109"/>
  <c r="M1151" i="109"/>
  <c r="N1033" i="109"/>
  <c r="N1156" i="109"/>
  <c r="N1140" i="109"/>
  <c r="N1096" i="109"/>
  <c r="N1036" i="109"/>
  <c r="N1097" i="109"/>
  <c r="N1124" i="109"/>
  <c r="N1080" i="109"/>
  <c r="N1095" i="109"/>
  <c r="M1125" i="109"/>
  <c r="N1028" i="109"/>
  <c r="N1084" i="109"/>
  <c r="N1103" i="109"/>
  <c r="N1031" i="109"/>
  <c r="N1132" i="109"/>
  <c r="N1076" i="109"/>
  <c r="M1149" i="109"/>
  <c r="N1077" i="109"/>
  <c r="N1043" i="109"/>
  <c r="N1049" i="109"/>
  <c r="N1061" i="109"/>
  <c r="N1039" i="109"/>
  <c r="P678" i="109"/>
  <c r="P647" i="109"/>
  <c r="P664" i="109"/>
  <c r="O948" i="109"/>
  <c r="P627" i="109"/>
  <c r="P628" i="109"/>
  <c r="P587" i="109"/>
  <c r="P631" i="109"/>
  <c r="P632" i="109"/>
  <c r="P579" i="109"/>
  <c r="P643" i="109"/>
  <c r="P672" i="109"/>
  <c r="P668" i="109"/>
  <c r="P636" i="109"/>
  <c r="P637" i="109"/>
  <c r="P640" i="109"/>
  <c r="P592" i="109"/>
  <c r="P607" i="109"/>
  <c r="P619" i="109"/>
  <c r="P662" i="109"/>
  <c r="P611" i="109"/>
  <c r="P601" i="109"/>
  <c r="O1013" i="109"/>
  <c r="P590" i="109"/>
  <c r="P683" i="109"/>
  <c r="P618" i="109"/>
  <c r="N1013" i="109"/>
  <c r="P589" i="109"/>
  <c r="K883" i="109"/>
  <c r="P593" i="109"/>
  <c r="O1005" i="109"/>
  <c r="P602" i="109"/>
  <c r="P610" i="109"/>
  <c r="P569" i="109"/>
  <c r="N1015" i="109"/>
  <c r="P621" i="109"/>
  <c r="O1015" i="109"/>
  <c r="O659" i="109"/>
  <c r="N985" i="109"/>
  <c r="N1123" i="109" s="1"/>
  <c r="P585" i="109"/>
  <c r="P613" i="109"/>
  <c r="P609" i="109"/>
  <c r="P688" i="109"/>
  <c r="Q687" i="109"/>
  <c r="Q675" i="109"/>
  <c r="P666" i="109"/>
  <c r="P574" i="109"/>
  <c r="P684" i="109"/>
  <c r="P605" i="109"/>
  <c r="P581" i="109"/>
  <c r="P674" i="109"/>
  <c r="O650" i="109"/>
  <c r="N976" i="109"/>
  <c r="N1114" i="109" s="1"/>
  <c r="N1005" i="109"/>
  <c r="O657" i="109"/>
  <c r="N983" i="109"/>
  <c r="N1121" i="109" s="1"/>
  <c r="O690" i="109"/>
  <c r="N1016" i="109"/>
  <c r="P564" i="109"/>
  <c r="P570" i="109"/>
  <c r="P595" i="109"/>
  <c r="O685" i="109"/>
  <c r="N1011" i="109"/>
  <c r="P577" i="109"/>
  <c r="O694" i="109"/>
  <c r="N1020" i="109"/>
  <c r="O646" i="109"/>
  <c r="N972" i="109"/>
  <c r="N1110" i="109" s="1"/>
  <c r="P660" i="109"/>
  <c r="P670" i="109"/>
  <c r="P629" i="109"/>
  <c r="O665" i="109"/>
  <c r="N991" i="109"/>
  <c r="N1129" i="109" s="1"/>
  <c r="P573" i="109"/>
  <c r="P641" i="109"/>
  <c r="P653" i="109"/>
  <c r="P614" i="109"/>
  <c r="P658" i="109"/>
  <c r="O686" i="109"/>
  <c r="N1012" i="109"/>
  <c r="N1150" i="109" s="1"/>
  <c r="Q626" i="109"/>
  <c r="P649" i="109"/>
  <c r="P603" i="109"/>
  <c r="O655" i="109"/>
  <c r="N981" i="109"/>
  <c r="O642" i="109"/>
  <c r="N968" i="109"/>
  <c r="N1106" i="109" s="1"/>
  <c r="P594" i="109"/>
  <c r="P565" i="109"/>
  <c r="P582" i="109"/>
  <c r="P625" i="109"/>
  <c r="P586" i="109"/>
  <c r="O654" i="109"/>
  <c r="N980" i="109"/>
  <c r="P578" i="109"/>
  <c r="P583" i="109"/>
  <c r="P599" i="109"/>
  <c r="O661" i="109"/>
  <c r="N987" i="109"/>
  <c r="N1125" i="109" s="1"/>
  <c r="H21" i="119"/>
  <c r="G23" i="119"/>
  <c r="P606" i="109"/>
  <c r="P597" i="109"/>
  <c r="Q679" i="109"/>
  <c r="P617" i="109"/>
  <c r="P567" i="109"/>
  <c r="P576" i="109"/>
  <c r="P580" i="109"/>
  <c r="Q681" i="109"/>
  <c r="O667" i="109"/>
  <c r="N993" i="109"/>
  <c r="N1131" i="109" s="1"/>
  <c r="P598" i="109"/>
  <c r="P572" i="109"/>
  <c r="O673" i="109"/>
  <c r="N999" i="109"/>
  <c r="N1137" i="109" s="1"/>
  <c r="P591" i="109"/>
  <c r="P568" i="109"/>
  <c r="P563" i="109"/>
  <c r="O887" i="109"/>
  <c r="O1025" i="109" s="1"/>
  <c r="M881" i="109"/>
  <c r="P815" i="109"/>
  <c r="P772" i="109"/>
  <c r="P747" i="109"/>
  <c r="P776" i="109"/>
  <c r="P785" i="109"/>
  <c r="P762" i="109"/>
  <c r="P744" i="109"/>
  <c r="P798" i="109"/>
  <c r="P717" i="109"/>
  <c r="P740" i="109"/>
  <c r="M882" i="109"/>
  <c r="P789" i="109"/>
  <c r="P704" i="109"/>
  <c r="P817" i="109"/>
  <c r="P830" i="109"/>
  <c r="P724" i="109"/>
  <c r="P810" i="109"/>
  <c r="P708" i="109"/>
  <c r="P812" i="109"/>
  <c r="P720" i="109"/>
  <c r="P753" i="109"/>
  <c r="P728" i="109"/>
  <c r="P763" i="109"/>
  <c r="P713" i="109"/>
  <c r="P714" i="109"/>
  <c r="P705" i="109"/>
  <c r="P816" i="109"/>
  <c r="P820" i="109"/>
  <c r="P1007" i="109" s="1"/>
  <c r="P825" i="109"/>
  <c r="P829" i="109"/>
  <c r="P819" i="109"/>
  <c r="P791" i="109"/>
  <c r="P823" i="109"/>
  <c r="P703" i="109"/>
  <c r="O835" i="109"/>
  <c r="P707" i="109"/>
  <c r="P710" i="109"/>
  <c r="P793" i="109"/>
  <c r="P818" i="109"/>
  <c r="P1005" i="109" s="1"/>
  <c r="P760" i="109"/>
  <c r="P808" i="109"/>
  <c r="L877" i="109"/>
  <c r="P787" i="109"/>
  <c r="P768" i="109"/>
  <c r="P765" i="109"/>
  <c r="P952" i="109" s="1"/>
  <c r="P729" i="109"/>
  <c r="P731" i="109"/>
  <c r="P832" i="109"/>
  <c r="P826" i="109"/>
  <c r="P1013" i="109" s="1"/>
  <c r="N696" i="109"/>
  <c r="L879" i="109"/>
  <c r="M878" i="109"/>
  <c r="P777" i="109"/>
  <c r="P752" i="109"/>
  <c r="P721" i="109"/>
  <c r="P757" i="109"/>
  <c r="P783" i="109"/>
  <c r="P782" i="109"/>
  <c r="P756" i="109"/>
  <c r="P711" i="109"/>
  <c r="P726" i="109"/>
  <c r="P773" i="109"/>
  <c r="P824" i="109"/>
  <c r="P795" i="109"/>
  <c r="P734" i="109"/>
  <c r="P771" i="109"/>
  <c r="P733" i="109"/>
  <c r="N880" i="109"/>
  <c r="P811" i="109"/>
  <c r="P790" i="109"/>
  <c r="P735" i="109"/>
  <c r="P821" i="109"/>
  <c r="P786" i="109"/>
  <c r="P761" i="109"/>
  <c r="P774" i="109"/>
  <c r="P736" i="109"/>
  <c r="P742" i="109"/>
  <c r="P802" i="109"/>
  <c r="P716" i="109"/>
  <c r="N876" i="109"/>
  <c r="P775" i="109"/>
  <c r="P749" i="109"/>
  <c r="P746" i="109"/>
  <c r="P813" i="109"/>
  <c r="P801" i="109"/>
  <c r="P750" i="109"/>
  <c r="P828" i="109"/>
  <c r="P725" i="109"/>
  <c r="P827" i="109"/>
  <c r="P806" i="109"/>
  <c r="P751" i="109"/>
  <c r="P803" i="109"/>
  <c r="P741" i="109"/>
  <c r="P709" i="109"/>
  <c r="P766" i="109"/>
  <c r="P706" i="109"/>
  <c r="P739" i="109"/>
  <c r="P784" i="109"/>
  <c r="P727" i="109"/>
  <c r="P754" i="109"/>
  <c r="P781" i="109"/>
  <c r="P738" i="109"/>
  <c r="P779" i="109"/>
  <c r="P796" i="109"/>
  <c r="P737" i="109"/>
  <c r="P723" i="109"/>
  <c r="P822" i="109"/>
  <c r="P805" i="109"/>
  <c r="P780" i="109"/>
  <c r="P804" i="109"/>
  <c r="P788" i="109"/>
  <c r="P800" i="109"/>
  <c r="P712" i="109"/>
  <c r="P718" i="109"/>
  <c r="P831" i="109"/>
  <c r="P719" i="109"/>
  <c r="P767" i="109"/>
  <c r="P797" i="109"/>
  <c r="P748" i="109"/>
  <c r="P799" i="109"/>
  <c r="P715" i="109"/>
  <c r="P807" i="109"/>
  <c r="P794" i="109"/>
  <c r="P809" i="109"/>
  <c r="P722" i="109"/>
  <c r="P764" i="109"/>
  <c r="P730" i="109"/>
  <c r="P769" i="109"/>
  <c r="P833" i="109"/>
  <c r="P814" i="109"/>
  <c r="P1001" i="109" s="1"/>
  <c r="P745" i="109"/>
  <c r="P770" i="109"/>
  <c r="P759" i="109"/>
  <c r="P778" i="109"/>
  <c r="P743" i="109"/>
  <c r="P732" i="109"/>
  <c r="P758" i="109"/>
  <c r="P755" i="109"/>
  <c r="P792" i="109"/>
  <c r="P309" i="109"/>
  <c r="Q448" i="109" s="1"/>
  <c r="O913" i="109"/>
  <c r="P346" i="109"/>
  <c r="Q485" i="109" s="1"/>
  <c r="O950" i="109"/>
  <c r="P316" i="109"/>
  <c r="Q455" i="109" s="1"/>
  <c r="O920" i="109"/>
  <c r="O1058" i="109" s="1"/>
  <c r="P414" i="109"/>
  <c r="Q553" i="109" s="1"/>
  <c r="O1018" i="109"/>
  <c r="P347" i="109"/>
  <c r="Q486" i="109" s="1"/>
  <c r="O951" i="109"/>
  <c r="O1089" i="109" s="1"/>
  <c r="Q409" i="109"/>
  <c r="R548" i="109" s="1"/>
  <c r="Q364" i="109"/>
  <c r="R503" i="109" s="1"/>
  <c r="P342" i="109"/>
  <c r="Q481" i="109" s="1"/>
  <c r="O946" i="109"/>
  <c r="P303" i="109"/>
  <c r="Q442" i="109" s="1"/>
  <c r="O907" i="109"/>
  <c r="P371" i="109"/>
  <c r="Q510" i="109" s="1"/>
  <c r="O975" i="109"/>
  <c r="O1113" i="109" s="1"/>
  <c r="P398" i="109"/>
  <c r="Q537" i="109" s="1"/>
  <c r="O1002" i="109"/>
  <c r="P406" i="109"/>
  <c r="Q545" i="109" s="1"/>
  <c r="O1010" i="109"/>
  <c r="O1148" i="109" s="1"/>
  <c r="P361" i="109"/>
  <c r="Q500" i="109" s="1"/>
  <c r="O965" i="109"/>
  <c r="P302" i="109"/>
  <c r="Q441" i="109" s="1"/>
  <c r="O906" i="109"/>
  <c r="O1044" i="109" s="1"/>
  <c r="P363" i="109"/>
  <c r="Q502" i="109" s="1"/>
  <c r="O967" i="109"/>
  <c r="P287" i="109"/>
  <c r="Q426" i="109" s="1"/>
  <c r="O891" i="109"/>
  <c r="O1029" i="109" s="1"/>
  <c r="P321" i="109"/>
  <c r="Q460" i="109" s="1"/>
  <c r="O925" i="109"/>
  <c r="Q379" i="109"/>
  <c r="R518" i="109" s="1"/>
  <c r="P375" i="109"/>
  <c r="Q514" i="109" s="1"/>
  <c r="O979" i="109"/>
  <c r="O1117" i="109" s="1"/>
  <c r="P319" i="109"/>
  <c r="Q458" i="109" s="1"/>
  <c r="O923" i="109"/>
  <c r="O1061" i="109" s="1"/>
  <c r="P306" i="109"/>
  <c r="Q445" i="109" s="1"/>
  <c r="O910" i="109"/>
  <c r="O1048" i="109" s="1"/>
  <c r="P285" i="109"/>
  <c r="Q424" i="109" s="1"/>
  <c r="O889" i="109"/>
  <c r="P378" i="109"/>
  <c r="Q517" i="109" s="1"/>
  <c r="O982" i="109"/>
  <c r="P329" i="109"/>
  <c r="Q468" i="109" s="1"/>
  <c r="O933" i="109"/>
  <c r="Q387" i="109"/>
  <c r="R526" i="109" s="1"/>
  <c r="Q348" i="109"/>
  <c r="R487" i="109" s="1"/>
  <c r="P305" i="109"/>
  <c r="Q444" i="109" s="1"/>
  <c r="O909" i="109"/>
  <c r="P311" i="109"/>
  <c r="Q450" i="109" s="1"/>
  <c r="O915" i="109"/>
  <c r="O1053" i="109" s="1"/>
  <c r="P296" i="109"/>
  <c r="Q435" i="109" s="1"/>
  <c r="O900" i="109"/>
  <c r="P318" i="109"/>
  <c r="Q457" i="109" s="1"/>
  <c r="O922" i="109"/>
  <c r="O1060" i="109" s="1"/>
  <c r="P365" i="109"/>
  <c r="Q504" i="109" s="1"/>
  <c r="O969" i="109"/>
  <c r="O1107" i="109" s="1"/>
  <c r="P331" i="109"/>
  <c r="Q470" i="109" s="1"/>
  <c r="O935" i="109"/>
  <c r="O1073" i="109" s="1"/>
  <c r="P292" i="109"/>
  <c r="Q431" i="109" s="1"/>
  <c r="O896" i="109"/>
  <c r="P369" i="109"/>
  <c r="Q508" i="109" s="1"/>
  <c r="O973" i="109"/>
  <c r="O1111" i="109" s="1"/>
  <c r="Q401" i="109"/>
  <c r="R540" i="109" s="1"/>
  <c r="P367" i="109"/>
  <c r="Q506" i="109" s="1"/>
  <c r="O971" i="109"/>
  <c r="P301" i="109"/>
  <c r="Q440" i="109" s="1"/>
  <c r="O905" i="109"/>
  <c r="P326" i="109"/>
  <c r="Q465" i="109" s="1"/>
  <c r="O930" i="109"/>
  <c r="O1068" i="109" s="1"/>
  <c r="P400" i="109"/>
  <c r="Q539" i="109" s="1"/>
  <c r="O1004" i="109"/>
  <c r="P349" i="109"/>
  <c r="Q488" i="109" s="1"/>
  <c r="O953" i="109"/>
  <c r="O1091" i="109" s="1"/>
  <c r="P328" i="109"/>
  <c r="Q467" i="109" s="1"/>
  <c r="O932" i="109"/>
  <c r="O1070" i="109" s="1"/>
  <c r="P366" i="109"/>
  <c r="Q505" i="109" s="1"/>
  <c r="O970" i="109"/>
  <c r="Q404" i="109"/>
  <c r="R543" i="109" s="1"/>
  <c r="P310" i="109"/>
  <c r="Q449" i="109" s="1"/>
  <c r="O914" i="109"/>
  <c r="P299" i="109"/>
  <c r="Q438" i="109" s="1"/>
  <c r="O903" i="109"/>
  <c r="O1041" i="109" s="1"/>
  <c r="P312" i="109"/>
  <c r="Q451" i="109" s="1"/>
  <c r="O916" i="109"/>
  <c r="P323" i="109"/>
  <c r="Q462" i="109" s="1"/>
  <c r="O927" i="109"/>
  <c r="O1065" i="109" s="1"/>
  <c r="P354" i="109"/>
  <c r="Q493" i="109" s="1"/>
  <c r="O958" i="109"/>
  <c r="P320" i="109"/>
  <c r="Q459" i="109" s="1"/>
  <c r="O924" i="109"/>
  <c r="P315" i="109"/>
  <c r="Q454" i="109" s="1"/>
  <c r="O919" i="109"/>
  <c r="P388" i="109"/>
  <c r="Q527" i="109" s="1"/>
  <c r="O992" i="109"/>
  <c r="O1130" i="109" s="1"/>
  <c r="P317" i="109"/>
  <c r="Q456" i="109" s="1"/>
  <c r="O921" i="109"/>
  <c r="P394" i="109"/>
  <c r="Q533" i="109" s="1"/>
  <c r="O998" i="109"/>
  <c r="P386" i="109"/>
  <c r="Q525" i="109" s="1"/>
  <c r="O990" i="109"/>
  <c r="P359" i="109"/>
  <c r="Q498" i="109" s="1"/>
  <c r="O963" i="109"/>
  <c r="P295" i="109"/>
  <c r="Q434" i="109" s="1"/>
  <c r="O899" i="109"/>
  <c r="P355" i="109"/>
  <c r="Q494" i="109" s="1"/>
  <c r="O959" i="109"/>
  <c r="O1097" i="109" s="1"/>
  <c r="P351" i="109"/>
  <c r="Q490" i="109" s="1"/>
  <c r="O955" i="109"/>
  <c r="P343" i="109"/>
  <c r="Q482" i="109" s="1"/>
  <c r="O947" i="109"/>
  <c r="P336" i="109"/>
  <c r="Q475" i="109" s="1"/>
  <c r="O940" i="109"/>
  <c r="Q368" i="109"/>
  <c r="R507" i="109" s="1"/>
  <c r="P353" i="109"/>
  <c r="Q492" i="109" s="1"/>
  <c r="O957" i="109"/>
  <c r="P284" i="109"/>
  <c r="Q423" i="109" s="1"/>
  <c r="Q562" i="109" s="1"/>
  <c r="O888" i="109"/>
  <c r="O418" i="109"/>
  <c r="P335" i="109"/>
  <c r="Q474" i="109" s="1"/>
  <c r="O939" i="109"/>
  <c r="O1077" i="109" s="1"/>
  <c r="Q381" i="109"/>
  <c r="R520" i="109" s="1"/>
  <c r="P362" i="109"/>
  <c r="Q501" i="109" s="1"/>
  <c r="O966" i="109"/>
  <c r="O1104" i="109" s="1"/>
  <c r="P370" i="109"/>
  <c r="Q509" i="109" s="1"/>
  <c r="O974" i="109"/>
  <c r="O1112" i="109" s="1"/>
  <c r="P341" i="109"/>
  <c r="Q480" i="109" s="1"/>
  <c r="O945" i="109"/>
  <c r="P396" i="109"/>
  <c r="Q535" i="109" s="1"/>
  <c r="O1000" i="109"/>
  <c r="P339" i="109"/>
  <c r="Q478" i="109" s="1"/>
  <c r="O943" i="109"/>
  <c r="O1081" i="109" s="1"/>
  <c r="P340" i="109"/>
  <c r="Q479" i="109" s="1"/>
  <c r="O944" i="109"/>
  <c r="O1082" i="109" s="1"/>
  <c r="Q412" i="109"/>
  <c r="R551" i="109" s="1"/>
  <c r="Q397" i="109"/>
  <c r="R536" i="109" s="1"/>
  <c r="P358" i="109"/>
  <c r="Q497" i="109" s="1"/>
  <c r="O962" i="109"/>
  <c r="Q407" i="109"/>
  <c r="R546" i="109" s="1"/>
  <c r="P313" i="109"/>
  <c r="Q452" i="109" s="1"/>
  <c r="O917" i="109"/>
  <c r="P324" i="109"/>
  <c r="Q463" i="109" s="1"/>
  <c r="O928" i="109"/>
  <c r="P333" i="109"/>
  <c r="Q472" i="109" s="1"/>
  <c r="O937" i="109"/>
  <c r="O1075" i="109" s="1"/>
  <c r="P338" i="109"/>
  <c r="Q477" i="109" s="1"/>
  <c r="O942" i="109"/>
  <c r="Q376" i="109"/>
  <c r="R515" i="109" s="1"/>
  <c r="P300" i="109"/>
  <c r="Q439" i="109" s="1"/>
  <c r="O904" i="109"/>
  <c r="Q416" i="109"/>
  <c r="R555" i="109" s="1"/>
  <c r="P297" i="109"/>
  <c r="Q436" i="109" s="1"/>
  <c r="O901" i="109"/>
  <c r="P294" i="109"/>
  <c r="Q433" i="109" s="1"/>
  <c r="O898" i="109"/>
  <c r="O1036" i="109" s="1"/>
  <c r="P308" i="109"/>
  <c r="Q447" i="109" s="1"/>
  <c r="O912" i="109"/>
  <c r="O1050" i="109" s="1"/>
  <c r="P304" i="109"/>
  <c r="Q443" i="109" s="1"/>
  <c r="O908" i="109"/>
  <c r="P288" i="109"/>
  <c r="Q427" i="109" s="1"/>
  <c r="O892" i="109"/>
  <c r="P325" i="109"/>
  <c r="Q464" i="109" s="1"/>
  <c r="O929" i="109"/>
  <c r="P332" i="109"/>
  <c r="Q471" i="109" s="1"/>
  <c r="O936" i="109"/>
  <c r="P382" i="109"/>
  <c r="Q521" i="109" s="1"/>
  <c r="O986" i="109"/>
  <c r="P334" i="109"/>
  <c r="Q473" i="109" s="1"/>
  <c r="O938" i="109"/>
  <c r="P291" i="109"/>
  <c r="Q430" i="109" s="1"/>
  <c r="O895" i="109"/>
  <c r="Q403" i="109"/>
  <c r="R542" i="109" s="1"/>
  <c r="P373" i="109"/>
  <c r="Q512" i="109" s="1"/>
  <c r="O977" i="109"/>
  <c r="O1115" i="109" s="1"/>
  <c r="P413" i="109"/>
  <c r="Q552" i="109" s="1"/>
  <c r="O1017" i="109"/>
  <c r="P286" i="109"/>
  <c r="Q425" i="109" s="1"/>
  <c r="O890" i="109"/>
  <c r="O1028" i="109" s="1"/>
  <c r="P290" i="109"/>
  <c r="Q429" i="109" s="1"/>
  <c r="O894" i="109"/>
  <c r="P350" i="109"/>
  <c r="Q489" i="109" s="1"/>
  <c r="O954" i="109"/>
  <c r="P298" i="109"/>
  <c r="Q437" i="109" s="1"/>
  <c r="O902" i="109"/>
  <c r="P307" i="109"/>
  <c r="Q446" i="109" s="1"/>
  <c r="O911" i="109"/>
  <c r="Q408" i="109"/>
  <c r="R547" i="109" s="1"/>
  <c r="P402" i="109"/>
  <c r="Q541" i="109" s="1"/>
  <c r="O1006" i="109"/>
  <c r="P289" i="109"/>
  <c r="Q428" i="109" s="1"/>
  <c r="O893" i="109"/>
  <c r="O1031" i="109" s="1"/>
  <c r="P345" i="109"/>
  <c r="Q484" i="109" s="1"/>
  <c r="O949" i="109"/>
  <c r="P330" i="109"/>
  <c r="Q469" i="109" s="1"/>
  <c r="O934" i="109"/>
  <c r="Q383" i="109"/>
  <c r="R522" i="109" s="1"/>
  <c r="P293" i="109"/>
  <c r="Q432" i="109" s="1"/>
  <c r="O897" i="109"/>
  <c r="P374" i="109"/>
  <c r="Q513" i="109" s="1"/>
  <c r="O978" i="109"/>
  <c r="P384" i="109"/>
  <c r="Q523" i="109" s="1"/>
  <c r="O988" i="109"/>
  <c r="O1126" i="109" s="1"/>
  <c r="P357" i="109"/>
  <c r="Q496" i="109" s="1"/>
  <c r="O961" i="109"/>
  <c r="P327" i="109"/>
  <c r="Q466" i="109" s="1"/>
  <c r="O931" i="109"/>
  <c r="O1069" i="109" s="1"/>
  <c r="P392" i="109"/>
  <c r="Q531" i="109" s="1"/>
  <c r="O996" i="109"/>
  <c r="P322" i="109"/>
  <c r="Q461" i="109" s="1"/>
  <c r="O926" i="109"/>
  <c r="P410" i="109"/>
  <c r="Q549" i="109" s="1"/>
  <c r="O1014" i="109"/>
  <c r="P405" i="109"/>
  <c r="Q544" i="109" s="1"/>
  <c r="O1009" i="109"/>
  <c r="P380" i="109"/>
  <c r="Q519" i="109" s="1"/>
  <c r="O984" i="109"/>
  <c r="O1122" i="109" s="1"/>
  <c r="P337" i="109"/>
  <c r="Q476" i="109" s="1"/>
  <c r="O941" i="109"/>
  <c r="O1079" i="109" s="1"/>
  <c r="Q395" i="109"/>
  <c r="R534" i="109" s="1"/>
  <c r="Q283" i="109"/>
  <c r="R422" i="109" s="1"/>
  <c r="R561" i="109" s="1"/>
  <c r="P887" i="109"/>
  <c r="P314" i="109"/>
  <c r="Q453" i="109" s="1"/>
  <c r="O918" i="109"/>
  <c r="P390" i="109"/>
  <c r="Q529" i="109" s="1"/>
  <c r="O994" i="109"/>
  <c r="Z869" i="109"/>
  <c r="AA863" i="109"/>
  <c r="Z867" i="109"/>
  <c r="Y859" i="109"/>
  <c r="Z847" i="109"/>
  <c r="Y871" i="109"/>
  <c r="AH34" i="119" s="1"/>
  <c r="M875" i="109"/>
  <c r="Z865" i="109"/>
  <c r="AA870" i="109"/>
  <c r="AA858" i="109"/>
  <c r="Q615" i="109" l="1"/>
  <c r="P1008" i="109"/>
  <c r="P1146" i="109" s="1"/>
  <c r="Q596" i="109"/>
  <c r="Q571" i="109"/>
  <c r="Q682" i="109"/>
  <c r="R682" i="109" s="1"/>
  <c r="CB22" i="119"/>
  <c r="CC22" i="119" s="1"/>
  <c r="CD22" i="119" s="1"/>
  <c r="CE22" i="119" s="1"/>
  <c r="CF22" i="119" s="1"/>
  <c r="CG22" i="119" s="1"/>
  <c r="CH22" i="119" s="1"/>
  <c r="CI22" i="119" s="1"/>
  <c r="CJ22" i="119" s="1"/>
  <c r="CK22" i="119" s="1"/>
  <c r="CL22" i="119" s="1"/>
  <c r="AV857" i="109"/>
  <c r="AV869" i="109"/>
  <c r="AV853" i="109"/>
  <c r="AV865" i="109"/>
  <c r="AV867" i="109"/>
  <c r="AV855" i="109"/>
  <c r="BA700" i="109"/>
  <c r="P997" i="109"/>
  <c r="P1135" i="109" s="1"/>
  <c r="Q669" i="109"/>
  <c r="Q393" i="109"/>
  <c r="R532" i="109" s="1"/>
  <c r="R671" i="109" s="1"/>
  <c r="Q352" i="109"/>
  <c r="R491" i="109" s="1"/>
  <c r="Q638" i="109"/>
  <c r="Q677" i="109"/>
  <c r="Q695" i="109"/>
  <c r="Q377" i="109"/>
  <c r="R516" i="109" s="1"/>
  <c r="Q630" i="109"/>
  <c r="Q622" i="109"/>
  <c r="P956" i="109"/>
  <c r="P1094" i="109" s="1"/>
  <c r="Q399" i="109"/>
  <c r="R538" i="109" s="1"/>
  <c r="P1003" i="109"/>
  <c r="P1141" i="109" s="1"/>
  <c r="Q415" i="109"/>
  <c r="R554" i="109" s="1"/>
  <c r="Q693" i="109"/>
  <c r="Q608" i="109"/>
  <c r="P1021" i="109"/>
  <c r="P1159" i="109" s="1"/>
  <c r="Q356" i="109"/>
  <c r="R495" i="109" s="1"/>
  <c r="R634" i="109" s="1"/>
  <c r="Q417" i="109"/>
  <c r="R556" i="109" s="1"/>
  <c r="P960" i="109"/>
  <c r="P1098" i="109" s="1"/>
  <c r="P1019" i="109"/>
  <c r="P1157" i="109" s="1"/>
  <c r="Q616" i="109"/>
  <c r="P964" i="109"/>
  <c r="P1102" i="109" s="1"/>
  <c r="Q360" i="109"/>
  <c r="R499" i="109" s="1"/>
  <c r="Q391" i="109"/>
  <c r="R530" i="109" s="1"/>
  <c r="Q648" i="109"/>
  <c r="Q644" i="109"/>
  <c r="Q600" i="109"/>
  <c r="Q623" i="109"/>
  <c r="Q588" i="109"/>
  <c r="P948" i="109"/>
  <c r="P1086" i="109" s="1"/>
  <c r="Q652" i="109"/>
  <c r="Q344" i="109"/>
  <c r="R483" i="109" s="1"/>
  <c r="Q692" i="109"/>
  <c r="Q624" i="109"/>
  <c r="Q612" i="109"/>
  <c r="Q620" i="109"/>
  <c r="Q639" i="109"/>
  <c r="Q389" i="109"/>
  <c r="R528" i="109" s="1"/>
  <c r="O1151" i="109"/>
  <c r="Q604" i="109"/>
  <c r="Q689" i="109"/>
  <c r="Q635" i="109"/>
  <c r="P995" i="109"/>
  <c r="P1133" i="109" s="1"/>
  <c r="Q411" i="109"/>
  <c r="R550" i="109" s="1"/>
  <c r="Q651" i="109"/>
  <c r="P1015" i="109"/>
  <c r="P1153" i="109" s="1"/>
  <c r="Q656" i="109"/>
  <c r="Q587" i="109"/>
  <c r="Q680" i="109"/>
  <c r="Q385" i="109"/>
  <c r="R524" i="109" s="1"/>
  <c r="Q691" i="109"/>
  <c r="Q566" i="109"/>
  <c r="Q663" i="109"/>
  <c r="Q647" i="109"/>
  <c r="O1143" i="109"/>
  <c r="Q575" i="109"/>
  <c r="Q372" i="109"/>
  <c r="R511" i="109" s="1"/>
  <c r="Q676" i="109"/>
  <c r="Q569" i="109"/>
  <c r="P989" i="109"/>
  <c r="P1127" i="109" s="1"/>
  <c r="Q584" i="109"/>
  <c r="Q633" i="109"/>
  <c r="Q645" i="109"/>
  <c r="Q631" i="109"/>
  <c r="Q678" i="109"/>
  <c r="Q627" i="109"/>
  <c r="O1153" i="109"/>
  <c r="Q664" i="109"/>
  <c r="AI851" i="109"/>
  <c r="AI863" i="109"/>
  <c r="P1143" i="109"/>
  <c r="P1151" i="109"/>
  <c r="O1099" i="109"/>
  <c r="O1074" i="109"/>
  <c r="N1022" i="109"/>
  <c r="O1037" i="109"/>
  <c r="O1032" i="109"/>
  <c r="O1076" i="109"/>
  <c r="N1118" i="109"/>
  <c r="N1154" i="109"/>
  <c r="O1134" i="109"/>
  <c r="O1116" i="109"/>
  <c r="P1145" i="109"/>
  <c r="O1054" i="109"/>
  <c r="O1040" i="109"/>
  <c r="O1030" i="109"/>
  <c r="O1063" i="109"/>
  <c r="O1055" i="109"/>
  <c r="O1088" i="109"/>
  <c r="O1155" i="109"/>
  <c r="O1039" i="109"/>
  <c r="N1158" i="109"/>
  <c r="O1147" i="109"/>
  <c r="O1142" i="109"/>
  <c r="O1047" i="109"/>
  <c r="O1105" i="109"/>
  <c r="O1045" i="109"/>
  <c r="P1025" i="109"/>
  <c r="M1160" i="109"/>
  <c r="O1132" i="109"/>
  <c r="O1078" i="109"/>
  <c r="O1101" i="109"/>
  <c r="O1035" i="109"/>
  <c r="O1046" i="109"/>
  <c r="O1138" i="109"/>
  <c r="O1152" i="109"/>
  <c r="O1144" i="109"/>
  <c r="O1043" i="109"/>
  <c r="O1071" i="109"/>
  <c r="N1151" i="109"/>
  <c r="O1085" i="109"/>
  <c r="O1128" i="109"/>
  <c r="O1057" i="109"/>
  <c r="O1034" i="109"/>
  <c r="N1143" i="109"/>
  <c r="O1095" i="109"/>
  <c r="O1052" i="109"/>
  <c r="O1033" i="109"/>
  <c r="O1067" i="109"/>
  <c r="O1103" i="109"/>
  <c r="O1086" i="109"/>
  <c r="N1119" i="109"/>
  <c r="O1083" i="109"/>
  <c r="O1093" i="109"/>
  <c r="O1136" i="109"/>
  <c r="O1062" i="109"/>
  <c r="O1027" i="109"/>
  <c r="O1100" i="109"/>
  <c r="O1051" i="109"/>
  <c r="AJ20" i="119"/>
  <c r="O1072" i="109"/>
  <c r="O1049" i="109"/>
  <c r="O1109" i="109"/>
  <c r="O1124" i="109"/>
  <c r="O1042" i="109"/>
  <c r="O1066" i="109"/>
  <c r="O1084" i="109"/>
  <c r="N1149" i="109"/>
  <c r="P1090" i="109"/>
  <c r="O1056" i="109"/>
  <c r="O1064" i="109"/>
  <c r="O1059" i="109"/>
  <c r="O1096" i="109"/>
  <c r="O1120" i="109"/>
  <c r="N1153" i="109"/>
  <c r="P1139" i="109"/>
  <c r="O1026" i="109"/>
  <c r="O1087" i="109"/>
  <c r="O1108" i="109"/>
  <c r="O1092" i="109"/>
  <c r="O1038" i="109"/>
  <c r="O1080" i="109"/>
  <c r="O1140" i="109"/>
  <c r="O1156" i="109"/>
  <c r="Q632" i="109"/>
  <c r="Q628" i="109"/>
  <c r="L883" i="109"/>
  <c r="Q637" i="109"/>
  <c r="Q672" i="109"/>
  <c r="Q579" i="109"/>
  <c r="Q668" i="109"/>
  <c r="Q640" i="109"/>
  <c r="Q636" i="109"/>
  <c r="Q643" i="109"/>
  <c r="Q607" i="109"/>
  <c r="Q593" i="109"/>
  <c r="Q619" i="109"/>
  <c r="Q589" i="109"/>
  <c r="Q592" i="109"/>
  <c r="Q590" i="109"/>
  <c r="Q662" i="109"/>
  <c r="Q683" i="109"/>
  <c r="Q618" i="109"/>
  <c r="Q602" i="109"/>
  <c r="Q611" i="109"/>
  <c r="Q601" i="109"/>
  <c r="Q610" i="109"/>
  <c r="Q621" i="109"/>
  <c r="O696" i="109"/>
  <c r="Q568" i="109"/>
  <c r="Q591" i="109"/>
  <c r="P673" i="109"/>
  <c r="O999" i="109"/>
  <c r="O1137" i="109" s="1"/>
  <c r="Q567" i="109"/>
  <c r="Q583" i="109"/>
  <c r="Q578" i="109"/>
  <c r="Q625" i="109"/>
  <c r="Q594" i="109"/>
  <c r="Q641" i="109"/>
  <c r="Q629" i="109"/>
  <c r="Q670" i="109"/>
  <c r="Q581" i="109"/>
  <c r="Q605" i="109"/>
  <c r="Q684" i="109"/>
  <c r="R675" i="109"/>
  <c r="Q563" i="109"/>
  <c r="Q572" i="109"/>
  <c r="R681" i="109"/>
  <c r="Q580" i="109"/>
  <c r="Q606" i="109"/>
  <c r="Q586" i="109"/>
  <c r="Q582" i="109"/>
  <c r="Q649" i="109"/>
  <c r="Q658" i="109"/>
  <c r="Q653" i="109"/>
  <c r="P694" i="109"/>
  <c r="O1020" i="109"/>
  <c r="Q577" i="109"/>
  <c r="Q595" i="109"/>
  <c r="P690" i="109"/>
  <c r="O1016" i="109"/>
  <c r="P650" i="109"/>
  <c r="O976" i="109"/>
  <c r="Q574" i="109"/>
  <c r="R687" i="109"/>
  <c r="P659" i="109"/>
  <c r="O985" i="109"/>
  <c r="Q598" i="109"/>
  <c r="G25" i="119"/>
  <c r="Q599" i="109"/>
  <c r="P655" i="109"/>
  <c r="O981" i="109"/>
  <c r="O1119" i="109" s="1"/>
  <c r="Q603" i="109"/>
  <c r="R626" i="109"/>
  <c r="P686" i="109"/>
  <c r="O1012" i="109"/>
  <c r="O1150" i="109" s="1"/>
  <c r="P665" i="109"/>
  <c r="O991" i="109"/>
  <c r="P646" i="109"/>
  <c r="O972" i="109"/>
  <c r="O1110" i="109" s="1"/>
  <c r="Q674" i="109"/>
  <c r="Q688" i="109"/>
  <c r="Q613" i="109"/>
  <c r="P667" i="109"/>
  <c r="O993" i="109"/>
  <c r="Q576" i="109"/>
  <c r="Q617" i="109"/>
  <c r="R679" i="109"/>
  <c r="Q597" i="109"/>
  <c r="I21" i="119"/>
  <c r="H23" i="119"/>
  <c r="P661" i="109"/>
  <c r="O987" i="109"/>
  <c r="P654" i="109"/>
  <c r="O980" i="109"/>
  <c r="O1118" i="109" s="1"/>
  <c r="Q565" i="109"/>
  <c r="P642" i="109"/>
  <c r="O968" i="109"/>
  <c r="O1106" i="109" s="1"/>
  <c r="Q614" i="109"/>
  <c r="Q573" i="109"/>
  <c r="Q660" i="109"/>
  <c r="P685" i="109"/>
  <c r="O1011" i="109"/>
  <c r="Q570" i="109"/>
  <c r="Q564" i="109"/>
  <c r="P657" i="109"/>
  <c r="O983" i="109"/>
  <c r="Q666" i="109"/>
  <c r="Q609" i="109"/>
  <c r="Q585" i="109"/>
  <c r="Q755" i="109"/>
  <c r="Q732" i="109"/>
  <c r="Q745" i="109"/>
  <c r="Q814" i="109"/>
  <c r="Q1001" i="109" s="1"/>
  <c r="Q833" i="109"/>
  <c r="Q769" i="109"/>
  <c r="Q730" i="109"/>
  <c r="Q764" i="109"/>
  <c r="Q722" i="109"/>
  <c r="Q794" i="109"/>
  <c r="Q807" i="109"/>
  <c r="Q715" i="109"/>
  <c r="Q800" i="109"/>
  <c r="Q788" i="109"/>
  <c r="Q804" i="109"/>
  <c r="Q805" i="109"/>
  <c r="Q822" i="109"/>
  <c r="Q796" i="109"/>
  <c r="Q779" i="109"/>
  <c r="Q739" i="109"/>
  <c r="Q706" i="109"/>
  <c r="Q828" i="109"/>
  <c r="Q750" i="109"/>
  <c r="Q801" i="109"/>
  <c r="Q821" i="109"/>
  <c r="Q790" i="109"/>
  <c r="O880" i="109"/>
  <c r="Q734" i="109"/>
  <c r="Q795" i="109"/>
  <c r="Q824" i="109"/>
  <c r="Q757" i="109"/>
  <c r="N878" i="109"/>
  <c r="Q731" i="109"/>
  <c r="Q729" i="109"/>
  <c r="Q765" i="109"/>
  <c r="Q952" i="109" s="1"/>
  <c r="Q768" i="109"/>
  <c r="Q760" i="109"/>
  <c r="Q793" i="109"/>
  <c r="Q791" i="109"/>
  <c r="Q825" i="109"/>
  <c r="Q820" i="109"/>
  <c r="Q1007" i="109" s="1"/>
  <c r="Q705" i="109"/>
  <c r="Q713" i="109"/>
  <c r="Q763" i="109"/>
  <c r="Q728" i="109"/>
  <c r="Q708" i="109"/>
  <c r="Q810" i="109"/>
  <c r="Q724" i="109"/>
  <c r="Q830" i="109"/>
  <c r="Q817" i="109"/>
  <c r="Q704" i="109"/>
  <c r="Q789" i="109"/>
  <c r="Q743" i="109"/>
  <c r="Q778" i="109"/>
  <c r="Q759" i="109"/>
  <c r="Q770" i="109"/>
  <c r="Q797" i="109"/>
  <c r="Q712" i="109"/>
  <c r="Q727" i="109"/>
  <c r="Q806" i="109"/>
  <c r="Q827" i="109"/>
  <c r="Q725" i="109"/>
  <c r="Q813" i="109"/>
  <c r="Q749" i="109"/>
  <c r="Q775" i="109"/>
  <c r="O876" i="109"/>
  <c r="Q742" i="109"/>
  <c r="Q773" i="109"/>
  <c r="Q783" i="109"/>
  <c r="Q832" i="109"/>
  <c r="Q785" i="109"/>
  <c r="Q776" i="109"/>
  <c r="Q747" i="109"/>
  <c r="P557" i="109"/>
  <c r="N33" i="119" s="1"/>
  <c r="Q792" i="109"/>
  <c r="Q809" i="109"/>
  <c r="Q767" i="109"/>
  <c r="Q719" i="109"/>
  <c r="Q831" i="109"/>
  <c r="Q780" i="109"/>
  <c r="Q723" i="109"/>
  <c r="Q781" i="109"/>
  <c r="Q754" i="109"/>
  <c r="Q784" i="109"/>
  <c r="Q766" i="109"/>
  <c r="Q709" i="109"/>
  <c r="Q741" i="109"/>
  <c r="Q786" i="109"/>
  <c r="Q735" i="109"/>
  <c r="Q811" i="109"/>
  <c r="Q733" i="109"/>
  <c r="Q771" i="109"/>
  <c r="Q721" i="109"/>
  <c r="Q752" i="109"/>
  <c r="Q777" i="109"/>
  <c r="M879" i="109"/>
  <c r="Q787" i="109"/>
  <c r="Q808" i="109"/>
  <c r="Q818" i="109"/>
  <c r="Q1005" i="109" s="1"/>
  <c r="Q1143" i="109" s="1"/>
  <c r="Q710" i="109"/>
  <c r="Q707" i="109"/>
  <c r="Q703" i="109"/>
  <c r="P835" i="109"/>
  <c r="Q823" i="109"/>
  <c r="Q819" i="109"/>
  <c r="Q829" i="109"/>
  <c r="Q816" i="109"/>
  <c r="Q714" i="109"/>
  <c r="Q753" i="109"/>
  <c r="Q720" i="109"/>
  <c r="Q812" i="109"/>
  <c r="N882" i="109"/>
  <c r="Q740" i="109"/>
  <c r="Q744" i="109"/>
  <c r="Q772" i="109"/>
  <c r="Q815" i="109"/>
  <c r="Q758" i="109"/>
  <c r="Q799" i="109"/>
  <c r="Q748" i="109"/>
  <c r="Q718" i="109"/>
  <c r="Q737" i="109"/>
  <c r="Q738" i="109"/>
  <c r="Q803" i="109"/>
  <c r="Q751" i="109"/>
  <c r="Q746" i="109"/>
  <c r="Q716" i="109"/>
  <c r="Q802" i="109"/>
  <c r="Q736" i="109"/>
  <c r="Q774" i="109"/>
  <c r="Q761" i="109"/>
  <c r="Q726" i="109"/>
  <c r="Q711" i="109"/>
  <c r="Q756" i="109"/>
  <c r="Q782" i="109"/>
  <c r="Q826" i="109"/>
  <c r="Q1013" i="109" s="1"/>
  <c r="Q1151" i="109" s="1"/>
  <c r="M877" i="109"/>
  <c r="Q717" i="109"/>
  <c r="Q798" i="109"/>
  <c r="Q762" i="109"/>
  <c r="N881" i="109"/>
  <c r="Q390" i="109"/>
  <c r="R529" i="109" s="1"/>
  <c r="P994" i="109"/>
  <c r="P1132" i="109" s="1"/>
  <c r="Q325" i="109"/>
  <c r="R464" i="109" s="1"/>
  <c r="P929" i="109"/>
  <c r="Q288" i="109"/>
  <c r="R427" i="109" s="1"/>
  <c r="P892" i="109"/>
  <c r="P1030" i="109" s="1"/>
  <c r="Q304" i="109"/>
  <c r="R443" i="109" s="1"/>
  <c r="P908" i="109"/>
  <c r="P1046" i="109" s="1"/>
  <c r="Q294" i="109"/>
  <c r="R433" i="109" s="1"/>
  <c r="P898" i="109"/>
  <c r="P1036" i="109" s="1"/>
  <c r="Q313" i="109"/>
  <c r="R452" i="109" s="1"/>
  <c r="P917" i="109"/>
  <c r="R407" i="109"/>
  <c r="S546" i="109" s="1"/>
  <c r="Q358" i="109"/>
  <c r="R497" i="109" s="1"/>
  <c r="P962" i="109"/>
  <c r="P1100" i="109" s="1"/>
  <c r="R412" i="109"/>
  <c r="S551" i="109" s="1"/>
  <c r="Q340" i="109"/>
  <c r="R479" i="109" s="1"/>
  <c r="P944" i="109"/>
  <c r="Q396" i="109"/>
  <c r="R535" i="109" s="1"/>
  <c r="P1000" i="109"/>
  <c r="Q413" i="109"/>
  <c r="R552" i="109" s="1"/>
  <c r="P1017" i="109"/>
  <c r="P1155" i="109" s="1"/>
  <c r="Q382" i="109"/>
  <c r="R521" i="109" s="1"/>
  <c r="P986" i="109"/>
  <c r="Q405" i="109"/>
  <c r="R544" i="109" s="1"/>
  <c r="P1009" i="109"/>
  <c r="Q410" i="109"/>
  <c r="R549" i="109" s="1"/>
  <c r="P1014" i="109"/>
  <c r="Q327" i="109"/>
  <c r="R466" i="109" s="1"/>
  <c r="P931" i="109"/>
  <c r="Q384" i="109"/>
  <c r="R523" i="109" s="1"/>
  <c r="P988" i="109"/>
  <c r="Q374" i="109"/>
  <c r="R513" i="109" s="1"/>
  <c r="P978" i="109"/>
  <c r="Q307" i="109"/>
  <c r="R446" i="109" s="1"/>
  <c r="P911" i="109"/>
  <c r="Q298" i="109"/>
  <c r="R437" i="109" s="1"/>
  <c r="P902" i="109"/>
  <c r="Q350" i="109"/>
  <c r="R489" i="109" s="1"/>
  <c r="P954" i="109"/>
  <c r="Q370" i="109"/>
  <c r="R509" i="109" s="1"/>
  <c r="P974" i="109"/>
  <c r="P1112" i="109" s="1"/>
  <c r="Q362" i="109"/>
  <c r="R501" i="109" s="1"/>
  <c r="P966" i="109"/>
  <c r="Q335" i="109"/>
  <c r="R474" i="109" s="1"/>
  <c r="P939" i="109"/>
  <c r="Q353" i="109"/>
  <c r="R492" i="109" s="1"/>
  <c r="P957" i="109"/>
  <c r="P1095" i="109" s="1"/>
  <c r="R368" i="109"/>
  <c r="S507" i="109" s="1"/>
  <c r="Q343" i="109"/>
  <c r="R482" i="109" s="1"/>
  <c r="P947" i="109"/>
  <c r="P1085" i="109" s="1"/>
  <c r="Q351" i="109"/>
  <c r="R490" i="109" s="1"/>
  <c r="P955" i="109"/>
  <c r="Q295" i="109"/>
  <c r="R434" i="109" s="1"/>
  <c r="P899" i="109"/>
  <c r="P1037" i="109" s="1"/>
  <c r="Q359" i="109"/>
  <c r="R498" i="109" s="1"/>
  <c r="P963" i="109"/>
  <c r="Q386" i="109"/>
  <c r="R525" i="109" s="1"/>
  <c r="P990" i="109"/>
  <c r="Q317" i="109"/>
  <c r="R456" i="109" s="1"/>
  <c r="P921" i="109"/>
  <c r="Q388" i="109"/>
  <c r="R527" i="109" s="1"/>
  <c r="P992" i="109"/>
  <c r="P1130" i="109" s="1"/>
  <c r="Q320" i="109"/>
  <c r="R459" i="109" s="1"/>
  <c r="P924" i="109"/>
  <c r="P1062" i="109" s="1"/>
  <c r="Q354" i="109"/>
  <c r="R493" i="109" s="1"/>
  <c r="P958" i="109"/>
  <c r="P1096" i="109" s="1"/>
  <c r="Q323" i="109"/>
  <c r="R462" i="109" s="1"/>
  <c r="P927" i="109"/>
  <c r="Q299" i="109"/>
  <c r="R438" i="109" s="1"/>
  <c r="P903" i="109"/>
  <c r="P1041" i="109" s="1"/>
  <c r="Q328" i="109"/>
  <c r="R467" i="109" s="1"/>
  <c r="P932" i="109"/>
  <c r="Q326" i="109"/>
  <c r="R465" i="109" s="1"/>
  <c r="P930" i="109"/>
  <c r="P1068" i="109" s="1"/>
  <c r="Q367" i="109"/>
  <c r="R506" i="109" s="1"/>
  <c r="P971" i="109"/>
  <c r="R401" i="109"/>
  <c r="S540" i="109" s="1"/>
  <c r="Q369" i="109"/>
  <c r="R508" i="109" s="1"/>
  <c r="P973" i="109"/>
  <c r="P1111" i="109" s="1"/>
  <c r="Q292" i="109"/>
  <c r="R431" i="109" s="1"/>
  <c r="P896" i="109"/>
  <c r="Q318" i="109"/>
  <c r="R457" i="109" s="1"/>
  <c r="R596" i="109" s="1"/>
  <c r="P922" i="109"/>
  <c r="R348" i="109"/>
  <c r="S487" i="109" s="1"/>
  <c r="R387" i="109"/>
  <c r="S526" i="109" s="1"/>
  <c r="Q329" i="109"/>
  <c r="R468" i="109" s="1"/>
  <c r="P933" i="109"/>
  <c r="Q306" i="109"/>
  <c r="R445" i="109" s="1"/>
  <c r="P910" i="109"/>
  <c r="P1048" i="109" s="1"/>
  <c r="Q319" i="109"/>
  <c r="R458" i="109" s="1"/>
  <c r="P923" i="109"/>
  <c r="Q375" i="109"/>
  <c r="R514" i="109" s="1"/>
  <c r="P979" i="109"/>
  <c r="R379" i="109"/>
  <c r="S518" i="109" s="1"/>
  <c r="Q321" i="109"/>
  <c r="R460" i="109" s="1"/>
  <c r="P925" i="109"/>
  <c r="P1063" i="109" s="1"/>
  <c r="Q287" i="109"/>
  <c r="R426" i="109" s="1"/>
  <c r="P891" i="109"/>
  <c r="P1029" i="109" s="1"/>
  <c r="Q363" i="109"/>
  <c r="R502" i="109" s="1"/>
  <c r="P967" i="109"/>
  <c r="Q302" i="109"/>
  <c r="R441" i="109" s="1"/>
  <c r="P906" i="109"/>
  <c r="Q361" i="109"/>
  <c r="R500" i="109" s="1"/>
  <c r="P965" i="109"/>
  <c r="Q303" i="109"/>
  <c r="R442" i="109" s="1"/>
  <c r="P907" i="109"/>
  <c r="Q346" i="109"/>
  <c r="R485" i="109" s="1"/>
  <c r="P950" i="109"/>
  <c r="Q314" i="109"/>
  <c r="R453" i="109" s="1"/>
  <c r="P918" i="109"/>
  <c r="Q286" i="109"/>
  <c r="R425" i="109" s="1"/>
  <c r="P890" i="109"/>
  <c r="Q373" i="109"/>
  <c r="R512" i="109" s="1"/>
  <c r="P977" i="109"/>
  <c r="P1115" i="109" s="1"/>
  <c r="R403" i="109"/>
  <c r="S542" i="109" s="1"/>
  <c r="Q291" i="109"/>
  <c r="R430" i="109" s="1"/>
  <c r="P895" i="109"/>
  <c r="Q334" i="109"/>
  <c r="R473" i="109" s="1"/>
  <c r="P938" i="109"/>
  <c r="Q332" i="109"/>
  <c r="R471" i="109" s="1"/>
  <c r="P936" i="109"/>
  <c r="P1074" i="109" s="1"/>
  <c r="Q308" i="109"/>
  <c r="R447" i="109" s="1"/>
  <c r="P912" i="109"/>
  <c r="Q297" i="109"/>
  <c r="R436" i="109" s="1"/>
  <c r="P901" i="109"/>
  <c r="R416" i="109"/>
  <c r="S555" i="109" s="1"/>
  <c r="Q300" i="109"/>
  <c r="R439" i="109" s="1"/>
  <c r="P904" i="109"/>
  <c r="P1042" i="109" s="1"/>
  <c r="R376" i="109"/>
  <c r="S515" i="109" s="1"/>
  <c r="Q338" i="109"/>
  <c r="R477" i="109" s="1"/>
  <c r="P942" i="109"/>
  <c r="P1080" i="109" s="1"/>
  <c r="Q333" i="109"/>
  <c r="R472" i="109" s="1"/>
  <c r="P937" i="109"/>
  <c r="Q324" i="109"/>
  <c r="R463" i="109" s="1"/>
  <c r="P928" i="109"/>
  <c r="P1066" i="109" s="1"/>
  <c r="R397" i="109"/>
  <c r="S536" i="109" s="1"/>
  <c r="Q339" i="109"/>
  <c r="R478" i="109" s="1"/>
  <c r="P943" i="109"/>
  <c r="P1081" i="109" s="1"/>
  <c r="R283" i="109"/>
  <c r="S422" i="109" s="1"/>
  <c r="S561" i="109" s="1"/>
  <c r="Q887" i="109"/>
  <c r="Q1025" i="109" s="1"/>
  <c r="R395" i="109"/>
  <c r="S534" i="109" s="1"/>
  <c r="Q337" i="109"/>
  <c r="R476" i="109" s="1"/>
  <c r="R615" i="109" s="1"/>
  <c r="P941" i="109"/>
  <c r="Q380" i="109"/>
  <c r="R519" i="109" s="1"/>
  <c r="P984" i="109"/>
  <c r="P1122" i="109" s="1"/>
  <c r="Q322" i="109"/>
  <c r="R461" i="109" s="1"/>
  <c r="P926" i="109"/>
  <c r="Q392" i="109"/>
  <c r="R531" i="109" s="1"/>
  <c r="P996" i="109"/>
  <c r="Q357" i="109"/>
  <c r="R496" i="109" s="1"/>
  <c r="P961" i="109"/>
  <c r="P1099" i="109" s="1"/>
  <c r="Q293" i="109"/>
  <c r="R432" i="109" s="1"/>
  <c r="R571" i="109" s="1"/>
  <c r="P897" i="109"/>
  <c r="P1035" i="109" s="1"/>
  <c r="R383" i="109"/>
  <c r="S522" i="109" s="1"/>
  <c r="Q330" i="109"/>
  <c r="R469" i="109" s="1"/>
  <c r="P934" i="109"/>
  <c r="P1072" i="109" s="1"/>
  <c r="Q345" i="109"/>
  <c r="R484" i="109" s="1"/>
  <c r="P949" i="109"/>
  <c r="Q289" i="109"/>
  <c r="R428" i="109" s="1"/>
  <c r="P893" i="109"/>
  <c r="P1031" i="109" s="1"/>
  <c r="Q402" i="109"/>
  <c r="R541" i="109" s="1"/>
  <c r="P1006" i="109"/>
  <c r="R408" i="109"/>
  <c r="S547" i="109" s="1"/>
  <c r="Q290" i="109"/>
  <c r="R429" i="109" s="1"/>
  <c r="P894" i="109"/>
  <c r="Q341" i="109"/>
  <c r="R480" i="109" s="1"/>
  <c r="P945" i="109"/>
  <c r="R381" i="109"/>
  <c r="S520" i="109" s="1"/>
  <c r="Q284" i="109"/>
  <c r="R423" i="109" s="1"/>
  <c r="R562" i="109" s="1"/>
  <c r="P888" i="109"/>
  <c r="P418" i="109"/>
  <c r="Q336" i="109"/>
  <c r="R475" i="109" s="1"/>
  <c r="P940" i="109"/>
  <c r="Q355" i="109"/>
  <c r="R494" i="109" s="1"/>
  <c r="P959" i="109"/>
  <c r="P1097" i="109" s="1"/>
  <c r="Q394" i="109"/>
  <c r="R533" i="109" s="1"/>
  <c r="P998" i="109"/>
  <c r="Q315" i="109"/>
  <c r="R454" i="109" s="1"/>
  <c r="P919" i="109"/>
  <c r="P1057" i="109" s="1"/>
  <c r="Q312" i="109"/>
  <c r="R451" i="109" s="1"/>
  <c r="P916" i="109"/>
  <c r="Q310" i="109"/>
  <c r="R449" i="109" s="1"/>
  <c r="P914" i="109"/>
  <c r="P1052" i="109" s="1"/>
  <c r="R404" i="109"/>
  <c r="S543" i="109" s="1"/>
  <c r="Q366" i="109"/>
  <c r="R505" i="109" s="1"/>
  <c r="P970" i="109"/>
  <c r="Q349" i="109"/>
  <c r="R488" i="109" s="1"/>
  <c r="P953" i="109"/>
  <c r="Q400" i="109"/>
  <c r="R539" i="109" s="1"/>
  <c r="P1004" i="109"/>
  <c r="Q301" i="109"/>
  <c r="R440" i="109" s="1"/>
  <c r="P905" i="109"/>
  <c r="Q331" i="109"/>
  <c r="R470" i="109" s="1"/>
  <c r="P935" i="109"/>
  <c r="Q365" i="109"/>
  <c r="R504" i="109" s="1"/>
  <c r="P969" i="109"/>
  <c r="Q296" i="109"/>
  <c r="R435" i="109" s="1"/>
  <c r="P900" i="109"/>
  <c r="Q311" i="109"/>
  <c r="R450" i="109" s="1"/>
  <c r="P915" i="109"/>
  <c r="P1053" i="109" s="1"/>
  <c r="Q305" i="109"/>
  <c r="R444" i="109" s="1"/>
  <c r="P909" i="109"/>
  <c r="Q378" i="109"/>
  <c r="R517" i="109" s="1"/>
  <c r="P982" i="109"/>
  <c r="P1120" i="109" s="1"/>
  <c r="Q285" i="109"/>
  <c r="R424" i="109" s="1"/>
  <c r="P889" i="109"/>
  <c r="Q406" i="109"/>
  <c r="R545" i="109" s="1"/>
  <c r="P1010" i="109"/>
  <c r="Q398" i="109"/>
  <c r="R537" i="109" s="1"/>
  <c r="P1002" i="109"/>
  <c r="P1140" i="109" s="1"/>
  <c r="Q371" i="109"/>
  <c r="R510" i="109" s="1"/>
  <c r="P975" i="109"/>
  <c r="P1113" i="109" s="1"/>
  <c r="Q342" i="109"/>
  <c r="R481" i="109" s="1"/>
  <c r="P946" i="109"/>
  <c r="R364" i="109"/>
  <c r="S503" i="109" s="1"/>
  <c r="R409" i="109"/>
  <c r="S548" i="109" s="1"/>
  <c r="Q347" i="109"/>
  <c r="R486" i="109" s="1"/>
  <c r="P951" i="109"/>
  <c r="P1089" i="109" s="1"/>
  <c r="Q414" i="109"/>
  <c r="R553" i="109" s="1"/>
  <c r="P1018" i="109"/>
  <c r="Q316" i="109"/>
  <c r="R455" i="109" s="1"/>
  <c r="P920" i="109"/>
  <c r="Q309" i="109"/>
  <c r="R448" i="109" s="1"/>
  <c r="P913" i="109"/>
  <c r="P1051" i="109" s="1"/>
  <c r="Z859" i="109"/>
  <c r="Z871" i="109"/>
  <c r="AI34" i="119" s="1"/>
  <c r="AA869" i="109"/>
  <c r="AA865" i="109"/>
  <c r="AA847" i="109"/>
  <c r="AB863" i="109"/>
  <c r="N875" i="109"/>
  <c r="AB870" i="109"/>
  <c r="AB858" i="109"/>
  <c r="AA867" i="109"/>
  <c r="R669" i="109" l="1"/>
  <c r="Q1008" i="109"/>
  <c r="Q1146" i="109" s="1"/>
  <c r="R695" i="109"/>
  <c r="R415" i="109"/>
  <c r="S554" i="109" s="1"/>
  <c r="Q997" i="109"/>
  <c r="Q1135" i="109" s="1"/>
  <c r="R677" i="109"/>
  <c r="R417" i="109"/>
  <c r="S556" i="109" s="1"/>
  <c r="S695" i="109" s="1"/>
  <c r="R630" i="109"/>
  <c r="BB700" i="109"/>
  <c r="AW865" i="109"/>
  <c r="AW853" i="109"/>
  <c r="AW867" i="109"/>
  <c r="AW855" i="109"/>
  <c r="AW869" i="109"/>
  <c r="AW857" i="109"/>
  <c r="Q1021" i="109"/>
  <c r="Q1159" i="109" s="1"/>
  <c r="R393" i="109"/>
  <c r="S532" i="109" s="1"/>
  <c r="S671" i="109" s="1"/>
  <c r="R638" i="109"/>
  <c r="R399" i="109"/>
  <c r="S538" i="109" s="1"/>
  <c r="Q956" i="109"/>
  <c r="Q1094" i="109" s="1"/>
  <c r="R608" i="109"/>
  <c r="R377" i="109"/>
  <c r="S516" i="109" s="1"/>
  <c r="R352" i="109"/>
  <c r="S491" i="109" s="1"/>
  <c r="Q1003" i="109"/>
  <c r="Q1141" i="109" s="1"/>
  <c r="R622" i="109"/>
  <c r="R693" i="109"/>
  <c r="Q1019" i="109"/>
  <c r="Q1157" i="109" s="1"/>
  <c r="R411" i="109"/>
  <c r="S550" i="109" s="1"/>
  <c r="R391" i="109"/>
  <c r="S530" i="109" s="1"/>
  <c r="S669" i="109" s="1"/>
  <c r="Q964" i="109"/>
  <c r="Q1102" i="109" s="1"/>
  <c r="R623" i="109"/>
  <c r="R612" i="109"/>
  <c r="R616" i="109"/>
  <c r="R356" i="109"/>
  <c r="S495" i="109" s="1"/>
  <c r="S634" i="109" s="1"/>
  <c r="Q960" i="109"/>
  <c r="Q1098" i="109" s="1"/>
  <c r="R360" i="109"/>
  <c r="S499" i="109" s="1"/>
  <c r="Q995" i="109"/>
  <c r="Q1133" i="109" s="1"/>
  <c r="R588" i="109"/>
  <c r="R648" i="109"/>
  <c r="R644" i="109"/>
  <c r="R624" i="109"/>
  <c r="R600" i="109"/>
  <c r="R652" i="109"/>
  <c r="R604" i="109"/>
  <c r="R344" i="109"/>
  <c r="S483" i="109" s="1"/>
  <c r="Q948" i="109"/>
  <c r="Q1086" i="109" s="1"/>
  <c r="R689" i="109"/>
  <c r="R639" i="109"/>
  <c r="R692" i="109"/>
  <c r="R620" i="109"/>
  <c r="R691" i="109"/>
  <c r="R389" i="109"/>
  <c r="S528" i="109" s="1"/>
  <c r="Q1015" i="109"/>
  <c r="Q1153" i="109" s="1"/>
  <c r="R635" i="109"/>
  <c r="R566" i="109"/>
  <c r="R587" i="109"/>
  <c r="R651" i="109"/>
  <c r="R640" i="109"/>
  <c r="R647" i="109"/>
  <c r="R663" i="109"/>
  <c r="R656" i="109"/>
  <c r="R627" i="109"/>
  <c r="R385" i="109"/>
  <c r="S524" i="109" s="1"/>
  <c r="R676" i="109"/>
  <c r="R633" i="109"/>
  <c r="R680" i="109"/>
  <c r="Q989" i="109"/>
  <c r="Q1127" i="109" s="1"/>
  <c r="R645" i="109"/>
  <c r="R575" i="109"/>
  <c r="R372" i="109"/>
  <c r="S511" i="109" s="1"/>
  <c r="R584" i="109"/>
  <c r="R631" i="109"/>
  <c r="R569" i="109"/>
  <c r="R664" i="109"/>
  <c r="R678" i="109"/>
  <c r="R672" i="109"/>
  <c r="R628" i="109"/>
  <c r="R637" i="109"/>
  <c r="R593" i="109"/>
  <c r="R632" i="109"/>
  <c r="AJ851" i="109"/>
  <c r="AJ863" i="109"/>
  <c r="AI859" i="109"/>
  <c r="O1129" i="109"/>
  <c r="P1073" i="109"/>
  <c r="P1108" i="109"/>
  <c r="O1121" i="109"/>
  <c r="P1045" i="109"/>
  <c r="P1027" i="109"/>
  <c r="P1107" i="109"/>
  <c r="P1144" i="109"/>
  <c r="P1058" i="109"/>
  <c r="P1148" i="109"/>
  <c r="P1109" i="109"/>
  <c r="P1077" i="109"/>
  <c r="P1075" i="109"/>
  <c r="P1067" i="109"/>
  <c r="P1028" i="109"/>
  <c r="P1126" i="109"/>
  <c r="P1071" i="109"/>
  <c r="P1043" i="109"/>
  <c r="N1160" i="109"/>
  <c r="P1034" i="109"/>
  <c r="P1093" i="109"/>
  <c r="P1032" i="109"/>
  <c r="P1134" i="109"/>
  <c r="O1123" i="109"/>
  <c r="O1125" i="109"/>
  <c r="P1044" i="109"/>
  <c r="P1104" i="109"/>
  <c r="P1136" i="109"/>
  <c r="P1026" i="109"/>
  <c r="P1124" i="109"/>
  <c r="P1092" i="109"/>
  <c r="P1069" i="109"/>
  <c r="P1088" i="109"/>
  <c r="P1103" i="109"/>
  <c r="P1047" i="109"/>
  <c r="P1142" i="109"/>
  <c r="P1138" i="109"/>
  <c r="P1039" i="109"/>
  <c r="P1147" i="109"/>
  <c r="O1154" i="109"/>
  <c r="P1059" i="109"/>
  <c r="P1078" i="109"/>
  <c r="P1040" i="109"/>
  <c r="P1152" i="109"/>
  <c r="AK20" i="119"/>
  <c r="O1149" i="109"/>
  <c r="O1131" i="109"/>
  <c r="P1084" i="109"/>
  <c r="P1061" i="109"/>
  <c r="P1060" i="109"/>
  <c r="P1091" i="109"/>
  <c r="P1083" i="109"/>
  <c r="P1087" i="109"/>
  <c r="O1114" i="109"/>
  <c r="Q1139" i="109"/>
  <c r="P1065" i="109"/>
  <c r="P1101" i="109"/>
  <c r="P1033" i="109"/>
  <c r="P1049" i="109"/>
  <c r="P1064" i="109"/>
  <c r="Q1145" i="109"/>
  <c r="P1156" i="109"/>
  <c r="P1117" i="109"/>
  <c r="P1038" i="109"/>
  <c r="P1070" i="109"/>
  <c r="P1082" i="109"/>
  <c r="P1050" i="109"/>
  <c r="P1079" i="109"/>
  <c r="O1158" i="109"/>
  <c r="Q1090" i="109"/>
  <c r="P1105" i="109"/>
  <c r="P1054" i="109"/>
  <c r="P1128" i="109"/>
  <c r="P1055" i="109"/>
  <c r="P1076" i="109"/>
  <c r="P1116" i="109"/>
  <c r="P1056" i="109"/>
  <c r="R618" i="109"/>
  <c r="R579" i="109"/>
  <c r="M883" i="109"/>
  <c r="R643" i="109"/>
  <c r="R668" i="109"/>
  <c r="R589" i="109"/>
  <c r="R619" i="109"/>
  <c r="R662" i="109"/>
  <c r="R636" i="109"/>
  <c r="R607" i="109"/>
  <c r="R621" i="109"/>
  <c r="R610" i="109"/>
  <c r="R592" i="109"/>
  <c r="R590" i="109"/>
  <c r="R683" i="109"/>
  <c r="R611" i="109"/>
  <c r="R602" i="109"/>
  <c r="R601" i="109"/>
  <c r="P696" i="109"/>
  <c r="S681" i="109"/>
  <c r="R581" i="109"/>
  <c r="R570" i="109"/>
  <c r="R688" i="109"/>
  <c r="S675" i="109"/>
  <c r="R585" i="109"/>
  <c r="R660" i="109"/>
  <c r="R614" i="109"/>
  <c r="R613" i="109"/>
  <c r="Q686" i="109"/>
  <c r="P1012" i="109"/>
  <c r="R563" i="109"/>
  <c r="R670" i="109"/>
  <c r="Q657" i="109"/>
  <c r="P983" i="109"/>
  <c r="P1121" i="109" s="1"/>
  <c r="Q642" i="109"/>
  <c r="P968" i="109"/>
  <c r="R597" i="109"/>
  <c r="Q667" i="109"/>
  <c r="P993" i="109"/>
  <c r="S626" i="109"/>
  <c r="Q655" i="109"/>
  <c r="P981" i="109"/>
  <c r="P1119" i="109" s="1"/>
  <c r="R598" i="109"/>
  <c r="Q659" i="109"/>
  <c r="P985" i="109"/>
  <c r="P1123" i="109" s="1"/>
  <c r="R574" i="109"/>
  <c r="Q650" i="109"/>
  <c r="P976" i="109"/>
  <c r="R658" i="109"/>
  <c r="R582" i="109"/>
  <c r="R580" i="109"/>
  <c r="R572" i="109"/>
  <c r="R594" i="109"/>
  <c r="R578" i="109"/>
  <c r="Q673" i="109"/>
  <c r="P999" i="109"/>
  <c r="O1022" i="109"/>
  <c r="R609" i="109"/>
  <c r="R564" i="109"/>
  <c r="Q685" i="109"/>
  <c r="P1011" i="109"/>
  <c r="P1149" i="109" s="1"/>
  <c r="Q654" i="109"/>
  <c r="P980" i="109"/>
  <c r="S679" i="109"/>
  <c r="S682" i="109"/>
  <c r="R674" i="109"/>
  <c r="H25" i="119"/>
  <c r="S687" i="109"/>
  <c r="R595" i="109"/>
  <c r="R649" i="109"/>
  <c r="R586" i="109"/>
  <c r="R606" i="109"/>
  <c r="R684" i="109"/>
  <c r="R629" i="109"/>
  <c r="R641" i="109"/>
  <c r="R625" i="109"/>
  <c r="R583" i="109"/>
  <c r="R567" i="109"/>
  <c r="R591" i="109"/>
  <c r="R666" i="109"/>
  <c r="R573" i="109"/>
  <c r="R565" i="109"/>
  <c r="Q661" i="109"/>
  <c r="P987" i="109"/>
  <c r="J21" i="119"/>
  <c r="I23" i="119"/>
  <c r="R617" i="109"/>
  <c r="R576" i="109"/>
  <c r="Q646" i="109"/>
  <c r="P972" i="109"/>
  <c r="P1110" i="109" s="1"/>
  <c r="Q665" i="109"/>
  <c r="P991" i="109"/>
  <c r="R603" i="109"/>
  <c r="R599" i="109"/>
  <c r="G28" i="119"/>
  <c r="G29" i="119"/>
  <c r="Q690" i="109"/>
  <c r="P1016" i="109"/>
  <c r="P1154" i="109" s="1"/>
  <c r="R577" i="109"/>
  <c r="Q694" i="109"/>
  <c r="P1020" i="109"/>
  <c r="R653" i="109"/>
  <c r="R605" i="109"/>
  <c r="R568" i="109"/>
  <c r="R756" i="109"/>
  <c r="R726" i="109"/>
  <c r="R803" i="109"/>
  <c r="R738" i="109"/>
  <c r="R748" i="109"/>
  <c r="R799" i="109"/>
  <c r="O882" i="109"/>
  <c r="R829" i="109"/>
  <c r="R823" i="109"/>
  <c r="R707" i="109"/>
  <c r="R787" i="109"/>
  <c r="R777" i="109"/>
  <c r="R721" i="109"/>
  <c r="R811" i="109"/>
  <c r="R786" i="109"/>
  <c r="R741" i="109"/>
  <c r="R831" i="109"/>
  <c r="R767" i="109"/>
  <c r="R792" i="109"/>
  <c r="R776" i="109"/>
  <c r="R742" i="109"/>
  <c r="R749" i="109"/>
  <c r="R813" i="109"/>
  <c r="R789" i="109"/>
  <c r="R817" i="109"/>
  <c r="R724" i="109"/>
  <c r="R765" i="109"/>
  <c r="R952" i="109" s="1"/>
  <c r="R1090" i="109" s="1"/>
  <c r="R731" i="109"/>
  <c r="R821" i="109"/>
  <c r="R1008" i="109" s="1"/>
  <c r="R779" i="109"/>
  <c r="R796" i="109"/>
  <c r="R805" i="109"/>
  <c r="R732" i="109"/>
  <c r="R755" i="109"/>
  <c r="O881" i="109"/>
  <c r="R798" i="109"/>
  <c r="N877" i="109"/>
  <c r="R826" i="109"/>
  <c r="R1013" i="109" s="1"/>
  <c r="R774" i="109"/>
  <c r="R716" i="109"/>
  <c r="R737" i="109"/>
  <c r="R718" i="109"/>
  <c r="R758" i="109"/>
  <c r="R772" i="109"/>
  <c r="R812" i="109"/>
  <c r="R753" i="109"/>
  <c r="R714" i="109"/>
  <c r="R709" i="109"/>
  <c r="R784" i="109"/>
  <c r="R781" i="109"/>
  <c r="R827" i="109"/>
  <c r="R806" i="109"/>
  <c r="R712" i="109"/>
  <c r="R759" i="109"/>
  <c r="R778" i="109"/>
  <c r="R810" i="109"/>
  <c r="R763" i="109"/>
  <c r="R705" i="109"/>
  <c r="R824" i="109"/>
  <c r="P880" i="109"/>
  <c r="R828" i="109"/>
  <c r="R706" i="109"/>
  <c r="R788" i="109"/>
  <c r="R715" i="109"/>
  <c r="R794" i="109"/>
  <c r="R722" i="109"/>
  <c r="R730" i="109"/>
  <c r="R769" i="109"/>
  <c r="R814" i="109"/>
  <c r="R1001" i="109" s="1"/>
  <c r="R1139" i="109" s="1"/>
  <c r="R782" i="109"/>
  <c r="R711" i="109"/>
  <c r="R751" i="109"/>
  <c r="R744" i="109"/>
  <c r="R740" i="109"/>
  <c r="R816" i="109"/>
  <c r="R819" i="109"/>
  <c r="R752" i="109"/>
  <c r="R771" i="109"/>
  <c r="R733" i="109"/>
  <c r="R735" i="109"/>
  <c r="R719" i="109"/>
  <c r="R747" i="109"/>
  <c r="R785" i="109"/>
  <c r="R832" i="109"/>
  <c r="R773" i="109"/>
  <c r="P876" i="109"/>
  <c r="R775" i="109"/>
  <c r="R727" i="109"/>
  <c r="R797" i="109"/>
  <c r="R704" i="109"/>
  <c r="R830" i="109"/>
  <c r="R793" i="109"/>
  <c r="R760" i="109"/>
  <c r="R768" i="109"/>
  <c r="R729" i="109"/>
  <c r="R757" i="109"/>
  <c r="R790" i="109"/>
  <c r="R822" i="109"/>
  <c r="R804" i="109"/>
  <c r="R762" i="109"/>
  <c r="R717" i="109"/>
  <c r="R761" i="109"/>
  <c r="R736" i="109"/>
  <c r="R802" i="109"/>
  <c r="R746" i="109"/>
  <c r="R815" i="109"/>
  <c r="R720" i="109"/>
  <c r="R703" i="109"/>
  <c r="Q835" i="109"/>
  <c r="R710" i="109"/>
  <c r="R818" i="109"/>
  <c r="R1005" i="109" s="1"/>
  <c r="R808" i="109"/>
  <c r="N879" i="109"/>
  <c r="R766" i="109"/>
  <c r="R754" i="109"/>
  <c r="R723" i="109"/>
  <c r="R780" i="109"/>
  <c r="R809" i="109"/>
  <c r="R783" i="109"/>
  <c r="R725" i="109"/>
  <c r="R770" i="109"/>
  <c r="R743" i="109"/>
  <c r="R708" i="109"/>
  <c r="R728" i="109"/>
  <c r="R713" i="109"/>
  <c r="R820" i="109"/>
  <c r="R1007" i="109" s="1"/>
  <c r="R825" i="109"/>
  <c r="R791" i="109"/>
  <c r="O878" i="109"/>
  <c r="R795" i="109"/>
  <c r="R734" i="109"/>
  <c r="R801" i="109"/>
  <c r="R750" i="109"/>
  <c r="R739" i="109"/>
  <c r="R800" i="109"/>
  <c r="R807" i="109"/>
  <c r="R764" i="109"/>
  <c r="R833" i="109"/>
  <c r="R745" i="109"/>
  <c r="S409" i="109"/>
  <c r="T548" i="109" s="1"/>
  <c r="U548" i="109" s="1"/>
  <c r="R371" i="109"/>
  <c r="S510" i="109" s="1"/>
  <c r="Q975" i="109"/>
  <c r="R406" i="109"/>
  <c r="S545" i="109" s="1"/>
  <c r="Q1010" i="109"/>
  <c r="Q1148" i="109" s="1"/>
  <c r="R285" i="109"/>
  <c r="S424" i="109" s="1"/>
  <c r="Q889" i="109"/>
  <c r="Q1027" i="109" s="1"/>
  <c r="R365" i="109"/>
  <c r="S504" i="109" s="1"/>
  <c r="Q969" i="109"/>
  <c r="Q1107" i="109" s="1"/>
  <c r="R400" i="109"/>
  <c r="S539" i="109" s="1"/>
  <c r="Q1004" i="109"/>
  <c r="Q1142" i="109" s="1"/>
  <c r="R366" i="109"/>
  <c r="S505" i="109" s="1"/>
  <c r="Q970" i="109"/>
  <c r="R355" i="109"/>
  <c r="S494" i="109" s="1"/>
  <c r="Q959" i="109"/>
  <c r="R336" i="109"/>
  <c r="S475" i="109" s="1"/>
  <c r="Q940" i="109"/>
  <c r="Q1078" i="109" s="1"/>
  <c r="S381" i="109"/>
  <c r="T520" i="109" s="1"/>
  <c r="U520" i="109" s="1"/>
  <c r="R341" i="109"/>
  <c r="S480" i="109" s="1"/>
  <c r="Q945" i="109"/>
  <c r="R289" i="109"/>
  <c r="S428" i="109" s="1"/>
  <c r="Q893" i="109"/>
  <c r="Q1031" i="109" s="1"/>
  <c r="R330" i="109"/>
  <c r="S469" i="109" s="1"/>
  <c r="Q934" i="109"/>
  <c r="R293" i="109"/>
  <c r="S432" i="109" s="1"/>
  <c r="S571" i="109" s="1"/>
  <c r="Q897" i="109"/>
  <c r="R357" i="109"/>
  <c r="S496" i="109" s="1"/>
  <c r="Q961" i="109"/>
  <c r="R380" i="109"/>
  <c r="S519" i="109" s="1"/>
  <c r="Q984" i="109"/>
  <c r="R337" i="109"/>
  <c r="S476" i="109" s="1"/>
  <c r="S615" i="109" s="1"/>
  <c r="Q941" i="109"/>
  <c r="S397" i="109"/>
  <c r="T536" i="109" s="1"/>
  <c r="U536" i="109" s="1"/>
  <c r="R1021" i="109"/>
  <c r="R324" i="109"/>
  <c r="S463" i="109" s="1"/>
  <c r="Q928" i="109"/>
  <c r="Q1066" i="109" s="1"/>
  <c r="R333" i="109"/>
  <c r="S472" i="109" s="1"/>
  <c r="Q937" i="109"/>
  <c r="Q1075" i="109" s="1"/>
  <c r="R338" i="109"/>
  <c r="S477" i="109" s="1"/>
  <c r="Q942" i="109"/>
  <c r="Q1080" i="109" s="1"/>
  <c r="R300" i="109"/>
  <c r="S439" i="109" s="1"/>
  <c r="Q904" i="109"/>
  <c r="Q1042" i="109" s="1"/>
  <c r="R297" i="109"/>
  <c r="S436" i="109" s="1"/>
  <c r="Q901" i="109"/>
  <c r="R308" i="109"/>
  <c r="S447" i="109" s="1"/>
  <c r="Q912" i="109"/>
  <c r="R373" i="109"/>
  <c r="S512" i="109" s="1"/>
  <c r="Q977" i="109"/>
  <c r="R286" i="109"/>
  <c r="S425" i="109" s="1"/>
  <c r="Q890" i="109"/>
  <c r="S415" i="109"/>
  <c r="T554" i="109" s="1"/>
  <c r="U554" i="109" s="1"/>
  <c r="R361" i="109"/>
  <c r="S500" i="109" s="1"/>
  <c r="Q965" i="109"/>
  <c r="Q1103" i="109" s="1"/>
  <c r="R302" i="109"/>
  <c r="S441" i="109" s="1"/>
  <c r="Q906" i="109"/>
  <c r="R363" i="109"/>
  <c r="S502" i="109" s="1"/>
  <c r="Q967" i="109"/>
  <c r="Q1105" i="109" s="1"/>
  <c r="R321" i="109"/>
  <c r="S460" i="109" s="1"/>
  <c r="Q925" i="109"/>
  <c r="R375" i="109"/>
  <c r="S514" i="109" s="1"/>
  <c r="Q979" i="109"/>
  <c r="Q1117" i="109" s="1"/>
  <c r="R319" i="109"/>
  <c r="S458" i="109" s="1"/>
  <c r="Q923" i="109"/>
  <c r="S387" i="109"/>
  <c r="T526" i="109" s="1"/>
  <c r="U526" i="109" s="1"/>
  <c r="R369" i="109"/>
  <c r="S508" i="109" s="1"/>
  <c r="Q973" i="109"/>
  <c r="S401" i="109"/>
  <c r="T540" i="109" s="1"/>
  <c r="U540" i="109" s="1"/>
  <c r="R367" i="109"/>
  <c r="S506" i="109" s="1"/>
  <c r="Q971" i="109"/>
  <c r="Q1109" i="109" s="1"/>
  <c r="R299" i="109"/>
  <c r="S438" i="109" s="1"/>
  <c r="Q903" i="109"/>
  <c r="Q1041" i="109" s="1"/>
  <c r="R323" i="109"/>
  <c r="S462" i="109" s="1"/>
  <c r="Q927" i="109"/>
  <c r="Q1065" i="109" s="1"/>
  <c r="R320" i="109"/>
  <c r="S459" i="109" s="1"/>
  <c r="Q924" i="109"/>
  <c r="R317" i="109"/>
  <c r="S456" i="109" s="1"/>
  <c r="Q921" i="109"/>
  <c r="Q1059" i="109" s="1"/>
  <c r="R351" i="109"/>
  <c r="S490" i="109" s="1"/>
  <c r="Q955" i="109"/>
  <c r="Q1093" i="109" s="1"/>
  <c r="R353" i="109"/>
  <c r="S492" i="109" s="1"/>
  <c r="Q957" i="109"/>
  <c r="Q1095" i="109" s="1"/>
  <c r="R335" i="109"/>
  <c r="S474" i="109" s="1"/>
  <c r="Q939" i="109"/>
  <c r="R362" i="109"/>
  <c r="S501" i="109" s="1"/>
  <c r="Q966" i="109"/>
  <c r="Q1104" i="109" s="1"/>
  <c r="R298" i="109"/>
  <c r="S437" i="109" s="1"/>
  <c r="Q902" i="109"/>
  <c r="R307" i="109"/>
  <c r="S446" i="109" s="1"/>
  <c r="Q911" i="109"/>
  <c r="R374" i="109"/>
  <c r="S513" i="109" s="1"/>
  <c r="Q978" i="109"/>
  <c r="R327" i="109"/>
  <c r="S466" i="109" s="1"/>
  <c r="Q931" i="109"/>
  <c r="R382" i="109"/>
  <c r="S521" i="109" s="1"/>
  <c r="Q986" i="109"/>
  <c r="S412" i="109"/>
  <c r="T551" i="109" s="1"/>
  <c r="U551" i="109" s="1"/>
  <c r="S407" i="109"/>
  <c r="T546" i="109" s="1"/>
  <c r="U546" i="109" s="1"/>
  <c r="R294" i="109"/>
  <c r="S433" i="109" s="1"/>
  <c r="Q898" i="109"/>
  <c r="Q1036" i="109" s="1"/>
  <c r="R288" i="109"/>
  <c r="S427" i="109" s="1"/>
  <c r="Q892" i="109"/>
  <c r="R325" i="109"/>
  <c r="S464" i="109" s="1"/>
  <c r="Q929" i="109"/>
  <c r="Q1067" i="109" s="1"/>
  <c r="S283" i="109"/>
  <c r="T422" i="109" s="1"/>
  <c r="T561" i="109" s="1"/>
  <c r="R887" i="109"/>
  <c r="R309" i="109"/>
  <c r="S448" i="109" s="1"/>
  <c r="Q913" i="109"/>
  <c r="R316" i="109"/>
  <c r="S455" i="109" s="1"/>
  <c r="Q920" i="109"/>
  <c r="R414" i="109"/>
  <c r="S553" i="109" s="1"/>
  <c r="Q1018" i="109"/>
  <c r="Q1156" i="109" s="1"/>
  <c r="R347" i="109"/>
  <c r="S486" i="109" s="1"/>
  <c r="Q951" i="109"/>
  <c r="S364" i="109"/>
  <c r="T503" i="109" s="1"/>
  <c r="U503" i="109" s="1"/>
  <c r="R342" i="109"/>
  <c r="S481" i="109" s="1"/>
  <c r="Q946" i="109"/>
  <c r="Q1084" i="109" s="1"/>
  <c r="R398" i="109"/>
  <c r="S537" i="109" s="1"/>
  <c r="Q1002" i="109"/>
  <c r="R378" i="109"/>
  <c r="S517" i="109" s="1"/>
  <c r="Q982" i="109"/>
  <c r="R305" i="109"/>
  <c r="S444" i="109" s="1"/>
  <c r="Q909" i="109"/>
  <c r="R311" i="109"/>
  <c r="S450" i="109" s="1"/>
  <c r="Q915" i="109"/>
  <c r="R296" i="109"/>
  <c r="S435" i="109" s="1"/>
  <c r="Q900" i="109"/>
  <c r="Q1038" i="109" s="1"/>
  <c r="R331" i="109"/>
  <c r="S470" i="109" s="1"/>
  <c r="Q935" i="109"/>
  <c r="R301" i="109"/>
  <c r="S440" i="109" s="1"/>
  <c r="Q905" i="109"/>
  <c r="Q1043" i="109" s="1"/>
  <c r="R349" i="109"/>
  <c r="S488" i="109" s="1"/>
  <c r="Q953" i="109"/>
  <c r="S404" i="109"/>
  <c r="T543" i="109" s="1"/>
  <c r="U543" i="109" s="1"/>
  <c r="R310" i="109"/>
  <c r="S449" i="109" s="1"/>
  <c r="Q914" i="109"/>
  <c r="Q1052" i="109" s="1"/>
  <c r="R312" i="109"/>
  <c r="S451" i="109" s="1"/>
  <c r="Q916" i="109"/>
  <c r="R315" i="109"/>
  <c r="S454" i="109" s="1"/>
  <c r="Q919" i="109"/>
  <c r="R394" i="109"/>
  <c r="S533" i="109" s="1"/>
  <c r="Q998" i="109"/>
  <c r="R284" i="109"/>
  <c r="S423" i="109" s="1"/>
  <c r="S562" i="109" s="1"/>
  <c r="Q888" i="109"/>
  <c r="Q418" i="109"/>
  <c r="R290" i="109"/>
  <c r="S429" i="109" s="1"/>
  <c r="Q894" i="109"/>
  <c r="Q1032" i="109" s="1"/>
  <c r="S408" i="109"/>
  <c r="T547" i="109" s="1"/>
  <c r="U547" i="109" s="1"/>
  <c r="R402" i="109"/>
  <c r="S541" i="109" s="1"/>
  <c r="Q1006" i="109"/>
  <c r="R345" i="109"/>
  <c r="S484" i="109" s="1"/>
  <c r="Q949" i="109"/>
  <c r="Q1087" i="109" s="1"/>
  <c r="S383" i="109"/>
  <c r="T522" i="109" s="1"/>
  <c r="U522" i="109" s="1"/>
  <c r="R392" i="109"/>
  <c r="S531" i="109" s="1"/>
  <c r="Q996" i="109"/>
  <c r="Q1134" i="109" s="1"/>
  <c r="R322" i="109"/>
  <c r="S461" i="109" s="1"/>
  <c r="Q926" i="109"/>
  <c r="S395" i="109"/>
  <c r="T534" i="109" s="1"/>
  <c r="U534" i="109" s="1"/>
  <c r="Q557" i="109"/>
  <c r="O33" i="119" s="1"/>
  <c r="R339" i="109"/>
  <c r="S478" i="109" s="1"/>
  <c r="Q943" i="109"/>
  <c r="S376" i="109"/>
  <c r="T515" i="109" s="1"/>
  <c r="U515" i="109" s="1"/>
  <c r="S416" i="109"/>
  <c r="T555" i="109" s="1"/>
  <c r="U555" i="109" s="1"/>
  <c r="R332" i="109"/>
  <c r="S471" i="109" s="1"/>
  <c r="Q936" i="109"/>
  <c r="Q1074" i="109" s="1"/>
  <c r="R334" i="109"/>
  <c r="S473" i="109" s="1"/>
  <c r="Q938" i="109"/>
  <c r="R291" i="109"/>
  <c r="S430" i="109" s="1"/>
  <c r="Q895" i="109"/>
  <c r="S403" i="109"/>
  <c r="T542" i="109" s="1"/>
  <c r="U542" i="109" s="1"/>
  <c r="R314" i="109"/>
  <c r="S453" i="109" s="1"/>
  <c r="Q918" i="109"/>
  <c r="R346" i="109"/>
  <c r="S485" i="109" s="1"/>
  <c r="Q950" i="109"/>
  <c r="R303" i="109"/>
  <c r="S442" i="109" s="1"/>
  <c r="Q907" i="109"/>
  <c r="R287" i="109"/>
  <c r="S426" i="109" s="1"/>
  <c r="Q891" i="109"/>
  <c r="S379" i="109"/>
  <c r="T518" i="109" s="1"/>
  <c r="U518" i="109" s="1"/>
  <c r="R306" i="109"/>
  <c r="S445" i="109" s="1"/>
  <c r="Q910" i="109"/>
  <c r="R329" i="109"/>
  <c r="S468" i="109" s="1"/>
  <c r="Q933" i="109"/>
  <c r="Q1071" i="109" s="1"/>
  <c r="S348" i="109"/>
  <c r="T487" i="109" s="1"/>
  <c r="U487" i="109" s="1"/>
  <c r="R318" i="109"/>
  <c r="S457" i="109" s="1"/>
  <c r="S596" i="109" s="1"/>
  <c r="Q922" i="109"/>
  <c r="R292" i="109"/>
  <c r="S431" i="109" s="1"/>
  <c r="Q896" i="109"/>
  <c r="R326" i="109"/>
  <c r="S465" i="109" s="1"/>
  <c r="Q930" i="109"/>
  <c r="Q1068" i="109" s="1"/>
  <c r="R328" i="109"/>
  <c r="S467" i="109" s="1"/>
  <c r="Q932" i="109"/>
  <c r="R354" i="109"/>
  <c r="S493" i="109" s="1"/>
  <c r="Q958" i="109"/>
  <c r="R388" i="109"/>
  <c r="S527" i="109" s="1"/>
  <c r="Q992" i="109"/>
  <c r="R386" i="109"/>
  <c r="S525" i="109" s="1"/>
  <c r="Q990" i="109"/>
  <c r="Q1128" i="109" s="1"/>
  <c r="R359" i="109"/>
  <c r="S498" i="109" s="1"/>
  <c r="Q963" i="109"/>
  <c r="R295" i="109"/>
  <c r="S434" i="109" s="1"/>
  <c r="Q899" i="109"/>
  <c r="Q1037" i="109" s="1"/>
  <c r="R343" i="109"/>
  <c r="S482" i="109" s="1"/>
  <c r="Q947" i="109"/>
  <c r="S368" i="109"/>
  <c r="T507" i="109" s="1"/>
  <c r="U507" i="109" s="1"/>
  <c r="R370" i="109"/>
  <c r="S509" i="109" s="1"/>
  <c r="Q974" i="109"/>
  <c r="R350" i="109"/>
  <c r="S489" i="109" s="1"/>
  <c r="Q954" i="109"/>
  <c r="R384" i="109"/>
  <c r="S523" i="109" s="1"/>
  <c r="Q988" i="109"/>
  <c r="R410" i="109"/>
  <c r="S549" i="109" s="1"/>
  <c r="Q1014" i="109"/>
  <c r="Q1152" i="109" s="1"/>
  <c r="R405" i="109"/>
  <c r="S544" i="109" s="1"/>
  <c r="Q1009" i="109"/>
  <c r="R413" i="109"/>
  <c r="S552" i="109" s="1"/>
  <c r="Q1017" i="109"/>
  <c r="Q1155" i="109" s="1"/>
  <c r="R396" i="109"/>
  <c r="S535" i="109" s="1"/>
  <c r="Q1000" i="109"/>
  <c r="R340" i="109"/>
  <c r="S479" i="109" s="1"/>
  <c r="Q944" i="109"/>
  <c r="R358" i="109"/>
  <c r="S497" i="109" s="1"/>
  <c r="Q962" i="109"/>
  <c r="R313" i="109"/>
  <c r="S452" i="109" s="1"/>
  <c r="Q917" i="109"/>
  <c r="Q1055" i="109" s="1"/>
  <c r="R304" i="109"/>
  <c r="S443" i="109" s="1"/>
  <c r="Q908" i="109"/>
  <c r="R390" i="109"/>
  <c r="S529" i="109" s="1"/>
  <c r="Q994" i="109"/>
  <c r="Q1132" i="109" s="1"/>
  <c r="AA859" i="109"/>
  <c r="AA871" i="109"/>
  <c r="AJ34" i="119" s="1"/>
  <c r="AB847" i="109"/>
  <c r="AC870" i="109"/>
  <c r="AC858" i="109"/>
  <c r="AB869" i="109"/>
  <c r="AB867" i="109"/>
  <c r="O875" i="109"/>
  <c r="AC863" i="109"/>
  <c r="AB865" i="109"/>
  <c r="S417" i="109" l="1"/>
  <c r="T556" i="109" s="1"/>
  <c r="U556" i="109" s="1"/>
  <c r="S638" i="109"/>
  <c r="R1146" i="109"/>
  <c r="S411" i="109"/>
  <c r="T550" i="109" s="1"/>
  <c r="U550" i="109" s="1"/>
  <c r="S693" i="109"/>
  <c r="T693" i="109" s="1"/>
  <c r="S630" i="109"/>
  <c r="S677" i="109"/>
  <c r="R997" i="109"/>
  <c r="R1135" i="109" s="1"/>
  <c r="S608" i="109"/>
  <c r="AX857" i="109"/>
  <c r="AX869" i="109"/>
  <c r="AX855" i="109"/>
  <c r="AX867" i="109"/>
  <c r="AX853" i="109"/>
  <c r="AX865" i="109"/>
  <c r="BC700" i="109"/>
  <c r="S352" i="109"/>
  <c r="T491" i="109" s="1"/>
  <c r="U491" i="109" s="1"/>
  <c r="S399" i="109"/>
  <c r="T538" i="109" s="1"/>
  <c r="U538" i="109" s="1"/>
  <c r="R956" i="109"/>
  <c r="R1094" i="109" s="1"/>
  <c r="S393" i="109"/>
  <c r="T532" i="109" s="1"/>
  <c r="U532" i="109" s="1"/>
  <c r="R1003" i="109"/>
  <c r="R1141" i="109" s="1"/>
  <c r="S622" i="109"/>
  <c r="S377" i="109"/>
  <c r="T516" i="109" s="1"/>
  <c r="U516" i="109" s="1"/>
  <c r="R1019" i="109"/>
  <c r="R1157" i="109" s="1"/>
  <c r="S391" i="109"/>
  <c r="T530" i="109" s="1"/>
  <c r="U530" i="109" s="1"/>
  <c r="R995" i="109"/>
  <c r="R1133" i="109" s="1"/>
  <c r="S689" i="109"/>
  <c r="R960" i="109"/>
  <c r="R1098" i="109" s="1"/>
  <c r="S356" i="109"/>
  <c r="T495" i="109" s="1"/>
  <c r="U495" i="109" s="1"/>
  <c r="S623" i="109"/>
  <c r="S385" i="109"/>
  <c r="T524" i="109" s="1"/>
  <c r="U524" i="109" s="1"/>
  <c r="S612" i="109"/>
  <c r="S616" i="109"/>
  <c r="S360" i="109"/>
  <c r="T499" i="109" s="1"/>
  <c r="U499" i="109" s="1"/>
  <c r="R964" i="109"/>
  <c r="R1102" i="109" s="1"/>
  <c r="S648" i="109"/>
  <c r="S600" i="109"/>
  <c r="S588" i="109"/>
  <c r="S344" i="109"/>
  <c r="T483" i="109" s="1"/>
  <c r="S644" i="109"/>
  <c r="S389" i="109"/>
  <c r="T528" i="109" s="1"/>
  <c r="U528" i="109" s="1"/>
  <c r="S624" i="109"/>
  <c r="S692" i="109"/>
  <c r="S652" i="109"/>
  <c r="R948" i="109"/>
  <c r="R1086" i="109" s="1"/>
  <c r="S604" i="109"/>
  <c r="S639" i="109"/>
  <c r="R1015" i="109"/>
  <c r="R1153" i="109" s="1"/>
  <c r="S620" i="109"/>
  <c r="S691" i="109"/>
  <c r="S676" i="109"/>
  <c r="S651" i="109"/>
  <c r="S635" i="109"/>
  <c r="S640" i="109"/>
  <c r="S647" i="109"/>
  <c r="S584" i="109"/>
  <c r="R989" i="109"/>
  <c r="R1127" i="109" s="1"/>
  <c r="S587" i="109"/>
  <c r="S645" i="109"/>
  <c r="S566" i="109"/>
  <c r="S668" i="109"/>
  <c r="S680" i="109"/>
  <c r="S672" i="109"/>
  <c r="S619" i="109"/>
  <c r="S627" i="109"/>
  <c r="S633" i="109"/>
  <c r="S663" i="109"/>
  <c r="S656" i="109"/>
  <c r="S575" i="109"/>
  <c r="S372" i="109"/>
  <c r="T511" i="109" s="1"/>
  <c r="U511" i="109" s="1"/>
  <c r="S593" i="109"/>
  <c r="S631" i="109"/>
  <c r="S678" i="109"/>
  <c r="S683" i="109"/>
  <c r="S621" i="109"/>
  <c r="S628" i="109"/>
  <c r="S664" i="109"/>
  <c r="S569" i="109"/>
  <c r="S579" i="109"/>
  <c r="S643" i="109"/>
  <c r="S662" i="109"/>
  <c r="S637" i="109"/>
  <c r="S618" i="109"/>
  <c r="S607" i="109"/>
  <c r="S590" i="109"/>
  <c r="S632" i="109"/>
  <c r="AK851" i="109"/>
  <c r="AJ859" i="109"/>
  <c r="Q1099" i="109"/>
  <c r="P1158" i="109"/>
  <c r="Q1040" i="109"/>
  <c r="Q1045" i="109"/>
  <c r="AL20" i="119"/>
  <c r="Q1030" i="109"/>
  <c r="Q1056" i="109"/>
  <c r="Q1083" i="109"/>
  <c r="Q1140" i="109"/>
  <c r="Q1147" i="109"/>
  <c r="Q1112" i="109"/>
  <c r="Q1091" i="109"/>
  <c r="Q1046" i="109"/>
  <c r="Q1101" i="109"/>
  <c r="Q1070" i="109"/>
  <c r="Q1029" i="109"/>
  <c r="Q1081" i="109"/>
  <c r="Q1113" i="109"/>
  <c r="Q1058" i="109"/>
  <c r="P1129" i="109"/>
  <c r="Q1126" i="109"/>
  <c r="Q1034" i="109"/>
  <c r="Q1050" i="109"/>
  <c r="Q1144" i="109"/>
  <c r="Q1073" i="109"/>
  <c r="P1150" i="109"/>
  <c r="Q1130" i="109"/>
  <c r="Q1048" i="109"/>
  <c r="Q1115" i="109"/>
  <c r="R1025" i="109"/>
  <c r="Q1097" i="109"/>
  <c r="Q1089" i="109"/>
  <c r="R1151" i="109"/>
  <c r="Q1069" i="109"/>
  <c r="Q1088" i="109"/>
  <c r="Q1122" i="109"/>
  <c r="Q1120" i="109"/>
  <c r="Q1100" i="109"/>
  <c r="Q1028" i="109"/>
  <c r="Q1136" i="109"/>
  <c r="P1131" i="109"/>
  <c r="Q1138" i="109"/>
  <c r="Q1049" i="109"/>
  <c r="Q1061" i="109"/>
  <c r="R1159" i="109"/>
  <c r="Q1026" i="109"/>
  <c r="P1106" i="109"/>
  <c r="Q1085" i="109"/>
  <c r="Q1096" i="109"/>
  <c r="Q1063" i="109"/>
  <c r="Q1033" i="109"/>
  <c r="Q1064" i="109"/>
  <c r="Q1057" i="109"/>
  <c r="Q1053" i="109"/>
  <c r="P1137" i="109"/>
  <c r="P1118" i="109"/>
  <c r="R1143" i="109"/>
  <c r="Q1082" i="109"/>
  <c r="Q1116" i="109"/>
  <c r="Q1111" i="109"/>
  <c r="Q1039" i="109"/>
  <c r="Q1072" i="109"/>
  <c r="R1145" i="109"/>
  <c r="Q1077" i="109"/>
  <c r="Q1062" i="109"/>
  <c r="Q1060" i="109"/>
  <c r="Q1076" i="109"/>
  <c r="Q1035" i="109"/>
  <c r="Q1054" i="109"/>
  <c r="Q1051" i="109"/>
  <c r="P1114" i="109"/>
  <c r="P1125" i="109"/>
  <c r="Q1124" i="109"/>
  <c r="Q1092" i="109"/>
  <c r="Q1044" i="109"/>
  <c r="Q1079" i="109"/>
  <c r="Q1108" i="109"/>
  <c r="Q1047" i="109"/>
  <c r="O1160" i="109"/>
  <c r="I25" i="119"/>
  <c r="I29" i="119" s="1"/>
  <c r="S636" i="109"/>
  <c r="S589" i="109"/>
  <c r="S610" i="109"/>
  <c r="S592" i="109"/>
  <c r="S611" i="109"/>
  <c r="S601" i="109"/>
  <c r="S688" i="109"/>
  <c r="S602" i="109"/>
  <c r="S581" i="109"/>
  <c r="N883" i="109"/>
  <c r="S570" i="109"/>
  <c r="Q696" i="109"/>
  <c r="P1022" i="109"/>
  <c r="R694" i="109"/>
  <c r="Q1020" i="109"/>
  <c r="G30" i="119"/>
  <c r="G40" i="119"/>
  <c r="S576" i="109"/>
  <c r="S625" i="109"/>
  <c r="S641" i="109"/>
  <c r="H29" i="119"/>
  <c r="H28" i="119"/>
  <c r="R673" i="109"/>
  <c r="Q999" i="109"/>
  <c r="S574" i="109"/>
  <c r="R659" i="109"/>
  <c r="Q985" i="109"/>
  <c r="R655" i="109"/>
  <c r="Q981" i="109"/>
  <c r="S660" i="109"/>
  <c r="S568" i="109"/>
  <c r="S605" i="109"/>
  <c r="S577" i="109"/>
  <c r="S599" i="109"/>
  <c r="S617" i="109"/>
  <c r="R661" i="109"/>
  <c r="Q987" i="109"/>
  <c r="S567" i="109"/>
  <c r="S606" i="109"/>
  <c r="S649" i="109"/>
  <c r="T695" i="109"/>
  <c r="S674" i="109"/>
  <c r="R685" i="109"/>
  <c r="Q1011" i="109"/>
  <c r="T675" i="109"/>
  <c r="S578" i="109"/>
  <c r="S572" i="109"/>
  <c r="T626" i="109"/>
  <c r="S597" i="109"/>
  <c r="T681" i="109"/>
  <c r="S585" i="109"/>
  <c r="R665" i="109"/>
  <c r="Q991" i="109"/>
  <c r="Q1129" i="109" s="1"/>
  <c r="R646" i="109"/>
  <c r="Q972" i="109"/>
  <c r="S573" i="109"/>
  <c r="S666" i="109"/>
  <c r="S591" i="109"/>
  <c r="S684" i="109"/>
  <c r="S595" i="109"/>
  <c r="T682" i="109"/>
  <c r="T679" i="109"/>
  <c r="S564" i="109"/>
  <c r="S594" i="109"/>
  <c r="S658" i="109"/>
  <c r="S598" i="109"/>
  <c r="R667" i="109"/>
  <c r="Q993" i="109"/>
  <c r="R642" i="109"/>
  <c r="Q968" i="109"/>
  <c r="R657" i="109"/>
  <c r="Q983" i="109"/>
  <c r="Q1121" i="109" s="1"/>
  <c r="S670" i="109"/>
  <c r="R686" i="109"/>
  <c r="Q1012" i="109"/>
  <c r="Q1150" i="109" s="1"/>
  <c r="S653" i="109"/>
  <c r="R690" i="109"/>
  <c r="Q1016" i="109"/>
  <c r="Q1154" i="109" s="1"/>
  <c r="S603" i="109"/>
  <c r="K21" i="119"/>
  <c r="J23" i="119"/>
  <c r="S565" i="109"/>
  <c r="S583" i="109"/>
  <c r="S629" i="109"/>
  <c r="S586" i="109"/>
  <c r="T687" i="109"/>
  <c r="R654" i="109"/>
  <c r="Q980" i="109"/>
  <c r="S609" i="109"/>
  <c r="S580" i="109"/>
  <c r="S582" i="109"/>
  <c r="R650" i="109"/>
  <c r="Q976" i="109"/>
  <c r="S563" i="109"/>
  <c r="S613" i="109"/>
  <c r="S614" i="109"/>
  <c r="S887" i="109"/>
  <c r="S739" i="109"/>
  <c r="S791" i="109"/>
  <c r="S825" i="109"/>
  <c r="S780" i="109"/>
  <c r="S723" i="109"/>
  <c r="S720" i="109"/>
  <c r="S746" i="109"/>
  <c r="S802" i="109"/>
  <c r="S761" i="109"/>
  <c r="S768" i="109"/>
  <c r="S793" i="109"/>
  <c r="S830" i="109"/>
  <c r="S704" i="109"/>
  <c r="S797" i="109"/>
  <c r="Q876" i="109"/>
  <c r="S744" i="109"/>
  <c r="S751" i="109"/>
  <c r="S778" i="109"/>
  <c r="S712" i="109"/>
  <c r="S806" i="109"/>
  <c r="S784" i="109"/>
  <c r="S709" i="109"/>
  <c r="S718" i="109"/>
  <c r="O877" i="109"/>
  <c r="S732" i="109"/>
  <c r="S811" i="109"/>
  <c r="S721" i="109"/>
  <c r="S787" i="109"/>
  <c r="S799" i="109"/>
  <c r="S745" i="109"/>
  <c r="S807" i="109"/>
  <c r="S750" i="109"/>
  <c r="S795" i="109"/>
  <c r="P878" i="109"/>
  <c r="S728" i="109"/>
  <c r="S708" i="109"/>
  <c r="S818" i="109"/>
  <c r="S1005" i="109" s="1"/>
  <c r="S1143" i="109" s="1"/>
  <c r="S815" i="109"/>
  <c r="S717" i="109"/>
  <c r="S762" i="109"/>
  <c r="S790" i="109"/>
  <c r="S757" i="109"/>
  <c r="S785" i="109"/>
  <c r="S719" i="109"/>
  <c r="S771" i="109"/>
  <c r="S819" i="109"/>
  <c r="S814" i="109"/>
  <c r="S1001" i="109" s="1"/>
  <c r="S730" i="109"/>
  <c r="S788" i="109"/>
  <c r="S753" i="109"/>
  <c r="S812" i="109"/>
  <c r="S716" i="109"/>
  <c r="S774" i="109"/>
  <c r="S798" i="109"/>
  <c r="P881" i="109"/>
  <c r="S805" i="109"/>
  <c r="S779" i="109"/>
  <c r="S731" i="109"/>
  <c r="S813" i="109"/>
  <c r="S742" i="109"/>
  <c r="S767" i="109"/>
  <c r="P882" i="109"/>
  <c r="S803" i="109"/>
  <c r="S756" i="109"/>
  <c r="S800" i="109"/>
  <c r="S820" i="109"/>
  <c r="S743" i="109"/>
  <c r="S770" i="109"/>
  <c r="S783" i="109"/>
  <c r="S754" i="109"/>
  <c r="S766" i="109"/>
  <c r="O879" i="109"/>
  <c r="S703" i="109"/>
  <c r="R835" i="109"/>
  <c r="S736" i="109"/>
  <c r="S729" i="109"/>
  <c r="S760" i="109"/>
  <c r="S775" i="109"/>
  <c r="S773" i="109"/>
  <c r="S832" i="109"/>
  <c r="S752" i="109"/>
  <c r="S740" i="109"/>
  <c r="S711" i="109"/>
  <c r="S782" i="109"/>
  <c r="S706" i="109"/>
  <c r="S705" i="109"/>
  <c r="S763" i="109"/>
  <c r="S810" i="109"/>
  <c r="S759" i="109"/>
  <c r="S827" i="109"/>
  <c r="S781" i="109"/>
  <c r="S714" i="109"/>
  <c r="S737" i="109"/>
  <c r="S826" i="109"/>
  <c r="S1013" i="109" s="1"/>
  <c r="S755" i="109"/>
  <c r="S821" i="109"/>
  <c r="S1008" i="109" s="1"/>
  <c r="S776" i="109"/>
  <c r="S741" i="109"/>
  <c r="S786" i="109"/>
  <c r="S777" i="109"/>
  <c r="S707" i="109"/>
  <c r="S823" i="109"/>
  <c r="S829" i="109"/>
  <c r="S748" i="109"/>
  <c r="S738" i="109"/>
  <c r="S833" i="109"/>
  <c r="S764" i="109"/>
  <c r="S801" i="109"/>
  <c r="S734" i="109"/>
  <c r="S713" i="109"/>
  <c r="S725" i="109"/>
  <c r="S809" i="109"/>
  <c r="S808" i="109"/>
  <c r="S995" i="109" s="1"/>
  <c r="S710" i="109"/>
  <c r="S804" i="109"/>
  <c r="S822" i="109"/>
  <c r="S727" i="109"/>
  <c r="S747" i="109"/>
  <c r="S735" i="109"/>
  <c r="S733" i="109"/>
  <c r="S816" i="109"/>
  <c r="S769" i="109"/>
  <c r="S722" i="109"/>
  <c r="S794" i="109"/>
  <c r="S715" i="109"/>
  <c r="S828" i="109"/>
  <c r="Q880" i="109"/>
  <c r="S824" i="109"/>
  <c r="S772" i="109"/>
  <c r="S758" i="109"/>
  <c r="S796" i="109"/>
  <c r="S765" i="109"/>
  <c r="S952" i="109" s="1"/>
  <c r="S724" i="109"/>
  <c r="S817" i="109"/>
  <c r="S789" i="109"/>
  <c r="S749" i="109"/>
  <c r="S792" i="109"/>
  <c r="S831" i="109"/>
  <c r="S726" i="109"/>
  <c r="S392" i="109"/>
  <c r="T531" i="109" s="1"/>
  <c r="U531" i="109" s="1"/>
  <c r="R996" i="109"/>
  <c r="R1134" i="109" s="1"/>
  <c r="T383" i="109"/>
  <c r="T408" i="109"/>
  <c r="S290" i="109"/>
  <c r="T429" i="109" s="1"/>
  <c r="U429" i="109" s="1"/>
  <c r="R894" i="109"/>
  <c r="R1032" i="109" s="1"/>
  <c r="S394" i="109"/>
  <c r="T533" i="109" s="1"/>
  <c r="U533" i="109" s="1"/>
  <c r="R998" i="109"/>
  <c r="S312" i="109"/>
  <c r="T451" i="109" s="1"/>
  <c r="U451" i="109" s="1"/>
  <c r="R916" i="109"/>
  <c r="R1054" i="109" s="1"/>
  <c r="S310" i="109"/>
  <c r="T449" i="109" s="1"/>
  <c r="U449" i="109" s="1"/>
  <c r="R914" i="109"/>
  <c r="S349" i="109"/>
  <c r="T488" i="109" s="1"/>
  <c r="U488" i="109" s="1"/>
  <c r="R953" i="109"/>
  <c r="R1091" i="109" s="1"/>
  <c r="S301" i="109"/>
  <c r="T440" i="109" s="1"/>
  <c r="U440" i="109" s="1"/>
  <c r="R905" i="109"/>
  <c r="S311" i="109"/>
  <c r="T450" i="109" s="1"/>
  <c r="U450" i="109" s="1"/>
  <c r="R915" i="109"/>
  <c r="S305" i="109"/>
  <c r="T444" i="109" s="1"/>
  <c r="U444" i="109" s="1"/>
  <c r="R909" i="109"/>
  <c r="S378" i="109"/>
  <c r="T517" i="109" s="1"/>
  <c r="U517" i="109" s="1"/>
  <c r="R982" i="109"/>
  <c r="R1120" i="109" s="1"/>
  <c r="T364" i="109"/>
  <c r="S414" i="109"/>
  <c r="T553" i="109" s="1"/>
  <c r="U553" i="109" s="1"/>
  <c r="R1018" i="109"/>
  <c r="R1156" i="109" s="1"/>
  <c r="S316" i="109"/>
  <c r="T455" i="109" s="1"/>
  <c r="U455" i="109" s="1"/>
  <c r="R920" i="109"/>
  <c r="R1058" i="109" s="1"/>
  <c r="S309" i="109"/>
  <c r="T448" i="109" s="1"/>
  <c r="U448" i="109" s="1"/>
  <c r="R913" i="109"/>
  <c r="R557" i="109"/>
  <c r="P33" i="119" s="1"/>
  <c r="S288" i="109"/>
  <c r="T427" i="109" s="1"/>
  <c r="U427" i="109" s="1"/>
  <c r="R892" i="109"/>
  <c r="T407" i="109"/>
  <c r="T412" i="109"/>
  <c r="S327" i="109"/>
  <c r="T466" i="109" s="1"/>
  <c r="U466" i="109" s="1"/>
  <c r="R931" i="109"/>
  <c r="S362" i="109"/>
  <c r="T501" i="109" s="1"/>
  <c r="U501" i="109" s="1"/>
  <c r="R966" i="109"/>
  <c r="R1104" i="109" s="1"/>
  <c r="S335" i="109"/>
  <c r="T474" i="109" s="1"/>
  <c r="R939" i="109"/>
  <c r="S351" i="109"/>
  <c r="T490" i="109" s="1"/>
  <c r="U490" i="109" s="1"/>
  <c r="R955" i="109"/>
  <c r="S317" i="109"/>
  <c r="T456" i="109" s="1"/>
  <c r="U456" i="109" s="1"/>
  <c r="R921" i="109"/>
  <c r="S299" i="109"/>
  <c r="T438" i="109" s="1"/>
  <c r="U438" i="109" s="1"/>
  <c r="R903" i="109"/>
  <c r="T401" i="109"/>
  <c r="T387" i="109"/>
  <c r="S319" i="109"/>
  <c r="T458" i="109" s="1"/>
  <c r="U458" i="109" s="1"/>
  <c r="R923" i="109"/>
  <c r="S321" i="109"/>
  <c r="T460" i="109" s="1"/>
  <c r="U460" i="109" s="1"/>
  <c r="R925" i="109"/>
  <c r="R1063" i="109" s="1"/>
  <c r="S363" i="109"/>
  <c r="T502" i="109" s="1"/>
  <c r="U502" i="109" s="1"/>
  <c r="R967" i="109"/>
  <c r="S361" i="109"/>
  <c r="T500" i="109" s="1"/>
  <c r="U500" i="109" s="1"/>
  <c r="R965" i="109"/>
  <c r="R1103" i="109" s="1"/>
  <c r="T415" i="109"/>
  <c r="S390" i="109"/>
  <c r="T529" i="109" s="1"/>
  <c r="R994" i="109"/>
  <c r="S313" i="109"/>
  <c r="T452" i="109" s="1"/>
  <c r="U452" i="109" s="1"/>
  <c r="R917" i="109"/>
  <c r="R1055" i="109" s="1"/>
  <c r="S358" i="109"/>
  <c r="T497" i="109" s="1"/>
  <c r="U497" i="109" s="1"/>
  <c r="R962" i="109"/>
  <c r="S340" i="109"/>
  <c r="T479" i="109" s="1"/>
  <c r="U479" i="109" s="1"/>
  <c r="R944" i="109"/>
  <c r="R1082" i="109" s="1"/>
  <c r="S413" i="109"/>
  <c r="T552" i="109" s="1"/>
  <c r="U552" i="109" s="1"/>
  <c r="R1017" i="109"/>
  <c r="S384" i="109"/>
  <c r="T523" i="109" s="1"/>
  <c r="U523" i="109" s="1"/>
  <c r="R988" i="109"/>
  <c r="R1126" i="109" s="1"/>
  <c r="S350" i="109"/>
  <c r="T489" i="109" s="1"/>
  <c r="U489" i="109" s="1"/>
  <c r="R954" i="109"/>
  <c r="T368" i="109"/>
  <c r="S359" i="109"/>
  <c r="T498" i="109" s="1"/>
  <c r="U498" i="109" s="1"/>
  <c r="R963" i="109"/>
  <c r="S318" i="109"/>
  <c r="T457" i="109" s="1"/>
  <c r="U457" i="109" s="1"/>
  <c r="R922" i="109"/>
  <c r="S329" i="109"/>
  <c r="T468" i="109" s="1"/>
  <c r="U468" i="109" s="1"/>
  <c r="R933" i="109"/>
  <c r="S306" i="109"/>
  <c r="T445" i="109" s="1"/>
  <c r="R910" i="109"/>
  <c r="R1048" i="109" s="1"/>
  <c r="S287" i="109"/>
  <c r="T426" i="109" s="1"/>
  <c r="R891" i="109"/>
  <c r="T352" i="109"/>
  <c r="S303" i="109"/>
  <c r="T442" i="109" s="1"/>
  <c r="U442" i="109" s="1"/>
  <c r="R907" i="109"/>
  <c r="T416" i="109"/>
  <c r="S373" i="109"/>
  <c r="T512" i="109" s="1"/>
  <c r="U512" i="109" s="1"/>
  <c r="R977" i="109"/>
  <c r="S308" i="109"/>
  <c r="T447" i="109" s="1"/>
  <c r="U447" i="109" s="1"/>
  <c r="R912" i="109"/>
  <c r="R1050" i="109" s="1"/>
  <c r="S338" i="109"/>
  <c r="T477" i="109" s="1"/>
  <c r="U477" i="109" s="1"/>
  <c r="R942" i="109"/>
  <c r="R1080" i="109" s="1"/>
  <c r="T397" i="109"/>
  <c r="S380" i="109"/>
  <c r="T519" i="109" s="1"/>
  <c r="U519" i="109" s="1"/>
  <c r="R984" i="109"/>
  <c r="S357" i="109"/>
  <c r="T496" i="109" s="1"/>
  <c r="U496" i="109" s="1"/>
  <c r="R961" i="109"/>
  <c r="S293" i="109"/>
  <c r="T432" i="109" s="1"/>
  <c r="U432" i="109" s="1"/>
  <c r="R897" i="109"/>
  <c r="S330" i="109"/>
  <c r="T469" i="109" s="1"/>
  <c r="U469" i="109" s="1"/>
  <c r="R934" i="109"/>
  <c r="S400" i="109"/>
  <c r="T539" i="109" s="1"/>
  <c r="U539" i="109" s="1"/>
  <c r="R1004" i="109"/>
  <c r="S285" i="109"/>
  <c r="T424" i="109" s="1"/>
  <c r="R889" i="109"/>
  <c r="S406" i="109"/>
  <c r="T545" i="109" s="1"/>
  <c r="U545" i="109" s="1"/>
  <c r="R1010" i="109"/>
  <c r="S371" i="109"/>
  <c r="T510" i="109" s="1"/>
  <c r="U510" i="109" s="1"/>
  <c r="R975" i="109"/>
  <c r="R1113" i="109" s="1"/>
  <c r="T409" i="109"/>
  <c r="T395" i="109"/>
  <c r="T411" i="109"/>
  <c r="S322" i="109"/>
  <c r="T461" i="109" s="1"/>
  <c r="U461" i="109" s="1"/>
  <c r="R926" i="109"/>
  <c r="S345" i="109"/>
  <c r="T484" i="109" s="1"/>
  <c r="U484" i="109" s="1"/>
  <c r="R949" i="109"/>
  <c r="R1087" i="109" s="1"/>
  <c r="S402" i="109"/>
  <c r="T541" i="109" s="1"/>
  <c r="U541" i="109" s="1"/>
  <c r="R1006" i="109"/>
  <c r="S284" i="109"/>
  <c r="T423" i="109" s="1"/>
  <c r="T562" i="109" s="1"/>
  <c r="R888" i="109"/>
  <c r="R418" i="109"/>
  <c r="S315" i="109"/>
  <c r="T454" i="109" s="1"/>
  <c r="U454" i="109" s="1"/>
  <c r="R919" i="109"/>
  <c r="T404" i="109"/>
  <c r="S331" i="109"/>
  <c r="T470" i="109" s="1"/>
  <c r="U470" i="109" s="1"/>
  <c r="R935" i="109"/>
  <c r="R1073" i="109" s="1"/>
  <c r="S296" i="109"/>
  <c r="T435" i="109" s="1"/>
  <c r="U435" i="109" s="1"/>
  <c r="R900" i="109"/>
  <c r="R1038" i="109" s="1"/>
  <c r="S398" i="109"/>
  <c r="T537" i="109" s="1"/>
  <c r="U537" i="109" s="1"/>
  <c r="R1002" i="109"/>
  <c r="S342" i="109"/>
  <c r="T481" i="109" s="1"/>
  <c r="U481" i="109" s="1"/>
  <c r="R946" i="109"/>
  <c r="R1084" i="109" s="1"/>
  <c r="S347" i="109"/>
  <c r="T486" i="109" s="1"/>
  <c r="U486" i="109" s="1"/>
  <c r="R951" i="109"/>
  <c r="S325" i="109"/>
  <c r="T464" i="109" s="1"/>
  <c r="U464" i="109" s="1"/>
  <c r="R929" i="109"/>
  <c r="R1067" i="109" s="1"/>
  <c r="S294" i="109"/>
  <c r="T433" i="109" s="1"/>
  <c r="U433" i="109" s="1"/>
  <c r="R898" i="109"/>
  <c r="S382" i="109"/>
  <c r="T521" i="109" s="1"/>
  <c r="R986" i="109"/>
  <c r="S374" i="109"/>
  <c r="T513" i="109" s="1"/>
  <c r="U513" i="109" s="1"/>
  <c r="R978" i="109"/>
  <c r="S307" i="109"/>
  <c r="T446" i="109" s="1"/>
  <c r="U446" i="109" s="1"/>
  <c r="R911" i="109"/>
  <c r="S298" i="109"/>
  <c r="T437" i="109" s="1"/>
  <c r="U437" i="109" s="1"/>
  <c r="R902" i="109"/>
  <c r="S353" i="109"/>
  <c r="T492" i="109" s="1"/>
  <c r="U492" i="109" s="1"/>
  <c r="R957" i="109"/>
  <c r="R1095" i="109" s="1"/>
  <c r="S320" i="109"/>
  <c r="T459" i="109" s="1"/>
  <c r="U459" i="109" s="1"/>
  <c r="R924" i="109"/>
  <c r="S323" i="109"/>
  <c r="T462" i="109" s="1"/>
  <c r="U462" i="109" s="1"/>
  <c r="R927" i="109"/>
  <c r="S367" i="109"/>
  <c r="T506" i="109" s="1"/>
  <c r="U506" i="109" s="1"/>
  <c r="R971" i="109"/>
  <c r="S369" i="109"/>
  <c r="T508" i="109" s="1"/>
  <c r="U508" i="109" s="1"/>
  <c r="R973" i="109"/>
  <c r="R1111" i="109" s="1"/>
  <c r="S375" i="109"/>
  <c r="T514" i="109" s="1"/>
  <c r="U514" i="109" s="1"/>
  <c r="R979" i="109"/>
  <c r="S302" i="109"/>
  <c r="T441" i="109" s="1"/>
  <c r="U441" i="109" s="1"/>
  <c r="R906" i="109"/>
  <c r="R1044" i="109" s="1"/>
  <c r="S304" i="109"/>
  <c r="T443" i="109" s="1"/>
  <c r="U443" i="109" s="1"/>
  <c r="R908" i="109"/>
  <c r="S396" i="109"/>
  <c r="T535" i="109" s="1"/>
  <c r="U535" i="109" s="1"/>
  <c r="R1000" i="109"/>
  <c r="S405" i="109"/>
  <c r="T544" i="109" s="1"/>
  <c r="U544" i="109" s="1"/>
  <c r="R1009" i="109"/>
  <c r="S410" i="109"/>
  <c r="T549" i="109" s="1"/>
  <c r="U549" i="109" s="1"/>
  <c r="R1014" i="109"/>
  <c r="S370" i="109"/>
  <c r="T509" i="109" s="1"/>
  <c r="U509" i="109" s="1"/>
  <c r="R974" i="109"/>
  <c r="S343" i="109"/>
  <c r="T482" i="109" s="1"/>
  <c r="U482" i="109" s="1"/>
  <c r="R947" i="109"/>
  <c r="S295" i="109"/>
  <c r="T434" i="109" s="1"/>
  <c r="U434" i="109" s="1"/>
  <c r="R899" i="109"/>
  <c r="R1037" i="109" s="1"/>
  <c r="S386" i="109"/>
  <c r="T525" i="109" s="1"/>
  <c r="U525" i="109" s="1"/>
  <c r="R990" i="109"/>
  <c r="S388" i="109"/>
  <c r="T527" i="109" s="1"/>
  <c r="U527" i="109" s="1"/>
  <c r="R992" i="109"/>
  <c r="R1130" i="109" s="1"/>
  <c r="S354" i="109"/>
  <c r="T493" i="109" s="1"/>
  <c r="U493" i="109" s="1"/>
  <c r="R958" i="109"/>
  <c r="S328" i="109"/>
  <c r="T467" i="109" s="1"/>
  <c r="U467" i="109" s="1"/>
  <c r="R932" i="109"/>
  <c r="S326" i="109"/>
  <c r="T465" i="109" s="1"/>
  <c r="U465" i="109" s="1"/>
  <c r="R930" i="109"/>
  <c r="S292" i="109"/>
  <c r="T431" i="109" s="1"/>
  <c r="U431" i="109" s="1"/>
  <c r="R896" i="109"/>
  <c r="R1034" i="109" s="1"/>
  <c r="T348" i="109"/>
  <c r="T379" i="109"/>
  <c r="S346" i="109"/>
  <c r="T485" i="109" s="1"/>
  <c r="U485" i="109" s="1"/>
  <c r="R950" i="109"/>
  <c r="S314" i="109"/>
  <c r="T453" i="109" s="1"/>
  <c r="U453" i="109" s="1"/>
  <c r="R918" i="109"/>
  <c r="R1056" i="109" s="1"/>
  <c r="T403" i="109"/>
  <c r="S291" i="109"/>
  <c r="T430" i="109" s="1"/>
  <c r="U430" i="109" s="1"/>
  <c r="R895" i="109"/>
  <c r="S334" i="109"/>
  <c r="T473" i="109" s="1"/>
  <c r="U473" i="109" s="1"/>
  <c r="R938" i="109"/>
  <c r="S332" i="109"/>
  <c r="T471" i="109" s="1"/>
  <c r="R936" i="109"/>
  <c r="T376" i="109"/>
  <c r="S339" i="109"/>
  <c r="T478" i="109" s="1"/>
  <c r="R943" i="109"/>
  <c r="T283" i="109"/>
  <c r="S286" i="109"/>
  <c r="T425" i="109" s="1"/>
  <c r="U425" i="109" s="1"/>
  <c r="R890" i="109"/>
  <c r="S297" i="109"/>
  <c r="T436" i="109" s="1"/>
  <c r="U436" i="109" s="1"/>
  <c r="R901" i="109"/>
  <c r="R1039" i="109" s="1"/>
  <c r="S300" i="109"/>
  <c r="T439" i="109" s="1"/>
  <c r="U439" i="109" s="1"/>
  <c r="R904" i="109"/>
  <c r="S333" i="109"/>
  <c r="T472" i="109" s="1"/>
  <c r="R937" i="109"/>
  <c r="R1075" i="109" s="1"/>
  <c r="S324" i="109"/>
  <c r="T463" i="109" s="1"/>
  <c r="R928" i="109"/>
  <c r="R1066" i="109" s="1"/>
  <c r="T417" i="109"/>
  <c r="S1021" i="109"/>
  <c r="S1159" i="109" s="1"/>
  <c r="S337" i="109"/>
  <c r="T476" i="109" s="1"/>
  <c r="U476" i="109" s="1"/>
  <c r="R941" i="109"/>
  <c r="R1079" i="109" s="1"/>
  <c r="S289" i="109"/>
  <c r="T428" i="109" s="1"/>
  <c r="U428" i="109" s="1"/>
  <c r="R893" i="109"/>
  <c r="S341" i="109"/>
  <c r="T480" i="109" s="1"/>
  <c r="U480" i="109" s="1"/>
  <c r="R945" i="109"/>
  <c r="T381" i="109"/>
  <c r="S336" i="109"/>
  <c r="T475" i="109" s="1"/>
  <c r="R940" i="109"/>
  <c r="S355" i="109"/>
  <c r="T494" i="109" s="1"/>
  <c r="U494" i="109" s="1"/>
  <c r="R959" i="109"/>
  <c r="S366" i="109"/>
  <c r="T505" i="109" s="1"/>
  <c r="U505" i="109" s="1"/>
  <c r="R970" i="109"/>
  <c r="S365" i="109"/>
  <c r="T504" i="109" s="1"/>
  <c r="U504" i="109" s="1"/>
  <c r="R969" i="109"/>
  <c r="AB859" i="109"/>
  <c r="AC847" i="109"/>
  <c r="AC869" i="109"/>
  <c r="AD858" i="109"/>
  <c r="AD870" i="109"/>
  <c r="AC867" i="109"/>
  <c r="AB871" i="109"/>
  <c r="AK34" i="119" s="1"/>
  <c r="AC865" i="109"/>
  <c r="AD863" i="109"/>
  <c r="P875" i="109"/>
  <c r="T689" i="109" l="1"/>
  <c r="T356" i="109"/>
  <c r="V495" i="109" s="1"/>
  <c r="T391" i="109"/>
  <c r="S956" i="109"/>
  <c r="S1094" i="109" s="1"/>
  <c r="T630" i="109"/>
  <c r="S1019" i="109"/>
  <c r="S1157" i="109" s="1"/>
  <c r="S1003" i="109"/>
  <c r="S1141" i="109" s="1"/>
  <c r="T677" i="109"/>
  <c r="T399" i="109"/>
  <c r="V399" i="109" s="1"/>
  <c r="BD700" i="109"/>
  <c r="AY855" i="109"/>
  <c r="AY867" i="109"/>
  <c r="AY865" i="109"/>
  <c r="AY853" i="109"/>
  <c r="AY869" i="109"/>
  <c r="AY857" i="109"/>
  <c r="T622" i="109"/>
  <c r="T377" i="109"/>
  <c r="V377" i="109" s="1"/>
  <c r="S997" i="109"/>
  <c r="S1135" i="109" s="1"/>
  <c r="T671" i="109"/>
  <c r="T393" i="109"/>
  <c r="V532" i="109" s="1"/>
  <c r="T634" i="109"/>
  <c r="T360" i="109"/>
  <c r="V499" i="109" s="1"/>
  <c r="T663" i="109"/>
  <c r="S1015" i="109"/>
  <c r="S1153" i="109" s="1"/>
  <c r="T669" i="109"/>
  <c r="T389" i="109"/>
  <c r="V528" i="109" s="1"/>
  <c r="T385" i="109"/>
  <c r="V524" i="109" s="1"/>
  <c r="S964" i="109"/>
  <c r="S1102" i="109" s="1"/>
  <c r="T638" i="109"/>
  <c r="O883" i="109"/>
  <c r="T344" i="109"/>
  <c r="V483" i="109" s="1"/>
  <c r="S948" i="109"/>
  <c r="S1086" i="109" s="1"/>
  <c r="U483" i="109"/>
  <c r="T372" i="109"/>
  <c r="V372" i="109" s="1"/>
  <c r="S989" i="109"/>
  <c r="S1127" i="109" s="1"/>
  <c r="I28" i="119"/>
  <c r="I40" i="119" s="1"/>
  <c r="I41" i="119" s="1"/>
  <c r="I47" i="119" s="1"/>
  <c r="P1160" i="109"/>
  <c r="AL851" i="109"/>
  <c r="AK859" i="109"/>
  <c r="V520" i="109"/>
  <c r="V381" i="109"/>
  <c r="V556" i="109"/>
  <c r="V417" i="109"/>
  <c r="V422" i="109"/>
  <c r="V283" i="109"/>
  <c r="V534" i="109"/>
  <c r="V395" i="109"/>
  <c r="V530" i="109"/>
  <c r="V391" i="109"/>
  <c r="V555" i="109"/>
  <c r="V416" i="109"/>
  <c r="V540" i="109"/>
  <c r="V401" i="109"/>
  <c r="Q1110" i="109"/>
  <c r="R1148" i="109"/>
  <c r="R1117" i="109"/>
  <c r="R1071" i="109"/>
  <c r="R1035" i="109"/>
  <c r="AM20" i="119"/>
  <c r="R1097" i="109"/>
  <c r="R1062" i="109"/>
  <c r="R1029" i="109"/>
  <c r="R1046" i="109"/>
  <c r="Q1114" i="109"/>
  <c r="R1040" i="109"/>
  <c r="V548" i="109"/>
  <c r="V409" i="109"/>
  <c r="V503" i="109"/>
  <c r="V364" i="109"/>
  <c r="V547" i="109"/>
  <c r="V408" i="109"/>
  <c r="Q1123" i="109"/>
  <c r="R1107" i="109"/>
  <c r="R1109" i="109"/>
  <c r="R1036" i="109"/>
  <c r="R1047" i="109"/>
  <c r="R1068" i="109"/>
  <c r="R1092" i="109"/>
  <c r="S1139" i="109"/>
  <c r="R1122" i="109"/>
  <c r="R1052" i="109"/>
  <c r="R1088" i="109"/>
  <c r="S1090" i="109"/>
  <c r="R1093" i="109"/>
  <c r="R1089" i="109"/>
  <c r="R1101" i="109"/>
  <c r="R1147" i="109"/>
  <c r="Q1158" i="109"/>
  <c r="R1083" i="109"/>
  <c r="R1116" i="109"/>
  <c r="R1136" i="109"/>
  <c r="R1045" i="109"/>
  <c r="V542" i="109"/>
  <c r="V403" i="109"/>
  <c r="V487" i="109"/>
  <c r="V348" i="109"/>
  <c r="V536" i="109"/>
  <c r="V397" i="109"/>
  <c r="V554" i="109"/>
  <c r="V415" i="109"/>
  <c r="V551" i="109"/>
  <c r="V412" i="109"/>
  <c r="V522" i="109"/>
  <c r="V383" i="109"/>
  <c r="Q1137" i="109"/>
  <c r="S1146" i="109"/>
  <c r="R1108" i="109"/>
  <c r="R1065" i="109"/>
  <c r="R1074" i="109"/>
  <c r="R1096" i="109"/>
  <c r="R1152" i="109"/>
  <c r="R1132" i="109"/>
  <c r="Q1119" i="109"/>
  <c r="R1049" i="109"/>
  <c r="R1057" i="109"/>
  <c r="Q1131" i="109"/>
  <c r="S1151" i="109"/>
  <c r="R1027" i="109"/>
  <c r="R1061" i="109"/>
  <c r="R1030" i="109"/>
  <c r="R1064" i="109"/>
  <c r="R1085" i="109"/>
  <c r="R1138" i="109"/>
  <c r="R1072" i="109"/>
  <c r="R1115" i="109"/>
  <c r="R1124" i="109"/>
  <c r="R1144" i="109"/>
  <c r="R1060" i="109"/>
  <c r="V515" i="109"/>
  <c r="V376" i="109"/>
  <c r="V518" i="109"/>
  <c r="V379" i="109"/>
  <c r="V543" i="109"/>
  <c r="V404" i="109"/>
  <c r="V550" i="109"/>
  <c r="V411" i="109"/>
  <c r="V491" i="109"/>
  <c r="V352" i="109"/>
  <c r="V507" i="109"/>
  <c r="V368" i="109"/>
  <c r="V526" i="109"/>
  <c r="V387" i="109"/>
  <c r="V546" i="109"/>
  <c r="V407" i="109"/>
  <c r="Q1118" i="109"/>
  <c r="S1133" i="109"/>
  <c r="R1078" i="109"/>
  <c r="R1105" i="109"/>
  <c r="R1059" i="109"/>
  <c r="R1051" i="109"/>
  <c r="R1043" i="109"/>
  <c r="R1033" i="109"/>
  <c r="R1128" i="109"/>
  <c r="R1155" i="109"/>
  <c r="Q1149" i="109"/>
  <c r="R1031" i="109"/>
  <c r="R1028" i="109"/>
  <c r="R1069" i="109"/>
  <c r="R1026" i="109"/>
  <c r="Q1125" i="109"/>
  <c r="R1142" i="109"/>
  <c r="R1042" i="109"/>
  <c r="R1041" i="109"/>
  <c r="S1025" i="109"/>
  <c r="R1053" i="109"/>
  <c r="R1076" i="109"/>
  <c r="R1070" i="109"/>
  <c r="R1112" i="109"/>
  <c r="R1100" i="109"/>
  <c r="Q1106" i="109"/>
  <c r="R1099" i="109"/>
  <c r="R1077" i="109"/>
  <c r="R1140" i="109"/>
  <c r="R1081" i="109"/>
  <c r="G41" i="119"/>
  <c r="G42" i="119" s="1"/>
  <c r="H30" i="119"/>
  <c r="H40" i="119"/>
  <c r="H41" i="119" s="1"/>
  <c r="H47" i="119" s="1"/>
  <c r="T658" i="109"/>
  <c r="T577" i="109"/>
  <c r="T596" i="109"/>
  <c r="T651" i="109"/>
  <c r="T599" i="109"/>
  <c r="T641" i="109"/>
  <c r="T662" i="109"/>
  <c r="T602" i="109"/>
  <c r="U463" i="109"/>
  <c r="T610" i="109"/>
  <c r="U471" i="109"/>
  <c r="Q1022" i="109"/>
  <c r="T563" i="109"/>
  <c r="S650" i="109"/>
  <c r="R976" i="109"/>
  <c r="T580" i="109"/>
  <c r="T586" i="109"/>
  <c r="J25" i="119"/>
  <c r="T595" i="109"/>
  <c r="T684" i="109"/>
  <c r="T573" i="109"/>
  <c r="T674" i="109"/>
  <c r="T649" i="109"/>
  <c r="S659" i="109"/>
  <c r="R985" i="109"/>
  <c r="R1123" i="109" s="1"/>
  <c r="S673" i="109"/>
  <c r="R999" i="109"/>
  <c r="T616" i="109"/>
  <c r="T676" i="109"/>
  <c r="T600" i="109"/>
  <c r="T612" i="109"/>
  <c r="T624" i="109"/>
  <c r="T607" i="109"/>
  <c r="T635" i="109"/>
  <c r="T579" i="109"/>
  <c r="T672" i="109"/>
  <c r="T604" i="109"/>
  <c r="T621" i="109"/>
  <c r="T581" i="109"/>
  <c r="T618" i="109"/>
  <c r="T619" i="109"/>
  <c r="T639" i="109"/>
  <c r="T593" i="109"/>
  <c r="T637" i="109"/>
  <c r="T688" i="109"/>
  <c r="T609" i="109"/>
  <c r="L21" i="119"/>
  <c r="K23" i="119"/>
  <c r="S690" i="109"/>
  <c r="T690" i="109" s="1"/>
  <c r="R1016" i="109"/>
  <c r="T591" i="109"/>
  <c r="S646" i="109"/>
  <c r="R972" i="109"/>
  <c r="T606" i="109"/>
  <c r="T660" i="109"/>
  <c r="S655" i="109"/>
  <c r="R981" i="109"/>
  <c r="T574" i="109"/>
  <c r="S694" i="109"/>
  <c r="R1020" i="109"/>
  <c r="T644" i="109"/>
  <c r="T647" i="109"/>
  <c r="T631" i="109"/>
  <c r="T569" i="109"/>
  <c r="T627" i="109"/>
  <c r="T570" i="109"/>
  <c r="T636" i="109"/>
  <c r="T683" i="109"/>
  <c r="T668" i="109"/>
  <c r="U529" i="109"/>
  <c r="T614" i="109"/>
  <c r="U475" i="109"/>
  <c r="T617" i="109"/>
  <c r="U478" i="109"/>
  <c r="U426" i="109"/>
  <c r="T584" i="109"/>
  <c r="U445" i="109"/>
  <c r="S654" i="109"/>
  <c r="R980" i="109"/>
  <c r="R1118" i="109" s="1"/>
  <c r="T583" i="109"/>
  <c r="T603" i="109"/>
  <c r="T653" i="109"/>
  <c r="S686" i="109"/>
  <c r="R1012" i="109"/>
  <c r="T670" i="109"/>
  <c r="T598" i="109"/>
  <c r="T666" i="109"/>
  <c r="T585" i="109"/>
  <c r="T572" i="109"/>
  <c r="T578" i="109"/>
  <c r="S685" i="109"/>
  <c r="R1011" i="109"/>
  <c r="T567" i="109"/>
  <c r="T605" i="109"/>
  <c r="T568" i="109"/>
  <c r="T625" i="109"/>
  <c r="T576" i="109"/>
  <c r="T645" i="109"/>
  <c r="T592" i="109"/>
  <c r="T608" i="109"/>
  <c r="T566" i="109"/>
  <c r="T588" i="109"/>
  <c r="T680" i="109"/>
  <c r="T632" i="109"/>
  <c r="T678" i="109"/>
  <c r="T575" i="109"/>
  <c r="T640" i="109"/>
  <c r="T656" i="109"/>
  <c r="T652" i="109"/>
  <c r="T587" i="109"/>
  <c r="T648" i="109"/>
  <c r="U521" i="109"/>
  <c r="T611" i="109"/>
  <c r="U472" i="109"/>
  <c r="T613" i="109"/>
  <c r="U474" i="109"/>
  <c r="R696" i="109"/>
  <c r="T582" i="109"/>
  <c r="T629" i="109"/>
  <c r="T565" i="109"/>
  <c r="S657" i="109"/>
  <c r="R983" i="109"/>
  <c r="S642" i="109"/>
  <c r="R968" i="109"/>
  <c r="S667" i="109"/>
  <c r="R993" i="109"/>
  <c r="R1131" i="109" s="1"/>
  <c r="T594" i="109"/>
  <c r="T564" i="109"/>
  <c r="S665" i="109"/>
  <c r="T665" i="109" s="1"/>
  <c r="R991" i="109"/>
  <c r="T597" i="109"/>
  <c r="S661" i="109"/>
  <c r="R987" i="109"/>
  <c r="R1125" i="109" s="1"/>
  <c r="T643" i="109"/>
  <c r="T633" i="109"/>
  <c r="T601" i="109"/>
  <c r="T620" i="109"/>
  <c r="T571" i="109"/>
  <c r="T590" i="109"/>
  <c r="T623" i="109"/>
  <c r="T664" i="109"/>
  <c r="T589" i="109"/>
  <c r="T628" i="109"/>
  <c r="T691" i="109"/>
  <c r="T615" i="109"/>
  <c r="T692" i="109"/>
  <c r="T792" i="109"/>
  <c r="V792" i="109" s="1"/>
  <c r="W792" i="109" s="1"/>
  <c r="X792" i="109" s="1"/>
  <c r="Y792" i="109" s="1"/>
  <c r="Z792" i="109" s="1"/>
  <c r="AA792" i="109" s="1"/>
  <c r="AB792" i="109" s="1"/>
  <c r="AC792" i="109" s="1"/>
  <c r="AD792" i="109" s="1"/>
  <c r="AE792" i="109" s="1"/>
  <c r="AF792" i="109" s="1"/>
  <c r="AG792" i="109" s="1"/>
  <c r="AI792" i="109" s="1"/>
  <c r="AJ792" i="109" s="1"/>
  <c r="AK792" i="109" s="1"/>
  <c r="AL792" i="109" s="1"/>
  <c r="AM792" i="109" s="1"/>
  <c r="AN792" i="109" s="1"/>
  <c r="AO792" i="109" s="1"/>
  <c r="AP792" i="109" s="1"/>
  <c r="AQ792" i="109" s="1"/>
  <c r="AR792" i="109" s="1"/>
  <c r="AS792" i="109" s="1"/>
  <c r="AT792" i="109" s="1"/>
  <c r="AV792" i="109" s="1"/>
  <c r="AW792" i="109" s="1"/>
  <c r="AX792" i="109" s="1"/>
  <c r="AY792" i="109" s="1"/>
  <c r="AZ792" i="109" s="1"/>
  <c r="BA792" i="109" s="1"/>
  <c r="BB792" i="109" s="1"/>
  <c r="BC792" i="109" s="1"/>
  <c r="BD792" i="109" s="1"/>
  <c r="BE792" i="109" s="1"/>
  <c r="BF792" i="109" s="1"/>
  <c r="BG792" i="109" s="1"/>
  <c r="T828" i="109"/>
  <c r="V828" i="109" s="1"/>
  <c r="W828" i="109" s="1"/>
  <c r="X828" i="109" s="1"/>
  <c r="Y828" i="109" s="1"/>
  <c r="Z828" i="109" s="1"/>
  <c r="AA828" i="109" s="1"/>
  <c r="AB828" i="109" s="1"/>
  <c r="AC828" i="109" s="1"/>
  <c r="AD828" i="109" s="1"/>
  <c r="AE828" i="109" s="1"/>
  <c r="AF828" i="109" s="1"/>
  <c r="AG828" i="109" s="1"/>
  <c r="AI828" i="109" s="1"/>
  <c r="AJ828" i="109" s="1"/>
  <c r="AK828" i="109" s="1"/>
  <c r="AL828" i="109" s="1"/>
  <c r="AM828" i="109" s="1"/>
  <c r="AN828" i="109" s="1"/>
  <c r="AO828" i="109" s="1"/>
  <c r="AP828" i="109" s="1"/>
  <c r="AQ828" i="109" s="1"/>
  <c r="AR828" i="109" s="1"/>
  <c r="AS828" i="109" s="1"/>
  <c r="AT828" i="109" s="1"/>
  <c r="AV828" i="109" s="1"/>
  <c r="AW828" i="109" s="1"/>
  <c r="AX828" i="109" s="1"/>
  <c r="AY828" i="109" s="1"/>
  <c r="AZ828" i="109" s="1"/>
  <c r="BA828" i="109" s="1"/>
  <c r="BB828" i="109" s="1"/>
  <c r="BC828" i="109" s="1"/>
  <c r="BD828" i="109" s="1"/>
  <c r="BE828" i="109" s="1"/>
  <c r="BF828" i="109" s="1"/>
  <c r="BG828" i="109" s="1"/>
  <c r="T715" i="109"/>
  <c r="V715" i="109" s="1"/>
  <c r="W715" i="109" s="1"/>
  <c r="X715" i="109" s="1"/>
  <c r="Y715" i="109" s="1"/>
  <c r="Z715" i="109" s="1"/>
  <c r="AA715" i="109" s="1"/>
  <c r="AB715" i="109" s="1"/>
  <c r="AC715" i="109" s="1"/>
  <c r="AD715" i="109" s="1"/>
  <c r="AE715" i="109" s="1"/>
  <c r="AF715" i="109" s="1"/>
  <c r="AG715" i="109" s="1"/>
  <c r="AI715" i="109" s="1"/>
  <c r="AJ715" i="109" s="1"/>
  <c r="AK715" i="109" s="1"/>
  <c r="AL715" i="109" s="1"/>
  <c r="AM715" i="109" s="1"/>
  <c r="AN715" i="109" s="1"/>
  <c r="AO715" i="109" s="1"/>
  <c r="AP715" i="109" s="1"/>
  <c r="AQ715" i="109" s="1"/>
  <c r="AR715" i="109" s="1"/>
  <c r="AS715" i="109" s="1"/>
  <c r="AT715" i="109" s="1"/>
  <c r="AV715" i="109" s="1"/>
  <c r="AW715" i="109" s="1"/>
  <c r="AX715" i="109" s="1"/>
  <c r="AY715" i="109" s="1"/>
  <c r="AZ715" i="109" s="1"/>
  <c r="BA715" i="109" s="1"/>
  <c r="BB715" i="109" s="1"/>
  <c r="BC715" i="109" s="1"/>
  <c r="BD715" i="109" s="1"/>
  <c r="BE715" i="109" s="1"/>
  <c r="BF715" i="109" s="1"/>
  <c r="BG715" i="109" s="1"/>
  <c r="T707" i="109"/>
  <c r="V707" i="109" s="1"/>
  <c r="W707" i="109" s="1"/>
  <c r="X707" i="109" s="1"/>
  <c r="Y707" i="109" s="1"/>
  <c r="Z707" i="109" s="1"/>
  <c r="AA707" i="109" s="1"/>
  <c r="AB707" i="109" s="1"/>
  <c r="AC707" i="109" s="1"/>
  <c r="AD707" i="109" s="1"/>
  <c r="AE707" i="109" s="1"/>
  <c r="AF707" i="109" s="1"/>
  <c r="AG707" i="109" s="1"/>
  <c r="AI707" i="109" s="1"/>
  <c r="AJ707" i="109" s="1"/>
  <c r="AK707" i="109" s="1"/>
  <c r="AL707" i="109" s="1"/>
  <c r="AM707" i="109" s="1"/>
  <c r="AN707" i="109" s="1"/>
  <c r="AO707" i="109" s="1"/>
  <c r="AP707" i="109" s="1"/>
  <c r="AQ707" i="109" s="1"/>
  <c r="AR707" i="109" s="1"/>
  <c r="AS707" i="109" s="1"/>
  <c r="AT707" i="109" s="1"/>
  <c r="AV707" i="109" s="1"/>
  <c r="AW707" i="109" s="1"/>
  <c r="AX707" i="109" s="1"/>
  <c r="AY707" i="109" s="1"/>
  <c r="AZ707" i="109" s="1"/>
  <c r="BA707" i="109" s="1"/>
  <c r="BB707" i="109" s="1"/>
  <c r="BC707" i="109" s="1"/>
  <c r="BD707" i="109" s="1"/>
  <c r="BE707" i="109" s="1"/>
  <c r="BF707" i="109" s="1"/>
  <c r="BG707" i="109" s="1"/>
  <c r="T786" i="109"/>
  <c r="V786" i="109" s="1"/>
  <c r="W786" i="109" s="1"/>
  <c r="X786" i="109" s="1"/>
  <c r="Y786" i="109" s="1"/>
  <c r="Z786" i="109" s="1"/>
  <c r="AA786" i="109" s="1"/>
  <c r="AB786" i="109" s="1"/>
  <c r="AC786" i="109" s="1"/>
  <c r="AD786" i="109" s="1"/>
  <c r="AE786" i="109" s="1"/>
  <c r="AF786" i="109" s="1"/>
  <c r="AG786" i="109" s="1"/>
  <c r="AI786" i="109" s="1"/>
  <c r="AJ786" i="109" s="1"/>
  <c r="AK786" i="109" s="1"/>
  <c r="AL786" i="109" s="1"/>
  <c r="AM786" i="109" s="1"/>
  <c r="AN786" i="109" s="1"/>
  <c r="AO786" i="109" s="1"/>
  <c r="AP786" i="109" s="1"/>
  <c r="AQ786" i="109" s="1"/>
  <c r="AR786" i="109" s="1"/>
  <c r="AS786" i="109" s="1"/>
  <c r="AT786" i="109" s="1"/>
  <c r="AV786" i="109" s="1"/>
  <c r="AW786" i="109" s="1"/>
  <c r="AX786" i="109" s="1"/>
  <c r="AY786" i="109" s="1"/>
  <c r="AZ786" i="109" s="1"/>
  <c r="BA786" i="109" s="1"/>
  <c r="BB786" i="109" s="1"/>
  <c r="BC786" i="109" s="1"/>
  <c r="BD786" i="109" s="1"/>
  <c r="BE786" i="109" s="1"/>
  <c r="BF786" i="109" s="1"/>
  <c r="BG786" i="109" s="1"/>
  <c r="T782" i="109"/>
  <c r="V782" i="109" s="1"/>
  <c r="W782" i="109" s="1"/>
  <c r="X782" i="109" s="1"/>
  <c r="Y782" i="109" s="1"/>
  <c r="Z782" i="109" s="1"/>
  <c r="AA782" i="109" s="1"/>
  <c r="AB782" i="109" s="1"/>
  <c r="AC782" i="109" s="1"/>
  <c r="AD782" i="109" s="1"/>
  <c r="AE782" i="109" s="1"/>
  <c r="AF782" i="109" s="1"/>
  <c r="AG782" i="109" s="1"/>
  <c r="AI782" i="109" s="1"/>
  <c r="AJ782" i="109" s="1"/>
  <c r="AK782" i="109" s="1"/>
  <c r="AL782" i="109" s="1"/>
  <c r="AM782" i="109" s="1"/>
  <c r="AN782" i="109" s="1"/>
  <c r="AO782" i="109" s="1"/>
  <c r="AP782" i="109" s="1"/>
  <c r="AQ782" i="109" s="1"/>
  <c r="AR782" i="109" s="1"/>
  <c r="AS782" i="109" s="1"/>
  <c r="AT782" i="109" s="1"/>
  <c r="AV782" i="109" s="1"/>
  <c r="AW782" i="109" s="1"/>
  <c r="AX782" i="109" s="1"/>
  <c r="AY782" i="109" s="1"/>
  <c r="AZ782" i="109" s="1"/>
  <c r="BA782" i="109" s="1"/>
  <c r="BB782" i="109" s="1"/>
  <c r="BC782" i="109" s="1"/>
  <c r="BD782" i="109" s="1"/>
  <c r="BE782" i="109" s="1"/>
  <c r="BF782" i="109" s="1"/>
  <c r="BG782" i="109" s="1"/>
  <c r="T729" i="109"/>
  <c r="V729" i="109" s="1"/>
  <c r="W729" i="109" s="1"/>
  <c r="X729" i="109" s="1"/>
  <c r="Y729" i="109" s="1"/>
  <c r="Z729" i="109" s="1"/>
  <c r="AA729" i="109" s="1"/>
  <c r="AB729" i="109" s="1"/>
  <c r="AC729" i="109" s="1"/>
  <c r="AD729" i="109" s="1"/>
  <c r="AE729" i="109" s="1"/>
  <c r="AF729" i="109" s="1"/>
  <c r="AG729" i="109" s="1"/>
  <c r="AI729" i="109" s="1"/>
  <c r="AJ729" i="109" s="1"/>
  <c r="AK729" i="109" s="1"/>
  <c r="AL729" i="109" s="1"/>
  <c r="AM729" i="109" s="1"/>
  <c r="AN729" i="109" s="1"/>
  <c r="AO729" i="109" s="1"/>
  <c r="AP729" i="109" s="1"/>
  <c r="AQ729" i="109" s="1"/>
  <c r="AR729" i="109" s="1"/>
  <c r="AS729" i="109" s="1"/>
  <c r="AT729" i="109" s="1"/>
  <c r="AV729" i="109" s="1"/>
  <c r="AW729" i="109" s="1"/>
  <c r="AX729" i="109" s="1"/>
  <c r="AY729" i="109" s="1"/>
  <c r="AZ729" i="109" s="1"/>
  <c r="BA729" i="109" s="1"/>
  <c r="BB729" i="109" s="1"/>
  <c r="BC729" i="109" s="1"/>
  <c r="BD729" i="109" s="1"/>
  <c r="BE729" i="109" s="1"/>
  <c r="BF729" i="109" s="1"/>
  <c r="BG729" i="109" s="1"/>
  <c r="T820" i="109"/>
  <c r="V820" i="109" s="1"/>
  <c r="W820" i="109" s="1"/>
  <c r="X820" i="109" s="1"/>
  <c r="Y820" i="109" s="1"/>
  <c r="Z820" i="109" s="1"/>
  <c r="AA820" i="109" s="1"/>
  <c r="AB820" i="109" s="1"/>
  <c r="AC820" i="109" s="1"/>
  <c r="AD820" i="109" s="1"/>
  <c r="AE820" i="109" s="1"/>
  <c r="AF820" i="109" s="1"/>
  <c r="AG820" i="109" s="1"/>
  <c r="AI820" i="109" s="1"/>
  <c r="AJ820" i="109" s="1"/>
  <c r="AK820" i="109" s="1"/>
  <c r="AL820" i="109" s="1"/>
  <c r="AM820" i="109" s="1"/>
  <c r="AN820" i="109" s="1"/>
  <c r="AO820" i="109" s="1"/>
  <c r="AP820" i="109" s="1"/>
  <c r="AQ820" i="109" s="1"/>
  <c r="AR820" i="109" s="1"/>
  <c r="AS820" i="109" s="1"/>
  <c r="AT820" i="109" s="1"/>
  <c r="AV820" i="109" s="1"/>
  <c r="AW820" i="109" s="1"/>
  <c r="AX820" i="109" s="1"/>
  <c r="AY820" i="109" s="1"/>
  <c r="AZ820" i="109" s="1"/>
  <c r="BA820" i="109" s="1"/>
  <c r="BB820" i="109" s="1"/>
  <c r="BC820" i="109" s="1"/>
  <c r="BD820" i="109" s="1"/>
  <c r="BE820" i="109" s="1"/>
  <c r="BF820" i="109" s="1"/>
  <c r="BG820" i="109" s="1"/>
  <c r="T767" i="109"/>
  <c r="V767" i="109" s="1"/>
  <c r="W767" i="109" s="1"/>
  <c r="X767" i="109" s="1"/>
  <c r="Y767" i="109" s="1"/>
  <c r="Z767" i="109" s="1"/>
  <c r="AA767" i="109" s="1"/>
  <c r="AB767" i="109" s="1"/>
  <c r="AC767" i="109" s="1"/>
  <c r="AD767" i="109" s="1"/>
  <c r="AE767" i="109" s="1"/>
  <c r="AF767" i="109" s="1"/>
  <c r="AG767" i="109" s="1"/>
  <c r="AI767" i="109" s="1"/>
  <c r="AJ767" i="109" s="1"/>
  <c r="AK767" i="109" s="1"/>
  <c r="AL767" i="109" s="1"/>
  <c r="AM767" i="109" s="1"/>
  <c r="AN767" i="109" s="1"/>
  <c r="AO767" i="109" s="1"/>
  <c r="AP767" i="109" s="1"/>
  <c r="AQ767" i="109" s="1"/>
  <c r="AR767" i="109" s="1"/>
  <c r="AS767" i="109" s="1"/>
  <c r="AT767" i="109" s="1"/>
  <c r="AV767" i="109" s="1"/>
  <c r="AW767" i="109" s="1"/>
  <c r="AX767" i="109" s="1"/>
  <c r="AY767" i="109" s="1"/>
  <c r="AZ767" i="109" s="1"/>
  <c r="BA767" i="109" s="1"/>
  <c r="BB767" i="109" s="1"/>
  <c r="BC767" i="109" s="1"/>
  <c r="BD767" i="109" s="1"/>
  <c r="BE767" i="109" s="1"/>
  <c r="BF767" i="109" s="1"/>
  <c r="BG767" i="109" s="1"/>
  <c r="T742" i="109"/>
  <c r="V742" i="109" s="1"/>
  <c r="W742" i="109" s="1"/>
  <c r="X742" i="109" s="1"/>
  <c r="Y742" i="109" s="1"/>
  <c r="Z742" i="109" s="1"/>
  <c r="AA742" i="109" s="1"/>
  <c r="AB742" i="109" s="1"/>
  <c r="AC742" i="109" s="1"/>
  <c r="AD742" i="109" s="1"/>
  <c r="AE742" i="109" s="1"/>
  <c r="AF742" i="109" s="1"/>
  <c r="AG742" i="109" s="1"/>
  <c r="AI742" i="109" s="1"/>
  <c r="AJ742" i="109" s="1"/>
  <c r="AK742" i="109" s="1"/>
  <c r="AL742" i="109" s="1"/>
  <c r="AM742" i="109" s="1"/>
  <c r="AN742" i="109" s="1"/>
  <c r="AO742" i="109" s="1"/>
  <c r="AP742" i="109" s="1"/>
  <c r="AQ742" i="109" s="1"/>
  <c r="AR742" i="109" s="1"/>
  <c r="AS742" i="109" s="1"/>
  <c r="AT742" i="109" s="1"/>
  <c r="AV742" i="109" s="1"/>
  <c r="AW742" i="109" s="1"/>
  <c r="AX742" i="109" s="1"/>
  <c r="AY742" i="109" s="1"/>
  <c r="AZ742" i="109" s="1"/>
  <c r="BA742" i="109" s="1"/>
  <c r="BB742" i="109" s="1"/>
  <c r="BC742" i="109" s="1"/>
  <c r="BD742" i="109" s="1"/>
  <c r="BE742" i="109" s="1"/>
  <c r="BF742" i="109" s="1"/>
  <c r="BG742" i="109" s="1"/>
  <c r="T812" i="109"/>
  <c r="V812" i="109" s="1"/>
  <c r="W812" i="109" s="1"/>
  <c r="X812" i="109" s="1"/>
  <c r="Y812" i="109" s="1"/>
  <c r="Z812" i="109" s="1"/>
  <c r="AA812" i="109" s="1"/>
  <c r="AB812" i="109" s="1"/>
  <c r="AC812" i="109" s="1"/>
  <c r="AD812" i="109" s="1"/>
  <c r="AE812" i="109" s="1"/>
  <c r="AF812" i="109" s="1"/>
  <c r="AG812" i="109" s="1"/>
  <c r="AI812" i="109" s="1"/>
  <c r="AJ812" i="109" s="1"/>
  <c r="AK812" i="109" s="1"/>
  <c r="AL812" i="109" s="1"/>
  <c r="AM812" i="109" s="1"/>
  <c r="AN812" i="109" s="1"/>
  <c r="AO812" i="109" s="1"/>
  <c r="AP812" i="109" s="1"/>
  <c r="AQ812" i="109" s="1"/>
  <c r="AR812" i="109" s="1"/>
  <c r="AS812" i="109" s="1"/>
  <c r="AT812" i="109" s="1"/>
  <c r="AV812" i="109" s="1"/>
  <c r="AW812" i="109" s="1"/>
  <c r="AX812" i="109" s="1"/>
  <c r="AY812" i="109" s="1"/>
  <c r="AZ812" i="109" s="1"/>
  <c r="BA812" i="109" s="1"/>
  <c r="BB812" i="109" s="1"/>
  <c r="BC812" i="109" s="1"/>
  <c r="BD812" i="109" s="1"/>
  <c r="BE812" i="109" s="1"/>
  <c r="BF812" i="109" s="1"/>
  <c r="BG812" i="109" s="1"/>
  <c r="T730" i="109"/>
  <c r="V730" i="109" s="1"/>
  <c r="W730" i="109" s="1"/>
  <c r="X730" i="109" s="1"/>
  <c r="Y730" i="109" s="1"/>
  <c r="Z730" i="109" s="1"/>
  <c r="AA730" i="109" s="1"/>
  <c r="AB730" i="109" s="1"/>
  <c r="AC730" i="109" s="1"/>
  <c r="AD730" i="109" s="1"/>
  <c r="AE730" i="109" s="1"/>
  <c r="AF730" i="109" s="1"/>
  <c r="AG730" i="109" s="1"/>
  <c r="AI730" i="109" s="1"/>
  <c r="AJ730" i="109" s="1"/>
  <c r="AK730" i="109" s="1"/>
  <c r="AL730" i="109" s="1"/>
  <c r="AM730" i="109" s="1"/>
  <c r="AN730" i="109" s="1"/>
  <c r="AO730" i="109" s="1"/>
  <c r="AP730" i="109" s="1"/>
  <c r="AQ730" i="109" s="1"/>
  <c r="AR730" i="109" s="1"/>
  <c r="AS730" i="109" s="1"/>
  <c r="AT730" i="109" s="1"/>
  <c r="AV730" i="109" s="1"/>
  <c r="AW730" i="109" s="1"/>
  <c r="AX730" i="109" s="1"/>
  <c r="AY730" i="109" s="1"/>
  <c r="AZ730" i="109" s="1"/>
  <c r="BA730" i="109" s="1"/>
  <c r="BB730" i="109" s="1"/>
  <c r="BC730" i="109" s="1"/>
  <c r="BD730" i="109" s="1"/>
  <c r="BE730" i="109" s="1"/>
  <c r="BF730" i="109" s="1"/>
  <c r="BG730" i="109" s="1"/>
  <c r="T819" i="109"/>
  <c r="V819" i="109" s="1"/>
  <c r="W819" i="109" s="1"/>
  <c r="X819" i="109" s="1"/>
  <c r="Y819" i="109" s="1"/>
  <c r="Z819" i="109" s="1"/>
  <c r="AA819" i="109" s="1"/>
  <c r="AB819" i="109" s="1"/>
  <c r="AC819" i="109" s="1"/>
  <c r="AD819" i="109" s="1"/>
  <c r="AE819" i="109" s="1"/>
  <c r="AF819" i="109" s="1"/>
  <c r="AG819" i="109" s="1"/>
  <c r="AI819" i="109" s="1"/>
  <c r="AJ819" i="109" s="1"/>
  <c r="AK819" i="109" s="1"/>
  <c r="AL819" i="109" s="1"/>
  <c r="AM819" i="109" s="1"/>
  <c r="AN819" i="109" s="1"/>
  <c r="AO819" i="109" s="1"/>
  <c r="AP819" i="109" s="1"/>
  <c r="AQ819" i="109" s="1"/>
  <c r="AR819" i="109" s="1"/>
  <c r="AS819" i="109" s="1"/>
  <c r="AT819" i="109" s="1"/>
  <c r="AV819" i="109" s="1"/>
  <c r="AW819" i="109" s="1"/>
  <c r="AX819" i="109" s="1"/>
  <c r="AY819" i="109" s="1"/>
  <c r="AZ819" i="109" s="1"/>
  <c r="BA819" i="109" s="1"/>
  <c r="BB819" i="109" s="1"/>
  <c r="BC819" i="109" s="1"/>
  <c r="BD819" i="109" s="1"/>
  <c r="BE819" i="109" s="1"/>
  <c r="BF819" i="109" s="1"/>
  <c r="BG819" i="109" s="1"/>
  <c r="T728" i="109"/>
  <c r="V728" i="109" s="1"/>
  <c r="W728" i="109" s="1"/>
  <c r="X728" i="109" s="1"/>
  <c r="Y728" i="109" s="1"/>
  <c r="Z728" i="109" s="1"/>
  <c r="AA728" i="109" s="1"/>
  <c r="AB728" i="109" s="1"/>
  <c r="AC728" i="109" s="1"/>
  <c r="AD728" i="109" s="1"/>
  <c r="AE728" i="109" s="1"/>
  <c r="AF728" i="109" s="1"/>
  <c r="AG728" i="109" s="1"/>
  <c r="AI728" i="109" s="1"/>
  <c r="AJ728" i="109" s="1"/>
  <c r="AK728" i="109" s="1"/>
  <c r="AL728" i="109" s="1"/>
  <c r="AM728" i="109" s="1"/>
  <c r="AN728" i="109" s="1"/>
  <c r="AO728" i="109" s="1"/>
  <c r="AP728" i="109" s="1"/>
  <c r="AQ728" i="109" s="1"/>
  <c r="AR728" i="109" s="1"/>
  <c r="AS728" i="109" s="1"/>
  <c r="AT728" i="109" s="1"/>
  <c r="AV728" i="109" s="1"/>
  <c r="AW728" i="109" s="1"/>
  <c r="AX728" i="109" s="1"/>
  <c r="AY728" i="109" s="1"/>
  <c r="AZ728" i="109" s="1"/>
  <c r="BA728" i="109" s="1"/>
  <c r="BB728" i="109" s="1"/>
  <c r="BC728" i="109" s="1"/>
  <c r="BD728" i="109" s="1"/>
  <c r="BE728" i="109" s="1"/>
  <c r="BF728" i="109" s="1"/>
  <c r="BG728" i="109" s="1"/>
  <c r="T751" i="109"/>
  <c r="V751" i="109" s="1"/>
  <c r="W751" i="109" s="1"/>
  <c r="X751" i="109" s="1"/>
  <c r="Y751" i="109" s="1"/>
  <c r="Z751" i="109" s="1"/>
  <c r="AA751" i="109" s="1"/>
  <c r="AB751" i="109" s="1"/>
  <c r="AC751" i="109" s="1"/>
  <c r="AD751" i="109" s="1"/>
  <c r="AE751" i="109" s="1"/>
  <c r="AF751" i="109" s="1"/>
  <c r="AG751" i="109" s="1"/>
  <c r="AI751" i="109" s="1"/>
  <c r="AJ751" i="109" s="1"/>
  <c r="AK751" i="109" s="1"/>
  <c r="AL751" i="109" s="1"/>
  <c r="AM751" i="109" s="1"/>
  <c r="AN751" i="109" s="1"/>
  <c r="AO751" i="109" s="1"/>
  <c r="AP751" i="109" s="1"/>
  <c r="AQ751" i="109" s="1"/>
  <c r="AR751" i="109" s="1"/>
  <c r="AS751" i="109" s="1"/>
  <c r="AT751" i="109" s="1"/>
  <c r="AV751" i="109" s="1"/>
  <c r="AW751" i="109" s="1"/>
  <c r="AX751" i="109" s="1"/>
  <c r="AY751" i="109" s="1"/>
  <c r="AZ751" i="109" s="1"/>
  <c r="BA751" i="109" s="1"/>
  <c r="BB751" i="109" s="1"/>
  <c r="BC751" i="109" s="1"/>
  <c r="BD751" i="109" s="1"/>
  <c r="BE751" i="109" s="1"/>
  <c r="BF751" i="109" s="1"/>
  <c r="BG751" i="109" s="1"/>
  <c r="T789" i="109"/>
  <c r="V789" i="109" s="1"/>
  <c r="W789" i="109" s="1"/>
  <c r="X789" i="109" s="1"/>
  <c r="Y789" i="109" s="1"/>
  <c r="Z789" i="109" s="1"/>
  <c r="AA789" i="109" s="1"/>
  <c r="AB789" i="109" s="1"/>
  <c r="AC789" i="109" s="1"/>
  <c r="AD789" i="109" s="1"/>
  <c r="AE789" i="109" s="1"/>
  <c r="AF789" i="109" s="1"/>
  <c r="AG789" i="109" s="1"/>
  <c r="AI789" i="109" s="1"/>
  <c r="AJ789" i="109" s="1"/>
  <c r="AK789" i="109" s="1"/>
  <c r="AL789" i="109" s="1"/>
  <c r="AM789" i="109" s="1"/>
  <c r="AN789" i="109" s="1"/>
  <c r="AO789" i="109" s="1"/>
  <c r="AP789" i="109" s="1"/>
  <c r="AQ789" i="109" s="1"/>
  <c r="AR789" i="109" s="1"/>
  <c r="AS789" i="109" s="1"/>
  <c r="AT789" i="109" s="1"/>
  <c r="AV789" i="109" s="1"/>
  <c r="AW789" i="109" s="1"/>
  <c r="AX789" i="109" s="1"/>
  <c r="AY789" i="109" s="1"/>
  <c r="AZ789" i="109" s="1"/>
  <c r="BA789" i="109" s="1"/>
  <c r="BB789" i="109" s="1"/>
  <c r="BC789" i="109" s="1"/>
  <c r="BD789" i="109" s="1"/>
  <c r="BE789" i="109" s="1"/>
  <c r="BF789" i="109" s="1"/>
  <c r="BG789" i="109" s="1"/>
  <c r="T724" i="109"/>
  <c r="V724" i="109" s="1"/>
  <c r="W724" i="109" s="1"/>
  <c r="X724" i="109" s="1"/>
  <c r="Y724" i="109" s="1"/>
  <c r="Z724" i="109" s="1"/>
  <c r="AA724" i="109" s="1"/>
  <c r="AB724" i="109" s="1"/>
  <c r="AC724" i="109" s="1"/>
  <c r="AD724" i="109" s="1"/>
  <c r="AE724" i="109" s="1"/>
  <c r="AF724" i="109" s="1"/>
  <c r="AG724" i="109" s="1"/>
  <c r="AI724" i="109" s="1"/>
  <c r="AJ724" i="109" s="1"/>
  <c r="AK724" i="109" s="1"/>
  <c r="AL724" i="109" s="1"/>
  <c r="AM724" i="109" s="1"/>
  <c r="AN724" i="109" s="1"/>
  <c r="AO724" i="109" s="1"/>
  <c r="AP724" i="109" s="1"/>
  <c r="AQ724" i="109" s="1"/>
  <c r="AR724" i="109" s="1"/>
  <c r="AS724" i="109" s="1"/>
  <c r="AT724" i="109" s="1"/>
  <c r="AV724" i="109" s="1"/>
  <c r="AW724" i="109" s="1"/>
  <c r="AX724" i="109" s="1"/>
  <c r="AY724" i="109" s="1"/>
  <c r="AZ724" i="109" s="1"/>
  <c r="BA724" i="109" s="1"/>
  <c r="BB724" i="109" s="1"/>
  <c r="BC724" i="109" s="1"/>
  <c r="BD724" i="109" s="1"/>
  <c r="BE724" i="109" s="1"/>
  <c r="BF724" i="109" s="1"/>
  <c r="BG724" i="109" s="1"/>
  <c r="T765" i="109"/>
  <c r="V765" i="109" s="1"/>
  <c r="W765" i="109" s="1"/>
  <c r="X765" i="109" s="1"/>
  <c r="Y765" i="109" s="1"/>
  <c r="Z765" i="109" s="1"/>
  <c r="AA765" i="109" s="1"/>
  <c r="AB765" i="109" s="1"/>
  <c r="AC765" i="109" s="1"/>
  <c r="AD765" i="109" s="1"/>
  <c r="AE765" i="109" s="1"/>
  <c r="AF765" i="109" s="1"/>
  <c r="AG765" i="109" s="1"/>
  <c r="AI765" i="109" s="1"/>
  <c r="AJ765" i="109" s="1"/>
  <c r="AK765" i="109" s="1"/>
  <c r="AL765" i="109" s="1"/>
  <c r="AM765" i="109" s="1"/>
  <c r="AN765" i="109" s="1"/>
  <c r="AO765" i="109" s="1"/>
  <c r="AP765" i="109" s="1"/>
  <c r="AQ765" i="109" s="1"/>
  <c r="AR765" i="109" s="1"/>
  <c r="AS765" i="109" s="1"/>
  <c r="AT765" i="109" s="1"/>
  <c r="AV765" i="109" s="1"/>
  <c r="AW765" i="109" s="1"/>
  <c r="AX765" i="109" s="1"/>
  <c r="AY765" i="109" s="1"/>
  <c r="AZ765" i="109" s="1"/>
  <c r="BA765" i="109" s="1"/>
  <c r="BB765" i="109" s="1"/>
  <c r="BC765" i="109" s="1"/>
  <c r="BD765" i="109" s="1"/>
  <c r="BE765" i="109" s="1"/>
  <c r="BF765" i="109" s="1"/>
  <c r="BG765" i="109" s="1"/>
  <c r="T796" i="109"/>
  <c r="V796" i="109" s="1"/>
  <c r="W796" i="109" s="1"/>
  <c r="X796" i="109" s="1"/>
  <c r="Y796" i="109" s="1"/>
  <c r="Z796" i="109" s="1"/>
  <c r="AA796" i="109" s="1"/>
  <c r="AB796" i="109" s="1"/>
  <c r="AC796" i="109" s="1"/>
  <c r="AD796" i="109" s="1"/>
  <c r="AE796" i="109" s="1"/>
  <c r="AF796" i="109" s="1"/>
  <c r="AG796" i="109" s="1"/>
  <c r="AI796" i="109" s="1"/>
  <c r="AJ796" i="109" s="1"/>
  <c r="AK796" i="109" s="1"/>
  <c r="AL796" i="109" s="1"/>
  <c r="AM796" i="109" s="1"/>
  <c r="AN796" i="109" s="1"/>
  <c r="AO796" i="109" s="1"/>
  <c r="AP796" i="109" s="1"/>
  <c r="AQ796" i="109" s="1"/>
  <c r="AR796" i="109" s="1"/>
  <c r="AS796" i="109" s="1"/>
  <c r="AT796" i="109" s="1"/>
  <c r="AV796" i="109" s="1"/>
  <c r="AW796" i="109" s="1"/>
  <c r="AX796" i="109" s="1"/>
  <c r="AY796" i="109" s="1"/>
  <c r="AZ796" i="109" s="1"/>
  <c r="BA796" i="109" s="1"/>
  <c r="BB796" i="109" s="1"/>
  <c r="BC796" i="109" s="1"/>
  <c r="BD796" i="109" s="1"/>
  <c r="BE796" i="109" s="1"/>
  <c r="BF796" i="109" s="1"/>
  <c r="BG796" i="109" s="1"/>
  <c r="T758" i="109"/>
  <c r="V758" i="109" s="1"/>
  <c r="W758" i="109" s="1"/>
  <c r="X758" i="109" s="1"/>
  <c r="Y758" i="109" s="1"/>
  <c r="Z758" i="109" s="1"/>
  <c r="AA758" i="109" s="1"/>
  <c r="AB758" i="109" s="1"/>
  <c r="AC758" i="109" s="1"/>
  <c r="AD758" i="109" s="1"/>
  <c r="AE758" i="109" s="1"/>
  <c r="AF758" i="109" s="1"/>
  <c r="AG758" i="109" s="1"/>
  <c r="AI758" i="109" s="1"/>
  <c r="AJ758" i="109" s="1"/>
  <c r="AK758" i="109" s="1"/>
  <c r="AL758" i="109" s="1"/>
  <c r="AM758" i="109" s="1"/>
  <c r="AN758" i="109" s="1"/>
  <c r="AO758" i="109" s="1"/>
  <c r="AP758" i="109" s="1"/>
  <c r="AQ758" i="109" s="1"/>
  <c r="AR758" i="109" s="1"/>
  <c r="AS758" i="109" s="1"/>
  <c r="AT758" i="109" s="1"/>
  <c r="AV758" i="109" s="1"/>
  <c r="AW758" i="109" s="1"/>
  <c r="AX758" i="109" s="1"/>
  <c r="AY758" i="109" s="1"/>
  <c r="AZ758" i="109" s="1"/>
  <c r="BA758" i="109" s="1"/>
  <c r="BB758" i="109" s="1"/>
  <c r="BC758" i="109" s="1"/>
  <c r="BD758" i="109" s="1"/>
  <c r="BE758" i="109" s="1"/>
  <c r="BF758" i="109" s="1"/>
  <c r="BG758" i="109" s="1"/>
  <c r="T733" i="109"/>
  <c r="V733" i="109" s="1"/>
  <c r="W733" i="109" s="1"/>
  <c r="X733" i="109" s="1"/>
  <c r="Y733" i="109" s="1"/>
  <c r="Z733" i="109" s="1"/>
  <c r="AA733" i="109" s="1"/>
  <c r="AB733" i="109" s="1"/>
  <c r="AC733" i="109" s="1"/>
  <c r="AD733" i="109" s="1"/>
  <c r="AE733" i="109" s="1"/>
  <c r="AF733" i="109" s="1"/>
  <c r="AG733" i="109" s="1"/>
  <c r="AI733" i="109" s="1"/>
  <c r="AJ733" i="109" s="1"/>
  <c r="AK733" i="109" s="1"/>
  <c r="AL733" i="109" s="1"/>
  <c r="AM733" i="109" s="1"/>
  <c r="AN733" i="109" s="1"/>
  <c r="AO733" i="109" s="1"/>
  <c r="AP733" i="109" s="1"/>
  <c r="AQ733" i="109" s="1"/>
  <c r="AR733" i="109" s="1"/>
  <c r="AS733" i="109" s="1"/>
  <c r="AT733" i="109" s="1"/>
  <c r="AV733" i="109" s="1"/>
  <c r="AW733" i="109" s="1"/>
  <c r="AX733" i="109" s="1"/>
  <c r="AY733" i="109" s="1"/>
  <c r="AZ733" i="109" s="1"/>
  <c r="BA733" i="109" s="1"/>
  <c r="BB733" i="109" s="1"/>
  <c r="BC733" i="109" s="1"/>
  <c r="BD733" i="109" s="1"/>
  <c r="BE733" i="109" s="1"/>
  <c r="BF733" i="109" s="1"/>
  <c r="BG733" i="109" s="1"/>
  <c r="T747" i="109"/>
  <c r="V747" i="109" s="1"/>
  <c r="W747" i="109" s="1"/>
  <c r="X747" i="109" s="1"/>
  <c r="Y747" i="109" s="1"/>
  <c r="Z747" i="109" s="1"/>
  <c r="AA747" i="109" s="1"/>
  <c r="AB747" i="109" s="1"/>
  <c r="AC747" i="109" s="1"/>
  <c r="AD747" i="109" s="1"/>
  <c r="AE747" i="109" s="1"/>
  <c r="AF747" i="109" s="1"/>
  <c r="AG747" i="109" s="1"/>
  <c r="AI747" i="109" s="1"/>
  <c r="AJ747" i="109" s="1"/>
  <c r="AK747" i="109" s="1"/>
  <c r="AL747" i="109" s="1"/>
  <c r="AM747" i="109" s="1"/>
  <c r="AN747" i="109" s="1"/>
  <c r="AO747" i="109" s="1"/>
  <c r="AP747" i="109" s="1"/>
  <c r="AQ747" i="109" s="1"/>
  <c r="AR747" i="109" s="1"/>
  <c r="AS747" i="109" s="1"/>
  <c r="AT747" i="109" s="1"/>
  <c r="AV747" i="109" s="1"/>
  <c r="AW747" i="109" s="1"/>
  <c r="AX747" i="109" s="1"/>
  <c r="AY747" i="109" s="1"/>
  <c r="AZ747" i="109" s="1"/>
  <c r="BA747" i="109" s="1"/>
  <c r="BB747" i="109" s="1"/>
  <c r="BC747" i="109" s="1"/>
  <c r="BD747" i="109" s="1"/>
  <c r="BE747" i="109" s="1"/>
  <c r="BF747" i="109" s="1"/>
  <c r="BG747" i="109" s="1"/>
  <c r="T809" i="109"/>
  <c r="V809" i="109" s="1"/>
  <c r="W809" i="109" s="1"/>
  <c r="X809" i="109" s="1"/>
  <c r="Y809" i="109" s="1"/>
  <c r="Z809" i="109" s="1"/>
  <c r="AA809" i="109" s="1"/>
  <c r="AB809" i="109" s="1"/>
  <c r="AC809" i="109" s="1"/>
  <c r="AD809" i="109" s="1"/>
  <c r="AE809" i="109" s="1"/>
  <c r="AF809" i="109" s="1"/>
  <c r="AG809" i="109" s="1"/>
  <c r="AI809" i="109" s="1"/>
  <c r="AJ809" i="109" s="1"/>
  <c r="AK809" i="109" s="1"/>
  <c r="AL809" i="109" s="1"/>
  <c r="AM809" i="109" s="1"/>
  <c r="AN809" i="109" s="1"/>
  <c r="AO809" i="109" s="1"/>
  <c r="AP809" i="109" s="1"/>
  <c r="AQ809" i="109" s="1"/>
  <c r="AR809" i="109" s="1"/>
  <c r="AS809" i="109" s="1"/>
  <c r="AT809" i="109" s="1"/>
  <c r="AV809" i="109" s="1"/>
  <c r="AW809" i="109" s="1"/>
  <c r="AX809" i="109" s="1"/>
  <c r="AY809" i="109" s="1"/>
  <c r="AZ809" i="109" s="1"/>
  <c r="BA809" i="109" s="1"/>
  <c r="BB809" i="109" s="1"/>
  <c r="BC809" i="109" s="1"/>
  <c r="BD809" i="109" s="1"/>
  <c r="BE809" i="109" s="1"/>
  <c r="BF809" i="109" s="1"/>
  <c r="BG809" i="109" s="1"/>
  <c r="T713" i="109"/>
  <c r="V713" i="109" s="1"/>
  <c r="W713" i="109" s="1"/>
  <c r="X713" i="109" s="1"/>
  <c r="Y713" i="109" s="1"/>
  <c r="Z713" i="109" s="1"/>
  <c r="AA713" i="109" s="1"/>
  <c r="AB713" i="109" s="1"/>
  <c r="AC713" i="109" s="1"/>
  <c r="AD713" i="109" s="1"/>
  <c r="AE713" i="109" s="1"/>
  <c r="AF713" i="109" s="1"/>
  <c r="AG713" i="109" s="1"/>
  <c r="AI713" i="109" s="1"/>
  <c r="AJ713" i="109" s="1"/>
  <c r="AK713" i="109" s="1"/>
  <c r="AL713" i="109" s="1"/>
  <c r="AM713" i="109" s="1"/>
  <c r="AN713" i="109" s="1"/>
  <c r="AO713" i="109" s="1"/>
  <c r="AP713" i="109" s="1"/>
  <c r="AQ713" i="109" s="1"/>
  <c r="AR713" i="109" s="1"/>
  <c r="AS713" i="109" s="1"/>
  <c r="AT713" i="109" s="1"/>
  <c r="AV713" i="109" s="1"/>
  <c r="AW713" i="109" s="1"/>
  <c r="AX713" i="109" s="1"/>
  <c r="AY713" i="109" s="1"/>
  <c r="AZ713" i="109" s="1"/>
  <c r="BA713" i="109" s="1"/>
  <c r="BB713" i="109" s="1"/>
  <c r="BC713" i="109" s="1"/>
  <c r="BD713" i="109" s="1"/>
  <c r="BE713" i="109" s="1"/>
  <c r="BF713" i="109" s="1"/>
  <c r="BG713" i="109" s="1"/>
  <c r="T801" i="109"/>
  <c r="V801" i="109" s="1"/>
  <c r="W801" i="109" s="1"/>
  <c r="X801" i="109" s="1"/>
  <c r="Y801" i="109" s="1"/>
  <c r="Z801" i="109" s="1"/>
  <c r="AA801" i="109" s="1"/>
  <c r="AB801" i="109" s="1"/>
  <c r="AC801" i="109" s="1"/>
  <c r="AD801" i="109" s="1"/>
  <c r="AE801" i="109" s="1"/>
  <c r="AF801" i="109" s="1"/>
  <c r="AG801" i="109" s="1"/>
  <c r="AI801" i="109" s="1"/>
  <c r="AJ801" i="109" s="1"/>
  <c r="AK801" i="109" s="1"/>
  <c r="AL801" i="109" s="1"/>
  <c r="AM801" i="109" s="1"/>
  <c r="AN801" i="109" s="1"/>
  <c r="AO801" i="109" s="1"/>
  <c r="AP801" i="109" s="1"/>
  <c r="AQ801" i="109" s="1"/>
  <c r="AR801" i="109" s="1"/>
  <c r="AS801" i="109" s="1"/>
  <c r="AT801" i="109" s="1"/>
  <c r="AV801" i="109" s="1"/>
  <c r="AW801" i="109" s="1"/>
  <c r="AX801" i="109" s="1"/>
  <c r="AY801" i="109" s="1"/>
  <c r="AZ801" i="109" s="1"/>
  <c r="BA801" i="109" s="1"/>
  <c r="BB801" i="109" s="1"/>
  <c r="BC801" i="109" s="1"/>
  <c r="BD801" i="109" s="1"/>
  <c r="BE801" i="109" s="1"/>
  <c r="BF801" i="109" s="1"/>
  <c r="BG801" i="109" s="1"/>
  <c r="T826" i="109"/>
  <c r="V826" i="109" s="1"/>
  <c r="W826" i="109" s="1"/>
  <c r="X826" i="109" s="1"/>
  <c r="Y826" i="109" s="1"/>
  <c r="Z826" i="109" s="1"/>
  <c r="AA826" i="109" s="1"/>
  <c r="AB826" i="109" s="1"/>
  <c r="AC826" i="109" s="1"/>
  <c r="AD826" i="109" s="1"/>
  <c r="AE826" i="109" s="1"/>
  <c r="AF826" i="109" s="1"/>
  <c r="AG826" i="109" s="1"/>
  <c r="AI826" i="109" s="1"/>
  <c r="AJ826" i="109" s="1"/>
  <c r="AK826" i="109" s="1"/>
  <c r="AL826" i="109" s="1"/>
  <c r="AM826" i="109" s="1"/>
  <c r="AN826" i="109" s="1"/>
  <c r="AO826" i="109" s="1"/>
  <c r="AP826" i="109" s="1"/>
  <c r="AQ826" i="109" s="1"/>
  <c r="AR826" i="109" s="1"/>
  <c r="AS826" i="109" s="1"/>
  <c r="AT826" i="109" s="1"/>
  <c r="AV826" i="109" s="1"/>
  <c r="AW826" i="109" s="1"/>
  <c r="AX826" i="109" s="1"/>
  <c r="AY826" i="109" s="1"/>
  <c r="AZ826" i="109" s="1"/>
  <c r="BA826" i="109" s="1"/>
  <c r="BB826" i="109" s="1"/>
  <c r="BC826" i="109" s="1"/>
  <c r="BD826" i="109" s="1"/>
  <c r="BE826" i="109" s="1"/>
  <c r="BF826" i="109" s="1"/>
  <c r="BG826" i="109" s="1"/>
  <c r="T781" i="109"/>
  <c r="V781" i="109" s="1"/>
  <c r="W781" i="109" s="1"/>
  <c r="X781" i="109" s="1"/>
  <c r="Y781" i="109" s="1"/>
  <c r="Z781" i="109" s="1"/>
  <c r="AA781" i="109" s="1"/>
  <c r="AB781" i="109" s="1"/>
  <c r="AC781" i="109" s="1"/>
  <c r="AD781" i="109" s="1"/>
  <c r="AE781" i="109" s="1"/>
  <c r="AF781" i="109" s="1"/>
  <c r="AG781" i="109" s="1"/>
  <c r="AI781" i="109" s="1"/>
  <c r="AJ781" i="109" s="1"/>
  <c r="AK781" i="109" s="1"/>
  <c r="AL781" i="109" s="1"/>
  <c r="AM781" i="109" s="1"/>
  <c r="AN781" i="109" s="1"/>
  <c r="AO781" i="109" s="1"/>
  <c r="AP781" i="109" s="1"/>
  <c r="AQ781" i="109" s="1"/>
  <c r="AR781" i="109" s="1"/>
  <c r="AS781" i="109" s="1"/>
  <c r="AT781" i="109" s="1"/>
  <c r="AV781" i="109" s="1"/>
  <c r="AW781" i="109" s="1"/>
  <c r="AX781" i="109" s="1"/>
  <c r="AY781" i="109" s="1"/>
  <c r="AZ781" i="109" s="1"/>
  <c r="BA781" i="109" s="1"/>
  <c r="BB781" i="109" s="1"/>
  <c r="BC781" i="109" s="1"/>
  <c r="BD781" i="109" s="1"/>
  <c r="BE781" i="109" s="1"/>
  <c r="BF781" i="109" s="1"/>
  <c r="BG781" i="109" s="1"/>
  <c r="T827" i="109"/>
  <c r="V827" i="109" s="1"/>
  <c r="W827" i="109" s="1"/>
  <c r="X827" i="109" s="1"/>
  <c r="Y827" i="109" s="1"/>
  <c r="Z827" i="109" s="1"/>
  <c r="AA827" i="109" s="1"/>
  <c r="AB827" i="109" s="1"/>
  <c r="AC827" i="109" s="1"/>
  <c r="AD827" i="109" s="1"/>
  <c r="AE827" i="109" s="1"/>
  <c r="AF827" i="109" s="1"/>
  <c r="AG827" i="109" s="1"/>
  <c r="AI827" i="109" s="1"/>
  <c r="AJ827" i="109" s="1"/>
  <c r="AK827" i="109" s="1"/>
  <c r="AL827" i="109" s="1"/>
  <c r="AM827" i="109" s="1"/>
  <c r="AN827" i="109" s="1"/>
  <c r="AO827" i="109" s="1"/>
  <c r="AP827" i="109" s="1"/>
  <c r="AQ827" i="109" s="1"/>
  <c r="AR827" i="109" s="1"/>
  <c r="AS827" i="109" s="1"/>
  <c r="AT827" i="109" s="1"/>
  <c r="AV827" i="109" s="1"/>
  <c r="AW827" i="109" s="1"/>
  <c r="AX827" i="109" s="1"/>
  <c r="AY827" i="109" s="1"/>
  <c r="AZ827" i="109" s="1"/>
  <c r="BA827" i="109" s="1"/>
  <c r="BB827" i="109" s="1"/>
  <c r="BC827" i="109" s="1"/>
  <c r="BD827" i="109" s="1"/>
  <c r="BE827" i="109" s="1"/>
  <c r="BF827" i="109" s="1"/>
  <c r="BG827" i="109" s="1"/>
  <c r="T810" i="109"/>
  <c r="V810" i="109" s="1"/>
  <c r="W810" i="109" s="1"/>
  <c r="X810" i="109" s="1"/>
  <c r="Y810" i="109" s="1"/>
  <c r="Z810" i="109" s="1"/>
  <c r="AA810" i="109" s="1"/>
  <c r="AB810" i="109" s="1"/>
  <c r="AC810" i="109" s="1"/>
  <c r="AD810" i="109" s="1"/>
  <c r="AE810" i="109" s="1"/>
  <c r="AF810" i="109" s="1"/>
  <c r="AG810" i="109" s="1"/>
  <c r="AI810" i="109" s="1"/>
  <c r="AJ810" i="109" s="1"/>
  <c r="AK810" i="109" s="1"/>
  <c r="AL810" i="109" s="1"/>
  <c r="AM810" i="109" s="1"/>
  <c r="AN810" i="109" s="1"/>
  <c r="AO810" i="109" s="1"/>
  <c r="AP810" i="109" s="1"/>
  <c r="AQ810" i="109" s="1"/>
  <c r="AR810" i="109" s="1"/>
  <c r="AS810" i="109" s="1"/>
  <c r="AT810" i="109" s="1"/>
  <c r="AV810" i="109" s="1"/>
  <c r="AW810" i="109" s="1"/>
  <c r="AX810" i="109" s="1"/>
  <c r="AY810" i="109" s="1"/>
  <c r="AZ810" i="109" s="1"/>
  <c r="BA810" i="109" s="1"/>
  <c r="BB810" i="109" s="1"/>
  <c r="BC810" i="109" s="1"/>
  <c r="BD810" i="109" s="1"/>
  <c r="BE810" i="109" s="1"/>
  <c r="BF810" i="109" s="1"/>
  <c r="BG810" i="109" s="1"/>
  <c r="T705" i="109"/>
  <c r="V705" i="109" s="1"/>
  <c r="W705" i="109" s="1"/>
  <c r="X705" i="109" s="1"/>
  <c r="Y705" i="109" s="1"/>
  <c r="Z705" i="109" s="1"/>
  <c r="AA705" i="109" s="1"/>
  <c r="AB705" i="109" s="1"/>
  <c r="AC705" i="109" s="1"/>
  <c r="AD705" i="109" s="1"/>
  <c r="AE705" i="109" s="1"/>
  <c r="AF705" i="109" s="1"/>
  <c r="AG705" i="109" s="1"/>
  <c r="AI705" i="109" s="1"/>
  <c r="AJ705" i="109" s="1"/>
  <c r="AK705" i="109" s="1"/>
  <c r="AL705" i="109" s="1"/>
  <c r="AM705" i="109" s="1"/>
  <c r="AN705" i="109" s="1"/>
  <c r="AO705" i="109" s="1"/>
  <c r="AP705" i="109" s="1"/>
  <c r="AQ705" i="109" s="1"/>
  <c r="AR705" i="109" s="1"/>
  <c r="AS705" i="109" s="1"/>
  <c r="AT705" i="109" s="1"/>
  <c r="AV705" i="109" s="1"/>
  <c r="AW705" i="109" s="1"/>
  <c r="AX705" i="109" s="1"/>
  <c r="AY705" i="109" s="1"/>
  <c r="AZ705" i="109" s="1"/>
  <c r="BA705" i="109" s="1"/>
  <c r="BB705" i="109" s="1"/>
  <c r="BC705" i="109" s="1"/>
  <c r="BD705" i="109" s="1"/>
  <c r="BE705" i="109" s="1"/>
  <c r="BF705" i="109" s="1"/>
  <c r="BG705" i="109" s="1"/>
  <c r="T706" i="109"/>
  <c r="V706" i="109" s="1"/>
  <c r="W706" i="109" s="1"/>
  <c r="X706" i="109" s="1"/>
  <c r="Y706" i="109" s="1"/>
  <c r="Z706" i="109" s="1"/>
  <c r="AA706" i="109" s="1"/>
  <c r="AB706" i="109" s="1"/>
  <c r="AC706" i="109" s="1"/>
  <c r="AD706" i="109" s="1"/>
  <c r="AE706" i="109" s="1"/>
  <c r="AF706" i="109" s="1"/>
  <c r="AG706" i="109" s="1"/>
  <c r="AI706" i="109" s="1"/>
  <c r="AJ706" i="109" s="1"/>
  <c r="AK706" i="109" s="1"/>
  <c r="AL706" i="109" s="1"/>
  <c r="AM706" i="109" s="1"/>
  <c r="AN706" i="109" s="1"/>
  <c r="AO706" i="109" s="1"/>
  <c r="AP706" i="109" s="1"/>
  <c r="AQ706" i="109" s="1"/>
  <c r="AR706" i="109" s="1"/>
  <c r="AS706" i="109" s="1"/>
  <c r="AT706" i="109" s="1"/>
  <c r="AV706" i="109" s="1"/>
  <c r="AW706" i="109" s="1"/>
  <c r="AX706" i="109" s="1"/>
  <c r="AY706" i="109" s="1"/>
  <c r="AZ706" i="109" s="1"/>
  <c r="BA706" i="109" s="1"/>
  <c r="BB706" i="109" s="1"/>
  <c r="BC706" i="109" s="1"/>
  <c r="BD706" i="109" s="1"/>
  <c r="BE706" i="109" s="1"/>
  <c r="BF706" i="109" s="1"/>
  <c r="BG706" i="109" s="1"/>
  <c r="T736" i="109"/>
  <c r="V736" i="109" s="1"/>
  <c r="W736" i="109" s="1"/>
  <c r="X736" i="109" s="1"/>
  <c r="Y736" i="109" s="1"/>
  <c r="Z736" i="109" s="1"/>
  <c r="AA736" i="109" s="1"/>
  <c r="AB736" i="109" s="1"/>
  <c r="AC736" i="109" s="1"/>
  <c r="AD736" i="109" s="1"/>
  <c r="AE736" i="109" s="1"/>
  <c r="AF736" i="109" s="1"/>
  <c r="AG736" i="109" s="1"/>
  <c r="AI736" i="109" s="1"/>
  <c r="AJ736" i="109" s="1"/>
  <c r="AK736" i="109" s="1"/>
  <c r="AL736" i="109" s="1"/>
  <c r="AM736" i="109" s="1"/>
  <c r="AN736" i="109" s="1"/>
  <c r="AO736" i="109" s="1"/>
  <c r="AP736" i="109" s="1"/>
  <c r="AQ736" i="109" s="1"/>
  <c r="AR736" i="109" s="1"/>
  <c r="AS736" i="109" s="1"/>
  <c r="AT736" i="109" s="1"/>
  <c r="AV736" i="109" s="1"/>
  <c r="AW736" i="109" s="1"/>
  <c r="AX736" i="109" s="1"/>
  <c r="AY736" i="109" s="1"/>
  <c r="AZ736" i="109" s="1"/>
  <c r="BA736" i="109" s="1"/>
  <c r="BB736" i="109" s="1"/>
  <c r="BC736" i="109" s="1"/>
  <c r="BD736" i="109" s="1"/>
  <c r="BE736" i="109" s="1"/>
  <c r="BF736" i="109" s="1"/>
  <c r="BG736" i="109" s="1"/>
  <c r="T703" i="109"/>
  <c r="V703" i="109" s="1"/>
  <c r="W703" i="109" s="1"/>
  <c r="X703" i="109" s="1"/>
  <c r="Y703" i="109" s="1"/>
  <c r="Z703" i="109" s="1"/>
  <c r="AA703" i="109" s="1"/>
  <c r="AB703" i="109" s="1"/>
  <c r="AC703" i="109" s="1"/>
  <c r="AD703" i="109" s="1"/>
  <c r="AE703" i="109" s="1"/>
  <c r="AF703" i="109" s="1"/>
  <c r="AG703" i="109" s="1"/>
  <c r="AI703" i="109" s="1"/>
  <c r="AJ703" i="109" s="1"/>
  <c r="AK703" i="109" s="1"/>
  <c r="AL703" i="109" s="1"/>
  <c r="AM703" i="109" s="1"/>
  <c r="AN703" i="109" s="1"/>
  <c r="AO703" i="109" s="1"/>
  <c r="AP703" i="109" s="1"/>
  <c r="AQ703" i="109" s="1"/>
  <c r="AR703" i="109" s="1"/>
  <c r="AS703" i="109" s="1"/>
  <c r="AT703" i="109" s="1"/>
  <c r="AV703" i="109" s="1"/>
  <c r="S835" i="109"/>
  <c r="P879" i="109"/>
  <c r="T766" i="109"/>
  <c r="V766" i="109" s="1"/>
  <c r="W766" i="109" s="1"/>
  <c r="X766" i="109" s="1"/>
  <c r="Y766" i="109" s="1"/>
  <c r="Z766" i="109" s="1"/>
  <c r="AA766" i="109" s="1"/>
  <c r="AB766" i="109" s="1"/>
  <c r="AC766" i="109" s="1"/>
  <c r="AD766" i="109" s="1"/>
  <c r="AE766" i="109" s="1"/>
  <c r="AF766" i="109" s="1"/>
  <c r="AG766" i="109" s="1"/>
  <c r="AI766" i="109" s="1"/>
  <c r="AJ766" i="109" s="1"/>
  <c r="AK766" i="109" s="1"/>
  <c r="AL766" i="109" s="1"/>
  <c r="AM766" i="109" s="1"/>
  <c r="AN766" i="109" s="1"/>
  <c r="AO766" i="109" s="1"/>
  <c r="AP766" i="109" s="1"/>
  <c r="AQ766" i="109" s="1"/>
  <c r="AR766" i="109" s="1"/>
  <c r="AS766" i="109" s="1"/>
  <c r="AT766" i="109" s="1"/>
  <c r="AV766" i="109" s="1"/>
  <c r="AW766" i="109" s="1"/>
  <c r="AX766" i="109" s="1"/>
  <c r="AY766" i="109" s="1"/>
  <c r="AZ766" i="109" s="1"/>
  <c r="BA766" i="109" s="1"/>
  <c r="BB766" i="109" s="1"/>
  <c r="BC766" i="109" s="1"/>
  <c r="BD766" i="109" s="1"/>
  <c r="BE766" i="109" s="1"/>
  <c r="BF766" i="109" s="1"/>
  <c r="BG766" i="109" s="1"/>
  <c r="T743" i="109"/>
  <c r="V743" i="109" s="1"/>
  <c r="W743" i="109" s="1"/>
  <c r="X743" i="109" s="1"/>
  <c r="Y743" i="109" s="1"/>
  <c r="Z743" i="109" s="1"/>
  <c r="AA743" i="109" s="1"/>
  <c r="AB743" i="109" s="1"/>
  <c r="AC743" i="109" s="1"/>
  <c r="AD743" i="109" s="1"/>
  <c r="AE743" i="109" s="1"/>
  <c r="AF743" i="109" s="1"/>
  <c r="AG743" i="109" s="1"/>
  <c r="AI743" i="109" s="1"/>
  <c r="AJ743" i="109" s="1"/>
  <c r="AK743" i="109" s="1"/>
  <c r="AL743" i="109" s="1"/>
  <c r="AM743" i="109" s="1"/>
  <c r="AN743" i="109" s="1"/>
  <c r="AO743" i="109" s="1"/>
  <c r="AP743" i="109" s="1"/>
  <c r="AQ743" i="109" s="1"/>
  <c r="AR743" i="109" s="1"/>
  <c r="AS743" i="109" s="1"/>
  <c r="AT743" i="109" s="1"/>
  <c r="AV743" i="109" s="1"/>
  <c r="AW743" i="109" s="1"/>
  <c r="AX743" i="109" s="1"/>
  <c r="AY743" i="109" s="1"/>
  <c r="AZ743" i="109" s="1"/>
  <c r="BA743" i="109" s="1"/>
  <c r="BB743" i="109" s="1"/>
  <c r="BC743" i="109" s="1"/>
  <c r="BD743" i="109" s="1"/>
  <c r="BE743" i="109" s="1"/>
  <c r="BF743" i="109" s="1"/>
  <c r="BG743" i="109" s="1"/>
  <c r="T774" i="109"/>
  <c r="V774" i="109" s="1"/>
  <c r="W774" i="109" s="1"/>
  <c r="X774" i="109" s="1"/>
  <c r="Y774" i="109" s="1"/>
  <c r="Z774" i="109" s="1"/>
  <c r="AA774" i="109" s="1"/>
  <c r="AB774" i="109" s="1"/>
  <c r="AC774" i="109" s="1"/>
  <c r="AD774" i="109" s="1"/>
  <c r="AE774" i="109" s="1"/>
  <c r="AF774" i="109" s="1"/>
  <c r="AG774" i="109" s="1"/>
  <c r="AI774" i="109" s="1"/>
  <c r="AJ774" i="109" s="1"/>
  <c r="AK774" i="109" s="1"/>
  <c r="AL774" i="109" s="1"/>
  <c r="AM774" i="109" s="1"/>
  <c r="AN774" i="109" s="1"/>
  <c r="AO774" i="109" s="1"/>
  <c r="AP774" i="109" s="1"/>
  <c r="AQ774" i="109" s="1"/>
  <c r="AR774" i="109" s="1"/>
  <c r="AS774" i="109" s="1"/>
  <c r="AT774" i="109" s="1"/>
  <c r="AV774" i="109" s="1"/>
  <c r="AW774" i="109" s="1"/>
  <c r="AX774" i="109" s="1"/>
  <c r="AY774" i="109" s="1"/>
  <c r="AZ774" i="109" s="1"/>
  <c r="BA774" i="109" s="1"/>
  <c r="BB774" i="109" s="1"/>
  <c r="BC774" i="109" s="1"/>
  <c r="BD774" i="109" s="1"/>
  <c r="BE774" i="109" s="1"/>
  <c r="BF774" i="109" s="1"/>
  <c r="BG774" i="109" s="1"/>
  <c r="T719" i="109"/>
  <c r="V719" i="109" s="1"/>
  <c r="W719" i="109" s="1"/>
  <c r="X719" i="109" s="1"/>
  <c r="Y719" i="109" s="1"/>
  <c r="Z719" i="109" s="1"/>
  <c r="AA719" i="109" s="1"/>
  <c r="AB719" i="109" s="1"/>
  <c r="AC719" i="109" s="1"/>
  <c r="AD719" i="109" s="1"/>
  <c r="AE719" i="109" s="1"/>
  <c r="AF719" i="109" s="1"/>
  <c r="AG719" i="109" s="1"/>
  <c r="AI719" i="109" s="1"/>
  <c r="AJ719" i="109" s="1"/>
  <c r="AK719" i="109" s="1"/>
  <c r="AL719" i="109" s="1"/>
  <c r="AM719" i="109" s="1"/>
  <c r="AN719" i="109" s="1"/>
  <c r="AO719" i="109" s="1"/>
  <c r="AP719" i="109" s="1"/>
  <c r="AQ719" i="109" s="1"/>
  <c r="AR719" i="109" s="1"/>
  <c r="AS719" i="109" s="1"/>
  <c r="AT719" i="109" s="1"/>
  <c r="AV719" i="109" s="1"/>
  <c r="AW719" i="109" s="1"/>
  <c r="AX719" i="109" s="1"/>
  <c r="AY719" i="109" s="1"/>
  <c r="AZ719" i="109" s="1"/>
  <c r="BA719" i="109" s="1"/>
  <c r="BB719" i="109" s="1"/>
  <c r="BC719" i="109" s="1"/>
  <c r="BD719" i="109" s="1"/>
  <c r="BE719" i="109" s="1"/>
  <c r="BF719" i="109" s="1"/>
  <c r="BG719" i="109" s="1"/>
  <c r="T790" i="109"/>
  <c r="V790" i="109" s="1"/>
  <c r="W790" i="109" s="1"/>
  <c r="X790" i="109" s="1"/>
  <c r="Y790" i="109" s="1"/>
  <c r="Z790" i="109" s="1"/>
  <c r="AA790" i="109" s="1"/>
  <c r="AB790" i="109" s="1"/>
  <c r="AC790" i="109" s="1"/>
  <c r="AD790" i="109" s="1"/>
  <c r="AE790" i="109" s="1"/>
  <c r="AF790" i="109" s="1"/>
  <c r="AG790" i="109" s="1"/>
  <c r="AI790" i="109" s="1"/>
  <c r="AJ790" i="109" s="1"/>
  <c r="AK790" i="109" s="1"/>
  <c r="AL790" i="109" s="1"/>
  <c r="AM790" i="109" s="1"/>
  <c r="AN790" i="109" s="1"/>
  <c r="AO790" i="109" s="1"/>
  <c r="AP790" i="109" s="1"/>
  <c r="AQ790" i="109" s="1"/>
  <c r="AR790" i="109" s="1"/>
  <c r="AS790" i="109" s="1"/>
  <c r="AT790" i="109" s="1"/>
  <c r="AV790" i="109" s="1"/>
  <c r="AW790" i="109" s="1"/>
  <c r="AX790" i="109" s="1"/>
  <c r="AY790" i="109" s="1"/>
  <c r="AZ790" i="109" s="1"/>
  <c r="BA790" i="109" s="1"/>
  <c r="BB790" i="109" s="1"/>
  <c r="BC790" i="109" s="1"/>
  <c r="BD790" i="109" s="1"/>
  <c r="BE790" i="109" s="1"/>
  <c r="BF790" i="109" s="1"/>
  <c r="BG790" i="109" s="1"/>
  <c r="T762" i="109"/>
  <c r="V762" i="109" s="1"/>
  <c r="W762" i="109" s="1"/>
  <c r="X762" i="109" s="1"/>
  <c r="Y762" i="109" s="1"/>
  <c r="Z762" i="109" s="1"/>
  <c r="AA762" i="109" s="1"/>
  <c r="AB762" i="109" s="1"/>
  <c r="AC762" i="109" s="1"/>
  <c r="AD762" i="109" s="1"/>
  <c r="AE762" i="109" s="1"/>
  <c r="AF762" i="109" s="1"/>
  <c r="AG762" i="109" s="1"/>
  <c r="AI762" i="109" s="1"/>
  <c r="AJ762" i="109" s="1"/>
  <c r="AK762" i="109" s="1"/>
  <c r="AL762" i="109" s="1"/>
  <c r="AM762" i="109" s="1"/>
  <c r="AN762" i="109" s="1"/>
  <c r="AO762" i="109" s="1"/>
  <c r="AP762" i="109" s="1"/>
  <c r="AQ762" i="109" s="1"/>
  <c r="AR762" i="109" s="1"/>
  <c r="AS762" i="109" s="1"/>
  <c r="AT762" i="109" s="1"/>
  <c r="AV762" i="109" s="1"/>
  <c r="AW762" i="109" s="1"/>
  <c r="AX762" i="109" s="1"/>
  <c r="AY762" i="109" s="1"/>
  <c r="AZ762" i="109" s="1"/>
  <c r="BA762" i="109" s="1"/>
  <c r="BB762" i="109" s="1"/>
  <c r="BC762" i="109" s="1"/>
  <c r="BD762" i="109" s="1"/>
  <c r="BE762" i="109" s="1"/>
  <c r="BF762" i="109" s="1"/>
  <c r="BG762" i="109" s="1"/>
  <c r="T818" i="109"/>
  <c r="V818" i="109" s="1"/>
  <c r="W818" i="109" s="1"/>
  <c r="X818" i="109" s="1"/>
  <c r="Y818" i="109" s="1"/>
  <c r="Z818" i="109" s="1"/>
  <c r="AA818" i="109" s="1"/>
  <c r="AB818" i="109" s="1"/>
  <c r="AC818" i="109" s="1"/>
  <c r="AD818" i="109" s="1"/>
  <c r="AE818" i="109" s="1"/>
  <c r="AF818" i="109" s="1"/>
  <c r="AG818" i="109" s="1"/>
  <c r="AI818" i="109" s="1"/>
  <c r="AJ818" i="109" s="1"/>
  <c r="AK818" i="109" s="1"/>
  <c r="AL818" i="109" s="1"/>
  <c r="AM818" i="109" s="1"/>
  <c r="AN818" i="109" s="1"/>
  <c r="AO818" i="109" s="1"/>
  <c r="AP818" i="109" s="1"/>
  <c r="AQ818" i="109" s="1"/>
  <c r="AR818" i="109" s="1"/>
  <c r="AS818" i="109" s="1"/>
  <c r="AT818" i="109" s="1"/>
  <c r="AV818" i="109" s="1"/>
  <c r="AW818" i="109" s="1"/>
  <c r="AX818" i="109" s="1"/>
  <c r="AY818" i="109" s="1"/>
  <c r="AZ818" i="109" s="1"/>
  <c r="BA818" i="109" s="1"/>
  <c r="BB818" i="109" s="1"/>
  <c r="BC818" i="109" s="1"/>
  <c r="BD818" i="109" s="1"/>
  <c r="BE818" i="109" s="1"/>
  <c r="BF818" i="109" s="1"/>
  <c r="BG818" i="109" s="1"/>
  <c r="Q878" i="109"/>
  <c r="T750" i="109"/>
  <c r="V750" i="109" s="1"/>
  <c r="W750" i="109" s="1"/>
  <c r="X750" i="109" s="1"/>
  <c r="Y750" i="109" s="1"/>
  <c r="Z750" i="109" s="1"/>
  <c r="AA750" i="109" s="1"/>
  <c r="AB750" i="109" s="1"/>
  <c r="AC750" i="109" s="1"/>
  <c r="AD750" i="109" s="1"/>
  <c r="AE750" i="109" s="1"/>
  <c r="AF750" i="109" s="1"/>
  <c r="AG750" i="109" s="1"/>
  <c r="AI750" i="109" s="1"/>
  <c r="AJ750" i="109" s="1"/>
  <c r="AK750" i="109" s="1"/>
  <c r="AL750" i="109" s="1"/>
  <c r="AM750" i="109" s="1"/>
  <c r="AN750" i="109" s="1"/>
  <c r="AO750" i="109" s="1"/>
  <c r="AP750" i="109" s="1"/>
  <c r="AQ750" i="109" s="1"/>
  <c r="AR750" i="109" s="1"/>
  <c r="AS750" i="109" s="1"/>
  <c r="AT750" i="109" s="1"/>
  <c r="AV750" i="109" s="1"/>
  <c r="AW750" i="109" s="1"/>
  <c r="AX750" i="109" s="1"/>
  <c r="AY750" i="109" s="1"/>
  <c r="AZ750" i="109" s="1"/>
  <c r="BA750" i="109" s="1"/>
  <c r="BB750" i="109" s="1"/>
  <c r="BC750" i="109" s="1"/>
  <c r="BD750" i="109" s="1"/>
  <c r="BE750" i="109" s="1"/>
  <c r="BF750" i="109" s="1"/>
  <c r="BG750" i="109" s="1"/>
  <c r="T807" i="109"/>
  <c r="V807" i="109" s="1"/>
  <c r="W807" i="109" s="1"/>
  <c r="X807" i="109" s="1"/>
  <c r="Y807" i="109" s="1"/>
  <c r="Z807" i="109" s="1"/>
  <c r="AA807" i="109" s="1"/>
  <c r="AB807" i="109" s="1"/>
  <c r="AC807" i="109" s="1"/>
  <c r="AD807" i="109" s="1"/>
  <c r="AE807" i="109" s="1"/>
  <c r="AF807" i="109" s="1"/>
  <c r="AG807" i="109" s="1"/>
  <c r="AI807" i="109" s="1"/>
  <c r="AJ807" i="109" s="1"/>
  <c r="AK807" i="109" s="1"/>
  <c r="AL807" i="109" s="1"/>
  <c r="AM807" i="109" s="1"/>
  <c r="AN807" i="109" s="1"/>
  <c r="AO807" i="109" s="1"/>
  <c r="AP807" i="109" s="1"/>
  <c r="AQ807" i="109" s="1"/>
  <c r="AR807" i="109" s="1"/>
  <c r="AS807" i="109" s="1"/>
  <c r="AT807" i="109" s="1"/>
  <c r="AV807" i="109" s="1"/>
  <c r="AW807" i="109" s="1"/>
  <c r="AX807" i="109" s="1"/>
  <c r="AY807" i="109" s="1"/>
  <c r="AZ807" i="109" s="1"/>
  <c r="BA807" i="109" s="1"/>
  <c r="BB807" i="109" s="1"/>
  <c r="BC807" i="109" s="1"/>
  <c r="BD807" i="109" s="1"/>
  <c r="BE807" i="109" s="1"/>
  <c r="BF807" i="109" s="1"/>
  <c r="BG807" i="109" s="1"/>
  <c r="T787" i="109"/>
  <c r="V787" i="109" s="1"/>
  <c r="W787" i="109" s="1"/>
  <c r="X787" i="109" s="1"/>
  <c r="Y787" i="109" s="1"/>
  <c r="Z787" i="109" s="1"/>
  <c r="AA787" i="109" s="1"/>
  <c r="AB787" i="109" s="1"/>
  <c r="AC787" i="109" s="1"/>
  <c r="AD787" i="109" s="1"/>
  <c r="AE787" i="109" s="1"/>
  <c r="AF787" i="109" s="1"/>
  <c r="AG787" i="109" s="1"/>
  <c r="AI787" i="109" s="1"/>
  <c r="AJ787" i="109" s="1"/>
  <c r="AK787" i="109" s="1"/>
  <c r="AL787" i="109" s="1"/>
  <c r="AM787" i="109" s="1"/>
  <c r="AN787" i="109" s="1"/>
  <c r="AO787" i="109" s="1"/>
  <c r="AP787" i="109" s="1"/>
  <c r="AQ787" i="109" s="1"/>
  <c r="AR787" i="109" s="1"/>
  <c r="AS787" i="109" s="1"/>
  <c r="AT787" i="109" s="1"/>
  <c r="AV787" i="109" s="1"/>
  <c r="AW787" i="109" s="1"/>
  <c r="AX787" i="109" s="1"/>
  <c r="AY787" i="109" s="1"/>
  <c r="AZ787" i="109" s="1"/>
  <c r="BA787" i="109" s="1"/>
  <c r="BB787" i="109" s="1"/>
  <c r="BC787" i="109" s="1"/>
  <c r="BD787" i="109" s="1"/>
  <c r="BE787" i="109" s="1"/>
  <c r="BF787" i="109" s="1"/>
  <c r="BG787" i="109" s="1"/>
  <c r="T811" i="109"/>
  <c r="V811" i="109" s="1"/>
  <c r="W811" i="109" s="1"/>
  <c r="X811" i="109" s="1"/>
  <c r="Y811" i="109" s="1"/>
  <c r="Z811" i="109" s="1"/>
  <c r="AA811" i="109" s="1"/>
  <c r="AB811" i="109" s="1"/>
  <c r="AC811" i="109" s="1"/>
  <c r="AD811" i="109" s="1"/>
  <c r="AE811" i="109" s="1"/>
  <c r="AF811" i="109" s="1"/>
  <c r="AG811" i="109" s="1"/>
  <c r="AI811" i="109" s="1"/>
  <c r="AJ811" i="109" s="1"/>
  <c r="AK811" i="109" s="1"/>
  <c r="AL811" i="109" s="1"/>
  <c r="AM811" i="109" s="1"/>
  <c r="AN811" i="109" s="1"/>
  <c r="AO811" i="109" s="1"/>
  <c r="AP811" i="109" s="1"/>
  <c r="AQ811" i="109" s="1"/>
  <c r="AR811" i="109" s="1"/>
  <c r="AS811" i="109" s="1"/>
  <c r="AT811" i="109" s="1"/>
  <c r="AV811" i="109" s="1"/>
  <c r="AW811" i="109" s="1"/>
  <c r="AX811" i="109" s="1"/>
  <c r="AY811" i="109" s="1"/>
  <c r="AZ811" i="109" s="1"/>
  <c r="BA811" i="109" s="1"/>
  <c r="BB811" i="109" s="1"/>
  <c r="BC811" i="109" s="1"/>
  <c r="BD811" i="109" s="1"/>
  <c r="BE811" i="109" s="1"/>
  <c r="BF811" i="109" s="1"/>
  <c r="BG811" i="109" s="1"/>
  <c r="P877" i="109"/>
  <c r="T830" i="109"/>
  <c r="V830" i="109" s="1"/>
  <c r="W830" i="109" s="1"/>
  <c r="X830" i="109" s="1"/>
  <c r="Y830" i="109" s="1"/>
  <c r="Z830" i="109" s="1"/>
  <c r="AA830" i="109" s="1"/>
  <c r="AB830" i="109" s="1"/>
  <c r="AC830" i="109" s="1"/>
  <c r="AD830" i="109" s="1"/>
  <c r="AE830" i="109" s="1"/>
  <c r="AF830" i="109" s="1"/>
  <c r="AG830" i="109" s="1"/>
  <c r="AI830" i="109" s="1"/>
  <c r="AJ830" i="109" s="1"/>
  <c r="AK830" i="109" s="1"/>
  <c r="AL830" i="109" s="1"/>
  <c r="AM830" i="109" s="1"/>
  <c r="AN830" i="109" s="1"/>
  <c r="AO830" i="109" s="1"/>
  <c r="AP830" i="109" s="1"/>
  <c r="AQ830" i="109" s="1"/>
  <c r="AR830" i="109" s="1"/>
  <c r="AS830" i="109" s="1"/>
  <c r="AT830" i="109" s="1"/>
  <c r="AV830" i="109" s="1"/>
  <c r="AW830" i="109" s="1"/>
  <c r="AX830" i="109" s="1"/>
  <c r="AY830" i="109" s="1"/>
  <c r="AZ830" i="109" s="1"/>
  <c r="BA830" i="109" s="1"/>
  <c r="BB830" i="109" s="1"/>
  <c r="BC830" i="109" s="1"/>
  <c r="BD830" i="109" s="1"/>
  <c r="BE830" i="109" s="1"/>
  <c r="BF830" i="109" s="1"/>
  <c r="BG830" i="109" s="1"/>
  <c r="T768" i="109"/>
  <c r="V768" i="109" s="1"/>
  <c r="W768" i="109" s="1"/>
  <c r="X768" i="109" s="1"/>
  <c r="Y768" i="109" s="1"/>
  <c r="Z768" i="109" s="1"/>
  <c r="AA768" i="109" s="1"/>
  <c r="AB768" i="109" s="1"/>
  <c r="AC768" i="109" s="1"/>
  <c r="AD768" i="109" s="1"/>
  <c r="AE768" i="109" s="1"/>
  <c r="AF768" i="109" s="1"/>
  <c r="AG768" i="109" s="1"/>
  <c r="AI768" i="109" s="1"/>
  <c r="AJ768" i="109" s="1"/>
  <c r="AK768" i="109" s="1"/>
  <c r="AL768" i="109" s="1"/>
  <c r="AM768" i="109" s="1"/>
  <c r="AN768" i="109" s="1"/>
  <c r="AO768" i="109" s="1"/>
  <c r="AP768" i="109" s="1"/>
  <c r="AQ768" i="109" s="1"/>
  <c r="AR768" i="109" s="1"/>
  <c r="AS768" i="109" s="1"/>
  <c r="AT768" i="109" s="1"/>
  <c r="AV768" i="109" s="1"/>
  <c r="AW768" i="109" s="1"/>
  <c r="AX768" i="109" s="1"/>
  <c r="AY768" i="109" s="1"/>
  <c r="AZ768" i="109" s="1"/>
  <c r="BA768" i="109" s="1"/>
  <c r="BB768" i="109" s="1"/>
  <c r="BC768" i="109" s="1"/>
  <c r="BD768" i="109" s="1"/>
  <c r="BE768" i="109" s="1"/>
  <c r="BF768" i="109" s="1"/>
  <c r="BG768" i="109" s="1"/>
  <c r="T761" i="109"/>
  <c r="V761" i="109" s="1"/>
  <c r="W761" i="109" s="1"/>
  <c r="X761" i="109" s="1"/>
  <c r="Y761" i="109" s="1"/>
  <c r="Z761" i="109" s="1"/>
  <c r="AA761" i="109" s="1"/>
  <c r="AB761" i="109" s="1"/>
  <c r="AC761" i="109" s="1"/>
  <c r="AD761" i="109" s="1"/>
  <c r="AE761" i="109" s="1"/>
  <c r="AF761" i="109" s="1"/>
  <c r="AG761" i="109" s="1"/>
  <c r="AI761" i="109" s="1"/>
  <c r="AJ761" i="109" s="1"/>
  <c r="AK761" i="109" s="1"/>
  <c r="AL761" i="109" s="1"/>
  <c r="AM761" i="109" s="1"/>
  <c r="AN761" i="109" s="1"/>
  <c r="AO761" i="109" s="1"/>
  <c r="AP761" i="109" s="1"/>
  <c r="AQ761" i="109" s="1"/>
  <c r="AR761" i="109" s="1"/>
  <c r="AS761" i="109" s="1"/>
  <c r="AT761" i="109" s="1"/>
  <c r="AV761" i="109" s="1"/>
  <c r="AW761" i="109" s="1"/>
  <c r="AX761" i="109" s="1"/>
  <c r="AY761" i="109" s="1"/>
  <c r="AZ761" i="109" s="1"/>
  <c r="BA761" i="109" s="1"/>
  <c r="BB761" i="109" s="1"/>
  <c r="BC761" i="109" s="1"/>
  <c r="BD761" i="109" s="1"/>
  <c r="BE761" i="109" s="1"/>
  <c r="BF761" i="109" s="1"/>
  <c r="BG761" i="109" s="1"/>
  <c r="T746" i="109"/>
  <c r="V746" i="109" s="1"/>
  <c r="W746" i="109" s="1"/>
  <c r="X746" i="109" s="1"/>
  <c r="Y746" i="109" s="1"/>
  <c r="Z746" i="109" s="1"/>
  <c r="AA746" i="109" s="1"/>
  <c r="AB746" i="109" s="1"/>
  <c r="AC746" i="109" s="1"/>
  <c r="AD746" i="109" s="1"/>
  <c r="AE746" i="109" s="1"/>
  <c r="AF746" i="109" s="1"/>
  <c r="AG746" i="109" s="1"/>
  <c r="AI746" i="109" s="1"/>
  <c r="AJ746" i="109" s="1"/>
  <c r="AK746" i="109" s="1"/>
  <c r="AL746" i="109" s="1"/>
  <c r="AM746" i="109" s="1"/>
  <c r="AN746" i="109" s="1"/>
  <c r="AO746" i="109" s="1"/>
  <c r="AP746" i="109" s="1"/>
  <c r="AQ746" i="109" s="1"/>
  <c r="AR746" i="109" s="1"/>
  <c r="AS746" i="109" s="1"/>
  <c r="AT746" i="109" s="1"/>
  <c r="AV746" i="109" s="1"/>
  <c r="AW746" i="109" s="1"/>
  <c r="AX746" i="109" s="1"/>
  <c r="AY746" i="109" s="1"/>
  <c r="AZ746" i="109" s="1"/>
  <c r="BA746" i="109" s="1"/>
  <c r="BB746" i="109" s="1"/>
  <c r="BC746" i="109" s="1"/>
  <c r="BD746" i="109" s="1"/>
  <c r="BE746" i="109" s="1"/>
  <c r="BF746" i="109" s="1"/>
  <c r="BG746" i="109" s="1"/>
  <c r="T723" i="109"/>
  <c r="V723" i="109" s="1"/>
  <c r="W723" i="109" s="1"/>
  <c r="X723" i="109" s="1"/>
  <c r="Y723" i="109" s="1"/>
  <c r="Z723" i="109" s="1"/>
  <c r="AA723" i="109" s="1"/>
  <c r="AB723" i="109" s="1"/>
  <c r="AC723" i="109" s="1"/>
  <c r="AD723" i="109" s="1"/>
  <c r="AE723" i="109" s="1"/>
  <c r="AF723" i="109" s="1"/>
  <c r="AG723" i="109" s="1"/>
  <c r="AI723" i="109" s="1"/>
  <c r="AJ723" i="109" s="1"/>
  <c r="AK723" i="109" s="1"/>
  <c r="AL723" i="109" s="1"/>
  <c r="AM723" i="109" s="1"/>
  <c r="AN723" i="109" s="1"/>
  <c r="AO723" i="109" s="1"/>
  <c r="AP723" i="109" s="1"/>
  <c r="AQ723" i="109" s="1"/>
  <c r="AR723" i="109" s="1"/>
  <c r="AS723" i="109" s="1"/>
  <c r="AT723" i="109" s="1"/>
  <c r="AV723" i="109" s="1"/>
  <c r="AW723" i="109" s="1"/>
  <c r="AX723" i="109" s="1"/>
  <c r="AY723" i="109" s="1"/>
  <c r="AZ723" i="109" s="1"/>
  <c r="BA723" i="109" s="1"/>
  <c r="BB723" i="109" s="1"/>
  <c r="BC723" i="109" s="1"/>
  <c r="BD723" i="109" s="1"/>
  <c r="BE723" i="109" s="1"/>
  <c r="BF723" i="109" s="1"/>
  <c r="BG723" i="109" s="1"/>
  <c r="T791" i="109"/>
  <c r="V791" i="109" s="1"/>
  <c r="W791" i="109" s="1"/>
  <c r="X791" i="109" s="1"/>
  <c r="Y791" i="109" s="1"/>
  <c r="Z791" i="109" s="1"/>
  <c r="AA791" i="109" s="1"/>
  <c r="AB791" i="109" s="1"/>
  <c r="AC791" i="109" s="1"/>
  <c r="AD791" i="109" s="1"/>
  <c r="AE791" i="109" s="1"/>
  <c r="AF791" i="109" s="1"/>
  <c r="AG791" i="109" s="1"/>
  <c r="AI791" i="109" s="1"/>
  <c r="AJ791" i="109" s="1"/>
  <c r="AK791" i="109" s="1"/>
  <c r="AL791" i="109" s="1"/>
  <c r="AM791" i="109" s="1"/>
  <c r="AN791" i="109" s="1"/>
  <c r="AO791" i="109" s="1"/>
  <c r="AP791" i="109" s="1"/>
  <c r="AQ791" i="109" s="1"/>
  <c r="AR791" i="109" s="1"/>
  <c r="AS791" i="109" s="1"/>
  <c r="AT791" i="109" s="1"/>
  <c r="AV791" i="109" s="1"/>
  <c r="AW791" i="109" s="1"/>
  <c r="AX791" i="109" s="1"/>
  <c r="AY791" i="109" s="1"/>
  <c r="AZ791" i="109" s="1"/>
  <c r="BA791" i="109" s="1"/>
  <c r="BB791" i="109" s="1"/>
  <c r="BC791" i="109" s="1"/>
  <c r="BD791" i="109" s="1"/>
  <c r="BE791" i="109" s="1"/>
  <c r="BF791" i="109" s="1"/>
  <c r="BG791" i="109" s="1"/>
  <c r="T739" i="109"/>
  <c r="V739" i="109" s="1"/>
  <c r="W739" i="109" s="1"/>
  <c r="X739" i="109" s="1"/>
  <c r="Y739" i="109" s="1"/>
  <c r="Z739" i="109" s="1"/>
  <c r="AA739" i="109" s="1"/>
  <c r="AB739" i="109" s="1"/>
  <c r="AC739" i="109" s="1"/>
  <c r="AD739" i="109" s="1"/>
  <c r="AE739" i="109" s="1"/>
  <c r="AF739" i="109" s="1"/>
  <c r="AG739" i="109" s="1"/>
  <c r="AI739" i="109" s="1"/>
  <c r="AJ739" i="109" s="1"/>
  <c r="AK739" i="109" s="1"/>
  <c r="AL739" i="109" s="1"/>
  <c r="AM739" i="109" s="1"/>
  <c r="AN739" i="109" s="1"/>
  <c r="AO739" i="109" s="1"/>
  <c r="AP739" i="109" s="1"/>
  <c r="AQ739" i="109" s="1"/>
  <c r="AR739" i="109" s="1"/>
  <c r="AS739" i="109" s="1"/>
  <c r="AT739" i="109" s="1"/>
  <c r="AV739" i="109" s="1"/>
  <c r="AW739" i="109" s="1"/>
  <c r="AX739" i="109" s="1"/>
  <c r="AY739" i="109" s="1"/>
  <c r="AZ739" i="109" s="1"/>
  <c r="BA739" i="109" s="1"/>
  <c r="BB739" i="109" s="1"/>
  <c r="BC739" i="109" s="1"/>
  <c r="BD739" i="109" s="1"/>
  <c r="BE739" i="109" s="1"/>
  <c r="BF739" i="109" s="1"/>
  <c r="BG739" i="109" s="1"/>
  <c r="T772" i="109"/>
  <c r="V772" i="109" s="1"/>
  <c r="W772" i="109" s="1"/>
  <c r="X772" i="109" s="1"/>
  <c r="Y772" i="109" s="1"/>
  <c r="Z772" i="109" s="1"/>
  <c r="AA772" i="109" s="1"/>
  <c r="AB772" i="109" s="1"/>
  <c r="AC772" i="109" s="1"/>
  <c r="AD772" i="109" s="1"/>
  <c r="AE772" i="109" s="1"/>
  <c r="AF772" i="109" s="1"/>
  <c r="AG772" i="109" s="1"/>
  <c r="AI772" i="109" s="1"/>
  <c r="AJ772" i="109" s="1"/>
  <c r="AK772" i="109" s="1"/>
  <c r="AL772" i="109" s="1"/>
  <c r="AM772" i="109" s="1"/>
  <c r="AN772" i="109" s="1"/>
  <c r="AO772" i="109" s="1"/>
  <c r="AP772" i="109" s="1"/>
  <c r="AQ772" i="109" s="1"/>
  <c r="AR772" i="109" s="1"/>
  <c r="AS772" i="109" s="1"/>
  <c r="AT772" i="109" s="1"/>
  <c r="AV772" i="109" s="1"/>
  <c r="AW772" i="109" s="1"/>
  <c r="AX772" i="109" s="1"/>
  <c r="AY772" i="109" s="1"/>
  <c r="AZ772" i="109" s="1"/>
  <c r="BA772" i="109" s="1"/>
  <c r="BB772" i="109" s="1"/>
  <c r="BC772" i="109" s="1"/>
  <c r="BD772" i="109" s="1"/>
  <c r="BE772" i="109" s="1"/>
  <c r="BF772" i="109" s="1"/>
  <c r="BG772" i="109" s="1"/>
  <c r="T773" i="109"/>
  <c r="V773" i="109" s="1"/>
  <c r="W773" i="109" s="1"/>
  <c r="X773" i="109" s="1"/>
  <c r="Y773" i="109" s="1"/>
  <c r="Z773" i="109" s="1"/>
  <c r="AA773" i="109" s="1"/>
  <c r="AB773" i="109" s="1"/>
  <c r="AC773" i="109" s="1"/>
  <c r="AD773" i="109" s="1"/>
  <c r="AE773" i="109" s="1"/>
  <c r="AF773" i="109" s="1"/>
  <c r="AG773" i="109" s="1"/>
  <c r="AI773" i="109" s="1"/>
  <c r="AJ773" i="109" s="1"/>
  <c r="AK773" i="109" s="1"/>
  <c r="AL773" i="109" s="1"/>
  <c r="AM773" i="109" s="1"/>
  <c r="AN773" i="109" s="1"/>
  <c r="AO773" i="109" s="1"/>
  <c r="AP773" i="109" s="1"/>
  <c r="AQ773" i="109" s="1"/>
  <c r="AR773" i="109" s="1"/>
  <c r="AS773" i="109" s="1"/>
  <c r="AT773" i="109" s="1"/>
  <c r="AV773" i="109" s="1"/>
  <c r="AW773" i="109" s="1"/>
  <c r="AX773" i="109" s="1"/>
  <c r="AY773" i="109" s="1"/>
  <c r="AZ773" i="109" s="1"/>
  <c r="BA773" i="109" s="1"/>
  <c r="BB773" i="109" s="1"/>
  <c r="BC773" i="109" s="1"/>
  <c r="BD773" i="109" s="1"/>
  <c r="BE773" i="109" s="1"/>
  <c r="BF773" i="109" s="1"/>
  <c r="BG773" i="109" s="1"/>
  <c r="T779" i="109"/>
  <c r="V779" i="109" s="1"/>
  <c r="W779" i="109" s="1"/>
  <c r="X779" i="109" s="1"/>
  <c r="Y779" i="109" s="1"/>
  <c r="Z779" i="109" s="1"/>
  <c r="AA779" i="109" s="1"/>
  <c r="AB779" i="109" s="1"/>
  <c r="AC779" i="109" s="1"/>
  <c r="AD779" i="109" s="1"/>
  <c r="AE779" i="109" s="1"/>
  <c r="AF779" i="109" s="1"/>
  <c r="AG779" i="109" s="1"/>
  <c r="AI779" i="109" s="1"/>
  <c r="AJ779" i="109" s="1"/>
  <c r="AK779" i="109" s="1"/>
  <c r="AL779" i="109" s="1"/>
  <c r="AM779" i="109" s="1"/>
  <c r="AN779" i="109" s="1"/>
  <c r="AO779" i="109" s="1"/>
  <c r="AP779" i="109" s="1"/>
  <c r="AQ779" i="109" s="1"/>
  <c r="AR779" i="109" s="1"/>
  <c r="AS779" i="109" s="1"/>
  <c r="AT779" i="109" s="1"/>
  <c r="AV779" i="109" s="1"/>
  <c r="AW779" i="109" s="1"/>
  <c r="AX779" i="109" s="1"/>
  <c r="AY779" i="109" s="1"/>
  <c r="AZ779" i="109" s="1"/>
  <c r="BA779" i="109" s="1"/>
  <c r="BB779" i="109" s="1"/>
  <c r="BC779" i="109" s="1"/>
  <c r="BD779" i="109" s="1"/>
  <c r="BE779" i="109" s="1"/>
  <c r="BF779" i="109" s="1"/>
  <c r="BG779" i="109" s="1"/>
  <c r="T1021" i="109"/>
  <c r="S1007" i="109"/>
  <c r="S960" i="109"/>
  <c r="S557" i="109"/>
  <c r="Q33" i="119" s="1"/>
  <c r="T831" i="109"/>
  <c r="V831" i="109" s="1"/>
  <c r="W831" i="109" s="1"/>
  <c r="X831" i="109" s="1"/>
  <c r="Y831" i="109" s="1"/>
  <c r="Z831" i="109" s="1"/>
  <c r="AA831" i="109" s="1"/>
  <c r="AB831" i="109" s="1"/>
  <c r="AC831" i="109" s="1"/>
  <c r="AD831" i="109" s="1"/>
  <c r="AE831" i="109" s="1"/>
  <c r="AF831" i="109" s="1"/>
  <c r="AG831" i="109" s="1"/>
  <c r="AI831" i="109" s="1"/>
  <c r="AJ831" i="109" s="1"/>
  <c r="AK831" i="109" s="1"/>
  <c r="AL831" i="109" s="1"/>
  <c r="AM831" i="109" s="1"/>
  <c r="AN831" i="109" s="1"/>
  <c r="AO831" i="109" s="1"/>
  <c r="AP831" i="109" s="1"/>
  <c r="AQ831" i="109" s="1"/>
  <c r="AR831" i="109" s="1"/>
  <c r="AS831" i="109" s="1"/>
  <c r="AT831" i="109" s="1"/>
  <c r="AV831" i="109" s="1"/>
  <c r="AW831" i="109" s="1"/>
  <c r="AX831" i="109" s="1"/>
  <c r="AY831" i="109" s="1"/>
  <c r="AZ831" i="109" s="1"/>
  <c r="BA831" i="109" s="1"/>
  <c r="BB831" i="109" s="1"/>
  <c r="BC831" i="109" s="1"/>
  <c r="BD831" i="109" s="1"/>
  <c r="BE831" i="109" s="1"/>
  <c r="BF831" i="109" s="1"/>
  <c r="BG831" i="109" s="1"/>
  <c r="T749" i="109"/>
  <c r="V749" i="109" s="1"/>
  <c r="W749" i="109" s="1"/>
  <c r="X749" i="109" s="1"/>
  <c r="Y749" i="109" s="1"/>
  <c r="Z749" i="109" s="1"/>
  <c r="AA749" i="109" s="1"/>
  <c r="AB749" i="109" s="1"/>
  <c r="AC749" i="109" s="1"/>
  <c r="AD749" i="109" s="1"/>
  <c r="AE749" i="109" s="1"/>
  <c r="AF749" i="109" s="1"/>
  <c r="AG749" i="109" s="1"/>
  <c r="AI749" i="109" s="1"/>
  <c r="AJ749" i="109" s="1"/>
  <c r="AK749" i="109" s="1"/>
  <c r="AL749" i="109" s="1"/>
  <c r="AM749" i="109" s="1"/>
  <c r="AN749" i="109" s="1"/>
  <c r="AO749" i="109" s="1"/>
  <c r="AP749" i="109" s="1"/>
  <c r="AQ749" i="109" s="1"/>
  <c r="AR749" i="109" s="1"/>
  <c r="AS749" i="109" s="1"/>
  <c r="AT749" i="109" s="1"/>
  <c r="AV749" i="109" s="1"/>
  <c r="AW749" i="109" s="1"/>
  <c r="AX749" i="109" s="1"/>
  <c r="AY749" i="109" s="1"/>
  <c r="AZ749" i="109" s="1"/>
  <c r="BA749" i="109" s="1"/>
  <c r="BB749" i="109" s="1"/>
  <c r="BC749" i="109" s="1"/>
  <c r="BD749" i="109" s="1"/>
  <c r="BE749" i="109" s="1"/>
  <c r="BF749" i="109" s="1"/>
  <c r="BG749" i="109" s="1"/>
  <c r="T824" i="109"/>
  <c r="V824" i="109" s="1"/>
  <c r="W824" i="109" s="1"/>
  <c r="X824" i="109" s="1"/>
  <c r="Y824" i="109" s="1"/>
  <c r="Z824" i="109" s="1"/>
  <c r="AA824" i="109" s="1"/>
  <c r="AB824" i="109" s="1"/>
  <c r="AC824" i="109" s="1"/>
  <c r="AD824" i="109" s="1"/>
  <c r="AE824" i="109" s="1"/>
  <c r="AF824" i="109" s="1"/>
  <c r="AG824" i="109" s="1"/>
  <c r="AI824" i="109" s="1"/>
  <c r="AJ824" i="109" s="1"/>
  <c r="AK824" i="109" s="1"/>
  <c r="AL824" i="109" s="1"/>
  <c r="AM824" i="109" s="1"/>
  <c r="AN824" i="109" s="1"/>
  <c r="AO824" i="109" s="1"/>
  <c r="AP824" i="109" s="1"/>
  <c r="AQ824" i="109" s="1"/>
  <c r="AR824" i="109" s="1"/>
  <c r="AS824" i="109" s="1"/>
  <c r="AT824" i="109" s="1"/>
  <c r="AV824" i="109" s="1"/>
  <c r="AW824" i="109" s="1"/>
  <c r="AX824" i="109" s="1"/>
  <c r="AY824" i="109" s="1"/>
  <c r="AZ824" i="109" s="1"/>
  <c r="BA824" i="109" s="1"/>
  <c r="BB824" i="109" s="1"/>
  <c r="BC824" i="109" s="1"/>
  <c r="BD824" i="109" s="1"/>
  <c r="BE824" i="109" s="1"/>
  <c r="BF824" i="109" s="1"/>
  <c r="BG824" i="109" s="1"/>
  <c r="R880" i="109"/>
  <c r="T794" i="109"/>
  <c r="V794" i="109" s="1"/>
  <c r="W794" i="109" s="1"/>
  <c r="X794" i="109" s="1"/>
  <c r="Y794" i="109" s="1"/>
  <c r="Z794" i="109" s="1"/>
  <c r="AA794" i="109" s="1"/>
  <c r="AB794" i="109" s="1"/>
  <c r="AC794" i="109" s="1"/>
  <c r="AD794" i="109" s="1"/>
  <c r="AE794" i="109" s="1"/>
  <c r="AF794" i="109" s="1"/>
  <c r="AG794" i="109" s="1"/>
  <c r="AI794" i="109" s="1"/>
  <c r="AJ794" i="109" s="1"/>
  <c r="AK794" i="109" s="1"/>
  <c r="AL794" i="109" s="1"/>
  <c r="AM794" i="109" s="1"/>
  <c r="AN794" i="109" s="1"/>
  <c r="AO794" i="109" s="1"/>
  <c r="AP794" i="109" s="1"/>
  <c r="AQ794" i="109" s="1"/>
  <c r="AR794" i="109" s="1"/>
  <c r="AS794" i="109" s="1"/>
  <c r="AT794" i="109" s="1"/>
  <c r="AV794" i="109" s="1"/>
  <c r="AW794" i="109" s="1"/>
  <c r="AX794" i="109" s="1"/>
  <c r="AY794" i="109" s="1"/>
  <c r="AZ794" i="109" s="1"/>
  <c r="BA794" i="109" s="1"/>
  <c r="BB794" i="109" s="1"/>
  <c r="BC794" i="109" s="1"/>
  <c r="BD794" i="109" s="1"/>
  <c r="BE794" i="109" s="1"/>
  <c r="BF794" i="109" s="1"/>
  <c r="BG794" i="109" s="1"/>
  <c r="T769" i="109"/>
  <c r="V769" i="109" s="1"/>
  <c r="W769" i="109" s="1"/>
  <c r="X769" i="109" s="1"/>
  <c r="Y769" i="109" s="1"/>
  <c r="Z769" i="109" s="1"/>
  <c r="AA769" i="109" s="1"/>
  <c r="AB769" i="109" s="1"/>
  <c r="AC769" i="109" s="1"/>
  <c r="AD769" i="109" s="1"/>
  <c r="AE769" i="109" s="1"/>
  <c r="AF769" i="109" s="1"/>
  <c r="AG769" i="109" s="1"/>
  <c r="AI769" i="109" s="1"/>
  <c r="AJ769" i="109" s="1"/>
  <c r="AK769" i="109" s="1"/>
  <c r="AL769" i="109" s="1"/>
  <c r="AM769" i="109" s="1"/>
  <c r="AN769" i="109" s="1"/>
  <c r="AO769" i="109" s="1"/>
  <c r="AP769" i="109" s="1"/>
  <c r="AQ769" i="109" s="1"/>
  <c r="AR769" i="109" s="1"/>
  <c r="AS769" i="109" s="1"/>
  <c r="AT769" i="109" s="1"/>
  <c r="AV769" i="109" s="1"/>
  <c r="AW769" i="109" s="1"/>
  <c r="AX769" i="109" s="1"/>
  <c r="AY769" i="109" s="1"/>
  <c r="AZ769" i="109" s="1"/>
  <c r="BA769" i="109" s="1"/>
  <c r="BB769" i="109" s="1"/>
  <c r="BC769" i="109" s="1"/>
  <c r="BD769" i="109" s="1"/>
  <c r="BE769" i="109" s="1"/>
  <c r="BF769" i="109" s="1"/>
  <c r="BG769" i="109" s="1"/>
  <c r="T816" i="109"/>
  <c r="V816" i="109" s="1"/>
  <c r="W816" i="109" s="1"/>
  <c r="X816" i="109" s="1"/>
  <c r="Y816" i="109" s="1"/>
  <c r="Z816" i="109" s="1"/>
  <c r="AA816" i="109" s="1"/>
  <c r="AB816" i="109" s="1"/>
  <c r="AC816" i="109" s="1"/>
  <c r="AD816" i="109" s="1"/>
  <c r="AE816" i="109" s="1"/>
  <c r="AF816" i="109" s="1"/>
  <c r="AG816" i="109" s="1"/>
  <c r="AI816" i="109" s="1"/>
  <c r="AJ816" i="109" s="1"/>
  <c r="AK816" i="109" s="1"/>
  <c r="AL816" i="109" s="1"/>
  <c r="AM816" i="109" s="1"/>
  <c r="AN816" i="109" s="1"/>
  <c r="AO816" i="109" s="1"/>
  <c r="AP816" i="109" s="1"/>
  <c r="AQ816" i="109" s="1"/>
  <c r="AR816" i="109" s="1"/>
  <c r="AS816" i="109" s="1"/>
  <c r="AT816" i="109" s="1"/>
  <c r="AV816" i="109" s="1"/>
  <c r="AW816" i="109" s="1"/>
  <c r="AX816" i="109" s="1"/>
  <c r="AY816" i="109" s="1"/>
  <c r="AZ816" i="109" s="1"/>
  <c r="BA816" i="109" s="1"/>
  <c r="BB816" i="109" s="1"/>
  <c r="BC816" i="109" s="1"/>
  <c r="BD816" i="109" s="1"/>
  <c r="BE816" i="109" s="1"/>
  <c r="BF816" i="109" s="1"/>
  <c r="BG816" i="109" s="1"/>
  <c r="T727" i="109"/>
  <c r="V727" i="109" s="1"/>
  <c r="W727" i="109" s="1"/>
  <c r="X727" i="109" s="1"/>
  <c r="Y727" i="109" s="1"/>
  <c r="Z727" i="109" s="1"/>
  <c r="AA727" i="109" s="1"/>
  <c r="AB727" i="109" s="1"/>
  <c r="AC727" i="109" s="1"/>
  <c r="AD727" i="109" s="1"/>
  <c r="AE727" i="109" s="1"/>
  <c r="AF727" i="109" s="1"/>
  <c r="AG727" i="109" s="1"/>
  <c r="AI727" i="109" s="1"/>
  <c r="AJ727" i="109" s="1"/>
  <c r="AK727" i="109" s="1"/>
  <c r="AL727" i="109" s="1"/>
  <c r="AM727" i="109" s="1"/>
  <c r="AN727" i="109" s="1"/>
  <c r="AO727" i="109" s="1"/>
  <c r="AP727" i="109" s="1"/>
  <c r="AQ727" i="109" s="1"/>
  <c r="AR727" i="109" s="1"/>
  <c r="AS727" i="109" s="1"/>
  <c r="AT727" i="109" s="1"/>
  <c r="AV727" i="109" s="1"/>
  <c r="AW727" i="109" s="1"/>
  <c r="AX727" i="109" s="1"/>
  <c r="AY727" i="109" s="1"/>
  <c r="AZ727" i="109" s="1"/>
  <c r="BA727" i="109" s="1"/>
  <c r="BB727" i="109" s="1"/>
  <c r="BC727" i="109" s="1"/>
  <c r="BD727" i="109" s="1"/>
  <c r="BE727" i="109" s="1"/>
  <c r="BF727" i="109" s="1"/>
  <c r="BG727" i="109" s="1"/>
  <c r="T822" i="109"/>
  <c r="V822" i="109" s="1"/>
  <c r="W822" i="109" s="1"/>
  <c r="X822" i="109" s="1"/>
  <c r="Y822" i="109" s="1"/>
  <c r="Z822" i="109" s="1"/>
  <c r="AA822" i="109" s="1"/>
  <c r="AB822" i="109" s="1"/>
  <c r="AC822" i="109" s="1"/>
  <c r="AD822" i="109" s="1"/>
  <c r="AE822" i="109" s="1"/>
  <c r="AF822" i="109" s="1"/>
  <c r="AG822" i="109" s="1"/>
  <c r="AI822" i="109" s="1"/>
  <c r="AJ822" i="109" s="1"/>
  <c r="AK822" i="109" s="1"/>
  <c r="AL822" i="109" s="1"/>
  <c r="AM822" i="109" s="1"/>
  <c r="AN822" i="109" s="1"/>
  <c r="AO822" i="109" s="1"/>
  <c r="AP822" i="109" s="1"/>
  <c r="AQ822" i="109" s="1"/>
  <c r="AR822" i="109" s="1"/>
  <c r="AS822" i="109" s="1"/>
  <c r="AT822" i="109" s="1"/>
  <c r="AV822" i="109" s="1"/>
  <c r="AW822" i="109" s="1"/>
  <c r="AX822" i="109" s="1"/>
  <c r="AY822" i="109" s="1"/>
  <c r="AZ822" i="109" s="1"/>
  <c r="BA822" i="109" s="1"/>
  <c r="BB822" i="109" s="1"/>
  <c r="BC822" i="109" s="1"/>
  <c r="BD822" i="109" s="1"/>
  <c r="BE822" i="109" s="1"/>
  <c r="BF822" i="109" s="1"/>
  <c r="BG822" i="109" s="1"/>
  <c r="T710" i="109"/>
  <c r="V710" i="109" s="1"/>
  <c r="W710" i="109" s="1"/>
  <c r="X710" i="109" s="1"/>
  <c r="Y710" i="109" s="1"/>
  <c r="Z710" i="109" s="1"/>
  <c r="AA710" i="109" s="1"/>
  <c r="AB710" i="109" s="1"/>
  <c r="AC710" i="109" s="1"/>
  <c r="AD710" i="109" s="1"/>
  <c r="AE710" i="109" s="1"/>
  <c r="AF710" i="109" s="1"/>
  <c r="AG710" i="109" s="1"/>
  <c r="AI710" i="109" s="1"/>
  <c r="AJ710" i="109" s="1"/>
  <c r="AK710" i="109" s="1"/>
  <c r="AL710" i="109" s="1"/>
  <c r="AM710" i="109" s="1"/>
  <c r="AN710" i="109" s="1"/>
  <c r="AO710" i="109" s="1"/>
  <c r="AP710" i="109" s="1"/>
  <c r="AQ710" i="109" s="1"/>
  <c r="AR710" i="109" s="1"/>
  <c r="AS710" i="109" s="1"/>
  <c r="AT710" i="109" s="1"/>
  <c r="AV710" i="109" s="1"/>
  <c r="AW710" i="109" s="1"/>
  <c r="AX710" i="109" s="1"/>
  <c r="AY710" i="109" s="1"/>
  <c r="AZ710" i="109" s="1"/>
  <c r="BA710" i="109" s="1"/>
  <c r="BB710" i="109" s="1"/>
  <c r="BC710" i="109" s="1"/>
  <c r="BD710" i="109" s="1"/>
  <c r="BE710" i="109" s="1"/>
  <c r="BF710" i="109" s="1"/>
  <c r="BG710" i="109" s="1"/>
  <c r="T764" i="109"/>
  <c r="V764" i="109" s="1"/>
  <c r="W764" i="109" s="1"/>
  <c r="X764" i="109" s="1"/>
  <c r="Y764" i="109" s="1"/>
  <c r="Z764" i="109" s="1"/>
  <c r="AA764" i="109" s="1"/>
  <c r="AB764" i="109" s="1"/>
  <c r="AC764" i="109" s="1"/>
  <c r="AD764" i="109" s="1"/>
  <c r="AE764" i="109" s="1"/>
  <c r="AF764" i="109" s="1"/>
  <c r="AG764" i="109" s="1"/>
  <c r="AI764" i="109" s="1"/>
  <c r="AJ764" i="109" s="1"/>
  <c r="AK764" i="109" s="1"/>
  <c r="AL764" i="109" s="1"/>
  <c r="AM764" i="109" s="1"/>
  <c r="AN764" i="109" s="1"/>
  <c r="AO764" i="109" s="1"/>
  <c r="AP764" i="109" s="1"/>
  <c r="AQ764" i="109" s="1"/>
  <c r="AR764" i="109" s="1"/>
  <c r="AS764" i="109" s="1"/>
  <c r="AT764" i="109" s="1"/>
  <c r="AV764" i="109" s="1"/>
  <c r="AW764" i="109" s="1"/>
  <c r="AX764" i="109" s="1"/>
  <c r="AY764" i="109" s="1"/>
  <c r="AZ764" i="109" s="1"/>
  <c r="BA764" i="109" s="1"/>
  <c r="BB764" i="109" s="1"/>
  <c r="BC764" i="109" s="1"/>
  <c r="BD764" i="109" s="1"/>
  <c r="BE764" i="109" s="1"/>
  <c r="BF764" i="109" s="1"/>
  <c r="BG764" i="109" s="1"/>
  <c r="T748" i="109"/>
  <c r="V748" i="109" s="1"/>
  <c r="W748" i="109" s="1"/>
  <c r="X748" i="109" s="1"/>
  <c r="Y748" i="109" s="1"/>
  <c r="Z748" i="109" s="1"/>
  <c r="AA748" i="109" s="1"/>
  <c r="AB748" i="109" s="1"/>
  <c r="AC748" i="109" s="1"/>
  <c r="AD748" i="109" s="1"/>
  <c r="AE748" i="109" s="1"/>
  <c r="AF748" i="109" s="1"/>
  <c r="AG748" i="109" s="1"/>
  <c r="AI748" i="109" s="1"/>
  <c r="AJ748" i="109" s="1"/>
  <c r="AK748" i="109" s="1"/>
  <c r="AL748" i="109" s="1"/>
  <c r="AM748" i="109" s="1"/>
  <c r="AN748" i="109" s="1"/>
  <c r="AO748" i="109" s="1"/>
  <c r="AP748" i="109" s="1"/>
  <c r="AQ748" i="109" s="1"/>
  <c r="AR748" i="109" s="1"/>
  <c r="AS748" i="109" s="1"/>
  <c r="AT748" i="109" s="1"/>
  <c r="AV748" i="109" s="1"/>
  <c r="AW748" i="109" s="1"/>
  <c r="AX748" i="109" s="1"/>
  <c r="AY748" i="109" s="1"/>
  <c r="AZ748" i="109" s="1"/>
  <c r="BA748" i="109" s="1"/>
  <c r="BB748" i="109" s="1"/>
  <c r="BC748" i="109" s="1"/>
  <c r="BD748" i="109" s="1"/>
  <c r="BE748" i="109" s="1"/>
  <c r="BF748" i="109" s="1"/>
  <c r="BG748" i="109" s="1"/>
  <c r="T823" i="109"/>
  <c r="V823" i="109" s="1"/>
  <c r="W823" i="109" s="1"/>
  <c r="X823" i="109" s="1"/>
  <c r="Y823" i="109" s="1"/>
  <c r="Z823" i="109" s="1"/>
  <c r="AA823" i="109" s="1"/>
  <c r="AB823" i="109" s="1"/>
  <c r="AC823" i="109" s="1"/>
  <c r="AD823" i="109" s="1"/>
  <c r="AE823" i="109" s="1"/>
  <c r="AF823" i="109" s="1"/>
  <c r="AG823" i="109" s="1"/>
  <c r="AI823" i="109" s="1"/>
  <c r="AJ823" i="109" s="1"/>
  <c r="AK823" i="109" s="1"/>
  <c r="AL823" i="109" s="1"/>
  <c r="AM823" i="109" s="1"/>
  <c r="AN823" i="109" s="1"/>
  <c r="AO823" i="109" s="1"/>
  <c r="AP823" i="109" s="1"/>
  <c r="AQ823" i="109" s="1"/>
  <c r="AR823" i="109" s="1"/>
  <c r="AS823" i="109" s="1"/>
  <c r="AT823" i="109" s="1"/>
  <c r="AV823" i="109" s="1"/>
  <c r="AW823" i="109" s="1"/>
  <c r="AX823" i="109" s="1"/>
  <c r="AY823" i="109" s="1"/>
  <c r="AZ823" i="109" s="1"/>
  <c r="BA823" i="109" s="1"/>
  <c r="BB823" i="109" s="1"/>
  <c r="BC823" i="109" s="1"/>
  <c r="BD823" i="109" s="1"/>
  <c r="BE823" i="109" s="1"/>
  <c r="BF823" i="109" s="1"/>
  <c r="BG823" i="109" s="1"/>
  <c r="T777" i="109"/>
  <c r="V777" i="109" s="1"/>
  <c r="W777" i="109" s="1"/>
  <c r="X777" i="109" s="1"/>
  <c r="Y777" i="109" s="1"/>
  <c r="Z777" i="109" s="1"/>
  <c r="AA777" i="109" s="1"/>
  <c r="AB777" i="109" s="1"/>
  <c r="AC777" i="109" s="1"/>
  <c r="AD777" i="109" s="1"/>
  <c r="AE777" i="109" s="1"/>
  <c r="AF777" i="109" s="1"/>
  <c r="AG777" i="109" s="1"/>
  <c r="AI777" i="109" s="1"/>
  <c r="AJ777" i="109" s="1"/>
  <c r="AK777" i="109" s="1"/>
  <c r="AL777" i="109" s="1"/>
  <c r="AM777" i="109" s="1"/>
  <c r="AN777" i="109" s="1"/>
  <c r="AO777" i="109" s="1"/>
  <c r="AP777" i="109" s="1"/>
  <c r="AQ777" i="109" s="1"/>
  <c r="AR777" i="109" s="1"/>
  <c r="AS777" i="109" s="1"/>
  <c r="AT777" i="109" s="1"/>
  <c r="AV777" i="109" s="1"/>
  <c r="AW777" i="109" s="1"/>
  <c r="AX777" i="109" s="1"/>
  <c r="AY777" i="109" s="1"/>
  <c r="AZ777" i="109" s="1"/>
  <c r="BA777" i="109" s="1"/>
  <c r="BB777" i="109" s="1"/>
  <c r="BC777" i="109" s="1"/>
  <c r="BD777" i="109" s="1"/>
  <c r="BE777" i="109" s="1"/>
  <c r="BF777" i="109" s="1"/>
  <c r="BG777" i="109" s="1"/>
  <c r="T821" i="109"/>
  <c r="V821" i="109" s="1"/>
  <c r="W821" i="109" s="1"/>
  <c r="X821" i="109" s="1"/>
  <c r="Y821" i="109" s="1"/>
  <c r="Z821" i="109" s="1"/>
  <c r="AA821" i="109" s="1"/>
  <c r="AB821" i="109" s="1"/>
  <c r="AC821" i="109" s="1"/>
  <c r="AD821" i="109" s="1"/>
  <c r="AE821" i="109" s="1"/>
  <c r="AF821" i="109" s="1"/>
  <c r="AG821" i="109" s="1"/>
  <c r="AI821" i="109" s="1"/>
  <c r="AJ821" i="109" s="1"/>
  <c r="AK821" i="109" s="1"/>
  <c r="AL821" i="109" s="1"/>
  <c r="AM821" i="109" s="1"/>
  <c r="AN821" i="109" s="1"/>
  <c r="AO821" i="109" s="1"/>
  <c r="AP821" i="109" s="1"/>
  <c r="AQ821" i="109" s="1"/>
  <c r="AR821" i="109" s="1"/>
  <c r="AS821" i="109" s="1"/>
  <c r="AT821" i="109" s="1"/>
  <c r="AV821" i="109" s="1"/>
  <c r="AW821" i="109" s="1"/>
  <c r="AX821" i="109" s="1"/>
  <c r="AY821" i="109" s="1"/>
  <c r="AZ821" i="109" s="1"/>
  <c r="BA821" i="109" s="1"/>
  <c r="BB821" i="109" s="1"/>
  <c r="BC821" i="109" s="1"/>
  <c r="BD821" i="109" s="1"/>
  <c r="BE821" i="109" s="1"/>
  <c r="BF821" i="109" s="1"/>
  <c r="BG821" i="109" s="1"/>
  <c r="T755" i="109"/>
  <c r="V755" i="109" s="1"/>
  <c r="W755" i="109" s="1"/>
  <c r="X755" i="109" s="1"/>
  <c r="Y755" i="109" s="1"/>
  <c r="Z755" i="109" s="1"/>
  <c r="AA755" i="109" s="1"/>
  <c r="AB755" i="109" s="1"/>
  <c r="AC755" i="109" s="1"/>
  <c r="AD755" i="109" s="1"/>
  <c r="AE755" i="109" s="1"/>
  <c r="AF755" i="109" s="1"/>
  <c r="AG755" i="109" s="1"/>
  <c r="AI755" i="109" s="1"/>
  <c r="AJ755" i="109" s="1"/>
  <c r="AK755" i="109" s="1"/>
  <c r="AL755" i="109" s="1"/>
  <c r="AM755" i="109" s="1"/>
  <c r="AN755" i="109" s="1"/>
  <c r="AO755" i="109" s="1"/>
  <c r="AP755" i="109" s="1"/>
  <c r="AQ755" i="109" s="1"/>
  <c r="AR755" i="109" s="1"/>
  <c r="AS755" i="109" s="1"/>
  <c r="AT755" i="109" s="1"/>
  <c r="AV755" i="109" s="1"/>
  <c r="AW755" i="109" s="1"/>
  <c r="AX755" i="109" s="1"/>
  <c r="AY755" i="109" s="1"/>
  <c r="AZ755" i="109" s="1"/>
  <c r="BA755" i="109" s="1"/>
  <c r="BB755" i="109" s="1"/>
  <c r="BC755" i="109" s="1"/>
  <c r="BD755" i="109" s="1"/>
  <c r="BE755" i="109" s="1"/>
  <c r="BF755" i="109" s="1"/>
  <c r="BG755" i="109" s="1"/>
  <c r="T711" i="109"/>
  <c r="V711" i="109" s="1"/>
  <c r="W711" i="109" s="1"/>
  <c r="X711" i="109" s="1"/>
  <c r="Y711" i="109" s="1"/>
  <c r="Z711" i="109" s="1"/>
  <c r="AA711" i="109" s="1"/>
  <c r="AB711" i="109" s="1"/>
  <c r="AC711" i="109" s="1"/>
  <c r="AD711" i="109" s="1"/>
  <c r="AE711" i="109" s="1"/>
  <c r="AF711" i="109" s="1"/>
  <c r="AG711" i="109" s="1"/>
  <c r="AI711" i="109" s="1"/>
  <c r="AJ711" i="109" s="1"/>
  <c r="AK711" i="109" s="1"/>
  <c r="AL711" i="109" s="1"/>
  <c r="AM711" i="109" s="1"/>
  <c r="AN711" i="109" s="1"/>
  <c r="AO711" i="109" s="1"/>
  <c r="AP711" i="109" s="1"/>
  <c r="AQ711" i="109" s="1"/>
  <c r="AR711" i="109" s="1"/>
  <c r="AS711" i="109" s="1"/>
  <c r="AT711" i="109" s="1"/>
  <c r="AV711" i="109" s="1"/>
  <c r="AW711" i="109" s="1"/>
  <c r="AX711" i="109" s="1"/>
  <c r="AY711" i="109" s="1"/>
  <c r="AZ711" i="109" s="1"/>
  <c r="BA711" i="109" s="1"/>
  <c r="BB711" i="109" s="1"/>
  <c r="BC711" i="109" s="1"/>
  <c r="BD711" i="109" s="1"/>
  <c r="BE711" i="109" s="1"/>
  <c r="BF711" i="109" s="1"/>
  <c r="BG711" i="109" s="1"/>
  <c r="T775" i="109"/>
  <c r="V775" i="109" s="1"/>
  <c r="W775" i="109" s="1"/>
  <c r="X775" i="109" s="1"/>
  <c r="Y775" i="109" s="1"/>
  <c r="Z775" i="109" s="1"/>
  <c r="AA775" i="109" s="1"/>
  <c r="AB775" i="109" s="1"/>
  <c r="AC775" i="109" s="1"/>
  <c r="AD775" i="109" s="1"/>
  <c r="AE775" i="109" s="1"/>
  <c r="AF775" i="109" s="1"/>
  <c r="AG775" i="109" s="1"/>
  <c r="AI775" i="109" s="1"/>
  <c r="AJ775" i="109" s="1"/>
  <c r="AK775" i="109" s="1"/>
  <c r="AL775" i="109" s="1"/>
  <c r="AM775" i="109" s="1"/>
  <c r="AN775" i="109" s="1"/>
  <c r="AO775" i="109" s="1"/>
  <c r="AP775" i="109" s="1"/>
  <c r="AQ775" i="109" s="1"/>
  <c r="AR775" i="109" s="1"/>
  <c r="AS775" i="109" s="1"/>
  <c r="AT775" i="109" s="1"/>
  <c r="AV775" i="109" s="1"/>
  <c r="AW775" i="109" s="1"/>
  <c r="AX775" i="109" s="1"/>
  <c r="AY775" i="109" s="1"/>
  <c r="AZ775" i="109" s="1"/>
  <c r="BA775" i="109" s="1"/>
  <c r="BB775" i="109" s="1"/>
  <c r="BC775" i="109" s="1"/>
  <c r="BD775" i="109" s="1"/>
  <c r="BE775" i="109" s="1"/>
  <c r="BF775" i="109" s="1"/>
  <c r="BG775" i="109" s="1"/>
  <c r="T783" i="109"/>
  <c r="V783" i="109" s="1"/>
  <c r="W783" i="109" s="1"/>
  <c r="X783" i="109" s="1"/>
  <c r="Y783" i="109" s="1"/>
  <c r="Z783" i="109" s="1"/>
  <c r="AA783" i="109" s="1"/>
  <c r="AB783" i="109" s="1"/>
  <c r="AC783" i="109" s="1"/>
  <c r="AD783" i="109" s="1"/>
  <c r="AE783" i="109" s="1"/>
  <c r="AF783" i="109" s="1"/>
  <c r="AG783" i="109" s="1"/>
  <c r="AI783" i="109" s="1"/>
  <c r="AJ783" i="109" s="1"/>
  <c r="AK783" i="109" s="1"/>
  <c r="AL783" i="109" s="1"/>
  <c r="AM783" i="109" s="1"/>
  <c r="AN783" i="109" s="1"/>
  <c r="AO783" i="109" s="1"/>
  <c r="AP783" i="109" s="1"/>
  <c r="AQ783" i="109" s="1"/>
  <c r="AR783" i="109" s="1"/>
  <c r="AS783" i="109" s="1"/>
  <c r="AT783" i="109" s="1"/>
  <c r="AV783" i="109" s="1"/>
  <c r="AW783" i="109" s="1"/>
  <c r="AX783" i="109" s="1"/>
  <c r="AY783" i="109" s="1"/>
  <c r="AZ783" i="109" s="1"/>
  <c r="BA783" i="109" s="1"/>
  <c r="BB783" i="109" s="1"/>
  <c r="BC783" i="109" s="1"/>
  <c r="BD783" i="109" s="1"/>
  <c r="BE783" i="109" s="1"/>
  <c r="BF783" i="109" s="1"/>
  <c r="BG783" i="109" s="1"/>
  <c r="T800" i="109"/>
  <c r="V800" i="109" s="1"/>
  <c r="W800" i="109" s="1"/>
  <c r="X800" i="109" s="1"/>
  <c r="Y800" i="109" s="1"/>
  <c r="Z800" i="109" s="1"/>
  <c r="AA800" i="109" s="1"/>
  <c r="AB800" i="109" s="1"/>
  <c r="AC800" i="109" s="1"/>
  <c r="AD800" i="109" s="1"/>
  <c r="AE800" i="109" s="1"/>
  <c r="AF800" i="109" s="1"/>
  <c r="AG800" i="109" s="1"/>
  <c r="AI800" i="109" s="1"/>
  <c r="AJ800" i="109" s="1"/>
  <c r="AK800" i="109" s="1"/>
  <c r="AL800" i="109" s="1"/>
  <c r="AM800" i="109" s="1"/>
  <c r="AN800" i="109" s="1"/>
  <c r="AO800" i="109" s="1"/>
  <c r="AP800" i="109" s="1"/>
  <c r="AQ800" i="109" s="1"/>
  <c r="AR800" i="109" s="1"/>
  <c r="AS800" i="109" s="1"/>
  <c r="AT800" i="109" s="1"/>
  <c r="AV800" i="109" s="1"/>
  <c r="AW800" i="109" s="1"/>
  <c r="AX800" i="109" s="1"/>
  <c r="AY800" i="109" s="1"/>
  <c r="AZ800" i="109" s="1"/>
  <c r="BA800" i="109" s="1"/>
  <c r="BB800" i="109" s="1"/>
  <c r="BC800" i="109" s="1"/>
  <c r="BD800" i="109" s="1"/>
  <c r="BE800" i="109" s="1"/>
  <c r="BF800" i="109" s="1"/>
  <c r="BG800" i="109" s="1"/>
  <c r="T803" i="109"/>
  <c r="V803" i="109" s="1"/>
  <c r="W803" i="109" s="1"/>
  <c r="X803" i="109" s="1"/>
  <c r="Y803" i="109" s="1"/>
  <c r="Z803" i="109" s="1"/>
  <c r="AA803" i="109" s="1"/>
  <c r="AB803" i="109" s="1"/>
  <c r="AC803" i="109" s="1"/>
  <c r="AD803" i="109" s="1"/>
  <c r="AE803" i="109" s="1"/>
  <c r="AF803" i="109" s="1"/>
  <c r="AG803" i="109" s="1"/>
  <c r="AI803" i="109" s="1"/>
  <c r="AJ803" i="109" s="1"/>
  <c r="AK803" i="109" s="1"/>
  <c r="AL803" i="109" s="1"/>
  <c r="AM803" i="109" s="1"/>
  <c r="AN803" i="109" s="1"/>
  <c r="AO803" i="109" s="1"/>
  <c r="AP803" i="109" s="1"/>
  <c r="AQ803" i="109" s="1"/>
  <c r="AR803" i="109" s="1"/>
  <c r="AS803" i="109" s="1"/>
  <c r="AT803" i="109" s="1"/>
  <c r="AV803" i="109" s="1"/>
  <c r="AW803" i="109" s="1"/>
  <c r="AX803" i="109" s="1"/>
  <c r="AY803" i="109" s="1"/>
  <c r="AZ803" i="109" s="1"/>
  <c r="BA803" i="109" s="1"/>
  <c r="BB803" i="109" s="1"/>
  <c r="BC803" i="109" s="1"/>
  <c r="BD803" i="109" s="1"/>
  <c r="BE803" i="109" s="1"/>
  <c r="BF803" i="109" s="1"/>
  <c r="BG803" i="109" s="1"/>
  <c r="T813" i="109"/>
  <c r="V813" i="109" s="1"/>
  <c r="W813" i="109" s="1"/>
  <c r="X813" i="109" s="1"/>
  <c r="Y813" i="109" s="1"/>
  <c r="Z813" i="109" s="1"/>
  <c r="AA813" i="109" s="1"/>
  <c r="AB813" i="109" s="1"/>
  <c r="AC813" i="109" s="1"/>
  <c r="AD813" i="109" s="1"/>
  <c r="AE813" i="109" s="1"/>
  <c r="AF813" i="109" s="1"/>
  <c r="AG813" i="109" s="1"/>
  <c r="AI813" i="109" s="1"/>
  <c r="AJ813" i="109" s="1"/>
  <c r="AK813" i="109" s="1"/>
  <c r="AL813" i="109" s="1"/>
  <c r="AM813" i="109" s="1"/>
  <c r="AN813" i="109" s="1"/>
  <c r="AO813" i="109" s="1"/>
  <c r="AP813" i="109" s="1"/>
  <c r="AQ813" i="109" s="1"/>
  <c r="AR813" i="109" s="1"/>
  <c r="AS813" i="109" s="1"/>
  <c r="AT813" i="109" s="1"/>
  <c r="AV813" i="109" s="1"/>
  <c r="AW813" i="109" s="1"/>
  <c r="AX813" i="109" s="1"/>
  <c r="AY813" i="109" s="1"/>
  <c r="AZ813" i="109" s="1"/>
  <c r="BA813" i="109" s="1"/>
  <c r="BB813" i="109" s="1"/>
  <c r="BC813" i="109" s="1"/>
  <c r="BD813" i="109" s="1"/>
  <c r="BE813" i="109" s="1"/>
  <c r="BF813" i="109" s="1"/>
  <c r="BG813" i="109" s="1"/>
  <c r="T731" i="109"/>
  <c r="V731" i="109" s="1"/>
  <c r="W731" i="109" s="1"/>
  <c r="X731" i="109" s="1"/>
  <c r="Y731" i="109" s="1"/>
  <c r="Z731" i="109" s="1"/>
  <c r="AA731" i="109" s="1"/>
  <c r="AB731" i="109" s="1"/>
  <c r="AC731" i="109" s="1"/>
  <c r="AD731" i="109" s="1"/>
  <c r="AE731" i="109" s="1"/>
  <c r="AF731" i="109" s="1"/>
  <c r="AG731" i="109" s="1"/>
  <c r="AI731" i="109" s="1"/>
  <c r="AJ731" i="109" s="1"/>
  <c r="AK731" i="109" s="1"/>
  <c r="AL731" i="109" s="1"/>
  <c r="AM731" i="109" s="1"/>
  <c r="AN731" i="109" s="1"/>
  <c r="AO731" i="109" s="1"/>
  <c r="AP731" i="109" s="1"/>
  <c r="AQ731" i="109" s="1"/>
  <c r="AR731" i="109" s="1"/>
  <c r="AS731" i="109" s="1"/>
  <c r="AT731" i="109" s="1"/>
  <c r="AV731" i="109" s="1"/>
  <c r="AW731" i="109" s="1"/>
  <c r="AX731" i="109" s="1"/>
  <c r="AY731" i="109" s="1"/>
  <c r="AZ731" i="109" s="1"/>
  <c r="BA731" i="109" s="1"/>
  <c r="BB731" i="109" s="1"/>
  <c r="BC731" i="109" s="1"/>
  <c r="BD731" i="109" s="1"/>
  <c r="BE731" i="109" s="1"/>
  <c r="BF731" i="109" s="1"/>
  <c r="BG731" i="109" s="1"/>
  <c r="T805" i="109"/>
  <c r="V805" i="109" s="1"/>
  <c r="W805" i="109" s="1"/>
  <c r="X805" i="109" s="1"/>
  <c r="Y805" i="109" s="1"/>
  <c r="Z805" i="109" s="1"/>
  <c r="AA805" i="109" s="1"/>
  <c r="AB805" i="109" s="1"/>
  <c r="AC805" i="109" s="1"/>
  <c r="AD805" i="109" s="1"/>
  <c r="AE805" i="109" s="1"/>
  <c r="AF805" i="109" s="1"/>
  <c r="AG805" i="109" s="1"/>
  <c r="AI805" i="109" s="1"/>
  <c r="AJ805" i="109" s="1"/>
  <c r="AK805" i="109" s="1"/>
  <c r="AL805" i="109" s="1"/>
  <c r="AM805" i="109" s="1"/>
  <c r="AN805" i="109" s="1"/>
  <c r="AO805" i="109" s="1"/>
  <c r="AP805" i="109" s="1"/>
  <c r="AQ805" i="109" s="1"/>
  <c r="AR805" i="109" s="1"/>
  <c r="AS805" i="109" s="1"/>
  <c r="AT805" i="109" s="1"/>
  <c r="AV805" i="109" s="1"/>
  <c r="AW805" i="109" s="1"/>
  <c r="AX805" i="109" s="1"/>
  <c r="AY805" i="109" s="1"/>
  <c r="AZ805" i="109" s="1"/>
  <c r="BA805" i="109" s="1"/>
  <c r="BB805" i="109" s="1"/>
  <c r="BC805" i="109" s="1"/>
  <c r="BD805" i="109" s="1"/>
  <c r="BE805" i="109" s="1"/>
  <c r="BF805" i="109" s="1"/>
  <c r="BG805" i="109" s="1"/>
  <c r="T753" i="109"/>
  <c r="V753" i="109" s="1"/>
  <c r="W753" i="109" s="1"/>
  <c r="X753" i="109" s="1"/>
  <c r="Y753" i="109" s="1"/>
  <c r="Z753" i="109" s="1"/>
  <c r="AA753" i="109" s="1"/>
  <c r="AB753" i="109" s="1"/>
  <c r="AC753" i="109" s="1"/>
  <c r="AD753" i="109" s="1"/>
  <c r="AE753" i="109" s="1"/>
  <c r="AF753" i="109" s="1"/>
  <c r="AG753" i="109" s="1"/>
  <c r="AI753" i="109" s="1"/>
  <c r="AJ753" i="109" s="1"/>
  <c r="AK753" i="109" s="1"/>
  <c r="AL753" i="109" s="1"/>
  <c r="AM753" i="109" s="1"/>
  <c r="AN753" i="109" s="1"/>
  <c r="AO753" i="109" s="1"/>
  <c r="AP753" i="109" s="1"/>
  <c r="AQ753" i="109" s="1"/>
  <c r="AR753" i="109" s="1"/>
  <c r="AS753" i="109" s="1"/>
  <c r="AT753" i="109" s="1"/>
  <c r="AV753" i="109" s="1"/>
  <c r="AW753" i="109" s="1"/>
  <c r="AX753" i="109" s="1"/>
  <c r="AY753" i="109" s="1"/>
  <c r="AZ753" i="109" s="1"/>
  <c r="BA753" i="109" s="1"/>
  <c r="BB753" i="109" s="1"/>
  <c r="BC753" i="109" s="1"/>
  <c r="BD753" i="109" s="1"/>
  <c r="BE753" i="109" s="1"/>
  <c r="BF753" i="109" s="1"/>
  <c r="BG753" i="109" s="1"/>
  <c r="T788" i="109"/>
  <c r="V788" i="109" s="1"/>
  <c r="W788" i="109" s="1"/>
  <c r="X788" i="109" s="1"/>
  <c r="Y788" i="109" s="1"/>
  <c r="Z788" i="109" s="1"/>
  <c r="AA788" i="109" s="1"/>
  <c r="AB788" i="109" s="1"/>
  <c r="AC788" i="109" s="1"/>
  <c r="AD788" i="109" s="1"/>
  <c r="AE788" i="109" s="1"/>
  <c r="AF788" i="109" s="1"/>
  <c r="AG788" i="109" s="1"/>
  <c r="AI788" i="109" s="1"/>
  <c r="AJ788" i="109" s="1"/>
  <c r="AK788" i="109" s="1"/>
  <c r="AL788" i="109" s="1"/>
  <c r="AM788" i="109" s="1"/>
  <c r="AN788" i="109" s="1"/>
  <c r="AO788" i="109" s="1"/>
  <c r="AP788" i="109" s="1"/>
  <c r="AQ788" i="109" s="1"/>
  <c r="AR788" i="109" s="1"/>
  <c r="AS788" i="109" s="1"/>
  <c r="AT788" i="109" s="1"/>
  <c r="AV788" i="109" s="1"/>
  <c r="AW788" i="109" s="1"/>
  <c r="AX788" i="109" s="1"/>
  <c r="AY788" i="109" s="1"/>
  <c r="AZ788" i="109" s="1"/>
  <c r="BA788" i="109" s="1"/>
  <c r="BB788" i="109" s="1"/>
  <c r="BC788" i="109" s="1"/>
  <c r="BD788" i="109" s="1"/>
  <c r="BE788" i="109" s="1"/>
  <c r="BF788" i="109" s="1"/>
  <c r="BG788" i="109" s="1"/>
  <c r="T814" i="109"/>
  <c r="V814" i="109" s="1"/>
  <c r="W814" i="109" s="1"/>
  <c r="X814" i="109" s="1"/>
  <c r="Y814" i="109" s="1"/>
  <c r="Z814" i="109" s="1"/>
  <c r="AA814" i="109" s="1"/>
  <c r="AB814" i="109" s="1"/>
  <c r="AC814" i="109" s="1"/>
  <c r="AD814" i="109" s="1"/>
  <c r="AE814" i="109" s="1"/>
  <c r="AF814" i="109" s="1"/>
  <c r="AG814" i="109" s="1"/>
  <c r="AI814" i="109" s="1"/>
  <c r="AJ814" i="109" s="1"/>
  <c r="AK814" i="109" s="1"/>
  <c r="AL814" i="109" s="1"/>
  <c r="AM814" i="109" s="1"/>
  <c r="AN814" i="109" s="1"/>
  <c r="AO814" i="109" s="1"/>
  <c r="AP814" i="109" s="1"/>
  <c r="AQ814" i="109" s="1"/>
  <c r="AR814" i="109" s="1"/>
  <c r="AS814" i="109" s="1"/>
  <c r="AT814" i="109" s="1"/>
  <c r="AV814" i="109" s="1"/>
  <c r="AW814" i="109" s="1"/>
  <c r="AX814" i="109" s="1"/>
  <c r="AY814" i="109" s="1"/>
  <c r="AZ814" i="109" s="1"/>
  <c r="BA814" i="109" s="1"/>
  <c r="BB814" i="109" s="1"/>
  <c r="BC814" i="109" s="1"/>
  <c r="BD814" i="109" s="1"/>
  <c r="BE814" i="109" s="1"/>
  <c r="BF814" i="109" s="1"/>
  <c r="BG814" i="109" s="1"/>
  <c r="T709" i="109"/>
  <c r="V709" i="109" s="1"/>
  <c r="W709" i="109" s="1"/>
  <c r="X709" i="109" s="1"/>
  <c r="Y709" i="109" s="1"/>
  <c r="Z709" i="109" s="1"/>
  <c r="AA709" i="109" s="1"/>
  <c r="AB709" i="109" s="1"/>
  <c r="AC709" i="109" s="1"/>
  <c r="AD709" i="109" s="1"/>
  <c r="AE709" i="109" s="1"/>
  <c r="AF709" i="109" s="1"/>
  <c r="AG709" i="109" s="1"/>
  <c r="AI709" i="109" s="1"/>
  <c r="AJ709" i="109" s="1"/>
  <c r="AK709" i="109" s="1"/>
  <c r="AL709" i="109" s="1"/>
  <c r="AM709" i="109" s="1"/>
  <c r="AN709" i="109" s="1"/>
  <c r="AO709" i="109" s="1"/>
  <c r="AP709" i="109" s="1"/>
  <c r="AQ709" i="109" s="1"/>
  <c r="AR709" i="109" s="1"/>
  <c r="AS709" i="109" s="1"/>
  <c r="AT709" i="109" s="1"/>
  <c r="AV709" i="109" s="1"/>
  <c r="AW709" i="109" s="1"/>
  <c r="AX709" i="109" s="1"/>
  <c r="AY709" i="109" s="1"/>
  <c r="AZ709" i="109" s="1"/>
  <c r="BA709" i="109" s="1"/>
  <c r="BB709" i="109" s="1"/>
  <c r="BC709" i="109" s="1"/>
  <c r="BD709" i="109" s="1"/>
  <c r="BE709" i="109" s="1"/>
  <c r="BF709" i="109" s="1"/>
  <c r="BG709" i="109" s="1"/>
  <c r="T806" i="109"/>
  <c r="V806" i="109" s="1"/>
  <c r="W806" i="109" s="1"/>
  <c r="X806" i="109" s="1"/>
  <c r="Y806" i="109" s="1"/>
  <c r="Z806" i="109" s="1"/>
  <c r="AA806" i="109" s="1"/>
  <c r="AB806" i="109" s="1"/>
  <c r="AC806" i="109" s="1"/>
  <c r="AD806" i="109" s="1"/>
  <c r="AE806" i="109" s="1"/>
  <c r="AF806" i="109" s="1"/>
  <c r="AG806" i="109" s="1"/>
  <c r="AI806" i="109" s="1"/>
  <c r="AJ806" i="109" s="1"/>
  <c r="AK806" i="109" s="1"/>
  <c r="AL806" i="109" s="1"/>
  <c r="AM806" i="109" s="1"/>
  <c r="AN806" i="109" s="1"/>
  <c r="AO806" i="109" s="1"/>
  <c r="AP806" i="109" s="1"/>
  <c r="AQ806" i="109" s="1"/>
  <c r="AR806" i="109" s="1"/>
  <c r="AS806" i="109" s="1"/>
  <c r="AT806" i="109" s="1"/>
  <c r="AV806" i="109" s="1"/>
  <c r="AW806" i="109" s="1"/>
  <c r="AX806" i="109" s="1"/>
  <c r="AY806" i="109" s="1"/>
  <c r="AZ806" i="109" s="1"/>
  <c r="BA806" i="109" s="1"/>
  <c r="BB806" i="109" s="1"/>
  <c r="BC806" i="109" s="1"/>
  <c r="BD806" i="109" s="1"/>
  <c r="BE806" i="109" s="1"/>
  <c r="BF806" i="109" s="1"/>
  <c r="BG806" i="109" s="1"/>
  <c r="T712" i="109"/>
  <c r="V712" i="109" s="1"/>
  <c r="W712" i="109" s="1"/>
  <c r="X712" i="109" s="1"/>
  <c r="Y712" i="109" s="1"/>
  <c r="Z712" i="109" s="1"/>
  <c r="AA712" i="109" s="1"/>
  <c r="AB712" i="109" s="1"/>
  <c r="AC712" i="109" s="1"/>
  <c r="AD712" i="109" s="1"/>
  <c r="AE712" i="109" s="1"/>
  <c r="AF712" i="109" s="1"/>
  <c r="AG712" i="109" s="1"/>
  <c r="AI712" i="109" s="1"/>
  <c r="AJ712" i="109" s="1"/>
  <c r="AK712" i="109" s="1"/>
  <c r="AL712" i="109" s="1"/>
  <c r="AM712" i="109" s="1"/>
  <c r="AN712" i="109" s="1"/>
  <c r="AO712" i="109" s="1"/>
  <c r="AP712" i="109" s="1"/>
  <c r="AQ712" i="109" s="1"/>
  <c r="AR712" i="109" s="1"/>
  <c r="AS712" i="109" s="1"/>
  <c r="AT712" i="109" s="1"/>
  <c r="AV712" i="109" s="1"/>
  <c r="AW712" i="109" s="1"/>
  <c r="AX712" i="109" s="1"/>
  <c r="AY712" i="109" s="1"/>
  <c r="AZ712" i="109" s="1"/>
  <c r="BA712" i="109" s="1"/>
  <c r="BB712" i="109" s="1"/>
  <c r="BC712" i="109" s="1"/>
  <c r="BD712" i="109" s="1"/>
  <c r="BE712" i="109" s="1"/>
  <c r="BF712" i="109" s="1"/>
  <c r="BG712" i="109" s="1"/>
  <c r="T744" i="109"/>
  <c r="V744" i="109" s="1"/>
  <c r="W744" i="109" s="1"/>
  <c r="X744" i="109" s="1"/>
  <c r="Y744" i="109" s="1"/>
  <c r="Z744" i="109" s="1"/>
  <c r="AA744" i="109" s="1"/>
  <c r="AB744" i="109" s="1"/>
  <c r="AC744" i="109" s="1"/>
  <c r="AD744" i="109" s="1"/>
  <c r="AE744" i="109" s="1"/>
  <c r="AF744" i="109" s="1"/>
  <c r="AG744" i="109" s="1"/>
  <c r="AI744" i="109" s="1"/>
  <c r="AJ744" i="109" s="1"/>
  <c r="AK744" i="109" s="1"/>
  <c r="AL744" i="109" s="1"/>
  <c r="AM744" i="109" s="1"/>
  <c r="AN744" i="109" s="1"/>
  <c r="AO744" i="109" s="1"/>
  <c r="AP744" i="109" s="1"/>
  <c r="AQ744" i="109" s="1"/>
  <c r="AR744" i="109" s="1"/>
  <c r="AS744" i="109" s="1"/>
  <c r="AT744" i="109" s="1"/>
  <c r="AV744" i="109" s="1"/>
  <c r="AW744" i="109" s="1"/>
  <c r="AX744" i="109" s="1"/>
  <c r="AY744" i="109" s="1"/>
  <c r="AZ744" i="109" s="1"/>
  <c r="BA744" i="109" s="1"/>
  <c r="BB744" i="109" s="1"/>
  <c r="BC744" i="109" s="1"/>
  <c r="BD744" i="109" s="1"/>
  <c r="BE744" i="109" s="1"/>
  <c r="BF744" i="109" s="1"/>
  <c r="BG744" i="109" s="1"/>
  <c r="T722" i="109"/>
  <c r="V722" i="109" s="1"/>
  <c r="W722" i="109" s="1"/>
  <c r="X722" i="109" s="1"/>
  <c r="Y722" i="109" s="1"/>
  <c r="Z722" i="109" s="1"/>
  <c r="AA722" i="109" s="1"/>
  <c r="AB722" i="109" s="1"/>
  <c r="AC722" i="109" s="1"/>
  <c r="AD722" i="109" s="1"/>
  <c r="AE722" i="109" s="1"/>
  <c r="AF722" i="109" s="1"/>
  <c r="AG722" i="109" s="1"/>
  <c r="AI722" i="109" s="1"/>
  <c r="AJ722" i="109" s="1"/>
  <c r="AK722" i="109" s="1"/>
  <c r="AL722" i="109" s="1"/>
  <c r="AM722" i="109" s="1"/>
  <c r="AN722" i="109" s="1"/>
  <c r="AO722" i="109" s="1"/>
  <c r="AP722" i="109" s="1"/>
  <c r="AQ722" i="109" s="1"/>
  <c r="AR722" i="109" s="1"/>
  <c r="AS722" i="109" s="1"/>
  <c r="AT722" i="109" s="1"/>
  <c r="AV722" i="109" s="1"/>
  <c r="AW722" i="109" s="1"/>
  <c r="AX722" i="109" s="1"/>
  <c r="AY722" i="109" s="1"/>
  <c r="AZ722" i="109" s="1"/>
  <c r="BA722" i="109" s="1"/>
  <c r="BB722" i="109" s="1"/>
  <c r="BC722" i="109" s="1"/>
  <c r="BD722" i="109" s="1"/>
  <c r="BE722" i="109" s="1"/>
  <c r="BF722" i="109" s="1"/>
  <c r="BG722" i="109" s="1"/>
  <c r="T804" i="109"/>
  <c r="V804" i="109" s="1"/>
  <c r="W804" i="109" s="1"/>
  <c r="X804" i="109" s="1"/>
  <c r="Y804" i="109" s="1"/>
  <c r="Z804" i="109" s="1"/>
  <c r="AA804" i="109" s="1"/>
  <c r="AB804" i="109" s="1"/>
  <c r="AC804" i="109" s="1"/>
  <c r="AD804" i="109" s="1"/>
  <c r="AE804" i="109" s="1"/>
  <c r="AF804" i="109" s="1"/>
  <c r="AG804" i="109" s="1"/>
  <c r="AI804" i="109" s="1"/>
  <c r="AJ804" i="109" s="1"/>
  <c r="AK804" i="109" s="1"/>
  <c r="AL804" i="109" s="1"/>
  <c r="AM804" i="109" s="1"/>
  <c r="AN804" i="109" s="1"/>
  <c r="AO804" i="109" s="1"/>
  <c r="AP804" i="109" s="1"/>
  <c r="AQ804" i="109" s="1"/>
  <c r="AR804" i="109" s="1"/>
  <c r="AS804" i="109" s="1"/>
  <c r="AT804" i="109" s="1"/>
  <c r="AV804" i="109" s="1"/>
  <c r="AW804" i="109" s="1"/>
  <c r="AX804" i="109" s="1"/>
  <c r="AY804" i="109" s="1"/>
  <c r="AZ804" i="109" s="1"/>
  <c r="BA804" i="109" s="1"/>
  <c r="BB804" i="109" s="1"/>
  <c r="BC804" i="109" s="1"/>
  <c r="BD804" i="109" s="1"/>
  <c r="BE804" i="109" s="1"/>
  <c r="BF804" i="109" s="1"/>
  <c r="BG804" i="109" s="1"/>
  <c r="T808" i="109"/>
  <c r="V808" i="109" s="1"/>
  <c r="W808" i="109" s="1"/>
  <c r="X808" i="109" s="1"/>
  <c r="Y808" i="109" s="1"/>
  <c r="Z808" i="109" s="1"/>
  <c r="AA808" i="109" s="1"/>
  <c r="AB808" i="109" s="1"/>
  <c r="AC808" i="109" s="1"/>
  <c r="AD808" i="109" s="1"/>
  <c r="AE808" i="109" s="1"/>
  <c r="AF808" i="109" s="1"/>
  <c r="AG808" i="109" s="1"/>
  <c r="AI808" i="109" s="1"/>
  <c r="AJ808" i="109" s="1"/>
  <c r="AK808" i="109" s="1"/>
  <c r="AL808" i="109" s="1"/>
  <c r="AM808" i="109" s="1"/>
  <c r="AN808" i="109" s="1"/>
  <c r="AO808" i="109" s="1"/>
  <c r="AP808" i="109" s="1"/>
  <c r="AQ808" i="109" s="1"/>
  <c r="AR808" i="109" s="1"/>
  <c r="AS808" i="109" s="1"/>
  <c r="AT808" i="109" s="1"/>
  <c r="AV808" i="109" s="1"/>
  <c r="AW808" i="109" s="1"/>
  <c r="AX808" i="109" s="1"/>
  <c r="AY808" i="109" s="1"/>
  <c r="AZ808" i="109" s="1"/>
  <c r="BA808" i="109" s="1"/>
  <c r="BB808" i="109" s="1"/>
  <c r="BC808" i="109" s="1"/>
  <c r="BD808" i="109" s="1"/>
  <c r="BE808" i="109" s="1"/>
  <c r="BF808" i="109" s="1"/>
  <c r="BG808" i="109" s="1"/>
  <c r="T833" i="109"/>
  <c r="V833" i="109" s="1"/>
  <c r="W833" i="109" s="1"/>
  <c r="X833" i="109" s="1"/>
  <c r="Y833" i="109" s="1"/>
  <c r="Z833" i="109" s="1"/>
  <c r="AA833" i="109" s="1"/>
  <c r="AB833" i="109" s="1"/>
  <c r="AC833" i="109" s="1"/>
  <c r="AD833" i="109" s="1"/>
  <c r="AE833" i="109" s="1"/>
  <c r="AF833" i="109" s="1"/>
  <c r="AG833" i="109" s="1"/>
  <c r="AI833" i="109" s="1"/>
  <c r="AJ833" i="109" s="1"/>
  <c r="AK833" i="109" s="1"/>
  <c r="AL833" i="109" s="1"/>
  <c r="AM833" i="109" s="1"/>
  <c r="AN833" i="109" s="1"/>
  <c r="AO833" i="109" s="1"/>
  <c r="AP833" i="109" s="1"/>
  <c r="AQ833" i="109" s="1"/>
  <c r="AR833" i="109" s="1"/>
  <c r="AS833" i="109" s="1"/>
  <c r="AT833" i="109" s="1"/>
  <c r="AV833" i="109" s="1"/>
  <c r="AW833" i="109" s="1"/>
  <c r="AX833" i="109" s="1"/>
  <c r="AY833" i="109" s="1"/>
  <c r="AZ833" i="109" s="1"/>
  <c r="BA833" i="109" s="1"/>
  <c r="BB833" i="109" s="1"/>
  <c r="BC833" i="109" s="1"/>
  <c r="BD833" i="109" s="1"/>
  <c r="BE833" i="109" s="1"/>
  <c r="BF833" i="109" s="1"/>
  <c r="BG833" i="109" s="1"/>
  <c r="T738" i="109"/>
  <c r="V738" i="109" s="1"/>
  <c r="W738" i="109" s="1"/>
  <c r="X738" i="109" s="1"/>
  <c r="Y738" i="109" s="1"/>
  <c r="Z738" i="109" s="1"/>
  <c r="AA738" i="109" s="1"/>
  <c r="AB738" i="109" s="1"/>
  <c r="AC738" i="109" s="1"/>
  <c r="AD738" i="109" s="1"/>
  <c r="AE738" i="109" s="1"/>
  <c r="AF738" i="109" s="1"/>
  <c r="AG738" i="109" s="1"/>
  <c r="AI738" i="109" s="1"/>
  <c r="AJ738" i="109" s="1"/>
  <c r="AK738" i="109" s="1"/>
  <c r="AL738" i="109" s="1"/>
  <c r="AM738" i="109" s="1"/>
  <c r="AN738" i="109" s="1"/>
  <c r="AO738" i="109" s="1"/>
  <c r="AP738" i="109" s="1"/>
  <c r="AQ738" i="109" s="1"/>
  <c r="AR738" i="109" s="1"/>
  <c r="AS738" i="109" s="1"/>
  <c r="AT738" i="109" s="1"/>
  <c r="AV738" i="109" s="1"/>
  <c r="AW738" i="109" s="1"/>
  <c r="AX738" i="109" s="1"/>
  <c r="AY738" i="109" s="1"/>
  <c r="AZ738" i="109" s="1"/>
  <c r="BA738" i="109" s="1"/>
  <c r="BB738" i="109" s="1"/>
  <c r="BC738" i="109" s="1"/>
  <c r="BD738" i="109" s="1"/>
  <c r="BE738" i="109" s="1"/>
  <c r="BF738" i="109" s="1"/>
  <c r="BG738" i="109" s="1"/>
  <c r="T829" i="109"/>
  <c r="V829" i="109" s="1"/>
  <c r="W829" i="109" s="1"/>
  <c r="X829" i="109" s="1"/>
  <c r="Y829" i="109" s="1"/>
  <c r="Z829" i="109" s="1"/>
  <c r="AA829" i="109" s="1"/>
  <c r="AB829" i="109" s="1"/>
  <c r="AC829" i="109" s="1"/>
  <c r="AD829" i="109" s="1"/>
  <c r="AE829" i="109" s="1"/>
  <c r="AF829" i="109" s="1"/>
  <c r="AG829" i="109" s="1"/>
  <c r="AI829" i="109" s="1"/>
  <c r="AJ829" i="109" s="1"/>
  <c r="AK829" i="109" s="1"/>
  <c r="AL829" i="109" s="1"/>
  <c r="AM829" i="109" s="1"/>
  <c r="AN829" i="109" s="1"/>
  <c r="AO829" i="109" s="1"/>
  <c r="AP829" i="109" s="1"/>
  <c r="AQ829" i="109" s="1"/>
  <c r="AR829" i="109" s="1"/>
  <c r="AS829" i="109" s="1"/>
  <c r="AT829" i="109" s="1"/>
  <c r="AV829" i="109" s="1"/>
  <c r="AW829" i="109" s="1"/>
  <c r="AX829" i="109" s="1"/>
  <c r="AY829" i="109" s="1"/>
  <c r="AZ829" i="109" s="1"/>
  <c r="BA829" i="109" s="1"/>
  <c r="BB829" i="109" s="1"/>
  <c r="BC829" i="109" s="1"/>
  <c r="BD829" i="109" s="1"/>
  <c r="BE829" i="109" s="1"/>
  <c r="BF829" i="109" s="1"/>
  <c r="BG829" i="109" s="1"/>
  <c r="T741" i="109"/>
  <c r="V741" i="109" s="1"/>
  <c r="W741" i="109" s="1"/>
  <c r="X741" i="109" s="1"/>
  <c r="Y741" i="109" s="1"/>
  <c r="Z741" i="109" s="1"/>
  <c r="AA741" i="109" s="1"/>
  <c r="AB741" i="109" s="1"/>
  <c r="AC741" i="109" s="1"/>
  <c r="AD741" i="109" s="1"/>
  <c r="AE741" i="109" s="1"/>
  <c r="AF741" i="109" s="1"/>
  <c r="AG741" i="109" s="1"/>
  <c r="AI741" i="109" s="1"/>
  <c r="AJ741" i="109" s="1"/>
  <c r="AK741" i="109" s="1"/>
  <c r="AL741" i="109" s="1"/>
  <c r="AM741" i="109" s="1"/>
  <c r="AN741" i="109" s="1"/>
  <c r="AO741" i="109" s="1"/>
  <c r="AP741" i="109" s="1"/>
  <c r="AQ741" i="109" s="1"/>
  <c r="AR741" i="109" s="1"/>
  <c r="AS741" i="109" s="1"/>
  <c r="AT741" i="109" s="1"/>
  <c r="AV741" i="109" s="1"/>
  <c r="AW741" i="109" s="1"/>
  <c r="AX741" i="109" s="1"/>
  <c r="AY741" i="109" s="1"/>
  <c r="AZ741" i="109" s="1"/>
  <c r="BA741" i="109" s="1"/>
  <c r="BB741" i="109" s="1"/>
  <c r="BC741" i="109" s="1"/>
  <c r="BD741" i="109" s="1"/>
  <c r="BE741" i="109" s="1"/>
  <c r="BF741" i="109" s="1"/>
  <c r="BG741" i="109" s="1"/>
  <c r="T740" i="109"/>
  <c r="V740" i="109" s="1"/>
  <c r="W740" i="109" s="1"/>
  <c r="X740" i="109" s="1"/>
  <c r="Y740" i="109" s="1"/>
  <c r="Z740" i="109" s="1"/>
  <c r="AA740" i="109" s="1"/>
  <c r="AB740" i="109" s="1"/>
  <c r="AC740" i="109" s="1"/>
  <c r="AD740" i="109" s="1"/>
  <c r="AE740" i="109" s="1"/>
  <c r="AF740" i="109" s="1"/>
  <c r="AG740" i="109" s="1"/>
  <c r="AI740" i="109" s="1"/>
  <c r="AJ740" i="109" s="1"/>
  <c r="AK740" i="109" s="1"/>
  <c r="AL740" i="109" s="1"/>
  <c r="AM740" i="109" s="1"/>
  <c r="AN740" i="109" s="1"/>
  <c r="AO740" i="109" s="1"/>
  <c r="AP740" i="109" s="1"/>
  <c r="AQ740" i="109" s="1"/>
  <c r="AR740" i="109" s="1"/>
  <c r="AS740" i="109" s="1"/>
  <c r="AT740" i="109" s="1"/>
  <c r="AV740" i="109" s="1"/>
  <c r="AW740" i="109" s="1"/>
  <c r="AX740" i="109" s="1"/>
  <c r="AY740" i="109" s="1"/>
  <c r="AZ740" i="109" s="1"/>
  <c r="BA740" i="109" s="1"/>
  <c r="BB740" i="109" s="1"/>
  <c r="BC740" i="109" s="1"/>
  <c r="BD740" i="109" s="1"/>
  <c r="BE740" i="109" s="1"/>
  <c r="BF740" i="109" s="1"/>
  <c r="BG740" i="109" s="1"/>
  <c r="T832" i="109"/>
  <c r="V832" i="109" s="1"/>
  <c r="W832" i="109" s="1"/>
  <c r="X832" i="109" s="1"/>
  <c r="Y832" i="109" s="1"/>
  <c r="Z832" i="109" s="1"/>
  <c r="AA832" i="109" s="1"/>
  <c r="AB832" i="109" s="1"/>
  <c r="AC832" i="109" s="1"/>
  <c r="AD832" i="109" s="1"/>
  <c r="AE832" i="109" s="1"/>
  <c r="AF832" i="109" s="1"/>
  <c r="AG832" i="109" s="1"/>
  <c r="AI832" i="109" s="1"/>
  <c r="AJ832" i="109" s="1"/>
  <c r="AK832" i="109" s="1"/>
  <c r="AL832" i="109" s="1"/>
  <c r="AM832" i="109" s="1"/>
  <c r="AN832" i="109" s="1"/>
  <c r="AO832" i="109" s="1"/>
  <c r="AP832" i="109" s="1"/>
  <c r="AQ832" i="109" s="1"/>
  <c r="AR832" i="109" s="1"/>
  <c r="AS832" i="109" s="1"/>
  <c r="AT832" i="109" s="1"/>
  <c r="AV832" i="109" s="1"/>
  <c r="AW832" i="109" s="1"/>
  <c r="AX832" i="109" s="1"/>
  <c r="AY832" i="109" s="1"/>
  <c r="AZ832" i="109" s="1"/>
  <c r="BA832" i="109" s="1"/>
  <c r="BB832" i="109" s="1"/>
  <c r="BC832" i="109" s="1"/>
  <c r="BD832" i="109" s="1"/>
  <c r="BE832" i="109" s="1"/>
  <c r="BF832" i="109" s="1"/>
  <c r="BG832" i="109" s="1"/>
  <c r="T760" i="109"/>
  <c r="V760" i="109" s="1"/>
  <c r="W760" i="109" s="1"/>
  <c r="X760" i="109" s="1"/>
  <c r="Y760" i="109" s="1"/>
  <c r="Z760" i="109" s="1"/>
  <c r="AA760" i="109" s="1"/>
  <c r="AB760" i="109" s="1"/>
  <c r="AC760" i="109" s="1"/>
  <c r="AD760" i="109" s="1"/>
  <c r="AE760" i="109" s="1"/>
  <c r="AF760" i="109" s="1"/>
  <c r="AG760" i="109" s="1"/>
  <c r="AI760" i="109" s="1"/>
  <c r="AJ760" i="109" s="1"/>
  <c r="AK760" i="109" s="1"/>
  <c r="AL760" i="109" s="1"/>
  <c r="AM760" i="109" s="1"/>
  <c r="AN760" i="109" s="1"/>
  <c r="AO760" i="109" s="1"/>
  <c r="AP760" i="109" s="1"/>
  <c r="AQ760" i="109" s="1"/>
  <c r="AR760" i="109" s="1"/>
  <c r="AS760" i="109" s="1"/>
  <c r="AT760" i="109" s="1"/>
  <c r="AV760" i="109" s="1"/>
  <c r="AW760" i="109" s="1"/>
  <c r="AX760" i="109" s="1"/>
  <c r="AY760" i="109" s="1"/>
  <c r="AZ760" i="109" s="1"/>
  <c r="BA760" i="109" s="1"/>
  <c r="BB760" i="109" s="1"/>
  <c r="BC760" i="109" s="1"/>
  <c r="BD760" i="109" s="1"/>
  <c r="BE760" i="109" s="1"/>
  <c r="BF760" i="109" s="1"/>
  <c r="BG760" i="109" s="1"/>
  <c r="T756" i="109"/>
  <c r="V756" i="109" s="1"/>
  <c r="W756" i="109" s="1"/>
  <c r="X756" i="109" s="1"/>
  <c r="Y756" i="109" s="1"/>
  <c r="Z756" i="109" s="1"/>
  <c r="AA756" i="109" s="1"/>
  <c r="AB756" i="109" s="1"/>
  <c r="AC756" i="109" s="1"/>
  <c r="AD756" i="109" s="1"/>
  <c r="AE756" i="109" s="1"/>
  <c r="AF756" i="109" s="1"/>
  <c r="AG756" i="109" s="1"/>
  <c r="AI756" i="109" s="1"/>
  <c r="AJ756" i="109" s="1"/>
  <c r="AK756" i="109" s="1"/>
  <c r="AL756" i="109" s="1"/>
  <c r="AM756" i="109" s="1"/>
  <c r="AN756" i="109" s="1"/>
  <c r="AO756" i="109" s="1"/>
  <c r="AP756" i="109" s="1"/>
  <c r="AQ756" i="109" s="1"/>
  <c r="AR756" i="109" s="1"/>
  <c r="AS756" i="109" s="1"/>
  <c r="AT756" i="109" s="1"/>
  <c r="AV756" i="109" s="1"/>
  <c r="AW756" i="109" s="1"/>
  <c r="AX756" i="109" s="1"/>
  <c r="AY756" i="109" s="1"/>
  <c r="AZ756" i="109" s="1"/>
  <c r="BA756" i="109" s="1"/>
  <c r="BB756" i="109" s="1"/>
  <c r="BC756" i="109" s="1"/>
  <c r="BD756" i="109" s="1"/>
  <c r="BE756" i="109" s="1"/>
  <c r="BF756" i="109" s="1"/>
  <c r="BG756" i="109" s="1"/>
  <c r="Q882" i="109"/>
  <c r="T708" i="109"/>
  <c r="V708" i="109" s="1"/>
  <c r="W708" i="109" s="1"/>
  <c r="X708" i="109" s="1"/>
  <c r="Y708" i="109" s="1"/>
  <c r="Z708" i="109" s="1"/>
  <c r="AA708" i="109" s="1"/>
  <c r="AB708" i="109" s="1"/>
  <c r="AC708" i="109" s="1"/>
  <c r="AD708" i="109" s="1"/>
  <c r="AE708" i="109" s="1"/>
  <c r="AF708" i="109" s="1"/>
  <c r="AG708" i="109" s="1"/>
  <c r="AI708" i="109" s="1"/>
  <c r="AJ708" i="109" s="1"/>
  <c r="AK708" i="109" s="1"/>
  <c r="AL708" i="109" s="1"/>
  <c r="AM708" i="109" s="1"/>
  <c r="AN708" i="109" s="1"/>
  <c r="AO708" i="109" s="1"/>
  <c r="AP708" i="109" s="1"/>
  <c r="AQ708" i="109" s="1"/>
  <c r="AR708" i="109" s="1"/>
  <c r="AS708" i="109" s="1"/>
  <c r="AT708" i="109" s="1"/>
  <c r="AV708" i="109" s="1"/>
  <c r="AW708" i="109" s="1"/>
  <c r="AX708" i="109" s="1"/>
  <c r="AY708" i="109" s="1"/>
  <c r="AZ708" i="109" s="1"/>
  <c r="BA708" i="109" s="1"/>
  <c r="BB708" i="109" s="1"/>
  <c r="BC708" i="109" s="1"/>
  <c r="BD708" i="109" s="1"/>
  <c r="BE708" i="109" s="1"/>
  <c r="BF708" i="109" s="1"/>
  <c r="BG708" i="109" s="1"/>
  <c r="T732" i="109"/>
  <c r="V732" i="109" s="1"/>
  <c r="W732" i="109" s="1"/>
  <c r="X732" i="109" s="1"/>
  <c r="Y732" i="109" s="1"/>
  <c r="Z732" i="109" s="1"/>
  <c r="AA732" i="109" s="1"/>
  <c r="AB732" i="109" s="1"/>
  <c r="AC732" i="109" s="1"/>
  <c r="AD732" i="109" s="1"/>
  <c r="AE732" i="109" s="1"/>
  <c r="AF732" i="109" s="1"/>
  <c r="AG732" i="109" s="1"/>
  <c r="AI732" i="109" s="1"/>
  <c r="AJ732" i="109" s="1"/>
  <c r="AK732" i="109" s="1"/>
  <c r="AL732" i="109" s="1"/>
  <c r="AM732" i="109" s="1"/>
  <c r="AN732" i="109" s="1"/>
  <c r="AO732" i="109" s="1"/>
  <c r="AP732" i="109" s="1"/>
  <c r="AQ732" i="109" s="1"/>
  <c r="AR732" i="109" s="1"/>
  <c r="AS732" i="109" s="1"/>
  <c r="AT732" i="109" s="1"/>
  <c r="AV732" i="109" s="1"/>
  <c r="AW732" i="109" s="1"/>
  <c r="AX732" i="109" s="1"/>
  <c r="AY732" i="109" s="1"/>
  <c r="AZ732" i="109" s="1"/>
  <c r="BA732" i="109" s="1"/>
  <c r="BB732" i="109" s="1"/>
  <c r="BC732" i="109" s="1"/>
  <c r="BD732" i="109" s="1"/>
  <c r="BE732" i="109" s="1"/>
  <c r="BF732" i="109" s="1"/>
  <c r="BG732" i="109" s="1"/>
  <c r="T784" i="109"/>
  <c r="V784" i="109" s="1"/>
  <c r="W784" i="109" s="1"/>
  <c r="X784" i="109" s="1"/>
  <c r="Y784" i="109" s="1"/>
  <c r="Z784" i="109" s="1"/>
  <c r="AA784" i="109" s="1"/>
  <c r="AB784" i="109" s="1"/>
  <c r="AC784" i="109" s="1"/>
  <c r="AD784" i="109" s="1"/>
  <c r="AE784" i="109" s="1"/>
  <c r="AF784" i="109" s="1"/>
  <c r="AG784" i="109" s="1"/>
  <c r="AI784" i="109" s="1"/>
  <c r="AJ784" i="109" s="1"/>
  <c r="AK784" i="109" s="1"/>
  <c r="AL784" i="109" s="1"/>
  <c r="AM784" i="109" s="1"/>
  <c r="AN784" i="109" s="1"/>
  <c r="AO784" i="109" s="1"/>
  <c r="AP784" i="109" s="1"/>
  <c r="AQ784" i="109" s="1"/>
  <c r="AR784" i="109" s="1"/>
  <c r="AS784" i="109" s="1"/>
  <c r="AT784" i="109" s="1"/>
  <c r="AV784" i="109" s="1"/>
  <c r="AW784" i="109" s="1"/>
  <c r="AX784" i="109" s="1"/>
  <c r="AY784" i="109" s="1"/>
  <c r="AZ784" i="109" s="1"/>
  <c r="BA784" i="109" s="1"/>
  <c r="BB784" i="109" s="1"/>
  <c r="BC784" i="109" s="1"/>
  <c r="BD784" i="109" s="1"/>
  <c r="BE784" i="109" s="1"/>
  <c r="BF784" i="109" s="1"/>
  <c r="BG784" i="109" s="1"/>
  <c r="T778" i="109"/>
  <c r="V778" i="109" s="1"/>
  <c r="W778" i="109" s="1"/>
  <c r="X778" i="109" s="1"/>
  <c r="Y778" i="109" s="1"/>
  <c r="Z778" i="109" s="1"/>
  <c r="AA778" i="109" s="1"/>
  <c r="AB778" i="109" s="1"/>
  <c r="AC778" i="109" s="1"/>
  <c r="AD778" i="109" s="1"/>
  <c r="AE778" i="109" s="1"/>
  <c r="AF778" i="109" s="1"/>
  <c r="AG778" i="109" s="1"/>
  <c r="AI778" i="109" s="1"/>
  <c r="AJ778" i="109" s="1"/>
  <c r="AK778" i="109" s="1"/>
  <c r="AL778" i="109" s="1"/>
  <c r="AM778" i="109" s="1"/>
  <c r="AN778" i="109" s="1"/>
  <c r="AO778" i="109" s="1"/>
  <c r="AP778" i="109" s="1"/>
  <c r="AQ778" i="109" s="1"/>
  <c r="AR778" i="109" s="1"/>
  <c r="AS778" i="109" s="1"/>
  <c r="AT778" i="109" s="1"/>
  <c r="AV778" i="109" s="1"/>
  <c r="AW778" i="109" s="1"/>
  <c r="AX778" i="109" s="1"/>
  <c r="AY778" i="109" s="1"/>
  <c r="AZ778" i="109" s="1"/>
  <c r="BA778" i="109" s="1"/>
  <c r="BB778" i="109" s="1"/>
  <c r="BC778" i="109" s="1"/>
  <c r="BD778" i="109" s="1"/>
  <c r="BE778" i="109" s="1"/>
  <c r="BF778" i="109" s="1"/>
  <c r="BG778" i="109" s="1"/>
  <c r="U424" i="109"/>
  <c r="T726" i="109"/>
  <c r="V726" i="109" s="1"/>
  <c r="W726" i="109" s="1"/>
  <c r="X726" i="109" s="1"/>
  <c r="Y726" i="109" s="1"/>
  <c r="Z726" i="109" s="1"/>
  <c r="AA726" i="109" s="1"/>
  <c r="AB726" i="109" s="1"/>
  <c r="AC726" i="109" s="1"/>
  <c r="AD726" i="109" s="1"/>
  <c r="AE726" i="109" s="1"/>
  <c r="AF726" i="109" s="1"/>
  <c r="AG726" i="109" s="1"/>
  <c r="AI726" i="109" s="1"/>
  <c r="AJ726" i="109" s="1"/>
  <c r="AK726" i="109" s="1"/>
  <c r="AL726" i="109" s="1"/>
  <c r="AM726" i="109" s="1"/>
  <c r="AN726" i="109" s="1"/>
  <c r="AO726" i="109" s="1"/>
  <c r="AP726" i="109" s="1"/>
  <c r="AQ726" i="109" s="1"/>
  <c r="AR726" i="109" s="1"/>
  <c r="AS726" i="109" s="1"/>
  <c r="AT726" i="109" s="1"/>
  <c r="AV726" i="109" s="1"/>
  <c r="AW726" i="109" s="1"/>
  <c r="AX726" i="109" s="1"/>
  <c r="AY726" i="109" s="1"/>
  <c r="AZ726" i="109" s="1"/>
  <c r="BA726" i="109" s="1"/>
  <c r="BB726" i="109" s="1"/>
  <c r="BC726" i="109" s="1"/>
  <c r="BD726" i="109" s="1"/>
  <c r="BE726" i="109" s="1"/>
  <c r="BF726" i="109" s="1"/>
  <c r="BG726" i="109" s="1"/>
  <c r="T817" i="109"/>
  <c r="V817" i="109" s="1"/>
  <c r="W817" i="109" s="1"/>
  <c r="X817" i="109" s="1"/>
  <c r="Y817" i="109" s="1"/>
  <c r="Z817" i="109" s="1"/>
  <c r="AA817" i="109" s="1"/>
  <c r="AB817" i="109" s="1"/>
  <c r="AC817" i="109" s="1"/>
  <c r="AD817" i="109" s="1"/>
  <c r="AE817" i="109" s="1"/>
  <c r="AF817" i="109" s="1"/>
  <c r="AG817" i="109" s="1"/>
  <c r="AI817" i="109" s="1"/>
  <c r="AJ817" i="109" s="1"/>
  <c r="AK817" i="109" s="1"/>
  <c r="AL817" i="109" s="1"/>
  <c r="AM817" i="109" s="1"/>
  <c r="AN817" i="109" s="1"/>
  <c r="AO817" i="109" s="1"/>
  <c r="AP817" i="109" s="1"/>
  <c r="AQ817" i="109" s="1"/>
  <c r="AR817" i="109" s="1"/>
  <c r="AS817" i="109" s="1"/>
  <c r="AT817" i="109" s="1"/>
  <c r="AV817" i="109" s="1"/>
  <c r="AW817" i="109" s="1"/>
  <c r="AX817" i="109" s="1"/>
  <c r="AY817" i="109" s="1"/>
  <c r="AZ817" i="109" s="1"/>
  <c r="BA817" i="109" s="1"/>
  <c r="BB817" i="109" s="1"/>
  <c r="BC817" i="109" s="1"/>
  <c r="BD817" i="109" s="1"/>
  <c r="BE817" i="109" s="1"/>
  <c r="BF817" i="109" s="1"/>
  <c r="BG817" i="109" s="1"/>
  <c r="T735" i="109"/>
  <c r="V735" i="109" s="1"/>
  <c r="W735" i="109" s="1"/>
  <c r="X735" i="109" s="1"/>
  <c r="Y735" i="109" s="1"/>
  <c r="Z735" i="109" s="1"/>
  <c r="AA735" i="109" s="1"/>
  <c r="AB735" i="109" s="1"/>
  <c r="AC735" i="109" s="1"/>
  <c r="AD735" i="109" s="1"/>
  <c r="AE735" i="109" s="1"/>
  <c r="AF735" i="109" s="1"/>
  <c r="AG735" i="109" s="1"/>
  <c r="AI735" i="109" s="1"/>
  <c r="AJ735" i="109" s="1"/>
  <c r="AK735" i="109" s="1"/>
  <c r="AL735" i="109" s="1"/>
  <c r="AM735" i="109" s="1"/>
  <c r="AN735" i="109" s="1"/>
  <c r="AO735" i="109" s="1"/>
  <c r="AP735" i="109" s="1"/>
  <c r="AQ735" i="109" s="1"/>
  <c r="AR735" i="109" s="1"/>
  <c r="AS735" i="109" s="1"/>
  <c r="AT735" i="109" s="1"/>
  <c r="AV735" i="109" s="1"/>
  <c r="AW735" i="109" s="1"/>
  <c r="AX735" i="109" s="1"/>
  <c r="AY735" i="109" s="1"/>
  <c r="AZ735" i="109" s="1"/>
  <c r="BA735" i="109" s="1"/>
  <c r="BB735" i="109" s="1"/>
  <c r="BC735" i="109" s="1"/>
  <c r="BD735" i="109" s="1"/>
  <c r="BE735" i="109" s="1"/>
  <c r="BF735" i="109" s="1"/>
  <c r="BG735" i="109" s="1"/>
  <c r="T725" i="109"/>
  <c r="V725" i="109" s="1"/>
  <c r="W725" i="109" s="1"/>
  <c r="X725" i="109" s="1"/>
  <c r="Y725" i="109" s="1"/>
  <c r="Z725" i="109" s="1"/>
  <c r="AA725" i="109" s="1"/>
  <c r="AB725" i="109" s="1"/>
  <c r="AC725" i="109" s="1"/>
  <c r="AD725" i="109" s="1"/>
  <c r="AE725" i="109" s="1"/>
  <c r="AF725" i="109" s="1"/>
  <c r="AG725" i="109" s="1"/>
  <c r="AI725" i="109" s="1"/>
  <c r="AJ725" i="109" s="1"/>
  <c r="AK725" i="109" s="1"/>
  <c r="AL725" i="109" s="1"/>
  <c r="AM725" i="109" s="1"/>
  <c r="AN725" i="109" s="1"/>
  <c r="AO725" i="109" s="1"/>
  <c r="AP725" i="109" s="1"/>
  <c r="AQ725" i="109" s="1"/>
  <c r="AR725" i="109" s="1"/>
  <c r="AS725" i="109" s="1"/>
  <c r="AT725" i="109" s="1"/>
  <c r="AV725" i="109" s="1"/>
  <c r="AW725" i="109" s="1"/>
  <c r="AX725" i="109" s="1"/>
  <c r="AY725" i="109" s="1"/>
  <c r="AZ725" i="109" s="1"/>
  <c r="BA725" i="109" s="1"/>
  <c r="BB725" i="109" s="1"/>
  <c r="BC725" i="109" s="1"/>
  <c r="BD725" i="109" s="1"/>
  <c r="BE725" i="109" s="1"/>
  <c r="BF725" i="109" s="1"/>
  <c r="BG725" i="109" s="1"/>
  <c r="T734" i="109"/>
  <c r="V734" i="109" s="1"/>
  <c r="W734" i="109" s="1"/>
  <c r="X734" i="109" s="1"/>
  <c r="Y734" i="109" s="1"/>
  <c r="Z734" i="109" s="1"/>
  <c r="AA734" i="109" s="1"/>
  <c r="AB734" i="109" s="1"/>
  <c r="AC734" i="109" s="1"/>
  <c r="AD734" i="109" s="1"/>
  <c r="AE734" i="109" s="1"/>
  <c r="AF734" i="109" s="1"/>
  <c r="AG734" i="109" s="1"/>
  <c r="AI734" i="109" s="1"/>
  <c r="AJ734" i="109" s="1"/>
  <c r="AK734" i="109" s="1"/>
  <c r="AL734" i="109" s="1"/>
  <c r="AM734" i="109" s="1"/>
  <c r="AN734" i="109" s="1"/>
  <c r="AO734" i="109" s="1"/>
  <c r="AP734" i="109" s="1"/>
  <c r="AQ734" i="109" s="1"/>
  <c r="AR734" i="109" s="1"/>
  <c r="AS734" i="109" s="1"/>
  <c r="AT734" i="109" s="1"/>
  <c r="AV734" i="109" s="1"/>
  <c r="AW734" i="109" s="1"/>
  <c r="AX734" i="109" s="1"/>
  <c r="AY734" i="109" s="1"/>
  <c r="AZ734" i="109" s="1"/>
  <c r="BA734" i="109" s="1"/>
  <c r="BB734" i="109" s="1"/>
  <c r="BC734" i="109" s="1"/>
  <c r="BD734" i="109" s="1"/>
  <c r="BE734" i="109" s="1"/>
  <c r="BF734" i="109" s="1"/>
  <c r="BG734" i="109" s="1"/>
  <c r="T776" i="109"/>
  <c r="V776" i="109" s="1"/>
  <c r="W776" i="109" s="1"/>
  <c r="X776" i="109" s="1"/>
  <c r="Y776" i="109" s="1"/>
  <c r="Z776" i="109" s="1"/>
  <c r="AA776" i="109" s="1"/>
  <c r="AB776" i="109" s="1"/>
  <c r="AC776" i="109" s="1"/>
  <c r="AD776" i="109" s="1"/>
  <c r="AE776" i="109" s="1"/>
  <c r="AF776" i="109" s="1"/>
  <c r="AG776" i="109" s="1"/>
  <c r="AI776" i="109" s="1"/>
  <c r="AJ776" i="109" s="1"/>
  <c r="AK776" i="109" s="1"/>
  <c r="AL776" i="109" s="1"/>
  <c r="AM776" i="109" s="1"/>
  <c r="AN776" i="109" s="1"/>
  <c r="AO776" i="109" s="1"/>
  <c r="AP776" i="109" s="1"/>
  <c r="AQ776" i="109" s="1"/>
  <c r="AR776" i="109" s="1"/>
  <c r="AS776" i="109" s="1"/>
  <c r="AT776" i="109" s="1"/>
  <c r="AV776" i="109" s="1"/>
  <c r="AW776" i="109" s="1"/>
  <c r="AX776" i="109" s="1"/>
  <c r="AY776" i="109" s="1"/>
  <c r="AZ776" i="109" s="1"/>
  <c r="BA776" i="109" s="1"/>
  <c r="BB776" i="109" s="1"/>
  <c r="BC776" i="109" s="1"/>
  <c r="BD776" i="109" s="1"/>
  <c r="BE776" i="109" s="1"/>
  <c r="BF776" i="109" s="1"/>
  <c r="BG776" i="109" s="1"/>
  <c r="T737" i="109"/>
  <c r="V737" i="109" s="1"/>
  <c r="W737" i="109" s="1"/>
  <c r="X737" i="109" s="1"/>
  <c r="Y737" i="109" s="1"/>
  <c r="Z737" i="109" s="1"/>
  <c r="AA737" i="109" s="1"/>
  <c r="AB737" i="109" s="1"/>
  <c r="AC737" i="109" s="1"/>
  <c r="AD737" i="109" s="1"/>
  <c r="AE737" i="109" s="1"/>
  <c r="AF737" i="109" s="1"/>
  <c r="AG737" i="109" s="1"/>
  <c r="AI737" i="109" s="1"/>
  <c r="AJ737" i="109" s="1"/>
  <c r="AK737" i="109" s="1"/>
  <c r="AL737" i="109" s="1"/>
  <c r="AM737" i="109" s="1"/>
  <c r="AN737" i="109" s="1"/>
  <c r="AO737" i="109" s="1"/>
  <c r="AP737" i="109" s="1"/>
  <c r="AQ737" i="109" s="1"/>
  <c r="AR737" i="109" s="1"/>
  <c r="AS737" i="109" s="1"/>
  <c r="AT737" i="109" s="1"/>
  <c r="AV737" i="109" s="1"/>
  <c r="AW737" i="109" s="1"/>
  <c r="AX737" i="109" s="1"/>
  <c r="AY737" i="109" s="1"/>
  <c r="AZ737" i="109" s="1"/>
  <c r="BA737" i="109" s="1"/>
  <c r="BB737" i="109" s="1"/>
  <c r="BC737" i="109" s="1"/>
  <c r="BD737" i="109" s="1"/>
  <c r="BE737" i="109" s="1"/>
  <c r="BF737" i="109" s="1"/>
  <c r="BG737" i="109" s="1"/>
  <c r="T714" i="109"/>
  <c r="V714" i="109" s="1"/>
  <c r="W714" i="109" s="1"/>
  <c r="X714" i="109" s="1"/>
  <c r="Y714" i="109" s="1"/>
  <c r="Z714" i="109" s="1"/>
  <c r="AA714" i="109" s="1"/>
  <c r="AB714" i="109" s="1"/>
  <c r="AC714" i="109" s="1"/>
  <c r="AD714" i="109" s="1"/>
  <c r="AE714" i="109" s="1"/>
  <c r="AF714" i="109" s="1"/>
  <c r="AG714" i="109" s="1"/>
  <c r="AI714" i="109" s="1"/>
  <c r="AJ714" i="109" s="1"/>
  <c r="AK714" i="109" s="1"/>
  <c r="AL714" i="109" s="1"/>
  <c r="AM714" i="109" s="1"/>
  <c r="AN714" i="109" s="1"/>
  <c r="AO714" i="109" s="1"/>
  <c r="AP714" i="109" s="1"/>
  <c r="AQ714" i="109" s="1"/>
  <c r="AR714" i="109" s="1"/>
  <c r="AS714" i="109" s="1"/>
  <c r="AT714" i="109" s="1"/>
  <c r="AV714" i="109" s="1"/>
  <c r="AW714" i="109" s="1"/>
  <c r="AX714" i="109" s="1"/>
  <c r="AY714" i="109" s="1"/>
  <c r="AZ714" i="109" s="1"/>
  <c r="BA714" i="109" s="1"/>
  <c r="BB714" i="109" s="1"/>
  <c r="BC714" i="109" s="1"/>
  <c r="BD714" i="109" s="1"/>
  <c r="BE714" i="109" s="1"/>
  <c r="BF714" i="109" s="1"/>
  <c r="BG714" i="109" s="1"/>
  <c r="T759" i="109"/>
  <c r="V759" i="109" s="1"/>
  <c r="W759" i="109" s="1"/>
  <c r="X759" i="109" s="1"/>
  <c r="Y759" i="109" s="1"/>
  <c r="Z759" i="109" s="1"/>
  <c r="AA759" i="109" s="1"/>
  <c r="AB759" i="109" s="1"/>
  <c r="AC759" i="109" s="1"/>
  <c r="AD759" i="109" s="1"/>
  <c r="AE759" i="109" s="1"/>
  <c r="AF759" i="109" s="1"/>
  <c r="AG759" i="109" s="1"/>
  <c r="AI759" i="109" s="1"/>
  <c r="AJ759" i="109" s="1"/>
  <c r="AK759" i="109" s="1"/>
  <c r="AL759" i="109" s="1"/>
  <c r="AM759" i="109" s="1"/>
  <c r="AN759" i="109" s="1"/>
  <c r="AO759" i="109" s="1"/>
  <c r="AP759" i="109" s="1"/>
  <c r="AQ759" i="109" s="1"/>
  <c r="AR759" i="109" s="1"/>
  <c r="AS759" i="109" s="1"/>
  <c r="AT759" i="109" s="1"/>
  <c r="AV759" i="109" s="1"/>
  <c r="AW759" i="109" s="1"/>
  <c r="AX759" i="109" s="1"/>
  <c r="AY759" i="109" s="1"/>
  <c r="AZ759" i="109" s="1"/>
  <c r="BA759" i="109" s="1"/>
  <c r="BB759" i="109" s="1"/>
  <c r="BC759" i="109" s="1"/>
  <c r="BD759" i="109" s="1"/>
  <c r="BE759" i="109" s="1"/>
  <c r="BF759" i="109" s="1"/>
  <c r="BG759" i="109" s="1"/>
  <c r="T763" i="109"/>
  <c r="V763" i="109" s="1"/>
  <c r="W763" i="109" s="1"/>
  <c r="X763" i="109" s="1"/>
  <c r="Y763" i="109" s="1"/>
  <c r="Z763" i="109" s="1"/>
  <c r="AA763" i="109" s="1"/>
  <c r="AB763" i="109" s="1"/>
  <c r="AC763" i="109" s="1"/>
  <c r="AD763" i="109" s="1"/>
  <c r="AE763" i="109" s="1"/>
  <c r="AF763" i="109" s="1"/>
  <c r="AG763" i="109" s="1"/>
  <c r="AI763" i="109" s="1"/>
  <c r="AJ763" i="109" s="1"/>
  <c r="AK763" i="109" s="1"/>
  <c r="AL763" i="109" s="1"/>
  <c r="AM763" i="109" s="1"/>
  <c r="AN763" i="109" s="1"/>
  <c r="AO763" i="109" s="1"/>
  <c r="AP763" i="109" s="1"/>
  <c r="AQ763" i="109" s="1"/>
  <c r="AR763" i="109" s="1"/>
  <c r="AS763" i="109" s="1"/>
  <c r="AT763" i="109" s="1"/>
  <c r="AV763" i="109" s="1"/>
  <c r="AW763" i="109" s="1"/>
  <c r="AX763" i="109" s="1"/>
  <c r="AY763" i="109" s="1"/>
  <c r="AZ763" i="109" s="1"/>
  <c r="BA763" i="109" s="1"/>
  <c r="BB763" i="109" s="1"/>
  <c r="BC763" i="109" s="1"/>
  <c r="BD763" i="109" s="1"/>
  <c r="BE763" i="109" s="1"/>
  <c r="BF763" i="109" s="1"/>
  <c r="BG763" i="109" s="1"/>
  <c r="T752" i="109"/>
  <c r="V752" i="109" s="1"/>
  <c r="W752" i="109" s="1"/>
  <c r="X752" i="109" s="1"/>
  <c r="Y752" i="109" s="1"/>
  <c r="Z752" i="109" s="1"/>
  <c r="AA752" i="109" s="1"/>
  <c r="AB752" i="109" s="1"/>
  <c r="AC752" i="109" s="1"/>
  <c r="AD752" i="109" s="1"/>
  <c r="AE752" i="109" s="1"/>
  <c r="AF752" i="109" s="1"/>
  <c r="AG752" i="109" s="1"/>
  <c r="AI752" i="109" s="1"/>
  <c r="AJ752" i="109" s="1"/>
  <c r="AK752" i="109" s="1"/>
  <c r="AL752" i="109" s="1"/>
  <c r="AM752" i="109" s="1"/>
  <c r="AN752" i="109" s="1"/>
  <c r="AO752" i="109" s="1"/>
  <c r="AP752" i="109" s="1"/>
  <c r="AQ752" i="109" s="1"/>
  <c r="AR752" i="109" s="1"/>
  <c r="AS752" i="109" s="1"/>
  <c r="AT752" i="109" s="1"/>
  <c r="AV752" i="109" s="1"/>
  <c r="AW752" i="109" s="1"/>
  <c r="AX752" i="109" s="1"/>
  <c r="AY752" i="109" s="1"/>
  <c r="AZ752" i="109" s="1"/>
  <c r="BA752" i="109" s="1"/>
  <c r="BB752" i="109" s="1"/>
  <c r="BC752" i="109" s="1"/>
  <c r="BD752" i="109" s="1"/>
  <c r="BE752" i="109" s="1"/>
  <c r="BF752" i="109" s="1"/>
  <c r="BG752" i="109" s="1"/>
  <c r="T754" i="109"/>
  <c r="V754" i="109" s="1"/>
  <c r="W754" i="109" s="1"/>
  <c r="X754" i="109" s="1"/>
  <c r="Y754" i="109" s="1"/>
  <c r="Z754" i="109" s="1"/>
  <c r="AA754" i="109" s="1"/>
  <c r="AB754" i="109" s="1"/>
  <c r="AC754" i="109" s="1"/>
  <c r="AD754" i="109" s="1"/>
  <c r="AE754" i="109" s="1"/>
  <c r="AF754" i="109" s="1"/>
  <c r="AG754" i="109" s="1"/>
  <c r="AI754" i="109" s="1"/>
  <c r="AJ754" i="109" s="1"/>
  <c r="AK754" i="109" s="1"/>
  <c r="AL754" i="109" s="1"/>
  <c r="AM754" i="109" s="1"/>
  <c r="AN754" i="109" s="1"/>
  <c r="AO754" i="109" s="1"/>
  <c r="AP754" i="109" s="1"/>
  <c r="AQ754" i="109" s="1"/>
  <c r="AR754" i="109" s="1"/>
  <c r="AS754" i="109" s="1"/>
  <c r="AT754" i="109" s="1"/>
  <c r="AV754" i="109" s="1"/>
  <c r="AW754" i="109" s="1"/>
  <c r="AX754" i="109" s="1"/>
  <c r="AY754" i="109" s="1"/>
  <c r="AZ754" i="109" s="1"/>
  <c r="BA754" i="109" s="1"/>
  <c r="BB754" i="109" s="1"/>
  <c r="BC754" i="109" s="1"/>
  <c r="BD754" i="109" s="1"/>
  <c r="BE754" i="109" s="1"/>
  <c r="BF754" i="109" s="1"/>
  <c r="BG754" i="109" s="1"/>
  <c r="T770" i="109"/>
  <c r="V770" i="109" s="1"/>
  <c r="W770" i="109" s="1"/>
  <c r="X770" i="109" s="1"/>
  <c r="Y770" i="109" s="1"/>
  <c r="Z770" i="109" s="1"/>
  <c r="AA770" i="109" s="1"/>
  <c r="AB770" i="109" s="1"/>
  <c r="AC770" i="109" s="1"/>
  <c r="AD770" i="109" s="1"/>
  <c r="AE770" i="109" s="1"/>
  <c r="AF770" i="109" s="1"/>
  <c r="AG770" i="109" s="1"/>
  <c r="AI770" i="109" s="1"/>
  <c r="AJ770" i="109" s="1"/>
  <c r="AK770" i="109" s="1"/>
  <c r="AL770" i="109" s="1"/>
  <c r="AM770" i="109" s="1"/>
  <c r="AN770" i="109" s="1"/>
  <c r="AO770" i="109" s="1"/>
  <c r="AP770" i="109" s="1"/>
  <c r="AQ770" i="109" s="1"/>
  <c r="AR770" i="109" s="1"/>
  <c r="AS770" i="109" s="1"/>
  <c r="AT770" i="109" s="1"/>
  <c r="AV770" i="109" s="1"/>
  <c r="AW770" i="109" s="1"/>
  <c r="AX770" i="109" s="1"/>
  <c r="AY770" i="109" s="1"/>
  <c r="AZ770" i="109" s="1"/>
  <c r="BA770" i="109" s="1"/>
  <c r="BB770" i="109" s="1"/>
  <c r="BC770" i="109" s="1"/>
  <c r="BD770" i="109" s="1"/>
  <c r="BE770" i="109" s="1"/>
  <c r="BF770" i="109" s="1"/>
  <c r="BG770" i="109" s="1"/>
  <c r="Q881" i="109"/>
  <c r="T798" i="109"/>
  <c r="V798" i="109" s="1"/>
  <c r="W798" i="109" s="1"/>
  <c r="X798" i="109" s="1"/>
  <c r="Y798" i="109" s="1"/>
  <c r="Z798" i="109" s="1"/>
  <c r="AA798" i="109" s="1"/>
  <c r="AB798" i="109" s="1"/>
  <c r="AC798" i="109" s="1"/>
  <c r="AD798" i="109" s="1"/>
  <c r="AE798" i="109" s="1"/>
  <c r="AF798" i="109" s="1"/>
  <c r="AG798" i="109" s="1"/>
  <c r="AI798" i="109" s="1"/>
  <c r="AJ798" i="109" s="1"/>
  <c r="AK798" i="109" s="1"/>
  <c r="AL798" i="109" s="1"/>
  <c r="AM798" i="109" s="1"/>
  <c r="AN798" i="109" s="1"/>
  <c r="AO798" i="109" s="1"/>
  <c r="AP798" i="109" s="1"/>
  <c r="AQ798" i="109" s="1"/>
  <c r="AR798" i="109" s="1"/>
  <c r="AS798" i="109" s="1"/>
  <c r="AT798" i="109" s="1"/>
  <c r="AV798" i="109" s="1"/>
  <c r="AW798" i="109" s="1"/>
  <c r="AX798" i="109" s="1"/>
  <c r="AY798" i="109" s="1"/>
  <c r="AZ798" i="109" s="1"/>
  <c r="BA798" i="109" s="1"/>
  <c r="BB798" i="109" s="1"/>
  <c r="BC798" i="109" s="1"/>
  <c r="BD798" i="109" s="1"/>
  <c r="BE798" i="109" s="1"/>
  <c r="BF798" i="109" s="1"/>
  <c r="BG798" i="109" s="1"/>
  <c r="T716" i="109"/>
  <c r="V716" i="109" s="1"/>
  <c r="W716" i="109" s="1"/>
  <c r="X716" i="109" s="1"/>
  <c r="Y716" i="109" s="1"/>
  <c r="Z716" i="109" s="1"/>
  <c r="AA716" i="109" s="1"/>
  <c r="AB716" i="109" s="1"/>
  <c r="AC716" i="109" s="1"/>
  <c r="AD716" i="109" s="1"/>
  <c r="AE716" i="109" s="1"/>
  <c r="AF716" i="109" s="1"/>
  <c r="AG716" i="109" s="1"/>
  <c r="AI716" i="109" s="1"/>
  <c r="AJ716" i="109" s="1"/>
  <c r="AK716" i="109" s="1"/>
  <c r="AL716" i="109" s="1"/>
  <c r="AM716" i="109" s="1"/>
  <c r="AN716" i="109" s="1"/>
  <c r="AO716" i="109" s="1"/>
  <c r="AP716" i="109" s="1"/>
  <c r="AQ716" i="109" s="1"/>
  <c r="AR716" i="109" s="1"/>
  <c r="AS716" i="109" s="1"/>
  <c r="AT716" i="109" s="1"/>
  <c r="AV716" i="109" s="1"/>
  <c r="AW716" i="109" s="1"/>
  <c r="AX716" i="109" s="1"/>
  <c r="AY716" i="109" s="1"/>
  <c r="AZ716" i="109" s="1"/>
  <c r="BA716" i="109" s="1"/>
  <c r="BB716" i="109" s="1"/>
  <c r="BC716" i="109" s="1"/>
  <c r="BD716" i="109" s="1"/>
  <c r="BE716" i="109" s="1"/>
  <c r="BF716" i="109" s="1"/>
  <c r="BG716" i="109" s="1"/>
  <c r="T771" i="109"/>
  <c r="V771" i="109" s="1"/>
  <c r="W771" i="109" s="1"/>
  <c r="X771" i="109" s="1"/>
  <c r="Y771" i="109" s="1"/>
  <c r="Z771" i="109" s="1"/>
  <c r="AA771" i="109" s="1"/>
  <c r="AB771" i="109" s="1"/>
  <c r="AC771" i="109" s="1"/>
  <c r="AD771" i="109" s="1"/>
  <c r="AE771" i="109" s="1"/>
  <c r="AF771" i="109" s="1"/>
  <c r="AG771" i="109" s="1"/>
  <c r="AI771" i="109" s="1"/>
  <c r="AJ771" i="109" s="1"/>
  <c r="AK771" i="109" s="1"/>
  <c r="AL771" i="109" s="1"/>
  <c r="AM771" i="109" s="1"/>
  <c r="AN771" i="109" s="1"/>
  <c r="AO771" i="109" s="1"/>
  <c r="AP771" i="109" s="1"/>
  <c r="AQ771" i="109" s="1"/>
  <c r="AR771" i="109" s="1"/>
  <c r="AS771" i="109" s="1"/>
  <c r="AT771" i="109" s="1"/>
  <c r="AV771" i="109" s="1"/>
  <c r="AW771" i="109" s="1"/>
  <c r="AX771" i="109" s="1"/>
  <c r="AY771" i="109" s="1"/>
  <c r="AZ771" i="109" s="1"/>
  <c r="BA771" i="109" s="1"/>
  <c r="BB771" i="109" s="1"/>
  <c r="BC771" i="109" s="1"/>
  <c r="BD771" i="109" s="1"/>
  <c r="BE771" i="109" s="1"/>
  <c r="BF771" i="109" s="1"/>
  <c r="BG771" i="109" s="1"/>
  <c r="T785" i="109"/>
  <c r="V785" i="109" s="1"/>
  <c r="W785" i="109" s="1"/>
  <c r="X785" i="109" s="1"/>
  <c r="Y785" i="109" s="1"/>
  <c r="Z785" i="109" s="1"/>
  <c r="AA785" i="109" s="1"/>
  <c r="AB785" i="109" s="1"/>
  <c r="AC785" i="109" s="1"/>
  <c r="AD785" i="109" s="1"/>
  <c r="AE785" i="109" s="1"/>
  <c r="AF785" i="109" s="1"/>
  <c r="AG785" i="109" s="1"/>
  <c r="AI785" i="109" s="1"/>
  <c r="AJ785" i="109" s="1"/>
  <c r="AK785" i="109" s="1"/>
  <c r="AL785" i="109" s="1"/>
  <c r="AM785" i="109" s="1"/>
  <c r="AN785" i="109" s="1"/>
  <c r="AO785" i="109" s="1"/>
  <c r="AP785" i="109" s="1"/>
  <c r="AQ785" i="109" s="1"/>
  <c r="AR785" i="109" s="1"/>
  <c r="AS785" i="109" s="1"/>
  <c r="AT785" i="109" s="1"/>
  <c r="AV785" i="109" s="1"/>
  <c r="AW785" i="109" s="1"/>
  <c r="AX785" i="109" s="1"/>
  <c r="AY785" i="109" s="1"/>
  <c r="AZ785" i="109" s="1"/>
  <c r="BA785" i="109" s="1"/>
  <c r="BB785" i="109" s="1"/>
  <c r="BC785" i="109" s="1"/>
  <c r="BD785" i="109" s="1"/>
  <c r="BE785" i="109" s="1"/>
  <c r="BF785" i="109" s="1"/>
  <c r="BG785" i="109" s="1"/>
  <c r="T757" i="109"/>
  <c r="V757" i="109" s="1"/>
  <c r="W757" i="109" s="1"/>
  <c r="X757" i="109" s="1"/>
  <c r="Y757" i="109" s="1"/>
  <c r="Z757" i="109" s="1"/>
  <c r="AA757" i="109" s="1"/>
  <c r="AB757" i="109" s="1"/>
  <c r="AC757" i="109" s="1"/>
  <c r="AD757" i="109" s="1"/>
  <c r="AE757" i="109" s="1"/>
  <c r="AF757" i="109" s="1"/>
  <c r="AG757" i="109" s="1"/>
  <c r="AI757" i="109" s="1"/>
  <c r="AJ757" i="109" s="1"/>
  <c r="AK757" i="109" s="1"/>
  <c r="AL757" i="109" s="1"/>
  <c r="AM757" i="109" s="1"/>
  <c r="AN757" i="109" s="1"/>
  <c r="AO757" i="109" s="1"/>
  <c r="AP757" i="109" s="1"/>
  <c r="AQ757" i="109" s="1"/>
  <c r="AR757" i="109" s="1"/>
  <c r="AS757" i="109" s="1"/>
  <c r="AT757" i="109" s="1"/>
  <c r="AV757" i="109" s="1"/>
  <c r="AW757" i="109" s="1"/>
  <c r="AX757" i="109" s="1"/>
  <c r="AY757" i="109" s="1"/>
  <c r="AZ757" i="109" s="1"/>
  <c r="BA757" i="109" s="1"/>
  <c r="BB757" i="109" s="1"/>
  <c r="BC757" i="109" s="1"/>
  <c r="BD757" i="109" s="1"/>
  <c r="BE757" i="109" s="1"/>
  <c r="BF757" i="109" s="1"/>
  <c r="BG757" i="109" s="1"/>
  <c r="T717" i="109"/>
  <c r="V717" i="109" s="1"/>
  <c r="W717" i="109" s="1"/>
  <c r="X717" i="109" s="1"/>
  <c r="Y717" i="109" s="1"/>
  <c r="Z717" i="109" s="1"/>
  <c r="AA717" i="109" s="1"/>
  <c r="AB717" i="109" s="1"/>
  <c r="AC717" i="109" s="1"/>
  <c r="AD717" i="109" s="1"/>
  <c r="AE717" i="109" s="1"/>
  <c r="AF717" i="109" s="1"/>
  <c r="AG717" i="109" s="1"/>
  <c r="AI717" i="109" s="1"/>
  <c r="AJ717" i="109" s="1"/>
  <c r="AK717" i="109" s="1"/>
  <c r="AL717" i="109" s="1"/>
  <c r="AM717" i="109" s="1"/>
  <c r="AN717" i="109" s="1"/>
  <c r="AO717" i="109" s="1"/>
  <c r="AP717" i="109" s="1"/>
  <c r="AQ717" i="109" s="1"/>
  <c r="AR717" i="109" s="1"/>
  <c r="AS717" i="109" s="1"/>
  <c r="AT717" i="109" s="1"/>
  <c r="AV717" i="109" s="1"/>
  <c r="AW717" i="109" s="1"/>
  <c r="AX717" i="109" s="1"/>
  <c r="AY717" i="109" s="1"/>
  <c r="AZ717" i="109" s="1"/>
  <c r="BA717" i="109" s="1"/>
  <c r="BB717" i="109" s="1"/>
  <c r="BC717" i="109" s="1"/>
  <c r="BD717" i="109" s="1"/>
  <c r="BE717" i="109" s="1"/>
  <c r="BF717" i="109" s="1"/>
  <c r="BG717" i="109" s="1"/>
  <c r="T815" i="109"/>
  <c r="V815" i="109" s="1"/>
  <c r="W815" i="109" s="1"/>
  <c r="X815" i="109" s="1"/>
  <c r="Y815" i="109" s="1"/>
  <c r="Z815" i="109" s="1"/>
  <c r="AA815" i="109" s="1"/>
  <c r="AB815" i="109" s="1"/>
  <c r="AC815" i="109" s="1"/>
  <c r="AD815" i="109" s="1"/>
  <c r="AE815" i="109" s="1"/>
  <c r="AF815" i="109" s="1"/>
  <c r="AG815" i="109" s="1"/>
  <c r="AI815" i="109" s="1"/>
  <c r="AJ815" i="109" s="1"/>
  <c r="AK815" i="109" s="1"/>
  <c r="AL815" i="109" s="1"/>
  <c r="AM815" i="109" s="1"/>
  <c r="AN815" i="109" s="1"/>
  <c r="AO815" i="109" s="1"/>
  <c r="AP815" i="109" s="1"/>
  <c r="AQ815" i="109" s="1"/>
  <c r="AR815" i="109" s="1"/>
  <c r="AS815" i="109" s="1"/>
  <c r="AT815" i="109" s="1"/>
  <c r="AV815" i="109" s="1"/>
  <c r="AW815" i="109" s="1"/>
  <c r="AX815" i="109" s="1"/>
  <c r="AY815" i="109" s="1"/>
  <c r="AZ815" i="109" s="1"/>
  <c r="BA815" i="109" s="1"/>
  <c r="BB815" i="109" s="1"/>
  <c r="BC815" i="109" s="1"/>
  <c r="BD815" i="109" s="1"/>
  <c r="BE815" i="109" s="1"/>
  <c r="BF815" i="109" s="1"/>
  <c r="BG815" i="109" s="1"/>
  <c r="T795" i="109"/>
  <c r="V795" i="109" s="1"/>
  <c r="W795" i="109" s="1"/>
  <c r="X795" i="109" s="1"/>
  <c r="Y795" i="109" s="1"/>
  <c r="Z795" i="109" s="1"/>
  <c r="AA795" i="109" s="1"/>
  <c r="AB795" i="109" s="1"/>
  <c r="AC795" i="109" s="1"/>
  <c r="AD795" i="109" s="1"/>
  <c r="AE795" i="109" s="1"/>
  <c r="AF795" i="109" s="1"/>
  <c r="AG795" i="109" s="1"/>
  <c r="AI795" i="109" s="1"/>
  <c r="AJ795" i="109" s="1"/>
  <c r="AK795" i="109" s="1"/>
  <c r="AL795" i="109" s="1"/>
  <c r="AM795" i="109" s="1"/>
  <c r="AN795" i="109" s="1"/>
  <c r="AO795" i="109" s="1"/>
  <c r="AP795" i="109" s="1"/>
  <c r="AQ795" i="109" s="1"/>
  <c r="AR795" i="109" s="1"/>
  <c r="AS795" i="109" s="1"/>
  <c r="AT795" i="109" s="1"/>
  <c r="AV795" i="109" s="1"/>
  <c r="AW795" i="109" s="1"/>
  <c r="AX795" i="109" s="1"/>
  <c r="AY795" i="109" s="1"/>
  <c r="AZ795" i="109" s="1"/>
  <c r="BA795" i="109" s="1"/>
  <c r="BB795" i="109" s="1"/>
  <c r="BC795" i="109" s="1"/>
  <c r="BD795" i="109" s="1"/>
  <c r="BE795" i="109" s="1"/>
  <c r="BF795" i="109" s="1"/>
  <c r="BG795" i="109" s="1"/>
  <c r="T745" i="109"/>
  <c r="V745" i="109" s="1"/>
  <c r="W745" i="109" s="1"/>
  <c r="X745" i="109" s="1"/>
  <c r="Y745" i="109" s="1"/>
  <c r="Z745" i="109" s="1"/>
  <c r="AA745" i="109" s="1"/>
  <c r="AB745" i="109" s="1"/>
  <c r="AC745" i="109" s="1"/>
  <c r="AD745" i="109" s="1"/>
  <c r="AE745" i="109" s="1"/>
  <c r="AF745" i="109" s="1"/>
  <c r="AG745" i="109" s="1"/>
  <c r="AI745" i="109" s="1"/>
  <c r="AJ745" i="109" s="1"/>
  <c r="AK745" i="109" s="1"/>
  <c r="AL745" i="109" s="1"/>
  <c r="AM745" i="109" s="1"/>
  <c r="AN745" i="109" s="1"/>
  <c r="AO745" i="109" s="1"/>
  <c r="AP745" i="109" s="1"/>
  <c r="AQ745" i="109" s="1"/>
  <c r="AR745" i="109" s="1"/>
  <c r="AS745" i="109" s="1"/>
  <c r="AT745" i="109" s="1"/>
  <c r="AV745" i="109" s="1"/>
  <c r="AW745" i="109" s="1"/>
  <c r="AX745" i="109" s="1"/>
  <c r="AY745" i="109" s="1"/>
  <c r="AZ745" i="109" s="1"/>
  <c r="BA745" i="109" s="1"/>
  <c r="BB745" i="109" s="1"/>
  <c r="BC745" i="109" s="1"/>
  <c r="BD745" i="109" s="1"/>
  <c r="BE745" i="109" s="1"/>
  <c r="BF745" i="109" s="1"/>
  <c r="BG745" i="109" s="1"/>
  <c r="T799" i="109"/>
  <c r="V799" i="109" s="1"/>
  <c r="W799" i="109" s="1"/>
  <c r="X799" i="109" s="1"/>
  <c r="Y799" i="109" s="1"/>
  <c r="Z799" i="109" s="1"/>
  <c r="AA799" i="109" s="1"/>
  <c r="AB799" i="109" s="1"/>
  <c r="AC799" i="109" s="1"/>
  <c r="AD799" i="109" s="1"/>
  <c r="AE799" i="109" s="1"/>
  <c r="AF799" i="109" s="1"/>
  <c r="AG799" i="109" s="1"/>
  <c r="AI799" i="109" s="1"/>
  <c r="AJ799" i="109" s="1"/>
  <c r="AK799" i="109" s="1"/>
  <c r="AL799" i="109" s="1"/>
  <c r="AM799" i="109" s="1"/>
  <c r="AN799" i="109" s="1"/>
  <c r="AO799" i="109" s="1"/>
  <c r="AP799" i="109" s="1"/>
  <c r="AQ799" i="109" s="1"/>
  <c r="AR799" i="109" s="1"/>
  <c r="AS799" i="109" s="1"/>
  <c r="AT799" i="109" s="1"/>
  <c r="AV799" i="109" s="1"/>
  <c r="AW799" i="109" s="1"/>
  <c r="AX799" i="109" s="1"/>
  <c r="AY799" i="109" s="1"/>
  <c r="AZ799" i="109" s="1"/>
  <c r="BA799" i="109" s="1"/>
  <c r="BB799" i="109" s="1"/>
  <c r="BC799" i="109" s="1"/>
  <c r="BD799" i="109" s="1"/>
  <c r="BE799" i="109" s="1"/>
  <c r="BF799" i="109" s="1"/>
  <c r="BG799" i="109" s="1"/>
  <c r="T721" i="109"/>
  <c r="V721" i="109" s="1"/>
  <c r="W721" i="109" s="1"/>
  <c r="X721" i="109" s="1"/>
  <c r="Y721" i="109" s="1"/>
  <c r="Z721" i="109" s="1"/>
  <c r="AA721" i="109" s="1"/>
  <c r="AB721" i="109" s="1"/>
  <c r="AC721" i="109" s="1"/>
  <c r="AD721" i="109" s="1"/>
  <c r="AE721" i="109" s="1"/>
  <c r="AF721" i="109" s="1"/>
  <c r="AG721" i="109" s="1"/>
  <c r="AI721" i="109" s="1"/>
  <c r="AJ721" i="109" s="1"/>
  <c r="AK721" i="109" s="1"/>
  <c r="AL721" i="109" s="1"/>
  <c r="AM721" i="109" s="1"/>
  <c r="AN721" i="109" s="1"/>
  <c r="AO721" i="109" s="1"/>
  <c r="AP721" i="109" s="1"/>
  <c r="AQ721" i="109" s="1"/>
  <c r="AR721" i="109" s="1"/>
  <c r="AS721" i="109" s="1"/>
  <c r="AT721" i="109" s="1"/>
  <c r="AV721" i="109" s="1"/>
  <c r="AW721" i="109" s="1"/>
  <c r="AX721" i="109" s="1"/>
  <c r="AY721" i="109" s="1"/>
  <c r="AZ721" i="109" s="1"/>
  <c r="BA721" i="109" s="1"/>
  <c r="BB721" i="109" s="1"/>
  <c r="BC721" i="109" s="1"/>
  <c r="BD721" i="109" s="1"/>
  <c r="BE721" i="109" s="1"/>
  <c r="BF721" i="109" s="1"/>
  <c r="BG721" i="109" s="1"/>
  <c r="T718" i="109"/>
  <c r="V718" i="109" s="1"/>
  <c r="W718" i="109" s="1"/>
  <c r="X718" i="109" s="1"/>
  <c r="Y718" i="109" s="1"/>
  <c r="Z718" i="109" s="1"/>
  <c r="AA718" i="109" s="1"/>
  <c r="AB718" i="109" s="1"/>
  <c r="AC718" i="109" s="1"/>
  <c r="AD718" i="109" s="1"/>
  <c r="AE718" i="109" s="1"/>
  <c r="AF718" i="109" s="1"/>
  <c r="AG718" i="109" s="1"/>
  <c r="AI718" i="109" s="1"/>
  <c r="AJ718" i="109" s="1"/>
  <c r="AK718" i="109" s="1"/>
  <c r="AL718" i="109" s="1"/>
  <c r="AM718" i="109" s="1"/>
  <c r="AN718" i="109" s="1"/>
  <c r="AO718" i="109" s="1"/>
  <c r="AP718" i="109" s="1"/>
  <c r="AQ718" i="109" s="1"/>
  <c r="AR718" i="109" s="1"/>
  <c r="AS718" i="109" s="1"/>
  <c r="AT718" i="109" s="1"/>
  <c r="AV718" i="109" s="1"/>
  <c r="AW718" i="109" s="1"/>
  <c r="AX718" i="109" s="1"/>
  <c r="AY718" i="109" s="1"/>
  <c r="AZ718" i="109" s="1"/>
  <c r="BA718" i="109" s="1"/>
  <c r="BB718" i="109" s="1"/>
  <c r="BC718" i="109" s="1"/>
  <c r="BD718" i="109" s="1"/>
  <c r="BE718" i="109" s="1"/>
  <c r="BF718" i="109" s="1"/>
  <c r="BG718" i="109" s="1"/>
  <c r="R876" i="109"/>
  <c r="T797" i="109"/>
  <c r="V797" i="109" s="1"/>
  <c r="W797" i="109" s="1"/>
  <c r="X797" i="109" s="1"/>
  <c r="Y797" i="109" s="1"/>
  <c r="Z797" i="109" s="1"/>
  <c r="AA797" i="109" s="1"/>
  <c r="AB797" i="109" s="1"/>
  <c r="AC797" i="109" s="1"/>
  <c r="AD797" i="109" s="1"/>
  <c r="AE797" i="109" s="1"/>
  <c r="AF797" i="109" s="1"/>
  <c r="AG797" i="109" s="1"/>
  <c r="AI797" i="109" s="1"/>
  <c r="AJ797" i="109" s="1"/>
  <c r="AK797" i="109" s="1"/>
  <c r="AL797" i="109" s="1"/>
  <c r="AM797" i="109" s="1"/>
  <c r="AN797" i="109" s="1"/>
  <c r="AO797" i="109" s="1"/>
  <c r="AP797" i="109" s="1"/>
  <c r="AQ797" i="109" s="1"/>
  <c r="AR797" i="109" s="1"/>
  <c r="AS797" i="109" s="1"/>
  <c r="AT797" i="109" s="1"/>
  <c r="AV797" i="109" s="1"/>
  <c r="AW797" i="109" s="1"/>
  <c r="AX797" i="109" s="1"/>
  <c r="AY797" i="109" s="1"/>
  <c r="AZ797" i="109" s="1"/>
  <c r="BA797" i="109" s="1"/>
  <c r="BB797" i="109" s="1"/>
  <c r="BC797" i="109" s="1"/>
  <c r="BD797" i="109" s="1"/>
  <c r="BE797" i="109" s="1"/>
  <c r="BF797" i="109" s="1"/>
  <c r="BG797" i="109" s="1"/>
  <c r="T704" i="109"/>
  <c r="V704" i="109" s="1"/>
  <c r="W704" i="109" s="1"/>
  <c r="X704" i="109" s="1"/>
  <c r="Y704" i="109" s="1"/>
  <c r="Z704" i="109" s="1"/>
  <c r="AA704" i="109" s="1"/>
  <c r="AB704" i="109" s="1"/>
  <c r="AC704" i="109" s="1"/>
  <c r="AD704" i="109" s="1"/>
  <c r="AE704" i="109" s="1"/>
  <c r="AF704" i="109" s="1"/>
  <c r="AG704" i="109" s="1"/>
  <c r="AI704" i="109" s="1"/>
  <c r="AJ704" i="109" s="1"/>
  <c r="AK704" i="109" s="1"/>
  <c r="AL704" i="109" s="1"/>
  <c r="AM704" i="109" s="1"/>
  <c r="AN704" i="109" s="1"/>
  <c r="AO704" i="109" s="1"/>
  <c r="AP704" i="109" s="1"/>
  <c r="AQ704" i="109" s="1"/>
  <c r="AR704" i="109" s="1"/>
  <c r="AS704" i="109" s="1"/>
  <c r="AT704" i="109" s="1"/>
  <c r="AV704" i="109" s="1"/>
  <c r="AW704" i="109" s="1"/>
  <c r="AX704" i="109" s="1"/>
  <c r="AY704" i="109" s="1"/>
  <c r="AZ704" i="109" s="1"/>
  <c r="BA704" i="109" s="1"/>
  <c r="BB704" i="109" s="1"/>
  <c r="BC704" i="109" s="1"/>
  <c r="BD704" i="109" s="1"/>
  <c r="BE704" i="109" s="1"/>
  <c r="BF704" i="109" s="1"/>
  <c r="BG704" i="109" s="1"/>
  <c r="T793" i="109"/>
  <c r="V793" i="109" s="1"/>
  <c r="W793" i="109" s="1"/>
  <c r="X793" i="109" s="1"/>
  <c r="Y793" i="109" s="1"/>
  <c r="Z793" i="109" s="1"/>
  <c r="AA793" i="109" s="1"/>
  <c r="AB793" i="109" s="1"/>
  <c r="AC793" i="109" s="1"/>
  <c r="AD793" i="109" s="1"/>
  <c r="AE793" i="109" s="1"/>
  <c r="AF793" i="109" s="1"/>
  <c r="AG793" i="109" s="1"/>
  <c r="AI793" i="109" s="1"/>
  <c r="AJ793" i="109" s="1"/>
  <c r="AK793" i="109" s="1"/>
  <c r="AL793" i="109" s="1"/>
  <c r="AM793" i="109" s="1"/>
  <c r="AN793" i="109" s="1"/>
  <c r="AO793" i="109" s="1"/>
  <c r="AP793" i="109" s="1"/>
  <c r="AQ793" i="109" s="1"/>
  <c r="AR793" i="109" s="1"/>
  <c r="AS793" i="109" s="1"/>
  <c r="AT793" i="109" s="1"/>
  <c r="AV793" i="109" s="1"/>
  <c r="AW793" i="109" s="1"/>
  <c r="AX793" i="109" s="1"/>
  <c r="AY793" i="109" s="1"/>
  <c r="AZ793" i="109" s="1"/>
  <c r="BA793" i="109" s="1"/>
  <c r="BB793" i="109" s="1"/>
  <c r="BC793" i="109" s="1"/>
  <c r="BD793" i="109" s="1"/>
  <c r="BE793" i="109" s="1"/>
  <c r="BF793" i="109" s="1"/>
  <c r="BG793" i="109" s="1"/>
  <c r="T802" i="109"/>
  <c r="V802" i="109" s="1"/>
  <c r="W802" i="109" s="1"/>
  <c r="X802" i="109" s="1"/>
  <c r="Y802" i="109" s="1"/>
  <c r="Z802" i="109" s="1"/>
  <c r="AA802" i="109" s="1"/>
  <c r="AB802" i="109" s="1"/>
  <c r="AC802" i="109" s="1"/>
  <c r="AD802" i="109" s="1"/>
  <c r="AE802" i="109" s="1"/>
  <c r="AF802" i="109" s="1"/>
  <c r="AG802" i="109" s="1"/>
  <c r="AI802" i="109" s="1"/>
  <c r="AJ802" i="109" s="1"/>
  <c r="AK802" i="109" s="1"/>
  <c r="AL802" i="109" s="1"/>
  <c r="AM802" i="109" s="1"/>
  <c r="AN802" i="109" s="1"/>
  <c r="AO802" i="109" s="1"/>
  <c r="AP802" i="109" s="1"/>
  <c r="AQ802" i="109" s="1"/>
  <c r="AR802" i="109" s="1"/>
  <c r="AS802" i="109" s="1"/>
  <c r="AT802" i="109" s="1"/>
  <c r="AV802" i="109" s="1"/>
  <c r="AW802" i="109" s="1"/>
  <c r="AX802" i="109" s="1"/>
  <c r="AY802" i="109" s="1"/>
  <c r="AZ802" i="109" s="1"/>
  <c r="BA802" i="109" s="1"/>
  <c r="BB802" i="109" s="1"/>
  <c r="BC802" i="109" s="1"/>
  <c r="BD802" i="109" s="1"/>
  <c r="BE802" i="109" s="1"/>
  <c r="BF802" i="109" s="1"/>
  <c r="BG802" i="109" s="1"/>
  <c r="T720" i="109"/>
  <c r="V720" i="109" s="1"/>
  <c r="W720" i="109" s="1"/>
  <c r="X720" i="109" s="1"/>
  <c r="Y720" i="109" s="1"/>
  <c r="Z720" i="109" s="1"/>
  <c r="AA720" i="109" s="1"/>
  <c r="AB720" i="109" s="1"/>
  <c r="AC720" i="109" s="1"/>
  <c r="AD720" i="109" s="1"/>
  <c r="AE720" i="109" s="1"/>
  <c r="AF720" i="109" s="1"/>
  <c r="AG720" i="109" s="1"/>
  <c r="AI720" i="109" s="1"/>
  <c r="AJ720" i="109" s="1"/>
  <c r="AK720" i="109" s="1"/>
  <c r="AL720" i="109" s="1"/>
  <c r="AM720" i="109" s="1"/>
  <c r="AN720" i="109" s="1"/>
  <c r="AO720" i="109" s="1"/>
  <c r="AP720" i="109" s="1"/>
  <c r="AQ720" i="109" s="1"/>
  <c r="AR720" i="109" s="1"/>
  <c r="AS720" i="109" s="1"/>
  <c r="AT720" i="109" s="1"/>
  <c r="AV720" i="109" s="1"/>
  <c r="AW720" i="109" s="1"/>
  <c r="AX720" i="109" s="1"/>
  <c r="AY720" i="109" s="1"/>
  <c r="AZ720" i="109" s="1"/>
  <c r="BA720" i="109" s="1"/>
  <c r="BB720" i="109" s="1"/>
  <c r="BC720" i="109" s="1"/>
  <c r="BD720" i="109" s="1"/>
  <c r="BE720" i="109" s="1"/>
  <c r="BF720" i="109" s="1"/>
  <c r="BG720" i="109" s="1"/>
  <c r="T780" i="109"/>
  <c r="V780" i="109" s="1"/>
  <c r="W780" i="109" s="1"/>
  <c r="X780" i="109" s="1"/>
  <c r="Y780" i="109" s="1"/>
  <c r="Z780" i="109" s="1"/>
  <c r="AA780" i="109" s="1"/>
  <c r="AB780" i="109" s="1"/>
  <c r="AC780" i="109" s="1"/>
  <c r="AD780" i="109" s="1"/>
  <c r="AE780" i="109" s="1"/>
  <c r="AF780" i="109" s="1"/>
  <c r="AG780" i="109" s="1"/>
  <c r="AI780" i="109" s="1"/>
  <c r="AJ780" i="109" s="1"/>
  <c r="AK780" i="109" s="1"/>
  <c r="AL780" i="109" s="1"/>
  <c r="AM780" i="109" s="1"/>
  <c r="AN780" i="109" s="1"/>
  <c r="AO780" i="109" s="1"/>
  <c r="AP780" i="109" s="1"/>
  <c r="AQ780" i="109" s="1"/>
  <c r="AR780" i="109" s="1"/>
  <c r="AS780" i="109" s="1"/>
  <c r="AT780" i="109" s="1"/>
  <c r="AV780" i="109" s="1"/>
  <c r="AW780" i="109" s="1"/>
  <c r="AX780" i="109" s="1"/>
  <c r="AY780" i="109" s="1"/>
  <c r="AZ780" i="109" s="1"/>
  <c r="BA780" i="109" s="1"/>
  <c r="BB780" i="109" s="1"/>
  <c r="BC780" i="109" s="1"/>
  <c r="BD780" i="109" s="1"/>
  <c r="BE780" i="109" s="1"/>
  <c r="BF780" i="109" s="1"/>
  <c r="BG780" i="109" s="1"/>
  <c r="T825" i="109"/>
  <c r="V825" i="109" s="1"/>
  <c r="W825" i="109" s="1"/>
  <c r="X825" i="109" s="1"/>
  <c r="Y825" i="109" s="1"/>
  <c r="Z825" i="109" s="1"/>
  <c r="AA825" i="109" s="1"/>
  <c r="AB825" i="109" s="1"/>
  <c r="AC825" i="109" s="1"/>
  <c r="AD825" i="109" s="1"/>
  <c r="AE825" i="109" s="1"/>
  <c r="AF825" i="109" s="1"/>
  <c r="AG825" i="109" s="1"/>
  <c r="AI825" i="109" s="1"/>
  <c r="AJ825" i="109" s="1"/>
  <c r="AK825" i="109" s="1"/>
  <c r="AL825" i="109" s="1"/>
  <c r="AM825" i="109" s="1"/>
  <c r="AN825" i="109" s="1"/>
  <c r="AO825" i="109" s="1"/>
  <c r="AP825" i="109" s="1"/>
  <c r="AQ825" i="109" s="1"/>
  <c r="AR825" i="109" s="1"/>
  <c r="AS825" i="109" s="1"/>
  <c r="AT825" i="109" s="1"/>
  <c r="AV825" i="109" s="1"/>
  <c r="AW825" i="109" s="1"/>
  <c r="AX825" i="109" s="1"/>
  <c r="AY825" i="109" s="1"/>
  <c r="AZ825" i="109" s="1"/>
  <c r="BA825" i="109" s="1"/>
  <c r="BB825" i="109" s="1"/>
  <c r="BC825" i="109" s="1"/>
  <c r="BD825" i="109" s="1"/>
  <c r="BE825" i="109" s="1"/>
  <c r="BF825" i="109" s="1"/>
  <c r="BG825" i="109" s="1"/>
  <c r="T336" i="109"/>
  <c r="S940" i="109"/>
  <c r="S1078" i="109" s="1"/>
  <c r="T300" i="109"/>
  <c r="S904" i="109"/>
  <c r="T333" i="109"/>
  <c r="S937" i="109"/>
  <c r="S1075" i="109" s="1"/>
  <c r="T299" i="109"/>
  <c r="S903" i="109"/>
  <c r="S1041" i="109" s="1"/>
  <c r="T339" i="109"/>
  <c r="S943" i="109"/>
  <c r="S1081" i="109" s="1"/>
  <c r="T334" i="109"/>
  <c r="S938" i="109"/>
  <c r="T314" i="109"/>
  <c r="S918" i="109"/>
  <c r="S1056" i="109" s="1"/>
  <c r="T292" i="109"/>
  <c r="S896" i="109"/>
  <c r="T328" i="109"/>
  <c r="S932" i="109"/>
  <c r="S1070" i="109" s="1"/>
  <c r="T354" i="109"/>
  <c r="S958" i="109"/>
  <c r="T386" i="109"/>
  <c r="S990" i="109"/>
  <c r="S1128" i="109" s="1"/>
  <c r="T343" i="109"/>
  <c r="S947" i="109"/>
  <c r="S1085" i="109" s="1"/>
  <c r="T410" i="109"/>
  <c r="S1014" i="109"/>
  <c r="S1152" i="109" s="1"/>
  <c r="T396" i="109"/>
  <c r="S1000" i="109"/>
  <c r="S1138" i="109" s="1"/>
  <c r="T302" i="109"/>
  <c r="S906" i="109"/>
  <c r="T375" i="109"/>
  <c r="S979" i="109"/>
  <c r="T367" i="109"/>
  <c r="S971" i="109"/>
  <c r="S1109" i="109" s="1"/>
  <c r="T320" i="109"/>
  <c r="S924" i="109"/>
  <c r="T353" i="109"/>
  <c r="S957" i="109"/>
  <c r="S1095" i="109" s="1"/>
  <c r="T298" i="109"/>
  <c r="S902" i="109"/>
  <c r="T374" i="109"/>
  <c r="S978" i="109"/>
  <c r="S1116" i="109" s="1"/>
  <c r="T294" i="109"/>
  <c r="S898" i="109"/>
  <c r="T325" i="109"/>
  <c r="S929" i="109"/>
  <c r="S1067" i="109" s="1"/>
  <c r="T347" i="109"/>
  <c r="S951" i="109"/>
  <c r="T398" i="109"/>
  <c r="S1002" i="109"/>
  <c r="S1140" i="109" s="1"/>
  <c r="T331" i="109"/>
  <c r="S935" i="109"/>
  <c r="S1073" i="109" s="1"/>
  <c r="T284" i="109"/>
  <c r="S888" i="109"/>
  <c r="S418" i="109"/>
  <c r="T345" i="109"/>
  <c r="S949" i="109"/>
  <c r="T322" i="109"/>
  <c r="S926" i="109"/>
  <c r="T406" i="109"/>
  <c r="S1010" i="109"/>
  <c r="T400" i="109"/>
  <c r="S1004" i="109"/>
  <c r="T330" i="109"/>
  <c r="S934" i="109"/>
  <c r="T357" i="109"/>
  <c r="S961" i="109"/>
  <c r="T338" i="109"/>
  <c r="S942" i="109"/>
  <c r="T308" i="109"/>
  <c r="S912" i="109"/>
  <c r="T373" i="109"/>
  <c r="S977" i="109"/>
  <c r="T287" i="109"/>
  <c r="S891" i="109"/>
  <c r="T306" i="109"/>
  <c r="S910" i="109"/>
  <c r="T329" i="109"/>
  <c r="S933" i="109"/>
  <c r="T384" i="109"/>
  <c r="S988" i="109"/>
  <c r="T413" i="109"/>
  <c r="S1017" i="109"/>
  <c r="T358" i="109"/>
  <c r="S962" i="109"/>
  <c r="T316" i="109"/>
  <c r="S920" i="109"/>
  <c r="T311" i="109"/>
  <c r="S915" i="109"/>
  <c r="T349" i="109"/>
  <c r="S953" i="109"/>
  <c r="T310" i="109"/>
  <c r="S914" i="109"/>
  <c r="T394" i="109"/>
  <c r="S998" i="109"/>
  <c r="S1136" i="109" s="1"/>
  <c r="T290" i="109"/>
  <c r="S894" i="109"/>
  <c r="T341" i="109"/>
  <c r="S945" i="109"/>
  <c r="S1083" i="109" s="1"/>
  <c r="T286" i="109"/>
  <c r="S890" i="109"/>
  <c r="T363" i="109"/>
  <c r="S967" i="109"/>
  <c r="T319" i="109"/>
  <c r="S923" i="109"/>
  <c r="T335" i="109"/>
  <c r="S939" i="109"/>
  <c r="S1077" i="109" s="1"/>
  <c r="T327" i="109"/>
  <c r="S931" i="109"/>
  <c r="T365" i="109"/>
  <c r="S969" i="109"/>
  <c r="S1107" i="109" s="1"/>
  <c r="T366" i="109"/>
  <c r="S970" i="109"/>
  <c r="T355" i="109"/>
  <c r="S959" i="109"/>
  <c r="T289" i="109"/>
  <c r="S893" i="109"/>
  <c r="T337" i="109"/>
  <c r="S941" i="109"/>
  <c r="T324" i="109"/>
  <c r="S928" i="109"/>
  <c r="T297" i="109"/>
  <c r="S901" i="109"/>
  <c r="S1039" i="109" s="1"/>
  <c r="T361" i="109"/>
  <c r="S965" i="109"/>
  <c r="T321" i="109"/>
  <c r="S925" i="109"/>
  <c r="T317" i="109"/>
  <c r="S921" i="109"/>
  <c r="T351" i="109"/>
  <c r="S955" i="109"/>
  <c r="T362" i="109"/>
  <c r="S966" i="109"/>
  <c r="T288" i="109"/>
  <c r="S892" i="109"/>
  <c r="U422" i="109"/>
  <c r="T332" i="109"/>
  <c r="S936" i="109"/>
  <c r="T291" i="109"/>
  <c r="S895" i="109"/>
  <c r="T346" i="109"/>
  <c r="S950" i="109"/>
  <c r="S1088" i="109" s="1"/>
  <c r="T326" i="109"/>
  <c r="S930" i="109"/>
  <c r="T388" i="109"/>
  <c r="S992" i="109"/>
  <c r="T295" i="109"/>
  <c r="S899" i="109"/>
  <c r="T370" i="109"/>
  <c r="S974" i="109"/>
  <c r="S1112" i="109" s="1"/>
  <c r="T405" i="109"/>
  <c r="S1009" i="109"/>
  <c r="T304" i="109"/>
  <c r="S908" i="109"/>
  <c r="T369" i="109"/>
  <c r="S973" i="109"/>
  <c r="T323" i="109"/>
  <c r="S927" i="109"/>
  <c r="S1065" i="109" s="1"/>
  <c r="T307" i="109"/>
  <c r="S911" i="109"/>
  <c r="T382" i="109"/>
  <c r="S986" i="109"/>
  <c r="T342" i="109"/>
  <c r="S946" i="109"/>
  <c r="T296" i="109"/>
  <c r="S900" i="109"/>
  <c r="T315" i="109"/>
  <c r="S919" i="109"/>
  <c r="T402" i="109"/>
  <c r="S1006" i="109"/>
  <c r="T371" i="109"/>
  <c r="S975" i="109"/>
  <c r="S1113" i="109" s="1"/>
  <c r="T285" i="109"/>
  <c r="S889" i="109"/>
  <c r="T293" i="109"/>
  <c r="S897" i="109"/>
  <c r="S1035" i="109" s="1"/>
  <c r="T380" i="109"/>
  <c r="S984" i="109"/>
  <c r="S1122" i="109" s="1"/>
  <c r="T303" i="109"/>
  <c r="S907" i="109"/>
  <c r="S1045" i="109" s="1"/>
  <c r="T318" i="109"/>
  <c r="S922" i="109"/>
  <c r="T359" i="109"/>
  <c r="S963" i="109"/>
  <c r="T350" i="109"/>
  <c r="S954" i="109"/>
  <c r="T340" i="109"/>
  <c r="S944" i="109"/>
  <c r="T313" i="109"/>
  <c r="S917" i="109"/>
  <c r="T390" i="109"/>
  <c r="S994" i="109"/>
  <c r="S1132" i="109" s="1"/>
  <c r="T309" i="109"/>
  <c r="S913" i="109"/>
  <c r="T414" i="109"/>
  <c r="S1018" i="109"/>
  <c r="S1156" i="109" s="1"/>
  <c r="T378" i="109"/>
  <c r="S982" i="109"/>
  <c r="S1120" i="109" s="1"/>
  <c r="T305" i="109"/>
  <c r="S909" i="109"/>
  <c r="T301" i="109"/>
  <c r="S905" i="109"/>
  <c r="T312" i="109"/>
  <c r="S916" i="109"/>
  <c r="T392" i="109"/>
  <c r="S996" i="109"/>
  <c r="S1134" i="109" s="1"/>
  <c r="T557" i="109"/>
  <c r="R33" i="119" s="1"/>
  <c r="AC859" i="109"/>
  <c r="AC871" i="109"/>
  <c r="AL34" i="119" s="1"/>
  <c r="Q875" i="109"/>
  <c r="AD867" i="109"/>
  <c r="AE870" i="109"/>
  <c r="AE858" i="109"/>
  <c r="AE863" i="109"/>
  <c r="AD865" i="109"/>
  <c r="AD869" i="109"/>
  <c r="AD847" i="109"/>
  <c r="V356" i="109" l="1"/>
  <c r="V516" i="109"/>
  <c r="V538" i="109"/>
  <c r="AZ867" i="109"/>
  <c r="AZ855" i="109"/>
  <c r="AZ853" i="109"/>
  <c r="AZ865" i="109"/>
  <c r="AW703" i="109"/>
  <c r="AV835" i="109"/>
  <c r="BE700" i="109"/>
  <c r="AZ857" i="109"/>
  <c r="AZ869" i="109"/>
  <c r="V393" i="109"/>
  <c r="W393" i="109" s="1"/>
  <c r="V360" i="109"/>
  <c r="W499" i="109" s="1"/>
  <c r="V385" i="109"/>
  <c r="W385" i="109" s="1"/>
  <c r="V389" i="109"/>
  <c r="W389" i="109" s="1"/>
  <c r="V344" i="109"/>
  <c r="W344" i="109" s="1"/>
  <c r="V511" i="109"/>
  <c r="I30" i="119"/>
  <c r="AM851" i="109"/>
  <c r="AL859" i="109"/>
  <c r="V428" i="109"/>
  <c r="V289" i="109"/>
  <c r="V553" i="109"/>
  <c r="V414" i="109"/>
  <c r="V498" i="109"/>
  <c r="V359" i="109"/>
  <c r="V510" i="109"/>
  <c r="V371" i="109"/>
  <c r="V481" i="109"/>
  <c r="V342" i="109"/>
  <c r="V465" i="109"/>
  <c r="V326" i="109"/>
  <c r="V476" i="109"/>
  <c r="V337" i="109"/>
  <c r="V531" i="109"/>
  <c r="V392" i="109"/>
  <c r="V440" i="109"/>
  <c r="V301" i="109"/>
  <c r="V517" i="109"/>
  <c r="V378" i="109"/>
  <c r="V448" i="109"/>
  <c r="V309" i="109"/>
  <c r="V452" i="109"/>
  <c r="V313" i="109"/>
  <c r="V489" i="109"/>
  <c r="V350" i="109"/>
  <c r="V457" i="109"/>
  <c r="V318" i="109"/>
  <c r="V519" i="109"/>
  <c r="V380" i="109"/>
  <c r="V424" i="109"/>
  <c r="V285" i="109"/>
  <c r="V541" i="109"/>
  <c r="V402" i="109"/>
  <c r="V435" i="109"/>
  <c r="V296" i="109"/>
  <c r="V521" i="109"/>
  <c r="V382" i="109"/>
  <c r="V462" i="109"/>
  <c r="V323" i="109"/>
  <c r="V443" i="109"/>
  <c r="V304" i="109"/>
  <c r="V509" i="109"/>
  <c r="V370" i="109"/>
  <c r="V527" i="109"/>
  <c r="V388" i="109"/>
  <c r="V485" i="109"/>
  <c r="V346" i="109"/>
  <c r="V471" i="109"/>
  <c r="V332" i="109"/>
  <c r="V423" i="109"/>
  <c r="V284" i="109"/>
  <c r="V537" i="109"/>
  <c r="V398" i="109"/>
  <c r="V464" i="109"/>
  <c r="V325" i="109"/>
  <c r="V513" i="109"/>
  <c r="V374" i="109"/>
  <c r="V492" i="109"/>
  <c r="V353" i="109"/>
  <c r="V506" i="109"/>
  <c r="V367" i="109"/>
  <c r="V441" i="109"/>
  <c r="V580" i="109" s="1"/>
  <c r="V302" i="109"/>
  <c r="V549" i="109"/>
  <c r="V410" i="109"/>
  <c r="V525" i="109"/>
  <c r="V386" i="109"/>
  <c r="V467" i="109"/>
  <c r="V328" i="109"/>
  <c r="V453" i="109"/>
  <c r="V314" i="109"/>
  <c r="V478" i="109"/>
  <c r="V339" i="109"/>
  <c r="V472" i="109"/>
  <c r="V333" i="109"/>
  <c r="V475" i="109"/>
  <c r="V336" i="109"/>
  <c r="S1098" i="109"/>
  <c r="S1053" i="109"/>
  <c r="W407" i="109"/>
  <c r="W546" i="109"/>
  <c r="S1059" i="109"/>
  <c r="S1103" i="109"/>
  <c r="V630" i="109"/>
  <c r="W411" i="109"/>
  <c r="W550" i="109"/>
  <c r="W404" i="109"/>
  <c r="W543" i="109"/>
  <c r="S1130" i="109"/>
  <c r="V622" i="109"/>
  <c r="W415" i="109"/>
  <c r="W554" i="109"/>
  <c r="S1126" i="109"/>
  <c r="W536" i="109"/>
  <c r="W397" i="109"/>
  <c r="S1027" i="109"/>
  <c r="W542" i="109"/>
  <c r="W403" i="109"/>
  <c r="W503" i="109"/>
  <c r="W364" i="109"/>
  <c r="W409" i="109"/>
  <c r="W548" i="109"/>
  <c r="R1114" i="109"/>
  <c r="S1069" i="109"/>
  <c r="W372" i="109"/>
  <c r="W511" i="109"/>
  <c r="W416" i="109"/>
  <c r="W555" i="109"/>
  <c r="W534" i="109"/>
  <c r="W395" i="109"/>
  <c r="V634" i="109"/>
  <c r="S1074" i="109"/>
  <c r="V695" i="109"/>
  <c r="V456" i="109"/>
  <c r="V317" i="109"/>
  <c r="V463" i="109"/>
  <c r="V324" i="109"/>
  <c r="V466" i="109"/>
  <c r="V327" i="109"/>
  <c r="V458" i="109"/>
  <c r="V319" i="109"/>
  <c r="V425" i="109"/>
  <c r="V286" i="109"/>
  <c r="V429" i="109"/>
  <c r="V290" i="109"/>
  <c r="V449" i="109"/>
  <c r="V310" i="109"/>
  <c r="V450" i="109"/>
  <c r="V311" i="109"/>
  <c r="V497" i="109"/>
  <c r="V358" i="109"/>
  <c r="V523" i="109"/>
  <c r="V384" i="109"/>
  <c r="V445" i="109"/>
  <c r="V306" i="109"/>
  <c r="V512" i="109"/>
  <c r="V373" i="109"/>
  <c r="V477" i="109"/>
  <c r="V338" i="109"/>
  <c r="V469" i="109"/>
  <c r="V330" i="109"/>
  <c r="V545" i="109"/>
  <c r="V406" i="109"/>
  <c r="V484" i="109"/>
  <c r="V345" i="109"/>
  <c r="S1145" i="109"/>
  <c r="S1032" i="109"/>
  <c r="W387" i="109"/>
  <c r="W526" i="109"/>
  <c r="W507" i="109"/>
  <c r="W368" i="109"/>
  <c r="V689" i="109"/>
  <c r="V682" i="109"/>
  <c r="W538" i="109"/>
  <c r="W399" i="109"/>
  <c r="R1150" i="109"/>
  <c r="W383" i="109"/>
  <c r="W522" i="109"/>
  <c r="W412" i="109"/>
  <c r="W551" i="109"/>
  <c r="V693" i="109"/>
  <c r="S1060" i="109"/>
  <c r="V675" i="109"/>
  <c r="V681" i="109"/>
  <c r="R1158" i="109"/>
  <c r="S1052" i="109"/>
  <c r="S1061" i="109"/>
  <c r="S1115" i="109"/>
  <c r="V687" i="109"/>
  <c r="S1042" i="109"/>
  <c r="S1100" i="109"/>
  <c r="S1117" i="109"/>
  <c r="W283" i="109"/>
  <c r="W422" i="109"/>
  <c r="W381" i="109"/>
  <c r="W520" i="109"/>
  <c r="S1108" i="109"/>
  <c r="V501" i="109"/>
  <c r="V362" i="109"/>
  <c r="V505" i="109"/>
  <c r="V366" i="109"/>
  <c r="V444" i="109"/>
  <c r="V305" i="109"/>
  <c r="V479" i="109"/>
  <c r="V340" i="109"/>
  <c r="V432" i="109"/>
  <c r="V293" i="109"/>
  <c r="V454" i="109"/>
  <c r="V315" i="109"/>
  <c r="V508" i="109"/>
  <c r="V369" i="109"/>
  <c r="V544" i="109"/>
  <c r="V405" i="109"/>
  <c r="V434" i="109"/>
  <c r="V295" i="109"/>
  <c r="V430" i="109"/>
  <c r="V291" i="109"/>
  <c r="V470" i="109"/>
  <c r="V331" i="109"/>
  <c r="V486" i="109"/>
  <c r="V347" i="109"/>
  <c r="V433" i="109"/>
  <c r="V294" i="109"/>
  <c r="V437" i="109"/>
  <c r="V298" i="109"/>
  <c r="V459" i="109"/>
  <c r="V320" i="109"/>
  <c r="V514" i="109"/>
  <c r="V375" i="109"/>
  <c r="V535" i="109"/>
  <c r="V396" i="109"/>
  <c r="V482" i="109"/>
  <c r="V343" i="109"/>
  <c r="V493" i="109"/>
  <c r="V354" i="109"/>
  <c r="V431" i="109"/>
  <c r="V292" i="109"/>
  <c r="V473" i="109"/>
  <c r="V334" i="109"/>
  <c r="V438" i="109"/>
  <c r="V299" i="109"/>
  <c r="V439" i="109"/>
  <c r="V300" i="109"/>
  <c r="S1054" i="109"/>
  <c r="V665" i="109"/>
  <c r="V638" i="109"/>
  <c r="S1087" i="109"/>
  <c r="S1038" i="109"/>
  <c r="V677" i="109"/>
  <c r="S1034" i="109"/>
  <c r="W376" i="109"/>
  <c r="W515" i="109"/>
  <c r="T1159" i="109"/>
  <c r="R1119" i="109"/>
  <c r="V690" i="109"/>
  <c r="S1055" i="109"/>
  <c r="S1048" i="109"/>
  <c r="S1099" i="109"/>
  <c r="S1124" i="109"/>
  <c r="S1111" i="109"/>
  <c r="W348" i="109"/>
  <c r="W487" i="109"/>
  <c r="S1076" i="109"/>
  <c r="R1149" i="109"/>
  <c r="W408" i="109"/>
  <c r="W547" i="109"/>
  <c r="S1043" i="109"/>
  <c r="S1058" i="109"/>
  <c r="S1105" i="109"/>
  <c r="W532" i="109"/>
  <c r="S1064" i="109"/>
  <c r="S1089" i="109"/>
  <c r="S1096" i="109"/>
  <c r="S1066" i="109"/>
  <c r="AN20" i="119"/>
  <c r="R1110" i="109"/>
  <c r="W540" i="109"/>
  <c r="W401" i="109"/>
  <c r="S1155" i="109"/>
  <c r="S1071" i="109"/>
  <c r="W391" i="109"/>
  <c r="W530" i="109"/>
  <c r="S1142" i="109"/>
  <c r="S1057" i="109"/>
  <c r="S1040" i="109"/>
  <c r="S1046" i="109"/>
  <c r="V561" i="109"/>
  <c r="V500" i="109"/>
  <c r="V361" i="109"/>
  <c r="V451" i="109"/>
  <c r="V312" i="109"/>
  <c r="V529" i="109"/>
  <c r="V390" i="109"/>
  <c r="V442" i="109"/>
  <c r="V581" i="109" s="1"/>
  <c r="V303" i="109"/>
  <c r="V446" i="109"/>
  <c r="V307" i="109"/>
  <c r="V427" i="109"/>
  <c r="V288" i="109"/>
  <c r="V490" i="109"/>
  <c r="V351" i="109"/>
  <c r="V460" i="109"/>
  <c r="V321" i="109"/>
  <c r="V436" i="109"/>
  <c r="V297" i="109"/>
  <c r="V494" i="109"/>
  <c r="V355" i="109"/>
  <c r="V504" i="109"/>
  <c r="V365" i="109"/>
  <c r="V474" i="109"/>
  <c r="V335" i="109"/>
  <c r="V502" i="109"/>
  <c r="V363" i="109"/>
  <c r="V480" i="109"/>
  <c r="V341" i="109"/>
  <c r="V533" i="109"/>
  <c r="V394" i="109"/>
  <c r="V488" i="109"/>
  <c r="V349" i="109"/>
  <c r="V455" i="109"/>
  <c r="V316" i="109"/>
  <c r="V552" i="109"/>
  <c r="V413" i="109"/>
  <c r="V468" i="109"/>
  <c r="V329" i="109"/>
  <c r="V426" i="109"/>
  <c r="V287" i="109"/>
  <c r="V447" i="109"/>
  <c r="V308" i="109"/>
  <c r="V496" i="109"/>
  <c r="V357" i="109"/>
  <c r="V539" i="109"/>
  <c r="V400" i="109"/>
  <c r="V461" i="109"/>
  <c r="V322" i="109"/>
  <c r="R1154" i="109"/>
  <c r="S1091" i="109"/>
  <c r="S1051" i="109"/>
  <c r="V663" i="109"/>
  <c r="S1063" i="109"/>
  <c r="W352" i="109"/>
  <c r="W491" i="109"/>
  <c r="S1080" i="109"/>
  <c r="S1026" i="109"/>
  <c r="S1084" i="109"/>
  <c r="S1037" i="109"/>
  <c r="W379" i="109"/>
  <c r="W518" i="109"/>
  <c r="S1031" i="109"/>
  <c r="R1129" i="109"/>
  <c r="S1104" i="109"/>
  <c r="S1082" i="109"/>
  <c r="S1050" i="109"/>
  <c r="S1072" i="109"/>
  <c r="S1049" i="109"/>
  <c r="S1044" i="109"/>
  <c r="V626" i="109"/>
  <c r="S1028" i="109"/>
  <c r="R1121" i="109"/>
  <c r="S1047" i="109"/>
  <c r="S1093" i="109"/>
  <c r="S1101" i="109"/>
  <c r="V671" i="109"/>
  <c r="S1144" i="109"/>
  <c r="S1036" i="109"/>
  <c r="S1068" i="109"/>
  <c r="W377" i="109"/>
  <c r="W516" i="109"/>
  <c r="S1079" i="109"/>
  <c r="Q1160" i="109"/>
  <c r="R1137" i="109"/>
  <c r="R1106" i="109"/>
  <c r="S1030" i="109"/>
  <c r="V679" i="109"/>
  <c r="S1092" i="109"/>
  <c r="S1029" i="109"/>
  <c r="V669" i="109"/>
  <c r="S1148" i="109"/>
  <c r="W356" i="109"/>
  <c r="W495" i="109"/>
  <c r="S1062" i="109"/>
  <c r="S1147" i="109"/>
  <c r="S1033" i="109"/>
  <c r="W417" i="109"/>
  <c r="W556" i="109"/>
  <c r="S1097" i="109"/>
  <c r="G48" i="119"/>
  <c r="G47" i="119"/>
  <c r="P883" i="109"/>
  <c r="T953" i="109"/>
  <c r="T933" i="109"/>
  <c r="T1071" i="109" s="1"/>
  <c r="T926" i="109"/>
  <c r="T995" i="109"/>
  <c r="T964" i="109"/>
  <c r="T956" i="109"/>
  <c r="T960" i="109"/>
  <c r="T1005" i="109"/>
  <c r="T1013" i="109"/>
  <c r="T913" i="109"/>
  <c r="T922" i="109"/>
  <c r="T984" i="109"/>
  <c r="T950" i="109"/>
  <c r="T1088" i="109" s="1"/>
  <c r="T978" i="109"/>
  <c r="T957" i="109"/>
  <c r="T997" i="109"/>
  <c r="T952" i="109"/>
  <c r="T1015" i="109"/>
  <c r="T977" i="109"/>
  <c r="T989" i="109"/>
  <c r="T946" i="109"/>
  <c r="T930" i="109"/>
  <c r="T1068" i="109" s="1"/>
  <c r="T1001" i="109"/>
  <c r="T1008" i="109"/>
  <c r="T1003" i="109"/>
  <c r="T948" i="109"/>
  <c r="T1007" i="109"/>
  <c r="T970" i="109"/>
  <c r="T923" i="109"/>
  <c r="T1061" i="109" s="1"/>
  <c r="T914" i="109"/>
  <c r="T915" i="109"/>
  <c r="T988" i="109"/>
  <c r="T940" i="109"/>
  <c r="T1078" i="109" s="1"/>
  <c r="T996" i="109"/>
  <c r="T927" i="109"/>
  <c r="T916" i="109"/>
  <c r="T909" i="109"/>
  <c r="T907" i="109"/>
  <c r="T975" i="109"/>
  <c r="T979" i="109"/>
  <c r="T1000" i="109"/>
  <c r="T1138" i="109" s="1"/>
  <c r="T958" i="109"/>
  <c r="T982" i="109"/>
  <c r="T901" i="109"/>
  <c r="T894" i="109"/>
  <c r="T904" i="109"/>
  <c r="T939" i="109"/>
  <c r="T945" i="109"/>
  <c r="T1083" i="109" s="1"/>
  <c r="T920" i="109"/>
  <c r="T902" i="109"/>
  <c r="T1040" i="109" s="1"/>
  <c r="T969" i="109"/>
  <c r="T931" i="109"/>
  <c r="T1069" i="109" s="1"/>
  <c r="T962" i="109"/>
  <c r="T1100" i="109" s="1"/>
  <c r="T905" i="109"/>
  <c r="T1043" i="109" s="1"/>
  <c r="T944" i="109"/>
  <c r="T954" i="109"/>
  <c r="T1092" i="109" s="1"/>
  <c r="T919" i="109"/>
  <c r="T1057" i="109" s="1"/>
  <c r="T973" i="109"/>
  <c r="T1009" i="109"/>
  <c r="T992" i="109"/>
  <c r="T1130" i="109" s="1"/>
  <c r="T936" i="109"/>
  <c r="T935" i="109"/>
  <c r="T1002" i="109"/>
  <c r="T929" i="109"/>
  <c r="T924" i="109"/>
  <c r="T971" i="109"/>
  <c r="T1109" i="109" s="1"/>
  <c r="T1014" i="109"/>
  <c r="T947" i="109"/>
  <c r="T1085" i="109" s="1"/>
  <c r="T932" i="109"/>
  <c r="T1070" i="109" s="1"/>
  <c r="T896" i="109"/>
  <c r="T918" i="109"/>
  <c r="T921" i="109"/>
  <c r="T1017" i="109"/>
  <c r="T1155" i="109" s="1"/>
  <c r="T910" i="109"/>
  <c r="T942" i="109"/>
  <c r="T961" i="109"/>
  <c r="T1099" i="109" s="1"/>
  <c r="T1004" i="109"/>
  <c r="T1142" i="109" s="1"/>
  <c r="T903" i="109"/>
  <c r="T1041" i="109" s="1"/>
  <c r="S991" i="109"/>
  <c r="T966" i="109"/>
  <c r="T1104" i="109" s="1"/>
  <c r="T965" i="109"/>
  <c r="T890" i="109"/>
  <c r="T1028" i="109" s="1"/>
  <c r="T895" i="109"/>
  <c r="T991" i="109"/>
  <c r="S696" i="109"/>
  <c r="S1016" i="109"/>
  <c r="T941" i="109"/>
  <c r="T1010" i="109"/>
  <c r="T1148" i="109" s="1"/>
  <c r="T1018" i="109"/>
  <c r="T1156" i="109" s="1"/>
  <c r="T994" i="109"/>
  <c r="T917" i="109"/>
  <c r="T963" i="109"/>
  <c r="T1101" i="109" s="1"/>
  <c r="T897" i="109"/>
  <c r="T1006" i="109"/>
  <c r="T900" i="109"/>
  <c r="T986" i="109"/>
  <c r="T1124" i="109" s="1"/>
  <c r="T911" i="109"/>
  <c r="T1049" i="109" s="1"/>
  <c r="T908" i="109"/>
  <c r="T974" i="109"/>
  <c r="T899" i="109"/>
  <c r="T951" i="109"/>
  <c r="T898" i="109"/>
  <c r="T906" i="109"/>
  <c r="T990" i="109"/>
  <c r="T1128" i="109" s="1"/>
  <c r="T938" i="109"/>
  <c r="T1076" i="109" s="1"/>
  <c r="T943" i="109"/>
  <c r="T959" i="109"/>
  <c r="T967" i="109"/>
  <c r="T1105" i="109" s="1"/>
  <c r="T998" i="109"/>
  <c r="T1136" i="109" s="1"/>
  <c r="T892" i="109"/>
  <c r="T955" i="109"/>
  <c r="T925" i="109"/>
  <c r="T1063" i="109" s="1"/>
  <c r="T928" i="109"/>
  <c r="T1066" i="109" s="1"/>
  <c r="T893" i="109"/>
  <c r="T1031" i="109" s="1"/>
  <c r="T891" i="109"/>
  <c r="T912" i="109"/>
  <c r="T1050" i="109" s="1"/>
  <c r="T934" i="109"/>
  <c r="T949" i="109"/>
  <c r="T937" i="109"/>
  <c r="R1022" i="109"/>
  <c r="T685" i="109"/>
  <c r="V685" i="109" s="1"/>
  <c r="S1011" i="109"/>
  <c r="T686" i="109"/>
  <c r="V686" i="109" s="1"/>
  <c r="S1012" i="109"/>
  <c r="S1150" i="109" s="1"/>
  <c r="K25" i="119"/>
  <c r="T667" i="109"/>
  <c r="V667" i="109" s="1"/>
  <c r="S993" i="109"/>
  <c r="T657" i="109"/>
  <c r="V657" i="109" s="1"/>
  <c r="S983" i="109"/>
  <c r="S1121" i="109" s="1"/>
  <c r="T654" i="109"/>
  <c r="V654" i="109" s="1"/>
  <c r="S980" i="109"/>
  <c r="M21" i="119"/>
  <c r="L23" i="119"/>
  <c r="T659" i="109"/>
  <c r="V659" i="109" s="1"/>
  <c r="S985" i="109"/>
  <c r="J28" i="119"/>
  <c r="J29" i="119"/>
  <c r="T650" i="109"/>
  <c r="S976" i="109"/>
  <c r="T661" i="109"/>
  <c r="V661" i="109" s="1"/>
  <c r="S987" i="109"/>
  <c r="T642" i="109"/>
  <c r="V642" i="109" s="1"/>
  <c r="S968" i="109"/>
  <c r="T694" i="109"/>
  <c r="V694" i="109" s="1"/>
  <c r="S1020" i="109"/>
  <c r="T655" i="109"/>
  <c r="S981" i="109"/>
  <c r="T646" i="109"/>
  <c r="V646" i="109" s="1"/>
  <c r="S972" i="109"/>
  <c r="T673" i="109"/>
  <c r="V673" i="109" s="1"/>
  <c r="S999" i="109"/>
  <c r="S1137" i="109" s="1"/>
  <c r="T887" i="109"/>
  <c r="R881" i="109"/>
  <c r="T835" i="109"/>
  <c r="U835" i="109" s="1"/>
  <c r="R882" i="109"/>
  <c r="T1019" i="109"/>
  <c r="R878" i="109"/>
  <c r="Q879" i="109"/>
  <c r="S876" i="109"/>
  <c r="S880" i="109"/>
  <c r="T1016" i="109"/>
  <c r="Q877" i="109"/>
  <c r="T889" i="109"/>
  <c r="T1027" i="109" s="1"/>
  <c r="T418" i="109"/>
  <c r="U423" i="109"/>
  <c r="U557" i="109" s="1"/>
  <c r="I42" i="119"/>
  <c r="I48" i="119" s="1"/>
  <c r="I49" i="119" s="1"/>
  <c r="V835" i="109"/>
  <c r="S33" i="119"/>
  <c r="H42" i="119"/>
  <c r="H48" i="119" s="1"/>
  <c r="AD871" i="109"/>
  <c r="AM34" i="119" s="1"/>
  <c r="AE869" i="109"/>
  <c r="AE865" i="109"/>
  <c r="R875" i="109"/>
  <c r="AD859" i="109"/>
  <c r="AE847" i="109"/>
  <c r="AF863" i="109"/>
  <c r="AF870" i="109"/>
  <c r="AF858" i="109"/>
  <c r="AE867" i="109"/>
  <c r="Q883" i="109" l="1"/>
  <c r="V655" i="109"/>
  <c r="W561" i="109"/>
  <c r="W360" i="109"/>
  <c r="X360" i="109" s="1"/>
  <c r="W524" i="109"/>
  <c r="BF700" i="109"/>
  <c r="BA853" i="109"/>
  <c r="BA865" i="109"/>
  <c r="BA855" i="109"/>
  <c r="BA867" i="109"/>
  <c r="BA869" i="109"/>
  <c r="BA857" i="109"/>
  <c r="AX703" i="109"/>
  <c r="AW835" i="109"/>
  <c r="V650" i="109"/>
  <c r="W650" i="109" s="1"/>
  <c r="W528" i="109"/>
  <c r="W667" i="109" s="1"/>
  <c r="W687" i="109"/>
  <c r="W689" i="109"/>
  <c r="W483" i="109"/>
  <c r="W622" i="109" s="1"/>
  <c r="W693" i="109"/>
  <c r="W630" i="109"/>
  <c r="W690" i="109"/>
  <c r="W682" i="109"/>
  <c r="W669" i="109"/>
  <c r="W634" i="109"/>
  <c r="R1160" i="109"/>
  <c r="AN851" i="109"/>
  <c r="AM859" i="109"/>
  <c r="W694" i="109"/>
  <c r="W685" i="109"/>
  <c r="W686" i="109"/>
  <c r="T1129" i="109"/>
  <c r="T1146" i="109"/>
  <c r="T1127" i="109"/>
  <c r="T1135" i="109"/>
  <c r="T1143" i="109"/>
  <c r="T1133" i="109"/>
  <c r="X417" i="109"/>
  <c r="X556" i="109"/>
  <c r="W655" i="109"/>
  <c r="X344" i="109"/>
  <c r="X483" i="109"/>
  <c r="W657" i="109"/>
  <c r="T1140" i="109"/>
  <c r="W539" i="109"/>
  <c r="W400" i="109"/>
  <c r="W308" i="109"/>
  <c r="W447" i="109"/>
  <c r="W468" i="109"/>
  <c r="W329" i="109"/>
  <c r="W316" i="109"/>
  <c r="W455" i="109"/>
  <c r="W533" i="109"/>
  <c r="W394" i="109"/>
  <c r="W502" i="109"/>
  <c r="W363" i="109"/>
  <c r="W504" i="109"/>
  <c r="W365" i="109"/>
  <c r="W297" i="109"/>
  <c r="W436" i="109"/>
  <c r="W490" i="109"/>
  <c r="W351" i="109"/>
  <c r="T1122" i="109"/>
  <c r="U1122" i="109" s="1"/>
  <c r="W307" i="109"/>
  <c r="W446" i="109"/>
  <c r="W390" i="109"/>
  <c r="W529" i="109"/>
  <c r="W500" i="109"/>
  <c r="W361" i="109"/>
  <c r="X540" i="109"/>
  <c r="X401" i="109"/>
  <c r="S1123" i="109"/>
  <c r="V577" i="109"/>
  <c r="V570" i="109"/>
  <c r="V621" i="109"/>
  <c r="V653" i="109"/>
  <c r="V576" i="109"/>
  <c r="V625" i="109"/>
  <c r="T1107" i="109"/>
  <c r="V569" i="109"/>
  <c r="V683" i="109"/>
  <c r="V593" i="109"/>
  <c r="V618" i="109"/>
  <c r="V644" i="109"/>
  <c r="W659" i="109"/>
  <c r="X528" i="109"/>
  <c r="X389" i="109"/>
  <c r="W661" i="109"/>
  <c r="W677" i="109"/>
  <c r="W665" i="109"/>
  <c r="S1118" i="109"/>
  <c r="W484" i="109"/>
  <c r="W345" i="109"/>
  <c r="W330" i="109"/>
  <c r="W469" i="109"/>
  <c r="W373" i="109"/>
  <c r="W512" i="109"/>
  <c r="W384" i="109"/>
  <c r="W523" i="109"/>
  <c r="W311" i="109"/>
  <c r="W450" i="109"/>
  <c r="W290" i="109"/>
  <c r="W429" i="109"/>
  <c r="W458" i="109"/>
  <c r="W319" i="109"/>
  <c r="W324" i="109"/>
  <c r="W463" i="109"/>
  <c r="T1033" i="109"/>
  <c r="T1054" i="109"/>
  <c r="U1054" i="109" s="1"/>
  <c r="W695" i="109"/>
  <c r="X409" i="109"/>
  <c r="X548" i="109"/>
  <c r="X415" i="109"/>
  <c r="X554" i="109"/>
  <c r="S1114" i="109"/>
  <c r="T1098" i="109"/>
  <c r="V611" i="109"/>
  <c r="V592" i="109"/>
  <c r="V664" i="109"/>
  <c r="V631" i="109"/>
  <c r="V603" i="109"/>
  <c r="V562" i="109"/>
  <c r="T1080" i="109"/>
  <c r="V624" i="109"/>
  <c r="V648" i="109"/>
  <c r="V601" i="109"/>
  <c r="V574" i="109"/>
  <c r="V563" i="109"/>
  <c r="V596" i="109"/>
  <c r="V591" i="109"/>
  <c r="V656" i="109"/>
  <c r="V670" i="109"/>
  <c r="V620" i="109"/>
  <c r="V637" i="109"/>
  <c r="V567" i="109"/>
  <c r="T1157" i="109"/>
  <c r="U1157" i="109" s="1"/>
  <c r="T1154" i="109"/>
  <c r="T1139" i="109"/>
  <c r="X352" i="109"/>
  <c r="X491" i="109"/>
  <c r="T1075" i="109"/>
  <c r="U1075" i="109" s="1"/>
  <c r="T1095" i="109"/>
  <c r="U1095" i="109" s="1"/>
  <c r="V678" i="109"/>
  <c r="V586" i="109"/>
  <c r="V607" i="109"/>
  <c r="V594" i="109"/>
  <c r="V672" i="109"/>
  <c r="V641" i="109"/>
  <c r="V643" i="109"/>
  <c r="V575" i="109"/>
  <c r="V629" i="109"/>
  <c r="T1112" i="109"/>
  <c r="U1112" i="109" s="1"/>
  <c r="V585" i="109"/>
  <c r="V668" i="109"/>
  <c r="V639" i="109"/>
  <c r="X530" i="109"/>
  <c r="X391" i="109"/>
  <c r="W679" i="109"/>
  <c r="X348" i="109"/>
  <c r="X487" i="109"/>
  <c r="X376" i="109"/>
  <c r="X515" i="109"/>
  <c r="W663" i="109"/>
  <c r="W300" i="109"/>
  <c r="W439" i="109"/>
  <c r="W334" i="109"/>
  <c r="W473" i="109"/>
  <c r="W354" i="109"/>
  <c r="W493" i="109"/>
  <c r="W535" i="109"/>
  <c r="W396" i="109"/>
  <c r="W320" i="109"/>
  <c r="W459" i="109"/>
  <c r="W294" i="109"/>
  <c r="W433" i="109"/>
  <c r="W470" i="109"/>
  <c r="W331" i="109"/>
  <c r="T1097" i="109"/>
  <c r="T1093" i="109"/>
  <c r="U1093" i="109" s="1"/>
  <c r="W295" i="109"/>
  <c r="W434" i="109"/>
  <c r="W508" i="109"/>
  <c r="W369" i="109"/>
  <c r="W293" i="109"/>
  <c r="W432" i="109"/>
  <c r="W305" i="109"/>
  <c r="W444" i="109"/>
  <c r="W362" i="109"/>
  <c r="W501" i="109"/>
  <c r="T1113" i="109"/>
  <c r="X283" i="109"/>
  <c r="X422" i="109"/>
  <c r="X368" i="109"/>
  <c r="X507" i="109"/>
  <c r="T1036" i="109"/>
  <c r="U1036" i="109" s="1"/>
  <c r="V623" i="109"/>
  <c r="V608" i="109"/>
  <c r="V651" i="109"/>
  <c r="V662" i="109"/>
  <c r="V589" i="109"/>
  <c r="V568" i="109"/>
  <c r="V597" i="109"/>
  <c r="V602" i="109"/>
  <c r="X395" i="109"/>
  <c r="X534" i="109"/>
  <c r="X372" i="109"/>
  <c r="X511" i="109"/>
  <c r="X364" i="109"/>
  <c r="X503" i="109"/>
  <c r="X407" i="109"/>
  <c r="X546" i="109"/>
  <c r="S1149" i="109"/>
  <c r="W336" i="109"/>
  <c r="W475" i="109"/>
  <c r="W478" i="109"/>
  <c r="W339" i="109"/>
  <c r="W328" i="109"/>
  <c r="W467" i="109"/>
  <c r="W410" i="109"/>
  <c r="W549" i="109"/>
  <c r="W506" i="109"/>
  <c r="W367" i="109"/>
  <c r="W374" i="109"/>
  <c r="W513" i="109"/>
  <c r="W537" i="109"/>
  <c r="W398" i="109"/>
  <c r="T1087" i="109"/>
  <c r="U1087" i="109" s="1"/>
  <c r="T1115" i="109"/>
  <c r="U1115" i="109" s="1"/>
  <c r="T1053" i="109"/>
  <c r="W332" i="109"/>
  <c r="W471" i="109"/>
  <c r="W388" i="109"/>
  <c r="W527" i="109"/>
  <c r="W304" i="109"/>
  <c r="W443" i="109"/>
  <c r="W382" i="109"/>
  <c r="W521" i="109"/>
  <c r="W541" i="109"/>
  <c r="W402" i="109"/>
  <c r="W380" i="109"/>
  <c r="W519" i="109"/>
  <c r="W350" i="109"/>
  <c r="W489" i="109"/>
  <c r="W309" i="109"/>
  <c r="W448" i="109"/>
  <c r="W301" i="109"/>
  <c r="W440" i="109"/>
  <c r="W476" i="109"/>
  <c r="W337" i="109"/>
  <c r="T1046" i="109"/>
  <c r="T1060" i="109"/>
  <c r="U1060" i="109" s="1"/>
  <c r="W326" i="109"/>
  <c r="W465" i="109"/>
  <c r="W371" i="109"/>
  <c r="W510" i="109"/>
  <c r="W414" i="109"/>
  <c r="W553" i="109"/>
  <c r="T1025" i="109"/>
  <c r="T1086" i="109"/>
  <c r="T1153" i="109"/>
  <c r="T1094" i="109"/>
  <c r="X356" i="109"/>
  <c r="X495" i="109"/>
  <c r="X516" i="109"/>
  <c r="X377" i="109"/>
  <c r="X518" i="109"/>
  <c r="X379" i="109"/>
  <c r="S1154" i="109"/>
  <c r="T1081" i="109"/>
  <c r="T1152" i="109"/>
  <c r="T1116" i="109"/>
  <c r="W322" i="109"/>
  <c r="W461" i="109"/>
  <c r="W496" i="109"/>
  <c r="W357" i="109"/>
  <c r="W287" i="109"/>
  <c r="W426" i="109"/>
  <c r="W413" i="109"/>
  <c r="W552" i="109"/>
  <c r="W488" i="109"/>
  <c r="W349" i="109"/>
  <c r="W480" i="109"/>
  <c r="W341" i="109"/>
  <c r="W474" i="109"/>
  <c r="W335" i="109"/>
  <c r="W494" i="109"/>
  <c r="W355" i="109"/>
  <c r="W460" i="109"/>
  <c r="W321" i="109"/>
  <c r="W288" i="109"/>
  <c r="W427" i="109"/>
  <c r="T1065" i="109"/>
  <c r="T1120" i="109"/>
  <c r="U1120" i="109" s="1"/>
  <c r="W303" i="109"/>
  <c r="W442" i="109"/>
  <c r="W581" i="109" s="1"/>
  <c r="W312" i="109"/>
  <c r="W451" i="109"/>
  <c r="T1147" i="109"/>
  <c r="AO20" i="119"/>
  <c r="X532" i="109"/>
  <c r="X393" i="109"/>
  <c r="X408" i="109"/>
  <c r="X547" i="109"/>
  <c r="S1131" i="109"/>
  <c r="V578" i="109"/>
  <c r="V612" i="109"/>
  <c r="V632" i="109"/>
  <c r="V674" i="109"/>
  <c r="V598" i="109"/>
  <c r="V572" i="109"/>
  <c r="V609" i="109"/>
  <c r="T1058" i="109"/>
  <c r="T1079" i="109"/>
  <c r="T1030" i="109"/>
  <c r="V573" i="109"/>
  <c r="V647" i="109"/>
  <c r="V571" i="109"/>
  <c r="V583" i="109"/>
  <c r="V640" i="109"/>
  <c r="T1035" i="109"/>
  <c r="U1035" i="109" s="1"/>
  <c r="X520" i="109"/>
  <c r="X381" i="109"/>
  <c r="X522" i="109"/>
  <c r="X383" i="109"/>
  <c r="W638" i="109"/>
  <c r="W646" i="109"/>
  <c r="X526" i="109"/>
  <c r="X387" i="109"/>
  <c r="T1145" i="109"/>
  <c r="T1034" i="109"/>
  <c r="T1117" i="109"/>
  <c r="U1117" i="109" s="1"/>
  <c r="T1089" i="109"/>
  <c r="W406" i="109"/>
  <c r="W545" i="109"/>
  <c r="W338" i="109"/>
  <c r="W477" i="109"/>
  <c r="W306" i="109"/>
  <c r="W445" i="109"/>
  <c r="W358" i="109"/>
  <c r="W497" i="109"/>
  <c r="W310" i="109"/>
  <c r="W449" i="109"/>
  <c r="W286" i="109"/>
  <c r="W425" i="109"/>
  <c r="W466" i="109"/>
  <c r="W327" i="109"/>
  <c r="W317" i="109"/>
  <c r="W456" i="109"/>
  <c r="T1082" i="109"/>
  <c r="U1082" i="109" s="1"/>
  <c r="W673" i="109"/>
  <c r="X416" i="109"/>
  <c r="X555" i="109"/>
  <c r="W642" i="109"/>
  <c r="X403" i="109"/>
  <c r="X542" i="109"/>
  <c r="X536" i="109"/>
  <c r="X397" i="109"/>
  <c r="X411" i="109"/>
  <c r="X550" i="109"/>
  <c r="S1110" i="109"/>
  <c r="S1106" i="109"/>
  <c r="V614" i="109"/>
  <c r="V617" i="109"/>
  <c r="V606" i="109"/>
  <c r="V688" i="109"/>
  <c r="V645" i="109"/>
  <c r="V652" i="109"/>
  <c r="V676" i="109"/>
  <c r="T1048" i="109"/>
  <c r="T1052" i="109"/>
  <c r="U1052" i="109" s="1"/>
  <c r="T1103" i="109"/>
  <c r="U1103" i="109" s="1"/>
  <c r="V610" i="109"/>
  <c r="V666" i="109"/>
  <c r="V582" i="109"/>
  <c r="V660" i="109"/>
  <c r="V680" i="109"/>
  <c r="V658" i="109"/>
  <c r="V628" i="109"/>
  <c r="V587" i="109"/>
  <c r="V579" i="109"/>
  <c r="V615" i="109"/>
  <c r="T1055" i="109"/>
  <c r="V604" i="109"/>
  <c r="V649" i="109"/>
  <c r="V692" i="109"/>
  <c r="T1111" i="109"/>
  <c r="T1141" i="109"/>
  <c r="T1090" i="109"/>
  <c r="T1151" i="109"/>
  <c r="T1102" i="109"/>
  <c r="S1125" i="109"/>
  <c r="T1056" i="109"/>
  <c r="T1044" i="109"/>
  <c r="T1067" i="109"/>
  <c r="V600" i="109"/>
  <c r="V635" i="109"/>
  <c r="V565" i="109"/>
  <c r="V691" i="109"/>
  <c r="V627" i="109"/>
  <c r="V619" i="109"/>
  <c r="V613" i="109"/>
  <c r="V633" i="109"/>
  <c r="V599" i="109"/>
  <c r="V566" i="109"/>
  <c r="T1144" i="109"/>
  <c r="T1134" i="109"/>
  <c r="U1134" i="109" s="1"/>
  <c r="V590" i="109"/>
  <c r="T1045" i="109"/>
  <c r="U1045" i="109" s="1"/>
  <c r="W671" i="109"/>
  <c r="W626" i="109"/>
  <c r="W654" i="109"/>
  <c r="X524" i="109"/>
  <c r="X385" i="109"/>
  <c r="S1129" i="109"/>
  <c r="W299" i="109"/>
  <c r="W438" i="109"/>
  <c r="W292" i="109"/>
  <c r="W431" i="109"/>
  <c r="W482" i="109"/>
  <c r="W343" i="109"/>
  <c r="W375" i="109"/>
  <c r="W514" i="109"/>
  <c r="W298" i="109"/>
  <c r="W437" i="109"/>
  <c r="W486" i="109"/>
  <c r="W347" i="109"/>
  <c r="T1064" i="109"/>
  <c r="U1064" i="109" s="1"/>
  <c r="T1029" i="109"/>
  <c r="T1091" i="109"/>
  <c r="T1077" i="109"/>
  <c r="T1039" i="109"/>
  <c r="W291" i="109"/>
  <c r="W430" i="109"/>
  <c r="W405" i="109"/>
  <c r="W544" i="109"/>
  <c r="W315" i="109"/>
  <c r="W454" i="109"/>
  <c r="W340" i="109"/>
  <c r="W479" i="109"/>
  <c r="W505" i="109"/>
  <c r="W366" i="109"/>
  <c r="T1037" i="109"/>
  <c r="U1037" i="109" s="1"/>
  <c r="T1047" i="109"/>
  <c r="X412" i="109"/>
  <c r="X551" i="109"/>
  <c r="X538" i="109"/>
  <c r="X399" i="109"/>
  <c r="S1158" i="109"/>
  <c r="T1042" i="109"/>
  <c r="T1096" i="109"/>
  <c r="U1096" i="109" s="1"/>
  <c r="T1062" i="109"/>
  <c r="T1073" i="109"/>
  <c r="V684" i="109"/>
  <c r="V616" i="109"/>
  <c r="V584" i="109"/>
  <c r="V636" i="109"/>
  <c r="V588" i="109"/>
  <c r="V564" i="109"/>
  <c r="V605" i="109"/>
  <c r="V595" i="109"/>
  <c r="T1132" i="109"/>
  <c r="W681" i="109"/>
  <c r="W675" i="109"/>
  <c r="X404" i="109"/>
  <c r="X543" i="109"/>
  <c r="S1119" i="109"/>
  <c r="W472" i="109"/>
  <c r="W333" i="109"/>
  <c r="W314" i="109"/>
  <c r="W453" i="109"/>
  <c r="W386" i="109"/>
  <c r="W525" i="109"/>
  <c r="W441" i="109"/>
  <c r="W580" i="109" s="1"/>
  <c r="W302" i="109"/>
  <c r="W492" i="109"/>
  <c r="W353" i="109"/>
  <c r="W464" i="109"/>
  <c r="W325" i="109"/>
  <c r="W284" i="109"/>
  <c r="W423" i="109"/>
  <c r="T1072" i="109"/>
  <c r="T1126" i="109"/>
  <c r="U1126" i="109" s="1"/>
  <c r="T1032" i="109"/>
  <c r="T1108" i="109"/>
  <c r="T1059" i="109"/>
  <c r="W346" i="109"/>
  <c r="W485" i="109"/>
  <c r="W509" i="109"/>
  <c r="W370" i="109"/>
  <c r="W462" i="109"/>
  <c r="W323" i="109"/>
  <c r="W296" i="109"/>
  <c r="W435" i="109"/>
  <c r="W285" i="109"/>
  <c r="W424" i="109"/>
  <c r="W318" i="109"/>
  <c r="W457" i="109"/>
  <c r="W313" i="109"/>
  <c r="W452" i="109"/>
  <c r="W378" i="109"/>
  <c r="W517" i="109"/>
  <c r="W531" i="109"/>
  <c r="W392" i="109"/>
  <c r="T1074" i="109"/>
  <c r="U1074" i="109" s="1"/>
  <c r="T1038" i="109"/>
  <c r="U1038" i="109" s="1"/>
  <c r="T1051" i="109"/>
  <c r="W342" i="109"/>
  <c r="W481" i="109"/>
  <c r="W498" i="109"/>
  <c r="W359" i="109"/>
  <c r="W289" i="109"/>
  <c r="W428" i="109"/>
  <c r="T1084" i="109"/>
  <c r="G49" i="119"/>
  <c r="T980" i="109"/>
  <c r="T972" i="109"/>
  <c r="U1040" i="109"/>
  <c r="T981" i="109"/>
  <c r="U1088" i="109"/>
  <c r="U1041" i="109"/>
  <c r="U1085" i="109"/>
  <c r="U1092" i="109"/>
  <c r="U1061" i="109"/>
  <c r="T993" i="109"/>
  <c r="T1012" i="109"/>
  <c r="U1050" i="109"/>
  <c r="T976" i="109"/>
  <c r="T985" i="109"/>
  <c r="U1136" i="109"/>
  <c r="T1020" i="109"/>
  <c r="T1011" i="109"/>
  <c r="T968" i="109"/>
  <c r="T987" i="109"/>
  <c r="T983" i="109"/>
  <c r="U1128" i="109"/>
  <c r="U1069" i="109"/>
  <c r="T999" i="109"/>
  <c r="S1022" i="109"/>
  <c r="K28" i="119"/>
  <c r="K29" i="119"/>
  <c r="J30" i="119"/>
  <c r="J40" i="119"/>
  <c r="N21" i="119"/>
  <c r="M23" i="119"/>
  <c r="L25" i="119"/>
  <c r="T696" i="109"/>
  <c r="U1101" i="109"/>
  <c r="U1159" i="109"/>
  <c r="R877" i="109"/>
  <c r="T880" i="109"/>
  <c r="T876" i="109"/>
  <c r="R879" i="109"/>
  <c r="S878" i="109"/>
  <c r="S882" i="109"/>
  <c r="S881" i="109"/>
  <c r="T888" i="109"/>
  <c r="W835" i="109"/>
  <c r="H49" i="119"/>
  <c r="AE859" i="109"/>
  <c r="AE871" i="109"/>
  <c r="AN34" i="119" s="1"/>
  <c r="AG863" i="109"/>
  <c r="AF847" i="109"/>
  <c r="AF865" i="109"/>
  <c r="AG858" i="109"/>
  <c r="AG870" i="109"/>
  <c r="S875" i="109"/>
  <c r="AF867" i="109"/>
  <c r="AF869" i="109"/>
  <c r="X499" i="109" l="1"/>
  <c r="X630" i="109"/>
  <c r="BB857" i="109"/>
  <c r="BB869" i="109"/>
  <c r="BB853" i="109"/>
  <c r="BB865" i="109"/>
  <c r="BG700" i="109"/>
  <c r="AY703" i="109"/>
  <c r="AX835" i="109"/>
  <c r="BB855" i="109"/>
  <c r="BB867" i="109"/>
  <c r="X687" i="109"/>
  <c r="X693" i="109"/>
  <c r="W578" i="109"/>
  <c r="W571" i="109"/>
  <c r="W601" i="109"/>
  <c r="X561" i="109"/>
  <c r="X682" i="109"/>
  <c r="W631" i="109"/>
  <c r="W692" i="109"/>
  <c r="X675" i="109"/>
  <c r="W584" i="109"/>
  <c r="W637" i="109"/>
  <c r="W656" i="109"/>
  <c r="X650" i="109"/>
  <c r="W618" i="109"/>
  <c r="W621" i="109"/>
  <c r="X622" i="109"/>
  <c r="W589" i="109"/>
  <c r="W611" i="109"/>
  <c r="W625" i="109"/>
  <c r="X646" i="109"/>
  <c r="W596" i="109"/>
  <c r="W603" i="109"/>
  <c r="X634" i="109"/>
  <c r="W620" i="109"/>
  <c r="W648" i="109"/>
  <c r="W664" i="109"/>
  <c r="W691" i="109"/>
  <c r="X654" i="109"/>
  <c r="W587" i="109"/>
  <c r="W566" i="109"/>
  <c r="X642" i="109"/>
  <c r="W575" i="109"/>
  <c r="W594" i="109"/>
  <c r="W582" i="109"/>
  <c r="W583" i="109"/>
  <c r="W572" i="109"/>
  <c r="X671" i="109"/>
  <c r="S1160" i="109"/>
  <c r="W564" i="109"/>
  <c r="W590" i="109"/>
  <c r="W688" i="109"/>
  <c r="W568" i="109"/>
  <c r="W624" i="109"/>
  <c r="X679" i="109"/>
  <c r="W585" i="109"/>
  <c r="AO851" i="109"/>
  <c r="AN859" i="109"/>
  <c r="W670" i="109"/>
  <c r="W588" i="109"/>
  <c r="W684" i="109"/>
  <c r="W644" i="109"/>
  <c r="W579" i="109"/>
  <c r="W573" i="109"/>
  <c r="W586" i="109"/>
  <c r="W653" i="109"/>
  <c r="X655" i="109"/>
  <c r="X695" i="109"/>
  <c r="T1026" i="109"/>
  <c r="X289" i="109"/>
  <c r="X428" i="109"/>
  <c r="X285" i="109"/>
  <c r="X424" i="109"/>
  <c r="X323" i="109"/>
  <c r="X462" i="109"/>
  <c r="X346" i="109"/>
  <c r="X485" i="109"/>
  <c r="X284" i="109"/>
  <c r="X423" i="109"/>
  <c r="X353" i="109"/>
  <c r="X492" i="109"/>
  <c r="X302" i="109"/>
  <c r="X441" i="109"/>
  <c r="X580" i="109" s="1"/>
  <c r="X386" i="109"/>
  <c r="X525" i="109"/>
  <c r="X333" i="109"/>
  <c r="X472" i="109"/>
  <c r="Y404" i="109"/>
  <c r="Y543" i="109"/>
  <c r="Y399" i="109"/>
  <c r="Y538" i="109"/>
  <c r="X340" i="109"/>
  <c r="X479" i="109"/>
  <c r="X618" i="109" s="1"/>
  <c r="X298" i="109"/>
  <c r="X437" i="109"/>
  <c r="X343" i="109"/>
  <c r="X482" i="109"/>
  <c r="X299" i="109"/>
  <c r="X438" i="109"/>
  <c r="X663" i="109"/>
  <c r="T1119" i="109"/>
  <c r="U1119" i="109" s="1"/>
  <c r="X445" i="109"/>
  <c r="X306" i="109"/>
  <c r="Y387" i="109"/>
  <c r="Y526" i="109"/>
  <c r="X659" i="109"/>
  <c r="W599" i="109"/>
  <c r="X341" i="109"/>
  <c r="X480" i="109"/>
  <c r="W627" i="109"/>
  <c r="X413" i="109"/>
  <c r="X552" i="109"/>
  <c r="X357" i="109"/>
  <c r="X496" i="109"/>
  <c r="Y379" i="109"/>
  <c r="Y518" i="109"/>
  <c r="Y356" i="109"/>
  <c r="Y495" i="109"/>
  <c r="T1125" i="109"/>
  <c r="W649" i="109"/>
  <c r="X337" i="109"/>
  <c r="X476" i="109"/>
  <c r="X309" i="109"/>
  <c r="X448" i="109"/>
  <c r="X587" i="109" s="1"/>
  <c r="W658" i="109"/>
  <c r="W680" i="109"/>
  <c r="X382" i="109"/>
  <c r="X521" i="109"/>
  <c r="W666" i="109"/>
  <c r="W652" i="109"/>
  <c r="W645" i="109"/>
  <c r="X410" i="109"/>
  <c r="X549" i="109"/>
  <c r="X339" i="109"/>
  <c r="X478" i="109"/>
  <c r="Y407" i="109"/>
  <c r="Y546" i="109"/>
  <c r="Y372" i="109"/>
  <c r="Y511" i="109"/>
  <c r="Y368" i="109"/>
  <c r="Y507" i="109"/>
  <c r="Y283" i="109"/>
  <c r="Y422" i="109"/>
  <c r="X362" i="109"/>
  <c r="X501" i="109"/>
  <c r="W647" i="109"/>
  <c r="X295" i="109"/>
  <c r="X434" i="109"/>
  <c r="W609" i="109"/>
  <c r="X294" i="109"/>
  <c r="X433" i="109"/>
  <c r="X396" i="109"/>
  <c r="X535" i="109"/>
  <c r="X334" i="109"/>
  <c r="X473" i="109"/>
  <c r="T1110" i="109"/>
  <c r="U1110" i="109" s="1"/>
  <c r="W602" i="109"/>
  <c r="W597" i="109"/>
  <c r="X290" i="109"/>
  <c r="X429" i="109"/>
  <c r="W662" i="109"/>
  <c r="X330" i="109"/>
  <c r="X469" i="109"/>
  <c r="Y360" i="109"/>
  <c r="Y499" i="109"/>
  <c r="W576" i="109"/>
  <c r="W577" i="109"/>
  <c r="X361" i="109"/>
  <c r="X500" i="109"/>
  <c r="X307" i="109"/>
  <c r="X446" i="109"/>
  <c r="X365" i="109"/>
  <c r="X504" i="109"/>
  <c r="W641" i="109"/>
  <c r="X329" i="109"/>
  <c r="X468" i="109"/>
  <c r="Y344" i="109"/>
  <c r="Y483" i="109"/>
  <c r="T1114" i="109"/>
  <c r="X359" i="109"/>
  <c r="X498" i="109"/>
  <c r="X318" i="109"/>
  <c r="X457" i="109"/>
  <c r="X325" i="109"/>
  <c r="X464" i="109"/>
  <c r="X603" i="109" s="1"/>
  <c r="X677" i="109"/>
  <c r="X291" i="109"/>
  <c r="X430" i="109"/>
  <c r="X292" i="109"/>
  <c r="X431" i="109"/>
  <c r="X690" i="109"/>
  <c r="T1137" i="109"/>
  <c r="X681" i="109"/>
  <c r="Y416" i="109"/>
  <c r="Y555" i="109"/>
  <c r="X317" i="109"/>
  <c r="X456" i="109"/>
  <c r="X358" i="109"/>
  <c r="X497" i="109"/>
  <c r="W616" i="109"/>
  <c r="X303" i="109"/>
  <c r="X442" i="109"/>
  <c r="X581" i="109" s="1"/>
  <c r="X335" i="109"/>
  <c r="X474" i="109"/>
  <c r="W619" i="109"/>
  <c r="W565" i="109"/>
  <c r="W635" i="109"/>
  <c r="X322" i="109"/>
  <c r="X461" i="109"/>
  <c r="X326" i="109"/>
  <c r="X465" i="109"/>
  <c r="W615" i="109"/>
  <c r="X301" i="109"/>
  <c r="X440" i="109"/>
  <c r="W628" i="109"/>
  <c r="X332" i="109"/>
  <c r="X471" i="109"/>
  <c r="X398" i="109"/>
  <c r="X537" i="109"/>
  <c r="W606" i="109"/>
  <c r="W617" i="109"/>
  <c r="X336" i="109"/>
  <c r="X475" i="109"/>
  <c r="X673" i="109"/>
  <c r="W598" i="109"/>
  <c r="W674" i="109"/>
  <c r="X354" i="109"/>
  <c r="X493" i="109"/>
  <c r="Y348" i="109"/>
  <c r="Y487" i="109"/>
  <c r="Y352" i="109"/>
  <c r="Y491" i="109"/>
  <c r="Y630" i="109" s="1"/>
  <c r="W567" i="109"/>
  <c r="W574" i="109"/>
  <c r="X512" i="109"/>
  <c r="X373" i="109"/>
  <c r="X345" i="109"/>
  <c r="X484" i="109"/>
  <c r="X665" i="109"/>
  <c r="X689" i="109"/>
  <c r="W683" i="109"/>
  <c r="W639" i="109"/>
  <c r="X390" i="109"/>
  <c r="X529" i="109"/>
  <c r="W643" i="109"/>
  <c r="W607" i="109"/>
  <c r="X308" i="109"/>
  <c r="X447" i="109"/>
  <c r="T1131" i="109"/>
  <c r="U1131" i="109" s="1"/>
  <c r="T1106" i="109"/>
  <c r="U1106" i="109" s="1"/>
  <c r="X342" i="109"/>
  <c r="X481" i="109"/>
  <c r="X392" i="109"/>
  <c r="X531" i="109"/>
  <c r="X313" i="109"/>
  <c r="X452" i="109"/>
  <c r="X405" i="109"/>
  <c r="X544" i="109"/>
  <c r="Y411" i="109"/>
  <c r="Y550" i="109"/>
  <c r="Y397" i="109"/>
  <c r="Y536" i="109"/>
  <c r="X327" i="109"/>
  <c r="X466" i="109"/>
  <c r="X449" i="109"/>
  <c r="X310" i="109"/>
  <c r="X406" i="109"/>
  <c r="X545" i="109"/>
  <c r="Y383" i="109"/>
  <c r="Y522" i="109"/>
  <c r="Y393" i="109"/>
  <c r="Y532" i="109"/>
  <c r="X312" i="109"/>
  <c r="X451" i="109"/>
  <c r="X288" i="109"/>
  <c r="X427" i="109"/>
  <c r="X355" i="109"/>
  <c r="X494" i="109"/>
  <c r="W613" i="109"/>
  <c r="Y516" i="109"/>
  <c r="Y377" i="109"/>
  <c r="X510" i="109"/>
  <c r="X371" i="109"/>
  <c r="X380" i="109"/>
  <c r="X519" i="109"/>
  <c r="W660" i="109"/>
  <c r="X388" i="109"/>
  <c r="X527" i="109"/>
  <c r="W676" i="109"/>
  <c r="X374" i="109"/>
  <c r="X513" i="109"/>
  <c r="W640" i="109"/>
  <c r="X293" i="109"/>
  <c r="X432" i="109"/>
  <c r="W612" i="109"/>
  <c r="Y376" i="109"/>
  <c r="Y515" i="109"/>
  <c r="T1149" i="109"/>
  <c r="W562" i="109"/>
  <c r="W592" i="109"/>
  <c r="Y409" i="109"/>
  <c r="Y548" i="109"/>
  <c r="X324" i="109"/>
  <c r="X463" i="109"/>
  <c r="X384" i="109"/>
  <c r="X523" i="109"/>
  <c r="W608" i="109"/>
  <c r="W623" i="109"/>
  <c r="X638" i="109"/>
  <c r="Y389" i="109"/>
  <c r="Y528" i="109"/>
  <c r="W570" i="109"/>
  <c r="Y401" i="109"/>
  <c r="Y540" i="109"/>
  <c r="X351" i="109"/>
  <c r="X490" i="109"/>
  <c r="X394" i="109"/>
  <c r="X533" i="109"/>
  <c r="X400" i="109"/>
  <c r="X539" i="109"/>
  <c r="X657" i="109"/>
  <c r="Y417" i="109"/>
  <c r="Y556" i="109"/>
  <c r="T1118" i="109"/>
  <c r="U1118" i="109" s="1"/>
  <c r="X685" i="109"/>
  <c r="X694" i="109"/>
  <c r="X378" i="109"/>
  <c r="X517" i="109"/>
  <c r="X296" i="109"/>
  <c r="X435" i="109"/>
  <c r="X370" i="109"/>
  <c r="X509" i="109"/>
  <c r="X453" i="109"/>
  <c r="X314" i="109"/>
  <c r="Y412" i="109"/>
  <c r="Y551" i="109"/>
  <c r="X366" i="109"/>
  <c r="X505" i="109"/>
  <c r="X315" i="109"/>
  <c r="X454" i="109"/>
  <c r="X347" i="109"/>
  <c r="X486" i="109"/>
  <c r="X514" i="109"/>
  <c r="X375" i="109"/>
  <c r="Y524" i="109"/>
  <c r="Y385" i="109"/>
  <c r="T1150" i="109"/>
  <c r="U1150" i="109" s="1"/>
  <c r="Y403" i="109"/>
  <c r="Y542" i="109"/>
  <c r="W595" i="109"/>
  <c r="W605" i="109"/>
  <c r="X286" i="109"/>
  <c r="X425" i="109"/>
  <c r="W636" i="109"/>
  <c r="X338" i="109"/>
  <c r="X477" i="109"/>
  <c r="Y381" i="109"/>
  <c r="Y520" i="109"/>
  <c r="Y408" i="109"/>
  <c r="Y547" i="109"/>
  <c r="AP20" i="119"/>
  <c r="X321" i="109"/>
  <c r="X460" i="109"/>
  <c r="W633" i="109"/>
  <c r="X349" i="109"/>
  <c r="X488" i="109"/>
  <c r="X287" i="109"/>
  <c r="X426" i="109"/>
  <c r="W600" i="109"/>
  <c r="T1121" i="109"/>
  <c r="X414" i="109"/>
  <c r="X553" i="109"/>
  <c r="W604" i="109"/>
  <c r="X350" i="109"/>
  <c r="X489" i="109"/>
  <c r="X402" i="109"/>
  <c r="X541" i="109"/>
  <c r="X304" i="109"/>
  <c r="X443" i="109"/>
  <c r="W610" i="109"/>
  <c r="X367" i="109"/>
  <c r="X506" i="109"/>
  <c r="X328" i="109"/>
  <c r="X467" i="109"/>
  <c r="W614" i="109"/>
  <c r="Y364" i="109"/>
  <c r="Y503" i="109"/>
  <c r="Y395" i="109"/>
  <c r="Y534" i="109"/>
  <c r="X305" i="109"/>
  <c r="X444" i="109"/>
  <c r="X369" i="109"/>
  <c r="X508" i="109"/>
  <c r="X331" i="109"/>
  <c r="X470" i="109"/>
  <c r="X320" i="109"/>
  <c r="X459" i="109"/>
  <c r="W632" i="109"/>
  <c r="X300" i="109"/>
  <c r="X439" i="109"/>
  <c r="X626" i="109"/>
  <c r="Y391" i="109"/>
  <c r="Y530" i="109"/>
  <c r="T1158" i="109"/>
  <c r="W591" i="109"/>
  <c r="W563" i="109"/>
  <c r="Y415" i="109"/>
  <c r="Y554" i="109"/>
  <c r="X319" i="109"/>
  <c r="X458" i="109"/>
  <c r="X311" i="109"/>
  <c r="X450" i="109"/>
  <c r="W651" i="109"/>
  <c r="X661" i="109"/>
  <c r="X667" i="109"/>
  <c r="W593" i="109"/>
  <c r="W569" i="109"/>
  <c r="W668" i="109"/>
  <c r="W629" i="109"/>
  <c r="X297" i="109"/>
  <c r="X436" i="109"/>
  <c r="X363" i="109"/>
  <c r="X502" i="109"/>
  <c r="W672" i="109"/>
  <c r="X316" i="109"/>
  <c r="X455" i="109"/>
  <c r="W678" i="109"/>
  <c r="X669" i="109"/>
  <c r="T1123" i="109"/>
  <c r="U1123" i="109" s="1"/>
  <c r="X686" i="109"/>
  <c r="U1108" i="109"/>
  <c r="U1066" i="109"/>
  <c r="M25" i="119"/>
  <c r="M29" i="119" s="1"/>
  <c r="J41" i="119"/>
  <c r="J42" i="119" s="1"/>
  <c r="U1033" i="109"/>
  <c r="U1030" i="109"/>
  <c r="U1140" i="109"/>
  <c r="U1079" i="109"/>
  <c r="U1065" i="109"/>
  <c r="U1058" i="109"/>
  <c r="U1130" i="109"/>
  <c r="U1057" i="109"/>
  <c r="U1070" i="109"/>
  <c r="U1132" i="109"/>
  <c r="U1098" i="109"/>
  <c r="U1156" i="109"/>
  <c r="U1124" i="109"/>
  <c r="U1105" i="109"/>
  <c r="U1048" i="109"/>
  <c r="U1111" i="109"/>
  <c r="U1116" i="109"/>
  <c r="U1147" i="109"/>
  <c r="U1053" i="109"/>
  <c r="U1044" i="109"/>
  <c r="U1089" i="109"/>
  <c r="U1028" i="109"/>
  <c r="U1043" i="109"/>
  <c r="U1091" i="109"/>
  <c r="U1145" i="109"/>
  <c r="U1107" i="109"/>
  <c r="U1059" i="109"/>
  <c r="U1076" i="109"/>
  <c r="U1046" i="109"/>
  <c r="U1055" i="109"/>
  <c r="U1148" i="109"/>
  <c r="U1063" i="109"/>
  <c r="U1077" i="109"/>
  <c r="U1071" i="109"/>
  <c r="U1152" i="109"/>
  <c r="U1155" i="109"/>
  <c r="U1051" i="109"/>
  <c r="U1072" i="109"/>
  <c r="U1084" i="109"/>
  <c r="U1039" i="109"/>
  <c r="U1080" i="109"/>
  <c r="U1068" i="109"/>
  <c r="U1049" i="109"/>
  <c r="U1144" i="109"/>
  <c r="U1097" i="109"/>
  <c r="U1138" i="109"/>
  <c r="U1032" i="109"/>
  <c r="U1027" i="109"/>
  <c r="U1099" i="109"/>
  <c r="U1042" i="109"/>
  <c r="U1104" i="109"/>
  <c r="U1081" i="109"/>
  <c r="U1109" i="109"/>
  <c r="U1129" i="109"/>
  <c r="U1031" i="109"/>
  <c r="U1142" i="109"/>
  <c r="U1062" i="109"/>
  <c r="U1100" i="109"/>
  <c r="U1034" i="109"/>
  <c r="U1113" i="109"/>
  <c r="U1083" i="109"/>
  <c r="U1073" i="109"/>
  <c r="U1067" i="109"/>
  <c r="U1056" i="109"/>
  <c r="U1078" i="109"/>
  <c r="U1151" i="109"/>
  <c r="U1047" i="109"/>
  <c r="U1094" i="109"/>
  <c r="U1090" i="109"/>
  <c r="U1153" i="109"/>
  <c r="U1127" i="109"/>
  <c r="U1102" i="109"/>
  <c r="U1141" i="109"/>
  <c r="U1086" i="109"/>
  <c r="U1143" i="109"/>
  <c r="U1139" i="109"/>
  <c r="U1133" i="109"/>
  <c r="U1135" i="109"/>
  <c r="U1146" i="109"/>
  <c r="U1025" i="109"/>
  <c r="U1029" i="109"/>
  <c r="U1154" i="109"/>
  <c r="R883" i="109"/>
  <c r="L28" i="119"/>
  <c r="L29" i="119"/>
  <c r="K30" i="119"/>
  <c r="K40" i="119"/>
  <c r="K41" i="119" s="1"/>
  <c r="K47" i="119" s="1"/>
  <c r="O21" i="119"/>
  <c r="N23" i="119"/>
  <c r="N25" i="119" s="1"/>
  <c r="T1022" i="109"/>
  <c r="T881" i="109"/>
  <c r="S879" i="109"/>
  <c r="T882" i="109"/>
  <c r="T878" i="109"/>
  <c r="S877" i="109"/>
  <c r="X835" i="109"/>
  <c r="AF859" i="109"/>
  <c r="AF871" i="109"/>
  <c r="AO34" i="119" s="1"/>
  <c r="T875" i="109"/>
  <c r="AI870" i="109"/>
  <c r="AG865" i="109"/>
  <c r="AH865" i="109" s="1"/>
  <c r="AG847" i="109"/>
  <c r="AG867" i="109"/>
  <c r="AH867" i="109" s="1"/>
  <c r="AG869" i="109"/>
  <c r="AH869" i="109" s="1"/>
  <c r="AH863" i="109"/>
  <c r="X691" i="109" l="1"/>
  <c r="Y693" i="109"/>
  <c r="AZ703" i="109"/>
  <c r="AY835" i="109"/>
  <c r="BC853" i="109"/>
  <c r="BC865" i="109"/>
  <c r="BC867" i="109"/>
  <c r="BC855" i="109"/>
  <c r="BC857" i="109"/>
  <c r="BC869" i="109"/>
  <c r="X571" i="109"/>
  <c r="X601" i="109"/>
  <c r="X625" i="109"/>
  <c r="X621" i="109"/>
  <c r="Y675" i="109"/>
  <c r="Y682" i="109"/>
  <c r="X631" i="109"/>
  <c r="Y561" i="109"/>
  <c r="X572" i="109"/>
  <c r="Y679" i="109"/>
  <c r="X594" i="109"/>
  <c r="X648" i="109"/>
  <c r="Y657" i="109"/>
  <c r="X656" i="109"/>
  <c r="X596" i="109"/>
  <c r="X637" i="109"/>
  <c r="X653" i="109"/>
  <c r="X660" i="109"/>
  <c r="Y655" i="109"/>
  <c r="X664" i="109"/>
  <c r="Y646" i="109"/>
  <c r="X644" i="109"/>
  <c r="Y650" i="109"/>
  <c r="Y634" i="109"/>
  <c r="X591" i="109"/>
  <c r="X582" i="109"/>
  <c r="Y694" i="109"/>
  <c r="Y667" i="109"/>
  <c r="Y695" i="109"/>
  <c r="X570" i="109"/>
  <c r="X620" i="109"/>
  <c r="X611" i="109"/>
  <c r="X636" i="109"/>
  <c r="X569" i="109"/>
  <c r="X670" i="109"/>
  <c r="X574" i="109"/>
  <c r="X562" i="109"/>
  <c r="X567" i="109"/>
  <c r="X688" i="109"/>
  <c r="Y671" i="109"/>
  <c r="Y686" i="109"/>
  <c r="X576" i="109"/>
  <c r="Y669" i="109"/>
  <c r="Y685" i="109"/>
  <c r="Y638" i="109"/>
  <c r="Y665" i="109"/>
  <c r="M28" i="119"/>
  <c r="M40" i="119" s="1"/>
  <c r="M41" i="119" s="1"/>
  <c r="M47" i="119" s="1"/>
  <c r="X672" i="109"/>
  <c r="X583" i="109"/>
  <c r="X676" i="109"/>
  <c r="X586" i="109"/>
  <c r="Y677" i="109"/>
  <c r="X624" i="109"/>
  <c r="S883" i="109"/>
  <c r="X678" i="109"/>
  <c r="Y661" i="109"/>
  <c r="T1160" i="109"/>
  <c r="X632" i="109"/>
  <c r="X563" i="109"/>
  <c r="X573" i="109"/>
  <c r="X623" i="109"/>
  <c r="AP851" i="109"/>
  <c r="AO859" i="109"/>
  <c r="Y297" i="109"/>
  <c r="Y436" i="109"/>
  <c r="X598" i="109"/>
  <c r="X609" i="109"/>
  <c r="X647" i="109"/>
  <c r="X606" i="109"/>
  <c r="Y304" i="109"/>
  <c r="Y443" i="109"/>
  <c r="X628" i="109"/>
  <c r="BB20" i="119"/>
  <c r="Z547" i="109"/>
  <c r="Z408" i="109"/>
  <c r="X616" i="109"/>
  <c r="Y315" i="109"/>
  <c r="Y454" i="109"/>
  <c r="Y366" i="109"/>
  <c r="Y505" i="109"/>
  <c r="Y314" i="109"/>
  <c r="Y453" i="109"/>
  <c r="Y370" i="109"/>
  <c r="Y509" i="109"/>
  <c r="Y648" i="109" s="1"/>
  <c r="Y400" i="109"/>
  <c r="Y539" i="109"/>
  <c r="Y394" i="109"/>
  <c r="Y533" i="109"/>
  <c r="Y351" i="109"/>
  <c r="Y490" i="109"/>
  <c r="Z401" i="109"/>
  <c r="Z540" i="109"/>
  <c r="Z409" i="109"/>
  <c r="Z548" i="109"/>
  <c r="Z377" i="109"/>
  <c r="Z516" i="109"/>
  <c r="X633" i="109"/>
  <c r="Z383" i="109"/>
  <c r="Z522" i="109"/>
  <c r="X588" i="109"/>
  <c r="Z411" i="109"/>
  <c r="Z550" i="109"/>
  <c r="Y405" i="109"/>
  <c r="Y544" i="109"/>
  <c r="X668" i="109"/>
  <c r="X651" i="109"/>
  <c r="Y626" i="109"/>
  <c r="X614" i="109"/>
  <c r="X610" i="109"/>
  <c r="X604" i="109"/>
  <c r="Y358" i="109"/>
  <c r="Y497" i="109"/>
  <c r="Y317" i="109"/>
  <c r="Y456" i="109"/>
  <c r="X590" i="109"/>
  <c r="Y292" i="109"/>
  <c r="Y431" i="109"/>
  <c r="Y325" i="109"/>
  <c r="Y464" i="109"/>
  <c r="Y318" i="109"/>
  <c r="Y457" i="109"/>
  <c r="Y307" i="109"/>
  <c r="Y446" i="109"/>
  <c r="X608" i="109"/>
  <c r="X612" i="109"/>
  <c r="Y294" i="109"/>
  <c r="Y433" i="109"/>
  <c r="Y295" i="109"/>
  <c r="Y434" i="109"/>
  <c r="Y362" i="109"/>
  <c r="Y501" i="109"/>
  <c r="Z511" i="109"/>
  <c r="Z372" i="109"/>
  <c r="X617" i="109"/>
  <c r="X615" i="109"/>
  <c r="X619" i="109"/>
  <c r="Y306" i="109"/>
  <c r="Y445" i="109"/>
  <c r="Y298" i="109"/>
  <c r="Y437" i="109"/>
  <c r="Y386" i="109"/>
  <c r="Y525" i="109"/>
  <c r="Y285" i="109"/>
  <c r="Y424" i="109"/>
  <c r="Y316" i="109"/>
  <c r="Y455" i="109"/>
  <c r="Y363" i="109"/>
  <c r="Y502" i="109"/>
  <c r="X589" i="109"/>
  <c r="X597" i="109"/>
  <c r="Z415" i="109"/>
  <c r="Z554" i="109"/>
  <c r="Z391" i="109"/>
  <c r="Z530" i="109"/>
  <c r="Y305" i="109"/>
  <c r="Y444" i="109"/>
  <c r="Y414" i="109"/>
  <c r="Y553" i="109"/>
  <c r="Y287" i="109"/>
  <c r="Y426" i="109"/>
  <c r="Y349" i="109"/>
  <c r="Y488" i="109"/>
  <c r="Y460" i="109"/>
  <c r="Y321" i="109"/>
  <c r="Z385" i="109"/>
  <c r="Z524" i="109"/>
  <c r="Y375" i="109"/>
  <c r="Y514" i="109"/>
  <c r="Z551" i="109"/>
  <c r="Z412" i="109"/>
  <c r="Z417" i="109"/>
  <c r="Z556" i="109"/>
  <c r="X602" i="109"/>
  <c r="X592" i="109"/>
  <c r="X652" i="109"/>
  <c r="Y388" i="109"/>
  <c r="Y527" i="109"/>
  <c r="Y371" i="109"/>
  <c r="Y510" i="109"/>
  <c r="Y288" i="109"/>
  <c r="Y427" i="109"/>
  <c r="Z393" i="109"/>
  <c r="Z532" i="109"/>
  <c r="Y327" i="109"/>
  <c r="Y466" i="109"/>
  <c r="Z397" i="109"/>
  <c r="Z536" i="109"/>
  <c r="Z352" i="109"/>
  <c r="Z491" i="109"/>
  <c r="Z630" i="109" s="1"/>
  <c r="Y322" i="109"/>
  <c r="Y461" i="109"/>
  <c r="X613" i="109"/>
  <c r="X579" i="109"/>
  <c r="X684" i="109"/>
  <c r="Z344" i="109"/>
  <c r="Z483" i="109"/>
  <c r="Y468" i="109"/>
  <c r="Y329" i="109"/>
  <c r="Y365" i="109"/>
  <c r="Y504" i="109"/>
  <c r="X639" i="109"/>
  <c r="Z360" i="109"/>
  <c r="Z499" i="109"/>
  <c r="Y396" i="109"/>
  <c r="Y535" i="109"/>
  <c r="X568" i="109"/>
  <c r="Y410" i="109"/>
  <c r="Y549" i="109"/>
  <c r="Y382" i="109"/>
  <c r="Y521" i="109"/>
  <c r="X635" i="109"/>
  <c r="Y659" i="109"/>
  <c r="Z387" i="109"/>
  <c r="Z526" i="109"/>
  <c r="X584" i="109"/>
  <c r="Y299" i="109"/>
  <c r="Y438" i="109"/>
  <c r="Y343" i="109"/>
  <c r="Y482" i="109"/>
  <c r="Z399" i="109"/>
  <c r="Z538" i="109"/>
  <c r="Y333" i="109"/>
  <c r="Y472" i="109"/>
  <c r="Y284" i="109"/>
  <c r="Y423" i="109"/>
  <c r="Y323" i="109"/>
  <c r="Y462" i="109"/>
  <c r="Y300" i="109"/>
  <c r="Y439" i="109"/>
  <c r="Y320" i="109"/>
  <c r="Y459" i="109"/>
  <c r="Y331" i="109"/>
  <c r="Y470" i="109"/>
  <c r="Y369" i="109"/>
  <c r="Y508" i="109"/>
  <c r="Y328" i="109"/>
  <c r="Y467" i="109"/>
  <c r="Y367" i="109"/>
  <c r="Y506" i="109"/>
  <c r="Y350" i="109"/>
  <c r="Y489" i="109"/>
  <c r="Y338" i="109"/>
  <c r="Y477" i="109"/>
  <c r="Z403" i="109"/>
  <c r="Z542" i="109"/>
  <c r="X593" i="109"/>
  <c r="X564" i="109"/>
  <c r="X629" i="109"/>
  <c r="Z376" i="109"/>
  <c r="Z515" i="109"/>
  <c r="Y293" i="109"/>
  <c r="Y432" i="109"/>
  <c r="Y687" i="109"/>
  <c r="Y380" i="109"/>
  <c r="Y519" i="109"/>
  <c r="Y355" i="109"/>
  <c r="Y494" i="109"/>
  <c r="Y312" i="109"/>
  <c r="Y451" i="109"/>
  <c r="Y406" i="109"/>
  <c r="Y545" i="109"/>
  <c r="Y642" i="109"/>
  <c r="Y342" i="109"/>
  <c r="Y481" i="109"/>
  <c r="Y390" i="109"/>
  <c r="Y529" i="109"/>
  <c r="Y689" i="109"/>
  <c r="Y484" i="109"/>
  <c r="Y345" i="109"/>
  <c r="X575" i="109"/>
  <c r="Z487" i="109"/>
  <c r="Z348" i="109"/>
  <c r="Y673" i="109"/>
  <c r="Y336" i="109"/>
  <c r="Y475" i="109"/>
  <c r="Y332" i="109"/>
  <c r="Y471" i="109"/>
  <c r="Y301" i="109"/>
  <c r="Y440" i="109"/>
  <c r="Y326" i="109"/>
  <c r="Y465" i="109"/>
  <c r="Y303" i="109"/>
  <c r="Y442" i="109"/>
  <c r="Y581" i="109" s="1"/>
  <c r="X595" i="109"/>
  <c r="Y681" i="109"/>
  <c r="Y690" i="109"/>
  <c r="X641" i="109"/>
  <c r="X585" i="109"/>
  <c r="Y330" i="109"/>
  <c r="Y469" i="109"/>
  <c r="Y290" i="109"/>
  <c r="Y429" i="109"/>
  <c r="Y334" i="109"/>
  <c r="Y473" i="109"/>
  <c r="X640" i="109"/>
  <c r="Z507" i="109"/>
  <c r="Z368" i="109"/>
  <c r="Z407" i="109"/>
  <c r="Z546" i="109"/>
  <c r="Y339" i="109"/>
  <c r="Y478" i="109"/>
  <c r="X645" i="109"/>
  <c r="X666" i="109"/>
  <c r="X680" i="109"/>
  <c r="Y309" i="109"/>
  <c r="Y448" i="109"/>
  <c r="Y476" i="109"/>
  <c r="Y337" i="109"/>
  <c r="Z495" i="109"/>
  <c r="Z356" i="109"/>
  <c r="Z379" i="109"/>
  <c r="Z518" i="109"/>
  <c r="Y413" i="109"/>
  <c r="Y552" i="109"/>
  <c r="Y341" i="109"/>
  <c r="Y480" i="109"/>
  <c r="Y663" i="109"/>
  <c r="Y340" i="109"/>
  <c r="Y479" i="109"/>
  <c r="Y618" i="109" s="1"/>
  <c r="Z543" i="109"/>
  <c r="Z404" i="109"/>
  <c r="Y492" i="109"/>
  <c r="Y353" i="109"/>
  <c r="Y346" i="109"/>
  <c r="Y485" i="109"/>
  <c r="Y311" i="109"/>
  <c r="Y450" i="109"/>
  <c r="Y319" i="109"/>
  <c r="Y458" i="109"/>
  <c r="Z395" i="109"/>
  <c r="Z534" i="109"/>
  <c r="Z503" i="109"/>
  <c r="Z364" i="109"/>
  <c r="Y402" i="109"/>
  <c r="Y541" i="109"/>
  <c r="X565" i="109"/>
  <c r="X599" i="109"/>
  <c r="Z381" i="109"/>
  <c r="Z520" i="109"/>
  <c r="Y286" i="109"/>
  <c r="Y425" i="109"/>
  <c r="Y347" i="109"/>
  <c r="Y486" i="109"/>
  <c r="Y296" i="109"/>
  <c r="Y435" i="109"/>
  <c r="Y378" i="109"/>
  <c r="Y517" i="109"/>
  <c r="Z389" i="109"/>
  <c r="Z528" i="109"/>
  <c r="Y384" i="109"/>
  <c r="Y523" i="109"/>
  <c r="Y324" i="109"/>
  <c r="Y463" i="109"/>
  <c r="Y374" i="109"/>
  <c r="Y513" i="109"/>
  <c r="Y310" i="109"/>
  <c r="Y449" i="109"/>
  <c r="X605" i="109"/>
  <c r="Y654" i="109"/>
  <c r="Y313" i="109"/>
  <c r="Y452" i="109"/>
  <c r="Y392" i="109"/>
  <c r="Y531" i="109"/>
  <c r="Y308" i="109"/>
  <c r="Y447" i="109"/>
  <c r="X683" i="109"/>
  <c r="Y373" i="109"/>
  <c r="Y512" i="109"/>
  <c r="Y354" i="109"/>
  <c r="Y493" i="109"/>
  <c r="Y398" i="109"/>
  <c r="Y537" i="109"/>
  <c r="X600" i="109"/>
  <c r="Y335" i="109"/>
  <c r="Y474" i="109"/>
  <c r="Z555" i="109"/>
  <c r="Z416" i="109"/>
  <c r="X566" i="109"/>
  <c r="Y291" i="109"/>
  <c r="Y430" i="109"/>
  <c r="Y359" i="109"/>
  <c r="Y498" i="109"/>
  <c r="Y622" i="109"/>
  <c r="X607" i="109"/>
  <c r="X643" i="109"/>
  <c r="Y500" i="109"/>
  <c r="Y361" i="109"/>
  <c r="X662" i="109"/>
  <c r="X674" i="109"/>
  <c r="Z283" i="109"/>
  <c r="Z422" i="109"/>
  <c r="X658" i="109"/>
  <c r="X649" i="109"/>
  <c r="Y357" i="109"/>
  <c r="Y496" i="109"/>
  <c r="X627" i="109"/>
  <c r="X578" i="109"/>
  <c r="X692" i="109"/>
  <c r="X577" i="109"/>
  <c r="Y441" i="109"/>
  <c r="Y580" i="109" s="1"/>
  <c r="Y302" i="109"/>
  <c r="Y289" i="109"/>
  <c r="Y428" i="109"/>
  <c r="J48" i="119"/>
  <c r="J47" i="119"/>
  <c r="U1158" i="109"/>
  <c r="U1137" i="109"/>
  <c r="U1125" i="109"/>
  <c r="U1149" i="109"/>
  <c r="K42" i="119"/>
  <c r="K48" i="119" s="1"/>
  <c r="K49" i="119" s="1"/>
  <c r="U1026" i="109"/>
  <c r="U1121" i="109"/>
  <c r="U1114" i="109"/>
  <c r="N28" i="119"/>
  <c r="N29" i="119"/>
  <c r="L40" i="119"/>
  <c r="L30" i="119"/>
  <c r="P21" i="119"/>
  <c r="O23" i="119"/>
  <c r="T877" i="109"/>
  <c r="T879" i="109"/>
  <c r="V881" i="109"/>
  <c r="W881" i="109" s="1"/>
  <c r="X881" i="109" s="1"/>
  <c r="Y881" i="109" s="1"/>
  <c r="Z881" i="109" s="1"/>
  <c r="AA881" i="109" s="1"/>
  <c r="AB881" i="109" s="1"/>
  <c r="AC881" i="109" s="1"/>
  <c r="AD881" i="109" s="1"/>
  <c r="AE881" i="109" s="1"/>
  <c r="AF881" i="109" s="1"/>
  <c r="AG881" i="109" s="1"/>
  <c r="V882" i="109"/>
  <c r="W882" i="109" s="1"/>
  <c r="X882" i="109" s="1"/>
  <c r="Y882" i="109" s="1"/>
  <c r="Z882" i="109" s="1"/>
  <c r="AA882" i="109" s="1"/>
  <c r="AB882" i="109" s="1"/>
  <c r="AC882" i="109" s="1"/>
  <c r="AD882" i="109" s="1"/>
  <c r="AE882" i="109" s="1"/>
  <c r="AF882" i="109" s="1"/>
  <c r="AG882" i="109" s="1"/>
  <c r="AI882" i="109" s="1"/>
  <c r="Y835" i="109"/>
  <c r="AI869" i="109"/>
  <c r="V875" i="109"/>
  <c r="AI867" i="109"/>
  <c r="AH871" i="109"/>
  <c r="AG859" i="109"/>
  <c r="AH859" i="109" s="1"/>
  <c r="AI865" i="109"/>
  <c r="AJ870" i="109"/>
  <c r="AG871" i="109"/>
  <c r="AP34" i="119" s="1"/>
  <c r="AQ34" i="119" s="1"/>
  <c r="AI847" i="109"/>
  <c r="Y582" i="109" l="1"/>
  <c r="Y571" i="109"/>
  <c r="Z679" i="109"/>
  <c r="Y653" i="109"/>
  <c r="Y631" i="109"/>
  <c r="Y596" i="109"/>
  <c r="Y644" i="109"/>
  <c r="Y592" i="109"/>
  <c r="Y621" i="109"/>
  <c r="BD865" i="109"/>
  <c r="BD853" i="109"/>
  <c r="BD867" i="109"/>
  <c r="BD855" i="109"/>
  <c r="BA703" i="109"/>
  <c r="AZ835" i="109"/>
  <c r="BD869" i="109"/>
  <c r="BD857" i="109"/>
  <c r="Z675" i="109"/>
  <c r="Y573" i="109"/>
  <c r="Y576" i="109"/>
  <c r="Y572" i="109"/>
  <c r="Y594" i="109"/>
  <c r="Z657" i="109"/>
  <c r="Y656" i="109"/>
  <c r="Y583" i="109"/>
  <c r="Z655" i="109"/>
  <c r="Y678" i="109"/>
  <c r="Z561" i="109"/>
  <c r="Y637" i="109"/>
  <c r="Y664" i="109"/>
  <c r="Y660" i="109"/>
  <c r="Y624" i="109"/>
  <c r="Y570" i="109"/>
  <c r="Y643" i="109"/>
  <c r="Z695" i="109"/>
  <c r="Y636" i="109"/>
  <c r="Y562" i="109"/>
  <c r="Y566" i="109"/>
  <c r="Y563" i="109"/>
  <c r="Y569" i="109"/>
  <c r="Z650" i="109"/>
  <c r="Y692" i="109"/>
  <c r="Z634" i="109"/>
  <c r="Y641" i="109"/>
  <c r="Y593" i="109"/>
  <c r="Y620" i="109"/>
  <c r="Y688" i="109"/>
  <c r="Y662" i="109"/>
  <c r="Y574" i="109"/>
  <c r="Z686" i="109"/>
  <c r="Y674" i="109"/>
  <c r="Y575" i="109"/>
  <c r="M30" i="119"/>
  <c r="Y600" i="109"/>
  <c r="Y640" i="109"/>
  <c r="Z638" i="109"/>
  <c r="Z669" i="109"/>
  <c r="Y649" i="109"/>
  <c r="Z622" i="109"/>
  <c r="Y565" i="109"/>
  <c r="Z665" i="109"/>
  <c r="Y577" i="109"/>
  <c r="Y627" i="109"/>
  <c r="Y586" i="109"/>
  <c r="Z663" i="109"/>
  <c r="Y615" i="109"/>
  <c r="Y666" i="109"/>
  <c r="Y623" i="109"/>
  <c r="Y672" i="109"/>
  <c r="Y617" i="109"/>
  <c r="Z661" i="109"/>
  <c r="Y613" i="109"/>
  <c r="Z613" i="109" s="1"/>
  <c r="Y578" i="109"/>
  <c r="Y632" i="109"/>
  <c r="Y683" i="109"/>
  <c r="Y619" i="109"/>
  <c r="U1160" i="109"/>
  <c r="Y658" i="109"/>
  <c r="Y588" i="109"/>
  <c r="Z681" i="109"/>
  <c r="Z677" i="109"/>
  <c r="Y597" i="109"/>
  <c r="Z687" i="109"/>
  <c r="Y609" i="109"/>
  <c r="V960" i="109"/>
  <c r="V1098" i="109" s="1"/>
  <c r="V948" i="109"/>
  <c r="V1021" i="109"/>
  <c r="V956" i="109"/>
  <c r="V968" i="109"/>
  <c r="V993" i="109"/>
  <c r="V991" i="109"/>
  <c r="V1005" i="109"/>
  <c r="V964" i="109"/>
  <c r="V1012" i="109"/>
  <c r="V1008" i="109"/>
  <c r="V951" i="109"/>
  <c r="V1009" i="109"/>
  <c r="V1147" i="109" s="1"/>
  <c r="V1013" i="109"/>
  <c r="V1019" i="109"/>
  <c r="V922" i="109"/>
  <c r="V1060" i="109" s="1"/>
  <c r="V946" i="109"/>
  <c r="V1084" i="109" s="1"/>
  <c r="V976" i="109"/>
  <c r="V1001" i="109"/>
  <c r="V952" i="109"/>
  <c r="V997" i="109"/>
  <c r="V887" i="109"/>
  <c r="V1015" i="109"/>
  <c r="V896" i="109"/>
  <c r="V1034" i="109" s="1"/>
  <c r="V990" i="109"/>
  <c r="V906" i="109"/>
  <c r="V929" i="109"/>
  <c r="V888" i="109"/>
  <c r="V1026" i="109" s="1"/>
  <c r="V963" i="109"/>
  <c r="V893" i="109"/>
  <c r="V1031" i="109" s="1"/>
  <c r="V980" i="109"/>
  <c r="V947" i="109"/>
  <c r="V985" i="109"/>
  <c r="V987" i="109"/>
  <c r="V999" i="109"/>
  <c r="V989" i="109"/>
  <c r="V1007" i="109"/>
  <c r="V907" i="109"/>
  <c r="V1016" i="109"/>
  <c r="V903" i="109"/>
  <c r="V902" i="109"/>
  <c r="V1040" i="109" s="1"/>
  <c r="V944" i="109"/>
  <c r="V937" i="109"/>
  <c r="V918" i="109"/>
  <c r="V1056" i="109" s="1"/>
  <c r="V927" i="109"/>
  <c r="V900" i="109"/>
  <c r="V1038" i="109" s="1"/>
  <c r="V982" i="109"/>
  <c r="V1120" i="109" s="1"/>
  <c r="V1003" i="109"/>
  <c r="V1141" i="109" s="1"/>
  <c r="V972" i="109"/>
  <c r="V983" i="109"/>
  <c r="V1121" i="109" s="1"/>
  <c r="V981" i="109"/>
  <c r="V1020" i="109"/>
  <c r="V1011" i="109"/>
  <c r="V995" i="109"/>
  <c r="V979" i="109"/>
  <c r="V1117" i="109" s="1"/>
  <c r="V919" i="109"/>
  <c r="V974" i="109"/>
  <c r="V1112" i="109" s="1"/>
  <c r="V917" i="109"/>
  <c r="V1055" i="109" s="1"/>
  <c r="V957" i="109"/>
  <c r="V949" i="109"/>
  <c r="V1087" i="109" s="1"/>
  <c r="V941" i="109"/>
  <c r="V932" i="109"/>
  <c r="V935" i="109"/>
  <c r="V923" i="109"/>
  <c r="V967" i="109"/>
  <c r="V954" i="109"/>
  <c r="V921" i="109"/>
  <c r="V961" i="109"/>
  <c r="V978" i="109"/>
  <c r="V955" i="109"/>
  <c r="V1018" i="109"/>
  <c r="V909" i="109"/>
  <c r="V894" i="109"/>
  <c r="V1017" i="109"/>
  <c r="V899" i="109"/>
  <c r="V940" i="109"/>
  <c r="V959" i="109"/>
  <c r="V933" i="109"/>
  <c r="V975" i="109"/>
  <c r="V1113" i="109" s="1"/>
  <c r="V1002" i="109"/>
  <c r="V1140" i="109" s="1"/>
  <c r="V986" i="109"/>
  <c r="V1124" i="109" s="1"/>
  <c r="V965" i="109"/>
  <c r="V905" i="109"/>
  <c r="V1010" i="109"/>
  <c r="V916" i="109"/>
  <c r="V915" i="109"/>
  <c r="V996" i="109"/>
  <c r="V931" i="109"/>
  <c r="V994" i="109"/>
  <c r="V942" i="109"/>
  <c r="V984" i="109"/>
  <c r="V928" i="109"/>
  <c r="V953" i="109"/>
  <c r="V939" i="109"/>
  <c r="V1006" i="109"/>
  <c r="V958" i="109"/>
  <c r="V1096" i="109" s="1"/>
  <c r="V977" i="109"/>
  <c r="V962" i="109"/>
  <c r="V1100" i="109" s="1"/>
  <c r="V943" i="109"/>
  <c r="V998" i="109"/>
  <c r="V1136" i="109" s="1"/>
  <c r="V912" i="109"/>
  <c r="V897" i="109"/>
  <c r="V890" i="109"/>
  <c r="V920" i="109"/>
  <c r="V910" i="109"/>
  <c r="V913" i="109"/>
  <c r="V1014" i="109"/>
  <c r="V911" i="109"/>
  <c r="V895" i="109"/>
  <c r="V1033" i="109" s="1"/>
  <c r="V1000" i="109"/>
  <c r="V945" i="109"/>
  <c r="V914" i="109"/>
  <c r="V889" i="109"/>
  <c r="V1027" i="109" s="1"/>
  <c r="V970" i="109"/>
  <c r="V1108" i="109" s="1"/>
  <c r="V926" i="109"/>
  <c r="V992" i="109"/>
  <c r="V973" i="109"/>
  <c r="V988" i="109"/>
  <c r="V1126" i="109" s="1"/>
  <c r="V969" i="109"/>
  <c r="V971" i="109"/>
  <c r="V891" i="109"/>
  <c r="V936" i="109"/>
  <c r="V966" i="109"/>
  <c r="V930" i="109"/>
  <c r="V938" i="109"/>
  <c r="V934" i="109"/>
  <c r="V1004" i="109"/>
  <c r="V1142" i="109" s="1"/>
  <c r="V892" i="109"/>
  <c r="V908" i="109"/>
  <c r="V901" i="109"/>
  <c r="V898" i="109"/>
  <c r="V950" i="109"/>
  <c r="V924" i="109"/>
  <c r="V925" i="109"/>
  <c r="V904" i="109"/>
  <c r="Z654" i="109"/>
  <c r="Y645" i="109"/>
  <c r="Z690" i="109"/>
  <c r="Z689" i="109"/>
  <c r="AQ851" i="109"/>
  <c r="AP859" i="109"/>
  <c r="Z361" i="109"/>
  <c r="Z500" i="109"/>
  <c r="AA416" i="109"/>
  <c r="AA555" i="109"/>
  <c r="Z335" i="109"/>
  <c r="Z474" i="109"/>
  <c r="Z354" i="109"/>
  <c r="Z493" i="109"/>
  <c r="Y567" i="109"/>
  <c r="Z373" i="109"/>
  <c r="Z512" i="109"/>
  <c r="Z392" i="109"/>
  <c r="Z531" i="109"/>
  <c r="Z310" i="109"/>
  <c r="Z449" i="109"/>
  <c r="Z463" i="109"/>
  <c r="Z324" i="109"/>
  <c r="AA395" i="109"/>
  <c r="AA534" i="109"/>
  <c r="Z346" i="109"/>
  <c r="Z485" i="109"/>
  <c r="AA404" i="109"/>
  <c r="AA543" i="109"/>
  <c r="Z341" i="109"/>
  <c r="Z480" i="109"/>
  <c r="Z337" i="109"/>
  <c r="Z476" i="109"/>
  <c r="Z312" i="109"/>
  <c r="Z451" i="109"/>
  <c r="Z519" i="109"/>
  <c r="Z380" i="109"/>
  <c r="Z369" i="109"/>
  <c r="Z508" i="109"/>
  <c r="Y601" i="109"/>
  <c r="Y635" i="109"/>
  <c r="Y568" i="109"/>
  <c r="Z396" i="109"/>
  <c r="Z535" i="109"/>
  <c r="AA360" i="109"/>
  <c r="AA499" i="109"/>
  <c r="Y605" i="109"/>
  <c r="Z371" i="109"/>
  <c r="Z510" i="109"/>
  <c r="Z527" i="109"/>
  <c r="Z388" i="109"/>
  <c r="Y652" i="109"/>
  <c r="AA385" i="109"/>
  <c r="AA524" i="109"/>
  <c r="Y599" i="109"/>
  <c r="Z349" i="109"/>
  <c r="Z488" i="109"/>
  <c r="Z316" i="109"/>
  <c r="Z455" i="109"/>
  <c r="Y608" i="109"/>
  <c r="Z325" i="109"/>
  <c r="Z464" i="109"/>
  <c r="Z317" i="109"/>
  <c r="Z456" i="109"/>
  <c r="Z626" i="109"/>
  <c r="Y651" i="109"/>
  <c r="Y629" i="109"/>
  <c r="Z400" i="109"/>
  <c r="Z539" i="109"/>
  <c r="Z505" i="109"/>
  <c r="Z366" i="109"/>
  <c r="AA408" i="109"/>
  <c r="AA547" i="109"/>
  <c r="Z289" i="109"/>
  <c r="Z428" i="109"/>
  <c r="Z302" i="109"/>
  <c r="Z441" i="109"/>
  <c r="Z580" i="109" s="1"/>
  <c r="AA283" i="109"/>
  <c r="AA422" i="109"/>
  <c r="Z374" i="109"/>
  <c r="Z513" i="109"/>
  <c r="Z296" i="109"/>
  <c r="Z435" i="109"/>
  <c r="Z574" i="109" s="1"/>
  <c r="Z286" i="109"/>
  <c r="Z425" i="109"/>
  <c r="Z311" i="109"/>
  <c r="Z450" i="109"/>
  <c r="Z353" i="109"/>
  <c r="Z492" i="109"/>
  <c r="Z631" i="109" s="1"/>
  <c r="Z479" i="109"/>
  <c r="Z618" i="109" s="1"/>
  <c r="Z340" i="109"/>
  <c r="Z309" i="109"/>
  <c r="Z448" i="109"/>
  <c r="Z442" i="109"/>
  <c r="Z581" i="109" s="1"/>
  <c r="Z303" i="109"/>
  <c r="Z471" i="109"/>
  <c r="Z332" i="109"/>
  <c r="Z336" i="109"/>
  <c r="Z475" i="109"/>
  <c r="Z345" i="109"/>
  <c r="Z484" i="109"/>
  <c r="Z390" i="109"/>
  <c r="Z529" i="109"/>
  <c r="Z342" i="109"/>
  <c r="Z481" i="109"/>
  <c r="Z300" i="109"/>
  <c r="Z439" i="109"/>
  <c r="Y611" i="109"/>
  <c r="Z365" i="109"/>
  <c r="Z504" i="109"/>
  <c r="AA412" i="109"/>
  <c r="AA551" i="109"/>
  <c r="Z375" i="109"/>
  <c r="Z514" i="109"/>
  <c r="Z653" i="109" s="1"/>
  <c r="Z414" i="109"/>
  <c r="Z553" i="109"/>
  <c r="AA391" i="109"/>
  <c r="AA530" i="109"/>
  <c r="AA415" i="109"/>
  <c r="AA554" i="109"/>
  <c r="Y589" i="109"/>
  <c r="Z363" i="109"/>
  <c r="Z502" i="109"/>
  <c r="Z298" i="109"/>
  <c r="Z437" i="109"/>
  <c r="Y584" i="109"/>
  <c r="Z294" i="109"/>
  <c r="Z433" i="109"/>
  <c r="Z572" i="109" s="1"/>
  <c r="Y585" i="109"/>
  <c r="Z318" i="109"/>
  <c r="Z457" i="109"/>
  <c r="Z596" i="109" s="1"/>
  <c r="Z292" i="109"/>
  <c r="Z431" i="109"/>
  <c r="Y610" i="109"/>
  <c r="Y668" i="109"/>
  <c r="AA383" i="109"/>
  <c r="AA522" i="109"/>
  <c r="AA377" i="109"/>
  <c r="AA516" i="109"/>
  <c r="Z394" i="109"/>
  <c r="Z533" i="109"/>
  <c r="Z509" i="109"/>
  <c r="Z648" i="109" s="1"/>
  <c r="Z370" i="109"/>
  <c r="Y587" i="109"/>
  <c r="Z304" i="109"/>
  <c r="Z443" i="109"/>
  <c r="Z297" i="109"/>
  <c r="Z436" i="109"/>
  <c r="Z682" i="109"/>
  <c r="Z693" i="109"/>
  <c r="Z359" i="109"/>
  <c r="Z498" i="109"/>
  <c r="Z291" i="109"/>
  <c r="Z430" i="109"/>
  <c r="Z517" i="109"/>
  <c r="Z378" i="109"/>
  <c r="Z347" i="109"/>
  <c r="Z486" i="109"/>
  <c r="AA381" i="109"/>
  <c r="AA520" i="109"/>
  <c r="Z319" i="109"/>
  <c r="Z458" i="109"/>
  <c r="AA379" i="109"/>
  <c r="AA518" i="109"/>
  <c r="Y680" i="109"/>
  <c r="AA407" i="109"/>
  <c r="AA546" i="109"/>
  <c r="Z334" i="109"/>
  <c r="Z473" i="109"/>
  <c r="Z330" i="109"/>
  <c r="Z469" i="109"/>
  <c r="Y691" i="109"/>
  <c r="Z301" i="109"/>
  <c r="Z440" i="109"/>
  <c r="Z673" i="109"/>
  <c r="AA348" i="109"/>
  <c r="AA487" i="109"/>
  <c r="Z642" i="109"/>
  <c r="AA376" i="109"/>
  <c r="AA515" i="109"/>
  <c r="Z350" i="109"/>
  <c r="Z489" i="109"/>
  <c r="Z328" i="109"/>
  <c r="Z467" i="109"/>
  <c r="Z320" i="109"/>
  <c r="Z459" i="109"/>
  <c r="Z323" i="109"/>
  <c r="Z462" i="109"/>
  <c r="Z284" i="109"/>
  <c r="Z423" i="109"/>
  <c r="Z299" i="109"/>
  <c r="Z438" i="109"/>
  <c r="Z577" i="109" s="1"/>
  <c r="AA387" i="109"/>
  <c r="AA526" i="109"/>
  <c r="Z410" i="109"/>
  <c r="Z549" i="109"/>
  <c r="Y639" i="109"/>
  <c r="Z329" i="109"/>
  <c r="Z468" i="109"/>
  <c r="Y684" i="109"/>
  <c r="Z322" i="109"/>
  <c r="Z461" i="109"/>
  <c r="Z327" i="109"/>
  <c r="Z466" i="109"/>
  <c r="AA393" i="109"/>
  <c r="AA532" i="109"/>
  <c r="Z288" i="109"/>
  <c r="Z427" i="109"/>
  <c r="Z566" i="109" s="1"/>
  <c r="Y602" i="109"/>
  <c r="AA417" i="109"/>
  <c r="AA556" i="109"/>
  <c r="Y625" i="109"/>
  <c r="Z646" i="109"/>
  <c r="Z305" i="109"/>
  <c r="Z444" i="109"/>
  <c r="Z285" i="109"/>
  <c r="Z424" i="109"/>
  <c r="Z563" i="109" s="1"/>
  <c r="AA372" i="109"/>
  <c r="AA511" i="109"/>
  <c r="Z295" i="109"/>
  <c r="Z434" i="109"/>
  <c r="Y603" i="109"/>
  <c r="Z603" i="109" s="1"/>
  <c r="Y595" i="109"/>
  <c r="Y604" i="109"/>
  <c r="AA411" i="109"/>
  <c r="AA550" i="109"/>
  <c r="Y633" i="109"/>
  <c r="Y676" i="109"/>
  <c r="AA409" i="109"/>
  <c r="AA548" i="109"/>
  <c r="Z351" i="109"/>
  <c r="Z490" i="109"/>
  <c r="Z694" i="109"/>
  <c r="Y670" i="109"/>
  <c r="Z314" i="109"/>
  <c r="Z453" i="109"/>
  <c r="Y616" i="109"/>
  <c r="Y628" i="109"/>
  <c r="Y606" i="109"/>
  <c r="Z667" i="109"/>
  <c r="Z357" i="109"/>
  <c r="Z496" i="109"/>
  <c r="Z398" i="109"/>
  <c r="Z537" i="109"/>
  <c r="Z308" i="109"/>
  <c r="Z447" i="109"/>
  <c r="Z313" i="109"/>
  <c r="Z452" i="109"/>
  <c r="Z384" i="109"/>
  <c r="Z523" i="109"/>
  <c r="AA389" i="109"/>
  <c r="AA528" i="109"/>
  <c r="Z402" i="109"/>
  <c r="Z541" i="109"/>
  <c r="AA364" i="109"/>
  <c r="AA503" i="109"/>
  <c r="Z413" i="109"/>
  <c r="Z552" i="109"/>
  <c r="AA356" i="109"/>
  <c r="AA495" i="109"/>
  <c r="Z339" i="109"/>
  <c r="Z478" i="109"/>
  <c r="AA368" i="109"/>
  <c r="AA507" i="109"/>
  <c r="Z290" i="109"/>
  <c r="Z429" i="109"/>
  <c r="Z326" i="109"/>
  <c r="Z465" i="109"/>
  <c r="Z406" i="109"/>
  <c r="Z545" i="109"/>
  <c r="Z355" i="109"/>
  <c r="Z494" i="109"/>
  <c r="Z293" i="109"/>
  <c r="Z432" i="109"/>
  <c r="Z571" i="109" s="1"/>
  <c r="Y564" i="109"/>
  <c r="AA403" i="109"/>
  <c r="AA542" i="109"/>
  <c r="Z338" i="109"/>
  <c r="Z477" i="109"/>
  <c r="Z367" i="109"/>
  <c r="Z506" i="109"/>
  <c r="Z331" i="109"/>
  <c r="Z470" i="109"/>
  <c r="Y591" i="109"/>
  <c r="Z333" i="109"/>
  <c r="Z472" i="109"/>
  <c r="AA399" i="109"/>
  <c r="AA538" i="109"/>
  <c r="Z343" i="109"/>
  <c r="Z482" i="109"/>
  <c r="Z659" i="109"/>
  <c r="Z382" i="109"/>
  <c r="Z521" i="109"/>
  <c r="Y607" i="109"/>
  <c r="AA344" i="109"/>
  <c r="AA483" i="109"/>
  <c r="Y579" i="109"/>
  <c r="AA352" i="109"/>
  <c r="AA491" i="109"/>
  <c r="AA536" i="109"/>
  <c r="AA397" i="109"/>
  <c r="Z685" i="109"/>
  <c r="Z321" i="109"/>
  <c r="Z460" i="109"/>
  <c r="Z287" i="109"/>
  <c r="Z426" i="109"/>
  <c r="Z525" i="109"/>
  <c r="Z386" i="109"/>
  <c r="Z306" i="109"/>
  <c r="Z445" i="109"/>
  <c r="Z362" i="109"/>
  <c r="Z501" i="109"/>
  <c r="Y612" i="109"/>
  <c r="Z307" i="109"/>
  <c r="Z446" i="109"/>
  <c r="Y590" i="109"/>
  <c r="Z358" i="109"/>
  <c r="Z497" i="109"/>
  <c r="Y614" i="109"/>
  <c r="Z405" i="109"/>
  <c r="Z544" i="109"/>
  <c r="AA540" i="109"/>
  <c r="AA679" i="109" s="1"/>
  <c r="AA401" i="109"/>
  <c r="Z315" i="109"/>
  <c r="Z454" i="109"/>
  <c r="BC20" i="119"/>
  <c r="Y647" i="109"/>
  <c r="Y598" i="109"/>
  <c r="Z671" i="109"/>
  <c r="T883" i="109"/>
  <c r="U883" i="109" s="1"/>
  <c r="J49" i="119"/>
  <c r="T1161" i="109"/>
  <c r="N30" i="119"/>
  <c r="N40" i="119"/>
  <c r="N41" i="119" s="1"/>
  <c r="N47" i="119" s="1"/>
  <c r="O25" i="119"/>
  <c r="L41" i="119"/>
  <c r="Q21" i="119"/>
  <c r="P23" i="119"/>
  <c r="V879" i="109"/>
  <c r="W879" i="109" s="1"/>
  <c r="X879" i="109" s="1"/>
  <c r="Y879" i="109" s="1"/>
  <c r="Z879" i="109" s="1"/>
  <c r="AA879" i="109" s="1"/>
  <c r="AB879" i="109" s="1"/>
  <c r="AC879" i="109" s="1"/>
  <c r="AD879" i="109" s="1"/>
  <c r="AE879" i="109" s="1"/>
  <c r="AF879" i="109" s="1"/>
  <c r="AG879" i="109" s="1"/>
  <c r="AI879" i="109" s="1"/>
  <c r="V877" i="109"/>
  <c r="W877" i="109" s="1"/>
  <c r="X877" i="109" s="1"/>
  <c r="Y877" i="109" s="1"/>
  <c r="Z877" i="109" s="1"/>
  <c r="AA877" i="109" s="1"/>
  <c r="AB877" i="109" s="1"/>
  <c r="AC877" i="109" s="1"/>
  <c r="AD877" i="109" s="1"/>
  <c r="AE877" i="109" s="1"/>
  <c r="AF877" i="109" s="1"/>
  <c r="AG877" i="109" s="1"/>
  <c r="AI877" i="109" s="1"/>
  <c r="AJ882" i="109"/>
  <c r="Z835" i="109"/>
  <c r="M42" i="119"/>
  <c r="M48" i="119" s="1"/>
  <c r="M49" i="119" s="1"/>
  <c r="AI871" i="109"/>
  <c r="BC34" i="119" s="1"/>
  <c r="AI881" i="109"/>
  <c r="AK870" i="109"/>
  <c r="W875" i="109"/>
  <c r="AJ847" i="109"/>
  <c r="AJ867" i="109"/>
  <c r="AH872" i="109"/>
  <c r="AK863" i="109"/>
  <c r="AJ869" i="109"/>
  <c r="AJ865" i="109"/>
  <c r="Z592" i="109" l="1"/>
  <c r="AA690" i="109"/>
  <c r="Z624" i="109"/>
  <c r="Z569" i="109"/>
  <c r="AA638" i="109"/>
  <c r="AA685" i="109"/>
  <c r="AA654" i="109"/>
  <c r="AA693" i="109"/>
  <c r="Z573" i="109"/>
  <c r="BE855" i="109"/>
  <c r="BE867" i="109"/>
  <c r="BB703" i="109"/>
  <c r="BA835" i="109"/>
  <c r="BE865" i="109"/>
  <c r="BE853" i="109"/>
  <c r="BE857" i="109"/>
  <c r="BE869" i="109"/>
  <c r="Z576" i="109"/>
  <c r="Z583" i="109"/>
  <c r="Z678" i="109"/>
  <c r="AA657" i="109"/>
  <c r="AA655" i="109"/>
  <c r="Z594" i="109"/>
  <c r="Z656" i="109"/>
  <c r="Z637" i="109"/>
  <c r="AA561" i="109"/>
  <c r="Z570" i="109"/>
  <c r="AA686" i="109"/>
  <c r="AA695" i="109"/>
  <c r="Z636" i="109"/>
  <c r="Z562" i="109"/>
  <c r="AA650" i="109"/>
  <c r="AA669" i="109"/>
  <c r="Z620" i="109"/>
  <c r="Z597" i="109"/>
  <c r="Z593" i="109"/>
  <c r="Z674" i="109"/>
  <c r="Z632" i="109"/>
  <c r="Z614" i="109"/>
  <c r="AA661" i="109"/>
  <c r="Z587" i="109"/>
  <c r="Z649" i="109"/>
  <c r="Z615" i="109"/>
  <c r="Z590" i="109"/>
  <c r="Z600" i="109"/>
  <c r="AA663" i="109"/>
  <c r="Z672" i="109"/>
  <c r="Z578" i="109"/>
  <c r="Z628" i="109"/>
  <c r="Z579" i="109"/>
  <c r="Z598" i="109"/>
  <c r="Z588" i="109"/>
  <c r="Z606" i="109"/>
  <c r="Z595" i="109"/>
  <c r="Z602" i="109"/>
  <c r="Z651" i="109"/>
  <c r="Z666" i="109"/>
  <c r="Z658" i="109"/>
  <c r="Z683" i="109"/>
  <c r="AA694" i="109"/>
  <c r="AA687" i="109"/>
  <c r="Z625" i="109"/>
  <c r="Z623" i="109"/>
  <c r="Z591" i="109"/>
  <c r="Z668" i="109"/>
  <c r="AA646" i="109"/>
  <c r="Z619" i="109"/>
  <c r="AA659" i="109"/>
  <c r="Z670" i="109"/>
  <c r="Z639" i="109"/>
  <c r="AA673" i="109"/>
  <c r="Z612" i="109"/>
  <c r="Z607" i="109"/>
  <c r="AA681" i="109"/>
  <c r="AA689" i="109"/>
  <c r="AA682" i="109"/>
  <c r="V1036" i="109"/>
  <c r="V1064" i="109"/>
  <c r="V1081" i="109"/>
  <c r="V1043" i="109"/>
  <c r="V1059" i="109"/>
  <c r="V1119" i="109"/>
  <c r="V1137" i="109"/>
  <c r="Z647" i="109"/>
  <c r="V1063" i="109"/>
  <c r="V1039" i="109"/>
  <c r="V1072" i="109"/>
  <c r="V1074" i="109"/>
  <c r="V1138" i="109"/>
  <c r="V1051" i="109"/>
  <c r="V1035" i="109"/>
  <c r="V1077" i="109"/>
  <c r="V1080" i="109"/>
  <c r="V1053" i="109"/>
  <c r="V1103" i="109"/>
  <c r="V1071" i="109"/>
  <c r="V1155" i="109"/>
  <c r="V1093" i="109"/>
  <c r="V1092" i="109"/>
  <c r="V1070" i="109"/>
  <c r="V1133" i="109"/>
  <c r="V1082" i="109"/>
  <c r="V1045" i="109"/>
  <c r="V1125" i="109"/>
  <c r="V1044" i="109"/>
  <c r="V1025" i="109"/>
  <c r="V1114" i="109"/>
  <c r="V1151" i="109"/>
  <c r="V1150" i="109"/>
  <c r="V1131" i="109"/>
  <c r="V1086" i="109"/>
  <c r="AR851" i="109"/>
  <c r="AQ859" i="109"/>
  <c r="V1042" i="109"/>
  <c r="V1104" i="109"/>
  <c r="V1083" i="109"/>
  <c r="V1022" i="109"/>
  <c r="V1028" i="109"/>
  <c r="V1144" i="109"/>
  <c r="V1134" i="109"/>
  <c r="V1037" i="109"/>
  <c r="V1073" i="109"/>
  <c r="V1075" i="109"/>
  <c r="V1118" i="109"/>
  <c r="V1153" i="109"/>
  <c r="V1146" i="109"/>
  <c r="V1159" i="109"/>
  <c r="W991" i="109"/>
  <c r="W1129" i="109" s="1"/>
  <c r="W989" i="109"/>
  <c r="W1127" i="109" s="1"/>
  <c r="W1019" i="109"/>
  <c r="W1157" i="109" s="1"/>
  <c r="W956" i="109"/>
  <c r="W1011" i="109"/>
  <c r="W1149" i="109" s="1"/>
  <c r="W960" i="109"/>
  <c r="W1003" i="109"/>
  <c r="W995" i="109"/>
  <c r="W1133" i="109" s="1"/>
  <c r="W981" i="109"/>
  <c r="W1119" i="109" s="1"/>
  <c r="W1013" i="109"/>
  <c r="W887" i="109"/>
  <c r="W1015" i="109"/>
  <c r="W1153" i="109" s="1"/>
  <c r="W1008" i="109"/>
  <c r="W1146" i="109" s="1"/>
  <c r="W948" i="109"/>
  <c r="W985" i="109"/>
  <c r="W1123" i="109" s="1"/>
  <c r="W987" i="109"/>
  <c r="W1020" i="109"/>
  <c r="W1158" i="109" s="1"/>
  <c r="W1016" i="109"/>
  <c r="W1154" i="109" s="1"/>
  <c r="W1012" i="109"/>
  <c r="W1150" i="109" s="1"/>
  <c r="W1007" i="109"/>
  <c r="W1145" i="109" s="1"/>
  <c r="W964" i="109"/>
  <c r="W1102" i="109" s="1"/>
  <c r="W937" i="109"/>
  <c r="W1075" i="109" s="1"/>
  <c r="W910" i="109"/>
  <c r="W1048" i="109" s="1"/>
  <c r="W997" i="109"/>
  <c r="W1135" i="109" s="1"/>
  <c r="W898" i="109"/>
  <c r="W1036" i="109" s="1"/>
  <c r="W894" i="109"/>
  <c r="W1032" i="109" s="1"/>
  <c r="W980" i="109"/>
  <c r="W912" i="109"/>
  <c r="W892" i="109"/>
  <c r="W1030" i="109" s="1"/>
  <c r="W982" i="109"/>
  <c r="W970" i="109"/>
  <c r="W951" i="109"/>
  <c r="W925" i="109"/>
  <c r="W1063" i="109" s="1"/>
  <c r="W953" i="109"/>
  <c r="W1091" i="109" s="1"/>
  <c r="W891" i="109"/>
  <c r="W1029" i="109" s="1"/>
  <c r="W1018" i="109"/>
  <c r="W1156" i="109" s="1"/>
  <c r="W973" i="109"/>
  <c r="W1111" i="109" s="1"/>
  <c r="W935" i="109"/>
  <c r="W1073" i="109" s="1"/>
  <c r="W924" i="109"/>
  <c r="W1062" i="109" s="1"/>
  <c r="W904" i="109"/>
  <c r="W1042" i="109" s="1"/>
  <c r="W901" i="109"/>
  <c r="W1039" i="109" s="1"/>
  <c r="W890" i="109"/>
  <c r="W1028" i="109" s="1"/>
  <c r="W972" i="109"/>
  <c r="W1110" i="109" s="1"/>
  <c r="W923" i="109"/>
  <c r="W1061" i="109" s="1"/>
  <c r="W905" i="109"/>
  <c r="W916" i="109"/>
  <c r="W1054" i="109" s="1"/>
  <c r="W984" i="109"/>
  <c r="W1122" i="109" s="1"/>
  <c r="W920" i="109"/>
  <c r="W983" i="109"/>
  <c r="W993" i="109"/>
  <c r="W1131" i="109" s="1"/>
  <c r="W999" i="109"/>
  <c r="W1137" i="109" s="1"/>
  <c r="W927" i="109"/>
  <c r="W1065" i="109" s="1"/>
  <c r="W990" i="109"/>
  <c r="W1128" i="109" s="1"/>
  <c r="W913" i="109"/>
  <c r="W1014" i="109"/>
  <c r="W1152" i="109" s="1"/>
  <c r="W963" i="109"/>
  <c r="W1101" i="109" s="1"/>
  <c r="W929" i="109"/>
  <c r="W1067" i="109" s="1"/>
  <c r="W1021" i="109"/>
  <c r="W1159" i="109" s="1"/>
  <c r="W996" i="109"/>
  <c r="W1134" i="109" s="1"/>
  <c r="W975" i="109"/>
  <c r="W1113" i="109" s="1"/>
  <c r="W928" i="109"/>
  <c r="W1066" i="109" s="1"/>
  <c r="W988" i="109"/>
  <c r="W1126" i="109" s="1"/>
  <c r="W908" i="109"/>
  <c r="W909" i="109"/>
  <c r="W1006" i="109"/>
  <c r="W1144" i="109" s="1"/>
  <c r="W976" i="109"/>
  <c r="W957" i="109"/>
  <c r="W1095" i="109" s="1"/>
  <c r="W944" i="109"/>
  <c r="W1001" i="109"/>
  <c r="W1139" i="109" s="1"/>
  <c r="W942" i="109"/>
  <c r="W1080" i="109" s="1"/>
  <c r="W971" i="109"/>
  <c r="W1109" i="109" s="1"/>
  <c r="W907" i="109"/>
  <c r="W952" i="109"/>
  <c r="W1090" i="109" s="1"/>
  <c r="W947" i="109"/>
  <c r="W1085" i="109" s="1"/>
  <c r="W1017" i="109"/>
  <c r="W1005" i="109"/>
  <c r="W911" i="109"/>
  <c r="W1049" i="109" s="1"/>
  <c r="W922" i="109"/>
  <c r="W946" i="109"/>
  <c r="W1009" i="109"/>
  <c r="W1147" i="109" s="1"/>
  <c r="W914" i="109"/>
  <c r="W1052" i="109" s="1"/>
  <c r="W978" i="109"/>
  <c r="W1116" i="109" s="1"/>
  <c r="W968" i="109"/>
  <c r="W1106" i="109" s="1"/>
  <c r="W897" i="109"/>
  <c r="W1035" i="109" s="1"/>
  <c r="W974" i="109"/>
  <c r="W979" i="109"/>
  <c r="W915" i="109"/>
  <c r="W906" i="109"/>
  <c r="W900" i="109"/>
  <c r="W954" i="109"/>
  <c r="W1092" i="109" s="1"/>
  <c r="W932" i="109"/>
  <c r="W967" i="109"/>
  <c r="W1105" i="109" s="1"/>
  <c r="W918" i="109"/>
  <c r="W1056" i="109" s="1"/>
  <c r="W1010" i="109"/>
  <c r="W1148" i="109" s="1"/>
  <c r="W955" i="109"/>
  <c r="W940" i="109"/>
  <c r="W943" i="109"/>
  <c r="W1081" i="109" s="1"/>
  <c r="W939" i="109"/>
  <c r="W1077" i="109" s="1"/>
  <c r="W986" i="109"/>
  <c r="W1004" i="109"/>
  <c r="W1142" i="109" s="1"/>
  <c r="W938" i="109"/>
  <c r="W1076" i="109" s="1"/>
  <c r="W959" i="109"/>
  <c r="W1097" i="109" s="1"/>
  <c r="W969" i="109"/>
  <c r="W1107" i="109" s="1"/>
  <c r="W966" i="109"/>
  <c r="W977" i="109"/>
  <c r="W1115" i="109" s="1"/>
  <c r="W903" i="109"/>
  <c r="W1041" i="109" s="1"/>
  <c r="W888" i="109"/>
  <c r="W992" i="109"/>
  <c r="W1130" i="109" s="1"/>
  <c r="W933" i="109"/>
  <c r="W1071" i="109" s="1"/>
  <c r="W1000" i="109"/>
  <c r="W1138" i="109" s="1"/>
  <c r="W936" i="109"/>
  <c r="W961" i="109"/>
  <c r="W994" i="109"/>
  <c r="W1132" i="109" s="1"/>
  <c r="W965" i="109"/>
  <c r="W949" i="109"/>
  <c r="W1002" i="109"/>
  <c r="W998" i="109"/>
  <c r="W889" i="109"/>
  <c r="W950" i="109"/>
  <c r="W945" i="109"/>
  <c r="W926" i="109"/>
  <c r="W1064" i="109" s="1"/>
  <c r="W899" i="109"/>
  <c r="W930" i="109"/>
  <c r="W1068" i="109" s="1"/>
  <c r="W941" i="109"/>
  <c r="W1079" i="109" s="1"/>
  <c r="W921" i="109"/>
  <c r="W1059" i="109" s="1"/>
  <c r="W919" i="109"/>
  <c r="W1057" i="109" s="1"/>
  <c r="W931" i="109"/>
  <c r="W1069" i="109" s="1"/>
  <c r="W958" i="109"/>
  <c r="W893" i="109"/>
  <c r="W962" i="109"/>
  <c r="W902" i="109"/>
  <c r="W934" i="109"/>
  <c r="W1072" i="109" s="1"/>
  <c r="W917" i="109"/>
  <c r="W895" i="109"/>
  <c r="W896" i="109"/>
  <c r="Z610" i="109"/>
  <c r="Z589" i="109"/>
  <c r="V1062" i="109"/>
  <c r="V1046" i="109"/>
  <c r="V1076" i="109"/>
  <c r="V1029" i="109"/>
  <c r="V1111" i="109"/>
  <c r="V1048" i="109"/>
  <c r="V1050" i="109"/>
  <c r="V1115" i="109"/>
  <c r="V1091" i="109"/>
  <c r="V1132" i="109"/>
  <c r="V1054" i="109"/>
  <c r="V1097" i="109"/>
  <c r="V1032" i="109"/>
  <c r="V1116" i="109"/>
  <c r="V1105" i="109"/>
  <c r="V1079" i="109"/>
  <c r="V1149" i="109"/>
  <c r="V1110" i="109"/>
  <c r="V1065" i="109"/>
  <c r="V1145" i="109"/>
  <c r="V1123" i="109"/>
  <c r="V1101" i="109"/>
  <c r="V1128" i="109"/>
  <c r="V1135" i="109"/>
  <c r="V1102" i="109"/>
  <c r="V1106" i="109"/>
  <c r="V1107" i="109"/>
  <c r="V1152" i="109"/>
  <c r="V1122" i="109"/>
  <c r="V1156" i="109"/>
  <c r="V1095" i="109"/>
  <c r="V1154" i="109"/>
  <c r="V1067" i="109"/>
  <c r="V1139" i="109"/>
  <c r="V1157" i="109"/>
  <c r="V1129" i="109"/>
  <c r="AA671" i="109"/>
  <c r="Z564" i="109"/>
  <c r="V1088" i="109"/>
  <c r="V1030" i="109"/>
  <c r="V1068" i="109"/>
  <c r="V1109" i="109"/>
  <c r="V1130" i="109"/>
  <c r="V1052" i="109"/>
  <c r="V1049" i="109"/>
  <c r="V1058" i="109"/>
  <c r="V1066" i="109"/>
  <c r="V1069" i="109"/>
  <c r="V1148" i="109"/>
  <c r="V1078" i="109"/>
  <c r="V1047" i="109"/>
  <c r="V1099" i="109"/>
  <c r="V1061" i="109"/>
  <c r="V1057" i="109"/>
  <c r="V1158" i="109"/>
  <c r="V1041" i="109"/>
  <c r="V1127" i="109"/>
  <c r="V1085" i="109"/>
  <c r="V1090" i="109"/>
  <c r="V1089" i="109"/>
  <c r="V1143" i="109"/>
  <c r="V1094" i="109"/>
  <c r="AA307" i="109"/>
  <c r="AA446" i="109"/>
  <c r="AA306" i="109"/>
  <c r="AA445" i="109"/>
  <c r="AA386" i="109"/>
  <c r="AA525" i="109"/>
  <c r="AA630" i="109"/>
  <c r="AA331" i="109"/>
  <c r="AA470" i="109"/>
  <c r="AA367" i="109"/>
  <c r="AA506" i="109"/>
  <c r="AA338" i="109"/>
  <c r="AA477" i="109"/>
  <c r="AA293" i="109"/>
  <c r="AA432" i="109"/>
  <c r="AA571" i="109" s="1"/>
  <c r="AA355" i="109"/>
  <c r="AA494" i="109"/>
  <c r="AA406" i="109"/>
  <c r="AA545" i="109"/>
  <c r="AA413" i="109"/>
  <c r="AA552" i="109"/>
  <c r="AA402" i="109"/>
  <c r="AA541" i="109"/>
  <c r="AB389" i="109"/>
  <c r="AB528" i="109"/>
  <c r="AA634" i="109"/>
  <c r="AA313" i="109"/>
  <c r="AA452" i="109"/>
  <c r="AA308" i="109"/>
  <c r="AA447" i="109"/>
  <c r="Z621" i="109"/>
  <c r="AA285" i="109"/>
  <c r="AA424" i="109"/>
  <c r="AA563" i="109" s="1"/>
  <c r="AA288" i="109"/>
  <c r="AA427" i="109"/>
  <c r="AA566" i="109" s="1"/>
  <c r="AB387" i="109"/>
  <c r="AB526" i="109"/>
  <c r="AA323" i="109"/>
  <c r="AA462" i="109"/>
  <c r="AB376" i="109"/>
  <c r="AB515" i="109"/>
  <c r="AA642" i="109"/>
  <c r="AA677" i="109"/>
  <c r="Z680" i="109"/>
  <c r="AA319" i="109"/>
  <c r="AA458" i="109"/>
  <c r="AA291" i="109"/>
  <c r="AA430" i="109"/>
  <c r="AA569" i="109" s="1"/>
  <c r="AA297" i="109"/>
  <c r="AA436" i="109"/>
  <c r="AA304" i="109"/>
  <c r="AA443" i="109"/>
  <c r="AB377" i="109"/>
  <c r="AB516" i="109"/>
  <c r="AA298" i="109"/>
  <c r="AA437" i="109"/>
  <c r="AA576" i="109" s="1"/>
  <c r="AA300" i="109"/>
  <c r="AA439" i="109"/>
  <c r="AA342" i="109"/>
  <c r="AA481" i="109"/>
  <c r="AA336" i="109"/>
  <c r="AA475" i="109"/>
  <c r="AA309" i="109"/>
  <c r="AA448" i="109"/>
  <c r="AA340" i="109"/>
  <c r="AA479" i="109"/>
  <c r="AA618" i="109" s="1"/>
  <c r="AA311" i="109"/>
  <c r="AA450" i="109"/>
  <c r="AA374" i="109"/>
  <c r="AA513" i="109"/>
  <c r="AA665" i="109"/>
  <c r="Z662" i="109"/>
  <c r="AB283" i="109"/>
  <c r="AB422" i="109"/>
  <c r="AA302" i="109"/>
  <c r="AA441" i="109"/>
  <c r="AA580" i="109" s="1"/>
  <c r="AB408" i="109"/>
  <c r="AB547" i="109"/>
  <c r="AB360" i="109"/>
  <c r="AB499" i="109"/>
  <c r="AB638" i="109" s="1"/>
  <c r="Z568" i="109"/>
  <c r="AA324" i="109"/>
  <c r="AA463" i="109"/>
  <c r="AA531" i="109"/>
  <c r="AA392" i="109"/>
  <c r="AB416" i="109"/>
  <c r="AB555" i="109"/>
  <c r="Z688" i="109"/>
  <c r="AA405" i="109"/>
  <c r="AA544" i="109"/>
  <c r="AA358" i="109"/>
  <c r="AA497" i="109"/>
  <c r="AA333" i="109"/>
  <c r="AA472" i="109"/>
  <c r="AA326" i="109"/>
  <c r="AA465" i="109"/>
  <c r="AA339" i="109"/>
  <c r="AA478" i="109"/>
  <c r="AB356" i="109"/>
  <c r="AB495" i="109"/>
  <c r="AB364" i="109"/>
  <c r="AB503" i="109"/>
  <c r="AA398" i="109"/>
  <c r="AA537" i="109"/>
  <c r="Z604" i="109"/>
  <c r="AA295" i="109"/>
  <c r="AA434" i="109"/>
  <c r="AA573" i="109" s="1"/>
  <c r="AB511" i="109"/>
  <c r="AB372" i="109"/>
  <c r="AA305" i="109"/>
  <c r="AA444" i="109"/>
  <c r="Z684" i="109"/>
  <c r="AA329" i="109"/>
  <c r="AA468" i="109"/>
  <c r="AA284" i="109"/>
  <c r="AA423" i="109"/>
  <c r="AB348" i="109"/>
  <c r="AB487" i="109"/>
  <c r="AB379" i="109"/>
  <c r="AB518" i="109"/>
  <c r="AA378" i="109"/>
  <c r="AA517" i="109"/>
  <c r="AA394" i="109"/>
  <c r="AA533" i="109"/>
  <c r="AA318" i="109"/>
  <c r="AA457" i="109"/>
  <c r="AA294" i="109"/>
  <c r="AA433" i="109"/>
  <c r="AA572" i="109" s="1"/>
  <c r="Z584" i="109"/>
  <c r="AB391" i="109"/>
  <c r="AB530" i="109"/>
  <c r="AA375" i="109"/>
  <c r="AA514" i="109"/>
  <c r="AB412" i="109"/>
  <c r="AB551" i="109"/>
  <c r="AB690" i="109" s="1"/>
  <c r="Z664" i="109"/>
  <c r="AA332" i="109"/>
  <c r="AA471" i="109"/>
  <c r="Z617" i="109"/>
  <c r="Z660" i="109"/>
  <c r="AA366" i="109"/>
  <c r="AA505" i="109"/>
  <c r="AA400" i="109"/>
  <c r="AA539" i="109"/>
  <c r="AA626" i="109"/>
  <c r="Z652" i="109"/>
  <c r="Z645" i="109"/>
  <c r="AA337" i="109"/>
  <c r="AA476" i="109"/>
  <c r="AA341" i="109"/>
  <c r="AA480" i="109"/>
  <c r="AA310" i="109"/>
  <c r="AA449" i="109"/>
  <c r="AA373" i="109"/>
  <c r="AA512" i="109"/>
  <c r="AA354" i="109"/>
  <c r="AA493" i="109"/>
  <c r="Z586" i="109"/>
  <c r="AA315" i="109"/>
  <c r="AA454" i="109"/>
  <c r="AA287" i="109"/>
  <c r="AA426" i="109"/>
  <c r="AA321" i="109"/>
  <c r="AA460" i="109"/>
  <c r="AB352" i="109"/>
  <c r="AB491" i="109"/>
  <c r="AB399" i="109"/>
  <c r="AB538" i="109"/>
  <c r="AA290" i="109"/>
  <c r="AA429" i="109"/>
  <c r="AB368" i="109"/>
  <c r="AB507" i="109"/>
  <c r="AA357" i="109"/>
  <c r="AA496" i="109"/>
  <c r="AA667" i="109"/>
  <c r="Z616" i="109"/>
  <c r="AA351" i="109"/>
  <c r="AA490" i="109"/>
  <c r="AB409" i="109"/>
  <c r="AB548" i="109"/>
  <c r="AB417" i="109"/>
  <c r="AB556" i="109"/>
  <c r="AA327" i="109"/>
  <c r="AA466" i="109"/>
  <c r="AA410" i="109"/>
  <c r="AA549" i="109"/>
  <c r="AA320" i="109"/>
  <c r="AA459" i="109"/>
  <c r="AA328" i="109"/>
  <c r="AA467" i="109"/>
  <c r="AA350" i="109"/>
  <c r="AA489" i="109"/>
  <c r="AA330" i="109"/>
  <c r="AA469" i="109"/>
  <c r="AA334" i="109"/>
  <c r="AA473" i="109"/>
  <c r="AB407" i="109"/>
  <c r="AB546" i="109"/>
  <c r="AB685" i="109" s="1"/>
  <c r="AA347" i="109"/>
  <c r="AA486" i="109"/>
  <c r="AA292" i="109"/>
  <c r="AA431" i="109"/>
  <c r="Z585" i="109"/>
  <c r="AA363" i="109"/>
  <c r="AA502" i="109"/>
  <c r="AB415" i="109"/>
  <c r="AB554" i="109"/>
  <c r="AB693" i="109" s="1"/>
  <c r="AA414" i="109"/>
  <c r="AA553" i="109"/>
  <c r="Z609" i="109"/>
  <c r="AA345" i="109"/>
  <c r="AA484" i="109"/>
  <c r="AA303" i="109"/>
  <c r="AA442" i="109"/>
  <c r="AA581" i="109" s="1"/>
  <c r="Z640" i="109"/>
  <c r="AA353" i="109"/>
  <c r="AA492" i="109"/>
  <c r="AA622" i="109"/>
  <c r="AA317" i="109"/>
  <c r="AA456" i="109"/>
  <c r="AA325" i="109"/>
  <c r="AA464" i="109"/>
  <c r="AA603" i="109" s="1"/>
  <c r="Z608" i="109"/>
  <c r="AA349" i="109"/>
  <c r="AA488" i="109"/>
  <c r="AB385" i="109"/>
  <c r="AB524" i="109"/>
  <c r="AA388" i="109"/>
  <c r="AA527" i="109"/>
  <c r="Z635" i="109"/>
  <c r="Z601" i="109"/>
  <c r="AA380" i="109"/>
  <c r="AA519" i="109"/>
  <c r="AA312" i="109"/>
  <c r="AA451" i="109"/>
  <c r="AA346" i="109"/>
  <c r="AA485" i="109"/>
  <c r="AA624" i="109" s="1"/>
  <c r="AB395" i="109"/>
  <c r="AB534" i="109"/>
  <c r="Z567" i="109"/>
  <c r="AA335" i="109"/>
  <c r="AA474" i="109"/>
  <c r="Z627" i="109"/>
  <c r="AA675" i="109"/>
  <c r="Z582" i="109"/>
  <c r="BD20" i="119"/>
  <c r="AB401" i="109"/>
  <c r="AB540" i="109"/>
  <c r="AB679" i="109" s="1"/>
  <c r="AA362" i="109"/>
  <c r="AA501" i="109"/>
  <c r="AB536" i="109"/>
  <c r="AB397" i="109"/>
  <c r="AB344" i="109"/>
  <c r="AB483" i="109"/>
  <c r="AA382" i="109"/>
  <c r="AA521" i="109"/>
  <c r="AA343" i="109"/>
  <c r="AA482" i="109"/>
  <c r="AB403" i="109"/>
  <c r="AB542" i="109"/>
  <c r="AA384" i="109"/>
  <c r="AA523" i="109"/>
  <c r="AA314" i="109"/>
  <c r="AA453" i="109"/>
  <c r="AA592" i="109" s="1"/>
  <c r="Z676" i="109"/>
  <c r="Z633" i="109"/>
  <c r="AB411" i="109"/>
  <c r="AB550" i="109"/>
  <c r="AB393" i="109"/>
  <c r="AB532" i="109"/>
  <c r="AA322" i="109"/>
  <c r="AA461" i="109"/>
  <c r="AA299" i="109"/>
  <c r="AA438" i="109"/>
  <c r="AA577" i="109" s="1"/>
  <c r="AA301" i="109"/>
  <c r="AA440" i="109"/>
  <c r="Z691" i="109"/>
  <c r="AB381" i="109"/>
  <c r="AB520" i="109"/>
  <c r="AA359" i="109"/>
  <c r="AA498" i="109"/>
  <c r="AA370" i="109"/>
  <c r="AA509" i="109"/>
  <c r="AA648" i="109" s="1"/>
  <c r="AB383" i="109"/>
  <c r="AB522" i="109"/>
  <c r="AA365" i="109"/>
  <c r="AA504" i="109"/>
  <c r="Z611" i="109"/>
  <c r="AA390" i="109"/>
  <c r="AA529" i="109"/>
  <c r="Z575" i="109"/>
  <c r="Z641" i="109"/>
  <c r="Z565" i="109"/>
  <c r="AA286" i="109"/>
  <c r="AA425" i="109"/>
  <c r="AA296" i="109"/>
  <c r="AA435" i="109"/>
  <c r="Z643" i="109"/>
  <c r="AA289" i="109"/>
  <c r="AA428" i="109"/>
  <c r="Z629" i="109"/>
  <c r="AA316" i="109"/>
  <c r="AA455" i="109"/>
  <c r="Z599" i="109"/>
  <c r="AA371" i="109"/>
  <c r="AA510" i="109"/>
  <c r="Z605" i="109"/>
  <c r="AA396" i="109"/>
  <c r="AA535" i="109"/>
  <c r="AA369" i="109"/>
  <c r="AA508" i="109"/>
  <c r="AB404" i="109"/>
  <c r="AB543" i="109"/>
  <c r="AA361" i="109"/>
  <c r="AA500" i="109"/>
  <c r="Z692" i="109"/>
  <c r="Z644" i="109"/>
  <c r="L47" i="119"/>
  <c r="L42" i="119"/>
  <c r="AJ879" i="109"/>
  <c r="V883" i="109"/>
  <c r="P25" i="119"/>
  <c r="R21" i="119"/>
  <c r="AD21" i="119" s="1"/>
  <c r="Q23" i="119"/>
  <c r="Q25" i="119" s="1"/>
  <c r="O28" i="119"/>
  <c r="O29" i="119"/>
  <c r="AK882" i="109"/>
  <c r="N42" i="119"/>
  <c r="N48" i="119" s="1"/>
  <c r="N49" i="119" s="1"/>
  <c r="S34" i="119"/>
  <c r="AA835" i="109"/>
  <c r="AJ881" i="109"/>
  <c r="AJ871" i="109"/>
  <c r="BD34" i="119" s="1"/>
  <c r="U558" i="109"/>
  <c r="AJ877" i="109"/>
  <c r="W557" i="109"/>
  <c r="AF33" i="119" s="1"/>
  <c r="V418" i="109"/>
  <c r="V419" i="109" s="1"/>
  <c r="W883" i="109"/>
  <c r="X875" i="109"/>
  <c r="AL870" i="109"/>
  <c r="V557" i="109"/>
  <c r="AE33" i="119" s="1"/>
  <c r="AK865" i="109"/>
  <c r="AK867" i="109"/>
  <c r="AK847" i="109"/>
  <c r="AK869" i="109"/>
  <c r="AL863" i="109"/>
  <c r="U418" i="109"/>
  <c r="AB667" i="109" l="1"/>
  <c r="AA583" i="109"/>
  <c r="AA609" i="109"/>
  <c r="AB654" i="109"/>
  <c r="BF857" i="109"/>
  <c r="BF869" i="109"/>
  <c r="BC703" i="109"/>
  <c r="BB835" i="109"/>
  <c r="BF865" i="109"/>
  <c r="BF853" i="109"/>
  <c r="BF867" i="109"/>
  <c r="BF855" i="109"/>
  <c r="AA692" i="109"/>
  <c r="AA594" i="109"/>
  <c r="AB655" i="109"/>
  <c r="AA637" i="109"/>
  <c r="AB657" i="109"/>
  <c r="AA570" i="109"/>
  <c r="AB686" i="109"/>
  <c r="AB561" i="109"/>
  <c r="AB695" i="109"/>
  <c r="AA562" i="109"/>
  <c r="AA636" i="109"/>
  <c r="AA615" i="109"/>
  <c r="AB650" i="109"/>
  <c r="AB669" i="109"/>
  <c r="AA620" i="109"/>
  <c r="AA672" i="109"/>
  <c r="AA623" i="109"/>
  <c r="AA619" i="109"/>
  <c r="AA602" i="109"/>
  <c r="AB671" i="109"/>
  <c r="AB689" i="109"/>
  <c r="AB673" i="109"/>
  <c r="AA598" i="109"/>
  <c r="AA614" i="109"/>
  <c r="AA612" i="109"/>
  <c r="AA610" i="109"/>
  <c r="AA590" i="109"/>
  <c r="AB659" i="109"/>
  <c r="AA588" i="109"/>
  <c r="AA593" i="109"/>
  <c r="AA674" i="109"/>
  <c r="AB661" i="109"/>
  <c r="AA601" i="109"/>
  <c r="AA649" i="109"/>
  <c r="AA668" i="109"/>
  <c r="AA632" i="109"/>
  <c r="AA587" i="109"/>
  <c r="AA658" i="109"/>
  <c r="AB646" i="109"/>
  <c r="AA639" i="109"/>
  <c r="AA579" i="109"/>
  <c r="AB681" i="109"/>
  <c r="AB663" i="109"/>
  <c r="AA625" i="109"/>
  <c r="AA628" i="109"/>
  <c r="AA578" i="109"/>
  <c r="AA585" i="109"/>
  <c r="AA683" i="109"/>
  <c r="AA565" i="109"/>
  <c r="AA606" i="109"/>
  <c r="AA600" i="109"/>
  <c r="AA651" i="109"/>
  <c r="AB694" i="109"/>
  <c r="AB687" i="109"/>
  <c r="AA611" i="109"/>
  <c r="AA666" i="109"/>
  <c r="AA607" i="109"/>
  <c r="AA564" i="109"/>
  <c r="AA575" i="109"/>
  <c r="AA684" i="109"/>
  <c r="AA670" i="109"/>
  <c r="AA589" i="109"/>
  <c r="AA591" i="109"/>
  <c r="AA643" i="109"/>
  <c r="AA608" i="109"/>
  <c r="AA662" i="109"/>
  <c r="AA584" i="109"/>
  <c r="AA582" i="109"/>
  <c r="AA599" i="109"/>
  <c r="AA641" i="109"/>
  <c r="AA635" i="109"/>
  <c r="AA647" i="109"/>
  <c r="AA691" i="109"/>
  <c r="AA627" i="109"/>
  <c r="AA616" i="109"/>
  <c r="AB626" i="109"/>
  <c r="AB642" i="109"/>
  <c r="W1143" i="109"/>
  <c r="W1047" i="109"/>
  <c r="W1050" i="109"/>
  <c r="W1034" i="109"/>
  <c r="W1040" i="109"/>
  <c r="W1087" i="109"/>
  <c r="W1026" i="109"/>
  <c r="W1124" i="109"/>
  <c r="W1084" i="109"/>
  <c r="W1108" i="109"/>
  <c r="W1022" i="109"/>
  <c r="W1141" i="109"/>
  <c r="W1104" i="109"/>
  <c r="W1025" i="109"/>
  <c r="W1070" i="109"/>
  <c r="W1093" i="109"/>
  <c r="AB675" i="109"/>
  <c r="AA664" i="109"/>
  <c r="W1058" i="109"/>
  <c r="W1046" i="109"/>
  <c r="W1033" i="109"/>
  <c r="W1100" i="109"/>
  <c r="W1027" i="109"/>
  <c r="W1117" i="109"/>
  <c r="W1060" i="109"/>
  <c r="W1120" i="109"/>
  <c r="W1098" i="109"/>
  <c r="W1118" i="109"/>
  <c r="W1037" i="109"/>
  <c r="AS851" i="109"/>
  <c r="AR859" i="109"/>
  <c r="W1151" i="109"/>
  <c r="V1160" i="109"/>
  <c r="W1045" i="109"/>
  <c r="W1053" i="109"/>
  <c r="W1096" i="109"/>
  <c r="W1140" i="109"/>
  <c r="X997" i="109"/>
  <c r="X981" i="109"/>
  <c r="X1119" i="109" s="1"/>
  <c r="X1013" i="109"/>
  <c r="X1021" i="109"/>
  <c r="X1159" i="109" s="1"/>
  <c r="X1007" i="109"/>
  <c r="X968" i="109"/>
  <c r="X1106" i="109" s="1"/>
  <c r="X999" i="109"/>
  <c r="X1137" i="109" s="1"/>
  <c r="X1019" i="109"/>
  <c r="X1157" i="109" s="1"/>
  <c r="X972" i="109"/>
  <c r="X1110" i="109" s="1"/>
  <c r="X948" i="109"/>
  <c r="X1086" i="109" s="1"/>
  <c r="X956" i="109"/>
  <c r="X1094" i="109" s="1"/>
  <c r="X1016" i="109"/>
  <c r="X1154" i="109" s="1"/>
  <c r="X1001" i="109"/>
  <c r="X1139" i="109" s="1"/>
  <c r="X1005" i="109"/>
  <c r="X989" i="109"/>
  <c r="X1008" i="109"/>
  <c r="X1146" i="109" s="1"/>
  <c r="X960" i="109"/>
  <c r="X1098" i="109" s="1"/>
  <c r="X976" i="109"/>
  <c r="X887" i="109"/>
  <c r="X1015" i="109"/>
  <c r="X1153" i="109" s="1"/>
  <c r="X980" i="109"/>
  <c r="X1118" i="109" s="1"/>
  <c r="X970" i="109"/>
  <c r="X909" i="109"/>
  <c r="X1014" i="109"/>
  <c r="X888" i="109"/>
  <c r="X973" i="109"/>
  <c r="X1111" i="109" s="1"/>
  <c r="X897" i="109"/>
  <c r="X1035" i="109" s="1"/>
  <c r="X894" i="109"/>
  <c r="X951" i="109"/>
  <c r="X1089" i="109" s="1"/>
  <c r="X982" i="109"/>
  <c r="X1120" i="109" s="1"/>
  <c r="X987" i="109"/>
  <c r="X906" i="109"/>
  <c r="X1044" i="109" s="1"/>
  <c r="X893" i="109"/>
  <c r="X1031" i="109" s="1"/>
  <c r="X939" i="109"/>
  <c r="X908" i="109"/>
  <c r="X1046" i="109" s="1"/>
  <c r="X929" i="109"/>
  <c r="X1067" i="109" s="1"/>
  <c r="X940" i="109"/>
  <c r="X1078" i="109" s="1"/>
  <c r="X943" i="109"/>
  <c r="X950" i="109"/>
  <c r="X1012" i="109"/>
  <c r="X895" i="109"/>
  <c r="X1033" i="109" s="1"/>
  <c r="X963" i="109"/>
  <c r="X1101" i="109" s="1"/>
  <c r="X985" i="109"/>
  <c r="X952" i="109"/>
  <c r="X1090" i="109" s="1"/>
  <c r="X995" i="109"/>
  <c r="X974" i="109"/>
  <c r="X1112" i="109" s="1"/>
  <c r="X998" i="109"/>
  <c r="X1136" i="109" s="1"/>
  <c r="X964" i="109"/>
  <c r="X1102" i="109" s="1"/>
  <c r="X902" i="109"/>
  <c r="X990" i="109"/>
  <c r="X1128" i="109" s="1"/>
  <c r="X889" i="109"/>
  <c r="X1027" i="109" s="1"/>
  <c r="X983" i="109"/>
  <c r="X1121" i="109" s="1"/>
  <c r="X937" i="109"/>
  <c r="X954" i="109"/>
  <c r="X1092" i="109" s="1"/>
  <c r="X946" i="109"/>
  <c r="X930" i="109"/>
  <c r="X934" i="109"/>
  <c r="X1072" i="109" s="1"/>
  <c r="X938" i="109"/>
  <c r="X1076" i="109" s="1"/>
  <c r="X913" i="109"/>
  <c r="X1051" i="109" s="1"/>
  <c r="X945" i="109"/>
  <c r="X1083" i="109" s="1"/>
  <c r="X900" i="109"/>
  <c r="X1038" i="109" s="1"/>
  <c r="X958" i="109"/>
  <c r="X915" i="109"/>
  <c r="X1053" i="109" s="1"/>
  <c r="X996" i="109"/>
  <c r="X1134" i="109" s="1"/>
  <c r="X991" i="109"/>
  <c r="X1129" i="109" s="1"/>
  <c r="X986" i="109"/>
  <c r="X947" i="109"/>
  <c r="X1085" i="109" s="1"/>
  <c r="X927" i="109"/>
  <c r="X1065" i="109" s="1"/>
  <c r="X1020" i="109"/>
  <c r="X1158" i="109" s="1"/>
  <c r="X890" i="109"/>
  <c r="X1028" i="109" s="1"/>
  <c r="X928" i="109"/>
  <c r="X1066" i="109" s="1"/>
  <c r="X1004" i="109"/>
  <c r="X1142" i="109" s="1"/>
  <c r="X962" i="109"/>
  <c r="X896" i="109"/>
  <c r="X1034" i="109" s="1"/>
  <c r="X922" i="109"/>
  <c r="X899" i="109"/>
  <c r="X1037" i="109" s="1"/>
  <c r="X920" i="109"/>
  <c r="X1058" i="109" s="1"/>
  <c r="X1011" i="109"/>
  <c r="X1149" i="109" s="1"/>
  <c r="X924" i="109"/>
  <c r="X1062" i="109" s="1"/>
  <c r="X942" i="109"/>
  <c r="X1080" i="109" s="1"/>
  <c r="X993" i="109"/>
  <c r="X959" i="109"/>
  <c r="X1097" i="109" s="1"/>
  <c r="X1010" i="109"/>
  <c r="X905" i="109"/>
  <c r="X1043" i="109" s="1"/>
  <c r="X907" i="109"/>
  <c r="X1045" i="109" s="1"/>
  <c r="X1017" i="109"/>
  <c r="X1155" i="109" s="1"/>
  <c r="X944" i="109"/>
  <c r="X1082" i="109" s="1"/>
  <c r="X978" i="109"/>
  <c r="X1116" i="109" s="1"/>
  <c r="X914" i="109"/>
  <c r="X1052" i="109" s="1"/>
  <c r="X977" i="109"/>
  <c r="X1115" i="109" s="1"/>
  <c r="X1002" i="109"/>
  <c r="X961" i="109"/>
  <c r="X1099" i="109" s="1"/>
  <c r="X898" i="109"/>
  <c r="X1036" i="109" s="1"/>
  <c r="X1003" i="109"/>
  <c r="X979" i="109"/>
  <c r="X936" i="109"/>
  <c r="X1074" i="109" s="1"/>
  <c r="X941" i="109"/>
  <c r="X957" i="109"/>
  <c r="X917" i="109"/>
  <c r="X1055" i="109" s="1"/>
  <c r="X912" i="109"/>
  <c r="X923" i="109"/>
  <c r="X1061" i="109" s="1"/>
  <c r="X1006" i="109"/>
  <c r="X1144" i="109" s="1"/>
  <c r="X911" i="109"/>
  <c r="X1049" i="109" s="1"/>
  <c r="X910" i="109"/>
  <c r="X1048" i="109" s="1"/>
  <c r="X904" i="109"/>
  <c r="X1042" i="109" s="1"/>
  <c r="X969" i="109"/>
  <c r="X901" i="109"/>
  <c r="X903" i="109"/>
  <c r="X984" i="109"/>
  <c r="X935" i="109"/>
  <c r="X926" i="109"/>
  <c r="X1000" i="109"/>
  <c r="X916" i="109"/>
  <c r="X1054" i="109" s="1"/>
  <c r="X994" i="109"/>
  <c r="X1132" i="109" s="1"/>
  <c r="X921" i="109"/>
  <c r="X1059" i="109" s="1"/>
  <c r="X933" i="109"/>
  <c r="X931" i="109"/>
  <c r="X1069" i="109" s="1"/>
  <c r="X1018" i="109"/>
  <c r="X918" i="109"/>
  <c r="X988" i="109"/>
  <c r="X891" i="109"/>
  <c r="X1009" i="109"/>
  <c r="X975" i="109"/>
  <c r="X953" i="109"/>
  <c r="X965" i="109"/>
  <c r="X1103" i="109" s="1"/>
  <c r="X955" i="109"/>
  <c r="X1093" i="109" s="1"/>
  <c r="X966" i="109"/>
  <c r="X919" i="109"/>
  <c r="X932" i="109"/>
  <c r="X1070" i="109" s="1"/>
  <c r="X949" i="109"/>
  <c r="X925" i="109"/>
  <c r="X1063" i="109" s="1"/>
  <c r="X967" i="109"/>
  <c r="X892" i="109"/>
  <c r="X971" i="109"/>
  <c r="X992" i="109"/>
  <c r="AA605" i="109"/>
  <c r="AA676" i="109"/>
  <c r="AA652" i="109"/>
  <c r="AB665" i="109"/>
  <c r="W1094" i="109"/>
  <c r="W1089" i="109"/>
  <c r="W1099" i="109"/>
  <c r="W1078" i="109"/>
  <c r="W1088" i="109"/>
  <c r="W1055" i="109"/>
  <c r="W1031" i="109"/>
  <c r="W1136" i="109"/>
  <c r="X1071" i="109"/>
  <c r="W1038" i="109"/>
  <c r="W1112" i="109"/>
  <c r="W1121" i="109"/>
  <c r="W1083" i="109"/>
  <c r="W1086" i="109"/>
  <c r="W1114" i="109"/>
  <c r="W1044" i="109"/>
  <c r="W1125" i="109"/>
  <c r="W1082" i="109"/>
  <c r="W1155" i="109"/>
  <c r="W1103" i="109"/>
  <c r="W1051" i="109"/>
  <c r="W1074" i="109"/>
  <c r="W1043" i="109"/>
  <c r="AB359" i="109"/>
  <c r="AB498" i="109"/>
  <c r="AB322" i="109"/>
  <c r="AB461" i="109"/>
  <c r="AB384" i="109"/>
  <c r="AB523" i="109"/>
  <c r="AB662" i="109" s="1"/>
  <c r="AC397" i="109"/>
  <c r="AC536" i="109"/>
  <c r="AB414" i="109"/>
  <c r="AB553" i="109"/>
  <c r="AB692" i="109" s="1"/>
  <c r="AB363" i="109"/>
  <c r="AB502" i="109"/>
  <c r="AB334" i="109"/>
  <c r="AB473" i="109"/>
  <c r="AB320" i="109"/>
  <c r="AB459" i="109"/>
  <c r="AA660" i="109"/>
  <c r="AB398" i="109"/>
  <c r="AB537" i="109"/>
  <c r="AC364" i="109"/>
  <c r="AC503" i="109"/>
  <c r="AB358" i="109"/>
  <c r="AB497" i="109"/>
  <c r="AB441" i="109"/>
  <c r="AB580" i="109" s="1"/>
  <c r="AB302" i="109"/>
  <c r="AC376" i="109"/>
  <c r="AC515" i="109"/>
  <c r="AC654" i="109" s="1"/>
  <c r="AA597" i="109"/>
  <c r="AB371" i="109"/>
  <c r="AB510" i="109"/>
  <c r="AC383" i="109"/>
  <c r="AC522" i="109"/>
  <c r="AB301" i="109"/>
  <c r="AB440" i="109"/>
  <c r="AC393" i="109"/>
  <c r="AC532" i="109"/>
  <c r="AC401" i="109"/>
  <c r="AC540" i="109"/>
  <c r="AC679" i="109" s="1"/>
  <c r="AB622" i="109"/>
  <c r="AB442" i="109"/>
  <c r="AB581" i="109" s="1"/>
  <c r="AB303" i="109"/>
  <c r="AC415" i="109"/>
  <c r="AC554" i="109"/>
  <c r="AC693" i="109" s="1"/>
  <c r="AC407" i="109"/>
  <c r="AC546" i="109"/>
  <c r="AC685" i="109" s="1"/>
  <c r="AB328" i="109"/>
  <c r="AB467" i="109"/>
  <c r="AB327" i="109"/>
  <c r="AB466" i="109"/>
  <c r="AA595" i="109"/>
  <c r="AB290" i="109"/>
  <c r="AB429" i="109"/>
  <c r="AB321" i="109"/>
  <c r="AB460" i="109"/>
  <c r="AB310" i="109"/>
  <c r="AB449" i="109"/>
  <c r="AB588" i="109" s="1"/>
  <c r="AB337" i="109"/>
  <c r="AB476" i="109"/>
  <c r="AB332" i="109"/>
  <c r="AB471" i="109"/>
  <c r="AB517" i="109"/>
  <c r="AB378" i="109"/>
  <c r="AC348" i="109"/>
  <c r="AC487" i="109"/>
  <c r="AB284" i="109"/>
  <c r="AB423" i="109"/>
  <c r="AB305" i="109"/>
  <c r="AB444" i="109"/>
  <c r="AA604" i="109"/>
  <c r="AB333" i="109"/>
  <c r="AB472" i="109"/>
  <c r="AB324" i="109"/>
  <c r="AB463" i="109"/>
  <c r="AC360" i="109"/>
  <c r="AC499" i="109"/>
  <c r="AC638" i="109" s="1"/>
  <c r="AB336" i="109"/>
  <c r="AB475" i="109"/>
  <c r="AB298" i="109"/>
  <c r="AB437" i="109"/>
  <c r="AB576" i="109" s="1"/>
  <c r="AB291" i="109"/>
  <c r="AB430" i="109"/>
  <c r="AB569" i="109" s="1"/>
  <c r="AB323" i="109"/>
  <c r="AB462" i="109"/>
  <c r="AC526" i="109"/>
  <c r="AC387" i="109"/>
  <c r="AB313" i="109"/>
  <c r="AB452" i="109"/>
  <c r="AC389" i="109"/>
  <c r="AC528" i="109"/>
  <c r="AC667" i="109" s="1"/>
  <c r="AB406" i="109"/>
  <c r="AB545" i="109"/>
  <c r="AB331" i="109"/>
  <c r="AB470" i="109"/>
  <c r="AB630" i="109"/>
  <c r="AA574" i="109"/>
  <c r="AB369" i="109"/>
  <c r="AB508" i="109"/>
  <c r="AB370" i="109"/>
  <c r="AB509" i="109"/>
  <c r="AB648" i="109" s="1"/>
  <c r="BE20" i="119"/>
  <c r="AB335" i="109"/>
  <c r="AB474" i="109"/>
  <c r="AB346" i="109"/>
  <c r="AB485" i="109"/>
  <c r="AB624" i="109" s="1"/>
  <c r="AC385" i="109"/>
  <c r="AC524" i="109"/>
  <c r="AB329" i="109"/>
  <c r="AB468" i="109"/>
  <c r="AB355" i="109"/>
  <c r="AB494" i="109"/>
  <c r="AB316" i="109"/>
  <c r="AB455" i="109"/>
  <c r="AA629" i="109"/>
  <c r="AB286" i="109"/>
  <c r="AB425" i="109"/>
  <c r="AC381" i="109"/>
  <c r="AC520" i="109"/>
  <c r="AB299" i="109"/>
  <c r="AB438" i="109"/>
  <c r="AB577" i="109" s="1"/>
  <c r="AC411" i="109"/>
  <c r="AC550" i="109"/>
  <c r="AB314" i="109"/>
  <c r="AB453" i="109"/>
  <c r="AB592" i="109" s="1"/>
  <c r="AB382" i="109"/>
  <c r="AB521" i="109"/>
  <c r="AB362" i="109"/>
  <c r="AB501" i="109"/>
  <c r="AB312" i="109"/>
  <c r="AB451" i="109"/>
  <c r="AB519" i="109"/>
  <c r="AB380" i="109"/>
  <c r="AB527" i="109"/>
  <c r="AB388" i="109"/>
  <c r="AB317" i="109"/>
  <c r="AB456" i="109"/>
  <c r="AA640" i="109"/>
  <c r="AB292" i="109"/>
  <c r="AB431" i="109"/>
  <c r="AB350" i="109"/>
  <c r="AB489" i="109"/>
  <c r="AB351" i="109"/>
  <c r="AB490" i="109"/>
  <c r="AC368" i="109"/>
  <c r="AC507" i="109"/>
  <c r="AC399" i="109"/>
  <c r="AC538" i="109"/>
  <c r="AC352" i="109"/>
  <c r="AC491" i="109"/>
  <c r="AB315" i="109"/>
  <c r="AB454" i="109"/>
  <c r="AB373" i="109"/>
  <c r="AB512" i="109"/>
  <c r="AB341" i="109"/>
  <c r="AB480" i="109"/>
  <c r="AA645" i="109"/>
  <c r="AB400" i="109"/>
  <c r="AB539" i="109"/>
  <c r="AB366" i="109"/>
  <c r="AB505" i="109"/>
  <c r="AA617" i="109"/>
  <c r="AB375" i="109"/>
  <c r="AB514" i="109"/>
  <c r="AC391" i="109"/>
  <c r="AC530" i="109"/>
  <c r="AB318" i="109"/>
  <c r="AB457" i="109"/>
  <c r="AA613" i="109"/>
  <c r="AC372" i="109"/>
  <c r="AC511" i="109"/>
  <c r="AB339" i="109"/>
  <c r="AB478" i="109"/>
  <c r="AB326" i="109"/>
  <c r="AB465" i="109"/>
  <c r="AA688" i="109"/>
  <c r="AC416" i="109"/>
  <c r="AC555" i="109"/>
  <c r="AA568" i="109"/>
  <c r="AC408" i="109"/>
  <c r="AC547" i="109"/>
  <c r="AB309" i="109"/>
  <c r="AB448" i="109"/>
  <c r="AC377" i="109"/>
  <c r="AC516" i="109"/>
  <c r="AC655" i="109" s="1"/>
  <c r="AB297" i="109"/>
  <c r="AB436" i="109"/>
  <c r="AB319" i="109"/>
  <c r="AB458" i="109"/>
  <c r="AB285" i="109"/>
  <c r="AB424" i="109"/>
  <c r="AB563" i="109" s="1"/>
  <c r="AA621" i="109"/>
  <c r="AB308" i="109"/>
  <c r="AB447" i="109"/>
  <c r="AB634" i="109"/>
  <c r="AA680" i="109"/>
  <c r="AA633" i="109"/>
  <c r="AB367" i="109"/>
  <c r="AB506" i="109"/>
  <c r="AA653" i="109"/>
  <c r="AB361" i="109"/>
  <c r="AB500" i="109"/>
  <c r="AC404" i="109"/>
  <c r="AC543" i="109"/>
  <c r="AC344" i="109"/>
  <c r="AC483" i="109"/>
  <c r="AB345" i="109"/>
  <c r="AB484" i="109"/>
  <c r="AB623" i="109" s="1"/>
  <c r="AB287" i="109"/>
  <c r="AB426" i="109"/>
  <c r="AB394" i="109"/>
  <c r="AB533" i="109"/>
  <c r="AA678" i="109"/>
  <c r="AB300" i="109"/>
  <c r="AB439" i="109"/>
  <c r="AB402" i="109"/>
  <c r="AB541" i="109"/>
  <c r="AB386" i="109"/>
  <c r="AB525" i="109"/>
  <c r="AA644" i="109"/>
  <c r="AE21" i="119"/>
  <c r="AD23" i="119"/>
  <c r="AQ37" i="119" s="1"/>
  <c r="AB396" i="109"/>
  <c r="AB535" i="109"/>
  <c r="AB289" i="109"/>
  <c r="AB428" i="109"/>
  <c r="AB296" i="109"/>
  <c r="AB435" i="109"/>
  <c r="AB390" i="109"/>
  <c r="AB529" i="109"/>
  <c r="AB365" i="109"/>
  <c r="AB504" i="109"/>
  <c r="AB682" i="109"/>
  <c r="AC403" i="109"/>
  <c r="AC542" i="109"/>
  <c r="AB343" i="109"/>
  <c r="AB482" i="109"/>
  <c r="AA567" i="109"/>
  <c r="AC395" i="109"/>
  <c r="AC534" i="109"/>
  <c r="AB349" i="109"/>
  <c r="AB488" i="109"/>
  <c r="AB325" i="109"/>
  <c r="AB464" i="109"/>
  <c r="AB353" i="109"/>
  <c r="AB492" i="109"/>
  <c r="AB347" i="109"/>
  <c r="AB486" i="109"/>
  <c r="AB330" i="109"/>
  <c r="AB469" i="109"/>
  <c r="AB410" i="109"/>
  <c r="AB549" i="109"/>
  <c r="AC417" i="109"/>
  <c r="AC556" i="109"/>
  <c r="AC409" i="109"/>
  <c r="AC548" i="109"/>
  <c r="AB357" i="109"/>
  <c r="AB496" i="109"/>
  <c r="AA586" i="109"/>
  <c r="AB354" i="109"/>
  <c r="AB493" i="109"/>
  <c r="AC412" i="109"/>
  <c r="AC551" i="109"/>
  <c r="AC690" i="109" s="1"/>
  <c r="AB294" i="109"/>
  <c r="AB433" i="109"/>
  <c r="AC518" i="109"/>
  <c r="AC379" i="109"/>
  <c r="AB295" i="109"/>
  <c r="AB434" i="109"/>
  <c r="AB573" i="109" s="1"/>
  <c r="AC356" i="109"/>
  <c r="AC495" i="109"/>
  <c r="AB405" i="109"/>
  <c r="AB544" i="109"/>
  <c r="AB392" i="109"/>
  <c r="AB531" i="109"/>
  <c r="AC283" i="109"/>
  <c r="AC422" i="109"/>
  <c r="AB374" i="109"/>
  <c r="AB513" i="109"/>
  <c r="AB311" i="109"/>
  <c r="AB450" i="109"/>
  <c r="AB340" i="109"/>
  <c r="AB479" i="109"/>
  <c r="AB618" i="109" s="1"/>
  <c r="AB342" i="109"/>
  <c r="AB481" i="109"/>
  <c r="AB304" i="109"/>
  <c r="AB443" i="109"/>
  <c r="AB677" i="109"/>
  <c r="AB288" i="109"/>
  <c r="AB427" i="109"/>
  <c r="AB413" i="109"/>
  <c r="AB552" i="109"/>
  <c r="AB293" i="109"/>
  <c r="AB432" i="109"/>
  <c r="AB571" i="109" s="1"/>
  <c r="AB338" i="109"/>
  <c r="AB477" i="109"/>
  <c r="AB306" i="109"/>
  <c r="AB445" i="109"/>
  <c r="AB307" i="109"/>
  <c r="AB446" i="109"/>
  <c r="AA656" i="109"/>
  <c r="AA631" i="109"/>
  <c r="AA596" i="109"/>
  <c r="L48" i="119"/>
  <c r="R23" i="119"/>
  <c r="P28" i="119"/>
  <c r="P29" i="119"/>
  <c r="Q29" i="119"/>
  <c r="Q28" i="119"/>
  <c r="O30" i="119"/>
  <c r="O40" i="119"/>
  <c r="O41" i="119" s="1"/>
  <c r="AL882" i="109"/>
  <c r="AB835" i="109"/>
  <c r="AK877" i="109"/>
  <c r="AL869" i="109"/>
  <c r="AL865" i="109"/>
  <c r="AM870" i="109"/>
  <c r="AM863" i="109"/>
  <c r="AK871" i="109"/>
  <c r="BE34" i="119" s="1"/>
  <c r="W418" i="109"/>
  <c r="W419" i="109" s="1"/>
  <c r="AK879" i="109"/>
  <c r="U696" i="109"/>
  <c r="AK881" i="109"/>
  <c r="AL847" i="109"/>
  <c r="AL867" i="109"/>
  <c r="X883" i="109"/>
  <c r="Y875" i="109"/>
  <c r="V696" i="109"/>
  <c r="AB609" i="109" l="1"/>
  <c r="AB594" i="109"/>
  <c r="BD703" i="109"/>
  <c r="BC835" i="109"/>
  <c r="BG867" i="109"/>
  <c r="BH867" i="109" s="1"/>
  <c r="BG855" i="109"/>
  <c r="BG865" i="109"/>
  <c r="BH865" i="109" s="1"/>
  <c r="BG853" i="109"/>
  <c r="BG869" i="109"/>
  <c r="BH869" i="109" s="1"/>
  <c r="BG857" i="109"/>
  <c r="AB570" i="109"/>
  <c r="AB637" i="109"/>
  <c r="AC657" i="109"/>
  <c r="AC686" i="109"/>
  <c r="AC695" i="109"/>
  <c r="AC669" i="109"/>
  <c r="AB562" i="109"/>
  <c r="AC561" i="109"/>
  <c r="AC650" i="109"/>
  <c r="AB615" i="109"/>
  <c r="AC671" i="109"/>
  <c r="AB620" i="109"/>
  <c r="AB585" i="109"/>
  <c r="AB616" i="109"/>
  <c r="AB625" i="109"/>
  <c r="AB612" i="109"/>
  <c r="AB683" i="109"/>
  <c r="AC689" i="109"/>
  <c r="AB614" i="109"/>
  <c r="AB691" i="109"/>
  <c r="AC673" i="109"/>
  <c r="AB619" i="109"/>
  <c r="AB593" i="109"/>
  <c r="AB607" i="109"/>
  <c r="AB610" i="109"/>
  <c r="AC626" i="109"/>
  <c r="AB590" i="109"/>
  <c r="AB602" i="109"/>
  <c r="AC681" i="109"/>
  <c r="AB684" i="109"/>
  <c r="AB584" i="109"/>
  <c r="AC694" i="109"/>
  <c r="AB658" i="109"/>
  <c r="AB578" i="109"/>
  <c r="AB565" i="109"/>
  <c r="AC687" i="109"/>
  <c r="AB643" i="109"/>
  <c r="AB674" i="109"/>
  <c r="AB582" i="109"/>
  <c r="AB670" i="109"/>
  <c r="AB664" i="109"/>
  <c r="AB606" i="109"/>
  <c r="AB598" i="109"/>
  <c r="AB635" i="109"/>
  <c r="AB668" i="109"/>
  <c r="AC646" i="109"/>
  <c r="AC663" i="109"/>
  <c r="AC659" i="109"/>
  <c r="AB579" i="109"/>
  <c r="AC642" i="109"/>
  <c r="AB601" i="109"/>
  <c r="AB628" i="109"/>
  <c r="AB587" i="109"/>
  <c r="AB591" i="109"/>
  <c r="AC661" i="109"/>
  <c r="AB608" i="109"/>
  <c r="AB639" i="109"/>
  <c r="AB589" i="109"/>
  <c r="AB632" i="109"/>
  <c r="AB611" i="109"/>
  <c r="AB600" i="109"/>
  <c r="AB564" i="109"/>
  <c r="AB568" i="109"/>
  <c r="AB586" i="109"/>
  <c r="AB676" i="109"/>
  <c r="AB678" i="109"/>
  <c r="AB651" i="109"/>
  <c r="AB660" i="109"/>
  <c r="AB599" i="109"/>
  <c r="AB631" i="109"/>
  <c r="AB666" i="109"/>
  <c r="AB647" i="109"/>
  <c r="AB605" i="109"/>
  <c r="AC682" i="109"/>
  <c r="AC665" i="109"/>
  <c r="AB644" i="109"/>
  <c r="AB645" i="109"/>
  <c r="AC675" i="109"/>
  <c r="AB641" i="109"/>
  <c r="AC677" i="109"/>
  <c r="AB652" i="109"/>
  <c r="AB633" i="109"/>
  <c r="AB596" i="109"/>
  <c r="AB656" i="109"/>
  <c r="AB613" i="109"/>
  <c r="AB640" i="109"/>
  <c r="Y1021" i="109"/>
  <c r="Y1159" i="109" s="1"/>
  <c r="Y972" i="109"/>
  <c r="Y1110" i="109" s="1"/>
  <c r="Y1011" i="109"/>
  <c r="Y1149" i="109" s="1"/>
  <c r="Y1008" i="109"/>
  <c r="Y999" i="109"/>
  <c r="Y985" i="109"/>
  <c r="Y1123" i="109" s="1"/>
  <c r="Y1012" i="109"/>
  <c r="Y1150" i="109" s="1"/>
  <c r="Y981" i="109"/>
  <c r="Y1119" i="109" s="1"/>
  <c r="Y952" i="109"/>
  <c r="Y1090" i="109" s="1"/>
  <c r="Y960" i="109"/>
  <c r="Y1098" i="109" s="1"/>
  <c r="Y1019" i="109"/>
  <c r="Y1157" i="109" s="1"/>
  <c r="Y995" i="109"/>
  <c r="Y1133" i="109" s="1"/>
  <c r="Y956" i="109"/>
  <c r="Y964" i="109"/>
  <c r="Y1102" i="109" s="1"/>
  <c r="Y993" i="109"/>
  <c r="Y1131" i="109" s="1"/>
  <c r="Y968" i="109"/>
  <c r="Y987" i="109"/>
  <c r="Y1125" i="109" s="1"/>
  <c r="Y991" i="109"/>
  <c r="Y1129" i="109" s="1"/>
  <c r="Y983" i="109"/>
  <c r="Y1121" i="109" s="1"/>
  <c r="Y887" i="109"/>
  <c r="Y1025" i="109" s="1"/>
  <c r="Y1005" i="109"/>
  <c r="Y1143" i="109" s="1"/>
  <c r="Y976" i="109"/>
  <c r="Y1114" i="109" s="1"/>
  <c r="Y997" i="109"/>
  <c r="Y1135" i="109" s="1"/>
  <c r="Y1001" i="109"/>
  <c r="Y1139" i="109" s="1"/>
  <c r="Y1003" i="109"/>
  <c r="Y1141" i="109" s="1"/>
  <c r="Y1020" i="109"/>
  <c r="Y1158" i="109" s="1"/>
  <c r="Y939" i="109"/>
  <c r="Y1077" i="109" s="1"/>
  <c r="Y958" i="109"/>
  <c r="Y1096" i="109" s="1"/>
  <c r="Y914" i="109"/>
  <c r="Y1052" i="109" s="1"/>
  <c r="Y950" i="109"/>
  <c r="Y1088" i="109" s="1"/>
  <c r="Y941" i="109"/>
  <c r="Y1079" i="109" s="1"/>
  <c r="Y984" i="109"/>
  <c r="Y1122" i="109" s="1"/>
  <c r="Y975" i="109"/>
  <c r="Y1113" i="109" s="1"/>
  <c r="Y920" i="109"/>
  <c r="Y1058" i="109" s="1"/>
  <c r="Y900" i="109"/>
  <c r="Y1038" i="109" s="1"/>
  <c r="Y904" i="109"/>
  <c r="Y1042" i="109" s="1"/>
  <c r="Y998" i="109"/>
  <c r="Y1136" i="109" s="1"/>
  <c r="Y908" i="109"/>
  <c r="Y1046" i="109" s="1"/>
  <c r="Y982" i="109"/>
  <c r="Y1120" i="109" s="1"/>
  <c r="Y934" i="109"/>
  <c r="Y1072" i="109" s="1"/>
  <c r="Y892" i="109"/>
  <c r="Y1030" i="109" s="1"/>
  <c r="Y1016" i="109"/>
  <c r="Y1154" i="109" s="1"/>
  <c r="Y1000" i="109"/>
  <c r="Y1138" i="109" s="1"/>
  <c r="Y957" i="109"/>
  <c r="Y1095" i="109" s="1"/>
  <c r="Y1002" i="109"/>
  <c r="Y1140" i="109" s="1"/>
  <c r="Y988" i="109"/>
  <c r="Y1126" i="109" s="1"/>
  <c r="Y1017" i="109"/>
  <c r="Y1155" i="109" s="1"/>
  <c r="Y925" i="109"/>
  <c r="Y1063" i="109" s="1"/>
  <c r="Y910" i="109"/>
  <c r="Y1048" i="109" s="1"/>
  <c r="Y945" i="109"/>
  <c r="Y1083" i="109" s="1"/>
  <c r="Y944" i="109"/>
  <c r="Y907" i="109"/>
  <c r="Y1045" i="109" s="1"/>
  <c r="Y949" i="109"/>
  <c r="Y1087" i="109" s="1"/>
  <c r="Y1018" i="109"/>
  <c r="Y1156" i="109" s="1"/>
  <c r="Y896" i="109"/>
  <c r="Y1034" i="109" s="1"/>
  <c r="Y1015" i="109"/>
  <c r="Y1153" i="109" s="1"/>
  <c r="Y923" i="109"/>
  <c r="Y903" i="109"/>
  <c r="Y1041" i="109" s="1"/>
  <c r="Y1014" i="109"/>
  <c r="Y1152" i="109" s="1"/>
  <c r="Y926" i="109"/>
  <c r="Y1064" i="109" s="1"/>
  <c r="Y899" i="109"/>
  <c r="Y1037" i="109" s="1"/>
  <c r="Y918" i="109"/>
  <c r="Y1056" i="109" s="1"/>
  <c r="Y894" i="109"/>
  <c r="Y1032" i="109" s="1"/>
  <c r="Y930" i="109"/>
  <c r="Y1068" i="109" s="1"/>
  <c r="Y897" i="109"/>
  <c r="Y942" i="109"/>
  <c r="Y1080" i="109" s="1"/>
  <c r="Y971" i="109"/>
  <c r="Y1109" i="109" s="1"/>
  <c r="Y989" i="109"/>
  <c r="Y1127" i="109" s="1"/>
  <c r="Y990" i="109"/>
  <c r="Y1128" i="109" s="1"/>
  <c r="Y911" i="109"/>
  <c r="Y1049" i="109" s="1"/>
  <c r="Y962" i="109"/>
  <c r="Y1100" i="109" s="1"/>
  <c r="Y943" i="109"/>
  <c r="Y1081" i="109" s="1"/>
  <c r="Y1004" i="109"/>
  <c r="Y1142" i="109" s="1"/>
  <c r="Y969" i="109"/>
  <c r="Y1107" i="109" s="1"/>
  <c r="Y967" i="109"/>
  <c r="Y1105" i="109" s="1"/>
  <c r="Y901" i="109"/>
  <c r="Y1039" i="109" s="1"/>
  <c r="Y1007" i="109"/>
  <c r="Y1145" i="109" s="1"/>
  <c r="Y931" i="109"/>
  <c r="Y1069" i="109" s="1"/>
  <c r="Y909" i="109"/>
  <c r="Y1047" i="109" s="1"/>
  <c r="Y912" i="109"/>
  <c r="Y1050" i="109" s="1"/>
  <c r="Y986" i="109"/>
  <c r="Y1124" i="109" s="1"/>
  <c r="Y891" i="109"/>
  <c r="Y1029" i="109" s="1"/>
  <c r="Y966" i="109"/>
  <c r="Y1104" i="109" s="1"/>
  <c r="Y919" i="109"/>
  <c r="Y1057" i="109" s="1"/>
  <c r="Y992" i="109"/>
  <c r="Y1130" i="109" s="1"/>
  <c r="Y970" i="109"/>
  <c r="Y1108" i="109" s="1"/>
  <c r="Y906" i="109"/>
  <c r="Y978" i="109"/>
  <c r="Y1116" i="109" s="1"/>
  <c r="Y946" i="109"/>
  <c r="Y1084" i="109" s="1"/>
  <c r="Y980" i="109"/>
  <c r="Y1118" i="109" s="1"/>
  <c r="Y979" i="109"/>
  <c r="Y1117" i="109" s="1"/>
  <c r="Y902" i="109"/>
  <c r="Y1040" i="109" s="1"/>
  <c r="Y898" i="109"/>
  <c r="Y1036" i="109" s="1"/>
  <c r="Y922" i="109"/>
  <c r="Y1060" i="109" s="1"/>
  <c r="Y1013" i="109"/>
  <c r="Y1151" i="109" s="1"/>
  <c r="Y974" i="109"/>
  <c r="Y1112" i="109" s="1"/>
  <c r="Y895" i="109"/>
  <c r="Y1033" i="109" s="1"/>
  <c r="Y888" i="109"/>
  <c r="Y1026" i="109" s="1"/>
  <c r="Y948" i="109"/>
  <c r="Y1086" i="109" s="1"/>
  <c r="Y955" i="109"/>
  <c r="Y1093" i="109" s="1"/>
  <c r="Y1009" i="109"/>
  <c r="Y1147" i="109" s="1"/>
  <c r="Y953" i="109"/>
  <c r="Y1091" i="109" s="1"/>
  <c r="Y893" i="109"/>
  <c r="Y1031" i="109" s="1"/>
  <c r="Y963" i="109"/>
  <c r="Y927" i="109"/>
  <c r="Y889" i="109"/>
  <c r="Y947" i="109"/>
  <c r="Y1006" i="109"/>
  <c r="Y937" i="109"/>
  <c r="Y1075" i="109" s="1"/>
  <c r="Y938" i="109"/>
  <c r="Y951" i="109"/>
  <c r="Y921" i="109"/>
  <c r="Y905" i="109"/>
  <c r="Y940" i="109"/>
  <c r="Y913" i="109"/>
  <c r="Y959" i="109"/>
  <c r="Y935" i="109"/>
  <c r="Y1073" i="109" s="1"/>
  <c r="Y961" i="109"/>
  <c r="Y1099" i="109" s="1"/>
  <c r="Y924" i="109"/>
  <c r="Y929" i="109"/>
  <c r="Y994" i="109"/>
  <c r="Y917" i="109"/>
  <c r="Y936" i="109"/>
  <c r="Y890" i="109"/>
  <c r="Y973" i="109"/>
  <c r="Y928" i="109"/>
  <c r="Y1010" i="109"/>
  <c r="Y1148" i="109" s="1"/>
  <c r="Y933" i="109"/>
  <c r="Y977" i="109"/>
  <c r="Y932" i="109"/>
  <c r="Y965" i="109"/>
  <c r="Y915" i="109"/>
  <c r="Y954" i="109"/>
  <c r="Y916" i="109"/>
  <c r="Y996" i="109"/>
  <c r="AB567" i="109"/>
  <c r="X1056" i="109"/>
  <c r="X1064" i="109"/>
  <c r="X1039" i="109"/>
  <c r="X1148" i="109"/>
  <c r="X1022" i="109"/>
  <c r="X1140" i="109"/>
  <c r="X1127" i="109"/>
  <c r="X1117" i="109"/>
  <c r="X1113" i="109"/>
  <c r="X1088" i="109"/>
  <c r="X1109" i="109"/>
  <c r="X1147" i="109"/>
  <c r="X1073" i="109"/>
  <c r="X1107" i="109"/>
  <c r="X1081" i="109"/>
  <c r="X1077" i="109"/>
  <c r="X1096" i="109"/>
  <c r="AT851" i="109"/>
  <c r="AS859" i="109"/>
  <c r="X1060" i="109"/>
  <c r="X1025" i="109"/>
  <c r="X1095" i="109"/>
  <c r="X1130" i="109"/>
  <c r="X1047" i="109"/>
  <c r="X1030" i="109"/>
  <c r="X1029" i="109"/>
  <c r="X1122" i="109"/>
  <c r="X1079" i="109"/>
  <c r="X1075" i="109"/>
  <c r="X1135" i="109"/>
  <c r="X1131" i="109"/>
  <c r="X1100" i="109"/>
  <c r="X1133" i="109"/>
  <c r="X1141" i="109"/>
  <c r="X1123" i="109"/>
  <c r="X1108" i="109"/>
  <c r="X1124" i="109"/>
  <c r="X1125" i="109"/>
  <c r="X1143" i="109"/>
  <c r="X1057" i="109"/>
  <c r="X1091" i="109"/>
  <c r="X1126" i="109"/>
  <c r="X1138" i="109"/>
  <c r="X1041" i="109"/>
  <c r="X1068" i="109"/>
  <c r="X1032" i="109"/>
  <c r="X1151" i="109"/>
  <c r="X1114" i="109"/>
  <c r="X1156" i="109"/>
  <c r="X1145" i="109"/>
  <c r="W1160" i="109"/>
  <c r="X1150" i="109"/>
  <c r="X1152" i="109"/>
  <c r="X1084" i="109"/>
  <c r="X1026" i="109"/>
  <c r="X1087" i="109"/>
  <c r="X1040" i="109"/>
  <c r="X1105" i="109"/>
  <c r="X1050" i="109"/>
  <c r="X1104" i="109"/>
  <c r="AC413" i="109"/>
  <c r="AC552" i="109"/>
  <c r="AC306" i="109"/>
  <c r="AC445" i="109"/>
  <c r="AC293" i="109"/>
  <c r="AC432" i="109"/>
  <c r="AC571" i="109" s="1"/>
  <c r="AC288" i="109"/>
  <c r="AC427" i="109"/>
  <c r="AC374" i="109"/>
  <c r="AC513" i="109"/>
  <c r="AC405" i="109"/>
  <c r="AC544" i="109"/>
  <c r="AD412" i="109"/>
  <c r="AD551" i="109"/>
  <c r="AD690" i="109" s="1"/>
  <c r="AC354" i="109"/>
  <c r="AC493" i="109"/>
  <c r="AD417" i="109"/>
  <c r="AD556" i="109"/>
  <c r="AC330" i="109"/>
  <c r="AC469" i="109"/>
  <c r="AC347" i="109"/>
  <c r="AC486" i="109"/>
  <c r="AC349" i="109"/>
  <c r="AC488" i="109"/>
  <c r="AD395" i="109"/>
  <c r="AD534" i="109"/>
  <c r="AC300" i="109"/>
  <c r="AC439" i="109"/>
  <c r="AD404" i="109"/>
  <c r="AD543" i="109"/>
  <c r="AB621" i="109"/>
  <c r="AD377" i="109"/>
  <c r="AD516" i="109"/>
  <c r="AD655" i="109" s="1"/>
  <c r="AD416" i="109"/>
  <c r="AD555" i="109"/>
  <c r="AB653" i="109"/>
  <c r="AC400" i="109"/>
  <c r="AC539" i="109"/>
  <c r="AC341" i="109"/>
  <c r="AC480" i="109"/>
  <c r="AD352" i="109"/>
  <c r="AD491" i="109"/>
  <c r="AD411" i="109"/>
  <c r="AD550" i="109"/>
  <c r="AC299" i="109"/>
  <c r="AC438" i="109"/>
  <c r="AC577" i="109" s="1"/>
  <c r="AD520" i="109"/>
  <c r="AD381" i="109"/>
  <c r="AB629" i="109"/>
  <c r="AB603" i="109"/>
  <c r="AC335" i="109"/>
  <c r="AC474" i="109"/>
  <c r="AC323" i="109"/>
  <c r="AC462" i="109"/>
  <c r="AC336" i="109"/>
  <c r="AC475" i="109"/>
  <c r="AB583" i="109"/>
  <c r="AC332" i="109"/>
  <c r="AC471" i="109"/>
  <c r="AC290" i="109"/>
  <c r="AC429" i="109"/>
  <c r="AC327" i="109"/>
  <c r="AC466" i="109"/>
  <c r="AD415" i="109"/>
  <c r="AD554" i="109"/>
  <c r="AD693" i="109" s="1"/>
  <c r="AC307" i="109"/>
  <c r="AC446" i="109"/>
  <c r="AC338" i="109"/>
  <c r="AC477" i="109"/>
  <c r="AC304" i="109"/>
  <c r="AC443" i="109"/>
  <c r="AC311" i="109"/>
  <c r="AC450" i="109"/>
  <c r="AD283" i="109"/>
  <c r="AD422" i="109"/>
  <c r="AC392" i="109"/>
  <c r="AC531" i="109"/>
  <c r="AC294" i="109"/>
  <c r="AC433" i="109"/>
  <c r="AC353" i="109"/>
  <c r="AC492" i="109"/>
  <c r="AD403" i="109"/>
  <c r="AD542" i="109"/>
  <c r="AC365" i="109"/>
  <c r="AC504" i="109"/>
  <c r="AC390" i="109"/>
  <c r="AC529" i="109"/>
  <c r="AC296" i="109"/>
  <c r="AC435" i="109"/>
  <c r="AC289" i="109"/>
  <c r="AC428" i="109"/>
  <c r="AC396" i="109"/>
  <c r="AC535" i="109"/>
  <c r="AC386" i="109"/>
  <c r="AC525" i="109"/>
  <c r="AC287" i="109"/>
  <c r="AC426" i="109"/>
  <c r="AB680" i="109"/>
  <c r="AC308" i="109"/>
  <c r="AC447" i="109"/>
  <c r="AD408" i="109"/>
  <c r="AD547" i="109"/>
  <c r="AD686" i="109" s="1"/>
  <c r="AB688" i="109"/>
  <c r="AC326" i="109"/>
  <c r="AC465" i="109"/>
  <c r="AC339" i="109"/>
  <c r="AC478" i="109"/>
  <c r="AC366" i="109"/>
  <c r="AC505" i="109"/>
  <c r="AC315" i="109"/>
  <c r="AC454" i="109"/>
  <c r="AD399" i="109"/>
  <c r="AD538" i="109"/>
  <c r="AC317" i="109"/>
  <c r="AC456" i="109"/>
  <c r="AC380" i="109"/>
  <c r="AC519" i="109"/>
  <c r="AC314" i="109"/>
  <c r="AC453" i="109"/>
  <c r="AC592" i="109" s="1"/>
  <c r="AC316" i="109"/>
  <c r="AC455" i="109"/>
  <c r="AC594" i="109" s="1"/>
  <c r="AC329" i="109"/>
  <c r="AC468" i="109"/>
  <c r="AD385" i="109"/>
  <c r="AD524" i="109"/>
  <c r="AC346" i="109"/>
  <c r="AC485" i="109"/>
  <c r="AC624" i="109" s="1"/>
  <c r="AB575" i="109"/>
  <c r="AC313" i="109"/>
  <c r="AC452" i="109"/>
  <c r="AC324" i="109"/>
  <c r="AC463" i="109"/>
  <c r="AC333" i="109"/>
  <c r="AC472" i="109"/>
  <c r="AC378" i="109"/>
  <c r="AC517" i="109"/>
  <c r="AC321" i="109"/>
  <c r="AC460" i="109"/>
  <c r="AC328" i="109"/>
  <c r="AC467" i="109"/>
  <c r="AD401" i="109"/>
  <c r="AD540" i="109"/>
  <c r="AD679" i="109" s="1"/>
  <c r="AC301" i="109"/>
  <c r="AC440" i="109"/>
  <c r="AC510" i="109"/>
  <c r="AC371" i="109"/>
  <c r="AB597" i="109"/>
  <c r="AC302" i="109"/>
  <c r="AC441" i="109"/>
  <c r="AC580" i="109" s="1"/>
  <c r="AC398" i="109"/>
  <c r="AC537" i="109"/>
  <c r="AC342" i="109"/>
  <c r="AC481" i="109"/>
  <c r="AC340" i="109"/>
  <c r="AC479" i="109"/>
  <c r="AC618" i="109" s="1"/>
  <c r="AD344" i="109"/>
  <c r="AD483" i="109"/>
  <c r="AC634" i="109"/>
  <c r="AC318" i="109"/>
  <c r="AC457" i="109"/>
  <c r="AC375" i="109"/>
  <c r="AC514" i="109"/>
  <c r="AB617" i="109"/>
  <c r="AD368" i="109"/>
  <c r="AD507" i="109"/>
  <c r="AC350" i="109"/>
  <c r="AC489" i="109"/>
  <c r="AC312" i="109"/>
  <c r="AC451" i="109"/>
  <c r="AC362" i="109"/>
  <c r="AC501" i="109"/>
  <c r="AC382" i="109"/>
  <c r="AC521" i="109"/>
  <c r="AC286" i="109"/>
  <c r="AC425" i="109"/>
  <c r="BF20" i="119"/>
  <c r="AC369" i="109"/>
  <c r="AC508" i="109"/>
  <c r="AC630" i="109"/>
  <c r="AC331" i="109"/>
  <c r="AC470" i="109"/>
  <c r="AC609" i="109" s="1"/>
  <c r="AC406" i="109"/>
  <c r="AC545" i="109"/>
  <c r="AD389" i="109"/>
  <c r="AD528" i="109"/>
  <c r="AD667" i="109" s="1"/>
  <c r="AC298" i="109"/>
  <c r="AC437" i="109"/>
  <c r="AC576" i="109" s="1"/>
  <c r="AD360" i="109"/>
  <c r="AD499" i="109"/>
  <c r="AD638" i="109" s="1"/>
  <c r="AC305" i="109"/>
  <c r="AC444" i="109"/>
  <c r="AC284" i="109"/>
  <c r="AC423" i="109"/>
  <c r="AC337" i="109"/>
  <c r="AC476" i="109"/>
  <c r="AC310" i="109"/>
  <c r="AC449" i="109"/>
  <c r="AD407" i="109"/>
  <c r="AD546" i="109"/>
  <c r="AD685" i="109" s="1"/>
  <c r="AC622" i="109"/>
  <c r="AD393" i="109"/>
  <c r="AD532" i="109"/>
  <c r="AD376" i="109"/>
  <c r="AD515" i="109"/>
  <c r="AD654" i="109" s="1"/>
  <c r="AD364" i="109"/>
  <c r="AD503" i="109"/>
  <c r="AC320" i="109"/>
  <c r="AC459" i="109"/>
  <c r="AC334" i="109"/>
  <c r="AC473" i="109"/>
  <c r="AC414" i="109"/>
  <c r="AC553" i="109"/>
  <c r="AC692" i="109" s="1"/>
  <c r="AB627" i="109"/>
  <c r="AC322" i="109"/>
  <c r="AC461" i="109"/>
  <c r="AC359" i="109"/>
  <c r="AC498" i="109"/>
  <c r="AC637" i="109" s="1"/>
  <c r="AB636" i="109"/>
  <c r="AD356" i="109"/>
  <c r="AD495" i="109"/>
  <c r="AC295" i="109"/>
  <c r="AC434" i="109"/>
  <c r="AC573" i="109" s="1"/>
  <c r="AD379" i="109"/>
  <c r="AD518" i="109"/>
  <c r="AC357" i="109"/>
  <c r="AC496" i="109"/>
  <c r="AD548" i="109"/>
  <c r="AD409" i="109"/>
  <c r="AC410" i="109"/>
  <c r="AC549" i="109"/>
  <c r="AC325" i="109"/>
  <c r="AC464" i="109"/>
  <c r="AC343" i="109"/>
  <c r="AC482" i="109"/>
  <c r="AF21" i="119"/>
  <c r="AE23" i="119"/>
  <c r="AC402" i="109"/>
  <c r="AC541" i="109"/>
  <c r="AC394" i="109"/>
  <c r="AC533" i="109"/>
  <c r="AC345" i="109"/>
  <c r="AC484" i="109"/>
  <c r="AC623" i="109" s="1"/>
  <c r="AC361" i="109"/>
  <c r="AC500" i="109"/>
  <c r="AC367" i="109"/>
  <c r="AC506" i="109"/>
  <c r="AC285" i="109"/>
  <c r="AC424" i="109"/>
  <c r="AC563" i="109" s="1"/>
  <c r="AC319" i="109"/>
  <c r="AC458" i="109"/>
  <c r="AC297" i="109"/>
  <c r="AC436" i="109"/>
  <c r="AC309" i="109"/>
  <c r="AC448" i="109"/>
  <c r="AD372" i="109"/>
  <c r="AD511" i="109"/>
  <c r="AB672" i="109"/>
  <c r="AD391" i="109"/>
  <c r="AD530" i="109"/>
  <c r="AC373" i="109"/>
  <c r="AC512" i="109"/>
  <c r="AC351" i="109"/>
  <c r="AC490" i="109"/>
  <c r="AC292" i="109"/>
  <c r="AC431" i="109"/>
  <c r="AC570" i="109" s="1"/>
  <c r="AC388" i="109"/>
  <c r="AC527" i="109"/>
  <c r="AC355" i="109"/>
  <c r="AC494" i="109"/>
  <c r="AC370" i="109"/>
  <c r="AC509" i="109"/>
  <c r="AC648" i="109" s="1"/>
  <c r="AB574" i="109"/>
  <c r="AD387" i="109"/>
  <c r="AD526" i="109"/>
  <c r="AC291" i="109"/>
  <c r="AC430" i="109"/>
  <c r="AC569" i="109" s="1"/>
  <c r="AB604" i="109"/>
  <c r="AD348" i="109"/>
  <c r="AD487" i="109"/>
  <c r="AB595" i="109"/>
  <c r="AC303" i="109"/>
  <c r="AC442" i="109"/>
  <c r="AC581" i="109" s="1"/>
  <c r="AD383" i="109"/>
  <c r="AD522" i="109"/>
  <c r="AC358" i="109"/>
  <c r="AC497" i="109"/>
  <c r="AB649" i="109"/>
  <c r="AC363" i="109"/>
  <c r="AC502" i="109"/>
  <c r="AD397" i="109"/>
  <c r="AD536" i="109"/>
  <c r="AC384" i="109"/>
  <c r="AC523" i="109"/>
  <c r="AC662" i="109" s="1"/>
  <c r="AB566" i="109"/>
  <c r="AB572" i="109"/>
  <c r="O47" i="119"/>
  <c r="L49" i="119"/>
  <c r="R25" i="119"/>
  <c r="Q40" i="119"/>
  <c r="Q41" i="119" s="1"/>
  <c r="Q47" i="119" s="1"/>
  <c r="O42" i="119"/>
  <c r="O48" i="119" s="1"/>
  <c r="Q30" i="119"/>
  <c r="P30" i="119"/>
  <c r="P40" i="119"/>
  <c r="P41" i="119" s="1"/>
  <c r="P47" i="119" s="1"/>
  <c r="AL877" i="109"/>
  <c r="AC835" i="109"/>
  <c r="AD835" i="109"/>
  <c r="AL881" i="109"/>
  <c r="AM867" i="109"/>
  <c r="AL871" i="109"/>
  <c r="BF34" i="119" s="1"/>
  <c r="Y557" i="109"/>
  <c r="AH33" i="119" s="1"/>
  <c r="X418" i="109"/>
  <c r="X419" i="109" s="1"/>
  <c r="X557" i="109"/>
  <c r="AG33" i="119" s="1"/>
  <c r="AN863" i="109"/>
  <c r="AM865" i="109"/>
  <c r="W696" i="109"/>
  <c r="AM847" i="109"/>
  <c r="AL879" i="109"/>
  <c r="Z875" i="109"/>
  <c r="Y883" i="109"/>
  <c r="AN870" i="109"/>
  <c r="AM869" i="109"/>
  <c r="AM882" i="109"/>
  <c r="AD650" i="109" l="1"/>
  <c r="AD657" i="109"/>
  <c r="O49" i="119"/>
  <c r="AD695" i="109"/>
  <c r="AT859" i="109"/>
  <c r="AV863" i="109"/>
  <c r="AV851" i="109"/>
  <c r="BE703" i="109"/>
  <c r="BD835" i="109"/>
  <c r="AD669" i="109"/>
  <c r="AC615" i="109"/>
  <c r="AC562" i="109"/>
  <c r="AC587" i="109"/>
  <c r="AD673" i="109"/>
  <c r="AD561" i="109"/>
  <c r="AD671" i="109"/>
  <c r="AC614" i="109"/>
  <c r="AC584" i="109"/>
  <c r="AC602" i="109"/>
  <c r="AC625" i="109"/>
  <c r="AC691" i="109"/>
  <c r="AC612" i="109"/>
  <c r="AC607" i="109"/>
  <c r="AC620" i="109"/>
  <c r="AC670" i="109"/>
  <c r="AD642" i="109"/>
  <c r="AC647" i="109"/>
  <c r="AC664" i="109"/>
  <c r="AC668" i="109"/>
  <c r="AD681" i="109"/>
  <c r="AC585" i="109"/>
  <c r="AC610" i="109"/>
  <c r="AC639" i="109"/>
  <c r="AC658" i="109"/>
  <c r="AC643" i="109"/>
  <c r="AC683" i="109"/>
  <c r="AC616" i="109"/>
  <c r="AD689" i="109"/>
  <c r="AC593" i="109"/>
  <c r="AC590" i="109"/>
  <c r="AC565" i="109"/>
  <c r="AD626" i="109"/>
  <c r="AD646" i="109"/>
  <c r="AC591" i="109"/>
  <c r="AC674" i="109"/>
  <c r="AC684" i="109"/>
  <c r="AC564" i="109"/>
  <c r="AC606" i="109"/>
  <c r="AC578" i="109"/>
  <c r="AD687" i="109"/>
  <c r="AC635" i="109"/>
  <c r="AD659" i="109"/>
  <c r="AD694" i="109"/>
  <c r="AC579" i="109"/>
  <c r="AC582" i="109"/>
  <c r="AC605" i="109"/>
  <c r="AC598" i="109"/>
  <c r="AD663" i="109"/>
  <c r="AC601" i="109"/>
  <c r="AD661" i="109"/>
  <c r="AC568" i="109"/>
  <c r="AC666" i="109"/>
  <c r="AC628" i="109"/>
  <c r="AC608" i="109"/>
  <c r="AC589" i="109"/>
  <c r="AD665" i="109"/>
  <c r="AC641" i="109"/>
  <c r="AC651" i="109"/>
  <c r="AC611" i="109"/>
  <c r="AC678" i="109"/>
  <c r="AD682" i="109"/>
  <c r="AC596" i="109"/>
  <c r="AD677" i="109"/>
  <c r="AC631" i="109"/>
  <c r="AC645" i="109"/>
  <c r="AC632" i="109"/>
  <c r="AD675" i="109"/>
  <c r="AC660" i="109"/>
  <c r="AC586" i="109"/>
  <c r="AC676" i="109"/>
  <c r="AC567" i="109"/>
  <c r="AC627" i="109"/>
  <c r="AC599" i="109"/>
  <c r="AC566" i="109"/>
  <c r="AC644" i="109"/>
  <c r="AC604" i="109"/>
  <c r="AC649" i="109"/>
  <c r="AC633" i="109"/>
  <c r="AC652" i="109"/>
  <c r="AC656" i="109"/>
  <c r="AC572" i="109"/>
  <c r="AD622" i="109"/>
  <c r="AC595" i="109"/>
  <c r="AD630" i="109"/>
  <c r="AC640" i="109"/>
  <c r="AC617" i="109"/>
  <c r="Z991" i="109"/>
  <c r="Z1021" i="109"/>
  <c r="Z1159" i="109" s="1"/>
  <c r="Z1003" i="109"/>
  <c r="Z1141" i="109" s="1"/>
  <c r="Z1007" i="109"/>
  <c r="Z1145" i="109" s="1"/>
  <c r="Z989" i="109"/>
  <c r="Z1127" i="109" s="1"/>
  <c r="Z983" i="109"/>
  <c r="Z1121" i="109" s="1"/>
  <c r="Z968" i="109"/>
  <c r="Z1106" i="109" s="1"/>
  <c r="Z956" i="109"/>
  <c r="Z1094" i="109" s="1"/>
  <c r="Z995" i="109"/>
  <c r="Z1133" i="109" s="1"/>
  <c r="Z952" i="109"/>
  <c r="Z1090" i="109" s="1"/>
  <c r="Z976" i="109"/>
  <c r="Z1114" i="109" s="1"/>
  <c r="Z972" i="109"/>
  <c r="Z1110" i="109" s="1"/>
  <c r="Z1005" i="109"/>
  <c r="Z1143" i="109" s="1"/>
  <c r="Z993" i="109"/>
  <c r="Z1131" i="109" s="1"/>
  <c r="Z1015" i="109"/>
  <c r="Z1153" i="109" s="1"/>
  <c r="Z1013" i="109"/>
  <c r="Z1151" i="109" s="1"/>
  <c r="Z1001" i="109"/>
  <c r="Z1139" i="109" s="1"/>
  <c r="Z964" i="109"/>
  <c r="Z1102" i="109" s="1"/>
  <c r="Z1012" i="109"/>
  <c r="Z1150" i="109" s="1"/>
  <c r="Z887" i="109"/>
  <c r="Z1016" i="109"/>
  <c r="Z1154" i="109" s="1"/>
  <c r="Z981" i="109"/>
  <c r="Z1119" i="109" s="1"/>
  <c r="Z980" i="109"/>
  <c r="Z1118" i="109" s="1"/>
  <c r="Z960" i="109"/>
  <c r="Z1098" i="109" s="1"/>
  <c r="Z987" i="109"/>
  <c r="Z948" i="109"/>
  <c r="Z1086" i="109" s="1"/>
  <c r="Z892" i="109"/>
  <c r="Z1030" i="109" s="1"/>
  <c r="Z915" i="109"/>
  <c r="Z1053" i="109" s="1"/>
  <c r="Z999" i="109"/>
  <c r="Z1137" i="109" s="1"/>
  <c r="Z997" i="109"/>
  <c r="Z1135" i="109" s="1"/>
  <c r="Z924" i="109"/>
  <c r="Z1062" i="109" s="1"/>
  <c r="Z957" i="109"/>
  <c r="Z1095" i="109" s="1"/>
  <c r="Z921" i="109"/>
  <c r="Z1059" i="109" s="1"/>
  <c r="Z992" i="109"/>
  <c r="Z1130" i="109" s="1"/>
  <c r="Z1008" i="109"/>
  <c r="Z1146" i="109" s="1"/>
  <c r="Z939" i="109"/>
  <c r="Z1077" i="109" s="1"/>
  <c r="Z926" i="109"/>
  <c r="Z903" i="109"/>
  <c r="Z1041" i="109" s="1"/>
  <c r="Z900" i="109"/>
  <c r="Z975" i="109"/>
  <c r="Z1113" i="109" s="1"/>
  <c r="Z973" i="109"/>
  <c r="Z1111" i="109" s="1"/>
  <c r="Z940" i="109"/>
  <c r="Z1078" i="109" s="1"/>
  <c r="Z979" i="109"/>
  <c r="Z1117" i="109" s="1"/>
  <c r="Z914" i="109"/>
  <c r="Z1052" i="109" s="1"/>
  <c r="Z949" i="109"/>
  <c r="Z1087" i="109" s="1"/>
  <c r="Z965" i="109"/>
  <c r="Z1103" i="109" s="1"/>
  <c r="Z923" i="109"/>
  <c r="Z1061" i="109" s="1"/>
  <c r="Z904" i="109"/>
  <c r="Z1042" i="109" s="1"/>
  <c r="Z944" i="109"/>
  <c r="Z1082" i="109" s="1"/>
  <c r="Z906" i="109"/>
  <c r="Z1044" i="109" s="1"/>
  <c r="Z928" i="109"/>
  <c r="Z1066" i="109" s="1"/>
  <c r="Z962" i="109"/>
  <c r="Z1100" i="109" s="1"/>
  <c r="Z909" i="109"/>
  <c r="Z1047" i="109" s="1"/>
  <c r="Z933" i="109"/>
  <c r="Z1071" i="109" s="1"/>
  <c r="Z1011" i="109"/>
  <c r="Z1149" i="109" s="1"/>
  <c r="Z898" i="109"/>
  <c r="Z1036" i="109" s="1"/>
  <c r="Z945" i="109"/>
  <c r="Z1083" i="109" s="1"/>
  <c r="Z958" i="109"/>
  <c r="Z1096" i="109" s="1"/>
  <c r="Z919" i="109"/>
  <c r="Z1057" i="109" s="1"/>
  <c r="Z985" i="109"/>
  <c r="Z1123" i="109" s="1"/>
  <c r="Z896" i="109"/>
  <c r="Z1034" i="109" s="1"/>
  <c r="Z916" i="109"/>
  <c r="Z1054" i="109" s="1"/>
  <c r="Z905" i="109"/>
  <c r="Z1043" i="109" s="1"/>
  <c r="Z963" i="109"/>
  <c r="Z1101" i="109" s="1"/>
  <c r="Z974" i="109"/>
  <c r="Z994" i="109"/>
  <c r="Z1132" i="109" s="1"/>
  <c r="Z1020" i="109"/>
  <c r="Z1158" i="109" s="1"/>
  <c r="Z931" i="109"/>
  <c r="Z954" i="109"/>
  <c r="Z1092" i="109" s="1"/>
  <c r="Z938" i="109"/>
  <c r="Z1076" i="109" s="1"/>
  <c r="Z984" i="109"/>
  <c r="Z1122" i="109" s="1"/>
  <c r="Z950" i="109"/>
  <c r="Z1088" i="109" s="1"/>
  <c r="Z935" i="109"/>
  <c r="Z996" i="109"/>
  <c r="Z1134" i="109" s="1"/>
  <c r="Z907" i="109"/>
  <c r="Z1045" i="109" s="1"/>
  <c r="Z966" i="109"/>
  <c r="Z1104" i="109" s="1"/>
  <c r="Z897" i="109"/>
  <c r="Z1035" i="109" s="1"/>
  <c r="Z917" i="109"/>
  <c r="Z1055" i="109" s="1"/>
  <c r="Z895" i="109"/>
  <c r="Z902" i="109"/>
  <c r="Z1040" i="109" s="1"/>
  <c r="Z946" i="109"/>
  <c r="Z1084" i="109" s="1"/>
  <c r="Z913" i="109"/>
  <c r="Z1051" i="109" s="1"/>
  <c r="Z1009" i="109"/>
  <c r="Z1147" i="109" s="1"/>
  <c r="Z982" i="109"/>
  <c r="Z1120" i="109" s="1"/>
  <c r="Z998" i="109"/>
  <c r="Z1136" i="109" s="1"/>
  <c r="Z922" i="109"/>
  <c r="Z1060" i="109" s="1"/>
  <c r="Z1019" i="109"/>
  <c r="Z1157" i="109" s="1"/>
  <c r="Z936" i="109"/>
  <c r="Z1074" i="109" s="1"/>
  <c r="Z1004" i="109"/>
  <c r="Z1142" i="109" s="1"/>
  <c r="Z941" i="109"/>
  <c r="Z1079" i="109" s="1"/>
  <c r="Z977" i="109"/>
  <c r="Z1115" i="109" s="1"/>
  <c r="Z899" i="109"/>
  <c r="Z1037" i="109" s="1"/>
  <c r="Z888" i="109"/>
  <c r="Z1026" i="109" s="1"/>
  <c r="Z951" i="109"/>
  <c r="Z1089" i="109" s="1"/>
  <c r="Z929" i="109"/>
  <c r="Z1067" i="109" s="1"/>
  <c r="Z947" i="109"/>
  <c r="Z1085" i="109" s="1"/>
  <c r="Z918" i="109"/>
  <c r="Z1056" i="109" s="1"/>
  <c r="Z890" i="109"/>
  <c r="Z1028" i="109" s="1"/>
  <c r="Z889" i="109"/>
  <c r="Z1027" i="109" s="1"/>
  <c r="Z1014" i="109"/>
  <c r="Z932" i="109"/>
  <c r="Z1070" i="109" s="1"/>
  <c r="Z893" i="109"/>
  <c r="Z1031" i="109" s="1"/>
  <c r="Z920" i="109"/>
  <c r="Z1058" i="109" s="1"/>
  <c r="Z1000" i="109"/>
  <c r="Z1138" i="109" s="1"/>
  <c r="Z955" i="109"/>
  <c r="Z1093" i="109" s="1"/>
  <c r="Z925" i="109"/>
  <c r="Z1063" i="109" s="1"/>
  <c r="Z1010" i="109"/>
  <c r="Z1148" i="109" s="1"/>
  <c r="Z912" i="109"/>
  <c r="Z1050" i="109" s="1"/>
  <c r="Z1006" i="109"/>
  <c r="Z1144" i="109" s="1"/>
  <c r="Z943" i="109"/>
  <c r="Z1081" i="109" s="1"/>
  <c r="Z894" i="109"/>
  <c r="Z1032" i="109" s="1"/>
  <c r="Z959" i="109"/>
  <c r="Z1097" i="109" s="1"/>
  <c r="Z971" i="109"/>
  <c r="Z1109" i="109" s="1"/>
  <c r="Z927" i="109"/>
  <c r="Z1065" i="109" s="1"/>
  <c r="Z986" i="109"/>
  <c r="Z970" i="109"/>
  <c r="Z1108" i="109" s="1"/>
  <c r="Z969" i="109"/>
  <c r="Z1107" i="109" s="1"/>
  <c r="Z937" i="109"/>
  <c r="Z930" i="109"/>
  <c r="Z942" i="109"/>
  <c r="Z910" i="109"/>
  <c r="Z1018" i="109"/>
  <c r="Z1002" i="109"/>
  <c r="Z911" i="109"/>
  <c r="Z967" i="109"/>
  <c r="Z901" i="109"/>
  <c r="Z953" i="109"/>
  <c r="Z978" i="109"/>
  <c r="Z1017" i="109"/>
  <c r="Z934" i="109"/>
  <c r="Z961" i="109"/>
  <c r="Z908" i="109"/>
  <c r="Z988" i="109"/>
  <c r="Z891" i="109"/>
  <c r="Z990" i="109"/>
  <c r="AC680" i="109"/>
  <c r="Y1092" i="109"/>
  <c r="Y1115" i="109"/>
  <c r="Y1111" i="109"/>
  <c r="Y1132" i="109"/>
  <c r="Y1043" i="109"/>
  <c r="Y1065" i="109"/>
  <c r="Y1035" i="109"/>
  <c r="Y1061" i="109"/>
  <c r="Y1094" i="109"/>
  <c r="Y1137" i="109"/>
  <c r="Y1053" i="109"/>
  <c r="Y1071" i="109"/>
  <c r="Y1022" i="109"/>
  <c r="Y1028" i="109"/>
  <c r="Y1067" i="109"/>
  <c r="Y1097" i="109"/>
  <c r="Y1059" i="109"/>
  <c r="Y1144" i="109"/>
  <c r="Y1101" i="109"/>
  <c r="Y1106" i="109"/>
  <c r="Y1146" i="109"/>
  <c r="X1160" i="109"/>
  <c r="Y1134" i="109"/>
  <c r="Y1103" i="109"/>
  <c r="Y1074" i="109"/>
  <c r="Y1062" i="109"/>
  <c r="Y1051" i="109"/>
  <c r="Y1089" i="109"/>
  <c r="Y1085" i="109"/>
  <c r="Y1044" i="109"/>
  <c r="Y1082" i="109"/>
  <c r="Y1054" i="109"/>
  <c r="Y1070" i="109"/>
  <c r="Y1066" i="109"/>
  <c r="Y1055" i="109"/>
  <c r="Y1078" i="109"/>
  <c r="Y1076" i="109"/>
  <c r="Y1027" i="109"/>
  <c r="AD343" i="109"/>
  <c r="AD482" i="109"/>
  <c r="AE397" i="109"/>
  <c r="AE536" i="109"/>
  <c r="AD363" i="109"/>
  <c r="AD502" i="109"/>
  <c r="AD358" i="109"/>
  <c r="AD497" i="109"/>
  <c r="AE383" i="109"/>
  <c r="AE522" i="109"/>
  <c r="AD355" i="109"/>
  <c r="AD494" i="109"/>
  <c r="AC672" i="109"/>
  <c r="AD309" i="109"/>
  <c r="AD448" i="109"/>
  <c r="AD319" i="109"/>
  <c r="AD458" i="109"/>
  <c r="AD285" i="109"/>
  <c r="AD424" i="109"/>
  <c r="AD563" i="109" s="1"/>
  <c r="AD367" i="109"/>
  <c r="AD506" i="109"/>
  <c r="AD345" i="109"/>
  <c r="AD484" i="109"/>
  <c r="AD623" i="109" s="1"/>
  <c r="AD325" i="109"/>
  <c r="AD464" i="109"/>
  <c r="AE356" i="109"/>
  <c r="AE495" i="109"/>
  <c r="AD320" i="109"/>
  <c r="AD459" i="109"/>
  <c r="AD337" i="109"/>
  <c r="AD476" i="109"/>
  <c r="AD615" i="109" s="1"/>
  <c r="AD305" i="109"/>
  <c r="AD444" i="109"/>
  <c r="AE360" i="109"/>
  <c r="AE499" i="109"/>
  <c r="AE389" i="109"/>
  <c r="AE528" i="109"/>
  <c r="AE667" i="109" s="1"/>
  <c r="AD634" i="109"/>
  <c r="AD301" i="109"/>
  <c r="AD440" i="109"/>
  <c r="AD328" i="109"/>
  <c r="AD467" i="109"/>
  <c r="AD378" i="109"/>
  <c r="AD517" i="109"/>
  <c r="AD313" i="109"/>
  <c r="AD452" i="109"/>
  <c r="AE385" i="109"/>
  <c r="AE524" i="109"/>
  <c r="AD329" i="109"/>
  <c r="AD468" i="109"/>
  <c r="AD366" i="109"/>
  <c r="AD505" i="109"/>
  <c r="AC688" i="109"/>
  <c r="AD287" i="109"/>
  <c r="AD426" i="109"/>
  <c r="AD311" i="109"/>
  <c r="AD450" i="109"/>
  <c r="AD307" i="109"/>
  <c r="AD446" i="109"/>
  <c r="AD332" i="109"/>
  <c r="AD471" i="109"/>
  <c r="AC603" i="109"/>
  <c r="AE377" i="109"/>
  <c r="AE516" i="109"/>
  <c r="AE655" i="109" s="1"/>
  <c r="AE404" i="109"/>
  <c r="AE543" i="109"/>
  <c r="AD300" i="109"/>
  <c r="AD439" i="109"/>
  <c r="AD330" i="109"/>
  <c r="AD469" i="109"/>
  <c r="AE412" i="109"/>
  <c r="AE551" i="109"/>
  <c r="AE690" i="109" s="1"/>
  <c r="AD293" i="109"/>
  <c r="AD432" i="109"/>
  <c r="AD571" i="109" s="1"/>
  <c r="AD306" i="109"/>
  <c r="AD445" i="109"/>
  <c r="AD291" i="109"/>
  <c r="AD430" i="109"/>
  <c r="AD569" i="109" s="1"/>
  <c r="AD373" i="109"/>
  <c r="AD512" i="109"/>
  <c r="AD410" i="109"/>
  <c r="AD549" i="109"/>
  <c r="AD322" i="109"/>
  <c r="AD461" i="109"/>
  <c r="AD406" i="109"/>
  <c r="AD545" i="109"/>
  <c r="AE638" i="109"/>
  <c r="AE344" i="109"/>
  <c r="AE483" i="109"/>
  <c r="AD340" i="109"/>
  <c r="AD479" i="109"/>
  <c r="AD618" i="109" s="1"/>
  <c r="AD333" i="109"/>
  <c r="AD472" i="109"/>
  <c r="AD314" i="109"/>
  <c r="AD453" i="109"/>
  <c r="AD592" i="109" s="1"/>
  <c r="AD317" i="109"/>
  <c r="AD456" i="109"/>
  <c r="AD336" i="109"/>
  <c r="AD475" i="109"/>
  <c r="AE534" i="109"/>
  <c r="AE395" i="109"/>
  <c r="AD374" i="109"/>
  <c r="AD513" i="109"/>
  <c r="AD288" i="109"/>
  <c r="AD427" i="109"/>
  <c r="AD552" i="109"/>
  <c r="AD413" i="109"/>
  <c r="AD384" i="109"/>
  <c r="AD523" i="109"/>
  <c r="AD662" i="109" s="1"/>
  <c r="AE348" i="109"/>
  <c r="AE487" i="109"/>
  <c r="AD370" i="109"/>
  <c r="AD509" i="109"/>
  <c r="AD648" i="109" s="1"/>
  <c r="AD292" i="109"/>
  <c r="AD431" i="109"/>
  <c r="AD570" i="109" s="1"/>
  <c r="AE372" i="109"/>
  <c r="AE511" i="109"/>
  <c r="AE650" i="109" s="1"/>
  <c r="AD297" i="109"/>
  <c r="AD436" i="109"/>
  <c r="AD394" i="109"/>
  <c r="AD533" i="109"/>
  <c r="AE409" i="109"/>
  <c r="AE548" i="109"/>
  <c r="AD414" i="109"/>
  <c r="AD553" i="109"/>
  <c r="AD692" i="109" s="1"/>
  <c r="AD334" i="109"/>
  <c r="AD473" i="109"/>
  <c r="AE364" i="109"/>
  <c r="AE503" i="109"/>
  <c r="AD310" i="109"/>
  <c r="AD449" i="109"/>
  <c r="AD284" i="109"/>
  <c r="AD423" i="109"/>
  <c r="AD562" i="109" s="1"/>
  <c r="AD298" i="109"/>
  <c r="AD437" i="109"/>
  <c r="AD576" i="109" s="1"/>
  <c r="BG20" i="119"/>
  <c r="AD375" i="109"/>
  <c r="AD514" i="109"/>
  <c r="AD318" i="109"/>
  <c r="AD457" i="109"/>
  <c r="AE25" i="119"/>
  <c r="AD398" i="109"/>
  <c r="AD537" i="109"/>
  <c r="AD441" i="109"/>
  <c r="AD580" i="109" s="1"/>
  <c r="AD302" i="109"/>
  <c r="AC597" i="109"/>
  <c r="AD371" i="109"/>
  <c r="AD510" i="109"/>
  <c r="AE401" i="109"/>
  <c r="AE540" i="109"/>
  <c r="AE679" i="109" s="1"/>
  <c r="AC575" i="109"/>
  <c r="AD346" i="109"/>
  <c r="AD485" i="109"/>
  <c r="AD624" i="109" s="1"/>
  <c r="AD315" i="109"/>
  <c r="AD454" i="109"/>
  <c r="AE408" i="109"/>
  <c r="AE547" i="109"/>
  <c r="AE686" i="109" s="1"/>
  <c r="AD296" i="109"/>
  <c r="AD435" i="109"/>
  <c r="AD365" i="109"/>
  <c r="AD504" i="109"/>
  <c r="AD353" i="109"/>
  <c r="AD492" i="109"/>
  <c r="AD392" i="109"/>
  <c r="AD531" i="109"/>
  <c r="AE283" i="109"/>
  <c r="AE422" i="109"/>
  <c r="AD304" i="109"/>
  <c r="AD443" i="109"/>
  <c r="AE415" i="109"/>
  <c r="AE554" i="109"/>
  <c r="AE693" i="109" s="1"/>
  <c r="AC583" i="109"/>
  <c r="AD323" i="109"/>
  <c r="AD462" i="109"/>
  <c r="AD335" i="109"/>
  <c r="AD474" i="109"/>
  <c r="AD299" i="109"/>
  <c r="AD438" i="109"/>
  <c r="AD577" i="109" s="1"/>
  <c r="AE411" i="109"/>
  <c r="AE550" i="109"/>
  <c r="AE416" i="109"/>
  <c r="AE555" i="109"/>
  <c r="AC621" i="109"/>
  <c r="AD347" i="109"/>
  <c r="AD486" i="109"/>
  <c r="AD625" i="109" s="1"/>
  <c r="AD354" i="109"/>
  <c r="AD493" i="109"/>
  <c r="AD544" i="109"/>
  <c r="AD405" i="109"/>
  <c r="AE387" i="109"/>
  <c r="AE526" i="109"/>
  <c r="AD351" i="109"/>
  <c r="AD490" i="109"/>
  <c r="AE379" i="109"/>
  <c r="AE518" i="109"/>
  <c r="AE657" i="109" s="1"/>
  <c r="AE376" i="109"/>
  <c r="AE515" i="109"/>
  <c r="AE654" i="109" s="1"/>
  <c r="AD286" i="109"/>
  <c r="AD425" i="109"/>
  <c r="AD362" i="109"/>
  <c r="AD501" i="109"/>
  <c r="AD350" i="109"/>
  <c r="AD489" i="109"/>
  <c r="AE368" i="109"/>
  <c r="AE507" i="109"/>
  <c r="AD321" i="109"/>
  <c r="AD460" i="109"/>
  <c r="AD339" i="109"/>
  <c r="AD478" i="109"/>
  <c r="AD396" i="109"/>
  <c r="AD535" i="109"/>
  <c r="AD294" i="109"/>
  <c r="AD433" i="109"/>
  <c r="AD338" i="109"/>
  <c r="AD477" i="109"/>
  <c r="AD400" i="109"/>
  <c r="AD539" i="109"/>
  <c r="AD691" i="109"/>
  <c r="AD303" i="109"/>
  <c r="AD442" i="109"/>
  <c r="AD581" i="109" s="1"/>
  <c r="AC574" i="109"/>
  <c r="AD388" i="109"/>
  <c r="AD527" i="109"/>
  <c r="AE391" i="109"/>
  <c r="AE530" i="109"/>
  <c r="AE669" i="109" s="1"/>
  <c r="AD361" i="109"/>
  <c r="AD500" i="109"/>
  <c r="AD402" i="109"/>
  <c r="AD541" i="109"/>
  <c r="AG21" i="119"/>
  <c r="AF23" i="119"/>
  <c r="AD357" i="109"/>
  <c r="AD496" i="109"/>
  <c r="AD295" i="109"/>
  <c r="AD434" i="109"/>
  <c r="AD573" i="109" s="1"/>
  <c r="AC636" i="109"/>
  <c r="AD359" i="109"/>
  <c r="AD498" i="109"/>
  <c r="AD637" i="109" s="1"/>
  <c r="AE393" i="109"/>
  <c r="AE532" i="109"/>
  <c r="AE407" i="109"/>
  <c r="AE546" i="109"/>
  <c r="AE685" i="109" s="1"/>
  <c r="AD331" i="109"/>
  <c r="AD470" i="109"/>
  <c r="AD609" i="109" s="1"/>
  <c r="AD369" i="109"/>
  <c r="AD508" i="109"/>
  <c r="AD382" i="109"/>
  <c r="AD521" i="109"/>
  <c r="AD312" i="109"/>
  <c r="AD451" i="109"/>
  <c r="AH37" i="119"/>
  <c r="AN37" i="119"/>
  <c r="AI37" i="119"/>
  <c r="AK37" i="119"/>
  <c r="AM37" i="119"/>
  <c r="AF37" i="119"/>
  <c r="AP37" i="119"/>
  <c r="AG37" i="119"/>
  <c r="AE37" i="119"/>
  <c r="AL37" i="119"/>
  <c r="AJ37" i="119"/>
  <c r="AO37" i="119"/>
  <c r="AD342" i="109"/>
  <c r="AD481" i="109"/>
  <c r="AD324" i="109"/>
  <c r="AD463" i="109"/>
  <c r="AD316" i="109"/>
  <c r="AD455" i="109"/>
  <c r="AD594" i="109" s="1"/>
  <c r="AD380" i="109"/>
  <c r="AD519" i="109"/>
  <c r="AE399" i="109"/>
  <c r="AE538" i="109"/>
  <c r="AC613" i="109"/>
  <c r="AD326" i="109"/>
  <c r="AD465" i="109"/>
  <c r="AD308" i="109"/>
  <c r="AD447" i="109"/>
  <c r="AD386" i="109"/>
  <c r="AD525" i="109"/>
  <c r="AD289" i="109"/>
  <c r="AD428" i="109"/>
  <c r="AD390" i="109"/>
  <c r="AD529" i="109"/>
  <c r="AE403" i="109"/>
  <c r="AE542" i="109"/>
  <c r="AD327" i="109"/>
  <c r="AD466" i="109"/>
  <c r="AD290" i="109"/>
  <c r="AD429" i="109"/>
  <c r="AC629" i="109"/>
  <c r="AE381" i="109"/>
  <c r="AE520" i="109"/>
  <c r="AE352" i="109"/>
  <c r="AE491" i="109"/>
  <c r="AD341" i="109"/>
  <c r="AD480" i="109"/>
  <c r="AC653" i="109"/>
  <c r="AD349" i="109"/>
  <c r="AD488" i="109"/>
  <c r="AE417" i="109"/>
  <c r="AE556" i="109"/>
  <c r="AC619" i="109"/>
  <c r="AC600" i="109"/>
  <c r="AC588" i="109"/>
  <c r="R28" i="119"/>
  <c r="S28" i="119" s="1"/>
  <c r="R29" i="119"/>
  <c r="S29" i="119" s="1"/>
  <c r="P42" i="119"/>
  <c r="P48" i="119" s="1"/>
  <c r="Q42" i="119"/>
  <c r="Q48" i="119" s="1"/>
  <c r="Q49" i="119" s="1"/>
  <c r="AE835" i="109"/>
  <c r="AM879" i="109"/>
  <c r="AM871" i="109"/>
  <c r="BG34" i="119" s="1"/>
  <c r="AN882" i="109"/>
  <c r="X696" i="109"/>
  <c r="AO863" i="109"/>
  <c r="AM877" i="109"/>
  <c r="AN869" i="109"/>
  <c r="AN865" i="109"/>
  <c r="Y418" i="109"/>
  <c r="AO870" i="109"/>
  <c r="Z883" i="109"/>
  <c r="AA875" i="109"/>
  <c r="AN847" i="109"/>
  <c r="AM881" i="109"/>
  <c r="AN867" i="109"/>
  <c r="AE695" i="109" l="1"/>
  <c r="AD587" i="109"/>
  <c r="BF703" i="109"/>
  <c r="BE835" i="109"/>
  <c r="AV859" i="109"/>
  <c r="AW863" i="109"/>
  <c r="AW871" i="109" s="1"/>
  <c r="CB34" i="119" s="1"/>
  <c r="AW851" i="109"/>
  <c r="AV871" i="109"/>
  <c r="CA34" i="119" s="1"/>
  <c r="AE673" i="109"/>
  <c r="AD590" i="109"/>
  <c r="AD608" i="109"/>
  <c r="AD591" i="109"/>
  <c r="AD606" i="109"/>
  <c r="AE661" i="109"/>
  <c r="AD664" i="109"/>
  <c r="AD668" i="109"/>
  <c r="AD639" i="109"/>
  <c r="AD616" i="109"/>
  <c r="AD674" i="109"/>
  <c r="AD614" i="109"/>
  <c r="AD565" i="109"/>
  <c r="AE681" i="109"/>
  <c r="AD670" i="109"/>
  <c r="AD620" i="109"/>
  <c r="AE671" i="109"/>
  <c r="AD584" i="109"/>
  <c r="AE561" i="109"/>
  <c r="AD586" i="109"/>
  <c r="AD635" i="109"/>
  <c r="AD617" i="109"/>
  <c r="AE646" i="109"/>
  <c r="AD582" i="109"/>
  <c r="AD643" i="109"/>
  <c r="AD602" i="109"/>
  <c r="AD645" i="109"/>
  <c r="AE642" i="109"/>
  <c r="AD660" i="109"/>
  <c r="AE689" i="109"/>
  <c r="AD649" i="109"/>
  <c r="AE663" i="109"/>
  <c r="AD579" i="109"/>
  <c r="AD628" i="109"/>
  <c r="AD564" i="109"/>
  <c r="AD593" i="109"/>
  <c r="AD676" i="109"/>
  <c r="AD612" i="109"/>
  <c r="AD585" i="109"/>
  <c r="AD658" i="109"/>
  <c r="AD647" i="109"/>
  <c r="AD601" i="109"/>
  <c r="AD607" i="109"/>
  <c r="AD641" i="109"/>
  <c r="AD610" i="109"/>
  <c r="AD683" i="109"/>
  <c r="AE659" i="109"/>
  <c r="AD605" i="109"/>
  <c r="AE626" i="109"/>
  <c r="AD578" i="109"/>
  <c r="AE687" i="109"/>
  <c r="AD684" i="109"/>
  <c r="AE694" i="109"/>
  <c r="AD598" i="109"/>
  <c r="AD568" i="109"/>
  <c r="AD666" i="109"/>
  <c r="AE665" i="109"/>
  <c r="AD631" i="109"/>
  <c r="AD678" i="109"/>
  <c r="AD596" i="109"/>
  <c r="AD651" i="109"/>
  <c r="AD611" i="109"/>
  <c r="AD589" i="109"/>
  <c r="AE677" i="109"/>
  <c r="AD656" i="109"/>
  <c r="AD633" i="109"/>
  <c r="AE675" i="109"/>
  <c r="AD627" i="109"/>
  <c r="AD604" i="109"/>
  <c r="AD632" i="109"/>
  <c r="AE682" i="109"/>
  <c r="AD567" i="109"/>
  <c r="AD644" i="109"/>
  <c r="AD599" i="109"/>
  <c r="AE630" i="109"/>
  <c r="AD680" i="109"/>
  <c r="AD572" i="109"/>
  <c r="AD640" i="109"/>
  <c r="AD595" i="109"/>
  <c r="AD583" i="109"/>
  <c r="AD621" i="109"/>
  <c r="AD653" i="109"/>
  <c r="AD566" i="109"/>
  <c r="AD613" i="109"/>
  <c r="AE622" i="109"/>
  <c r="AD597" i="109"/>
  <c r="AD652" i="109"/>
  <c r="AD603" i="109"/>
  <c r="AD574" i="109"/>
  <c r="AD588" i="109"/>
  <c r="AD600" i="109"/>
  <c r="AD636" i="109"/>
  <c r="AD629" i="109"/>
  <c r="AD575" i="109"/>
  <c r="Z1046" i="109"/>
  <c r="Z1116" i="109"/>
  <c r="Z1049" i="109"/>
  <c r="Z1080" i="109"/>
  <c r="Z1152" i="109"/>
  <c r="Z1069" i="109"/>
  <c r="Z1025" i="109"/>
  <c r="Z1022" i="109"/>
  <c r="AA1012" i="109"/>
  <c r="AA1150" i="109" s="1"/>
  <c r="AA964" i="109"/>
  <c r="AA1102" i="109" s="1"/>
  <c r="AA960" i="109"/>
  <c r="AA1098" i="109" s="1"/>
  <c r="AA995" i="109"/>
  <c r="AA1133" i="109" s="1"/>
  <c r="AA972" i="109"/>
  <c r="AA1110" i="109" s="1"/>
  <c r="AA1013" i="109"/>
  <c r="AA1151" i="109" s="1"/>
  <c r="AA989" i="109"/>
  <c r="AA1127" i="109" s="1"/>
  <c r="AA1008" i="109"/>
  <c r="AA1146" i="109" s="1"/>
  <c r="AA1005" i="109"/>
  <c r="AA1143" i="109" s="1"/>
  <c r="AA981" i="109"/>
  <c r="AA1119" i="109" s="1"/>
  <c r="AA987" i="109"/>
  <c r="AA1125" i="109" s="1"/>
  <c r="AA887" i="109"/>
  <c r="AA1020" i="109"/>
  <c r="AA1158" i="109" s="1"/>
  <c r="AA976" i="109"/>
  <c r="AA983" i="109"/>
  <c r="AA1021" i="109"/>
  <c r="AA1159" i="109" s="1"/>
  <c r="AA1011" i="109"/>
  <c r="AA1149" i="109" s="1"/>
  <c r="AA999" i="109"/>
  <c r="AA1137" i="109" s="1"/>
  <c r="AA1007" i="109"/>
  <c r="AA1145" i="109" s="1"/>
  <c r="AA997" i="109"/>
  <c r="AA1135" i="109" s="1"/>
  <c r="AA985" i="109"/>
  <c r="AA1123" i="109" s="1"/>
  <c r="AA1015" i="109"/>
  <c r="AA1153" i="109" s="1"/>
  <c r="AA1016" i="109"/>
  <c r="AA980" i="109"/>
  <c r="AA1118" i="109" s="1"/>
  <c r="AA956" i="109"/>
  <c r="AA1094" i="109" s="1"/>
  <c r="AA1019" i="109"/>
  <c r="AA1157" i="109" s="1"/>
  <c r="AA963" i="109"/>
  <c r="AA1101" i="109" s="1"/>
  <c r="AA905" i="109"/>
  <c r="AA1043" i="109" s="1"/>
  <c r="AA941" i="109"/>
  <c r="AA1079" i="109" s="1"/>
  <c r="AA888" i="109"/>
  <c r="AA1026" i="109" s="1"/>
  <c r="AA902" i="109"/>
  <c r="AA1040" i="109" s="1"/>
  <c r="AA988" i="109"/>
  <c r="AA1126" i="109" s="1"/>
  <c r="AA906" i="109"/>
  <c r="AA1044" i="109" s="1"/>
  <c r="AA932" i="109"/>
  <c r="AA1070" i="109" s="1"/>
  <c r="AA914" i="109"/>
  <c r="AA1052" i="109" s="1"/>
  <c r="AA948" i="109"/>
  <c r="AA1086" i="109" s="1"/>
  <c r="AA993" i="109"/>
  <c r="AA926" i="109"/>
  <c r="AA1064" i="109" s="1"/>
  <c r="AA967" i="109"/>
  <c r="AA1105" i="109" s="1"/>
  <c r="AA924" i="109"/>
  <c r="AA1062" i="109" s="1"/>
  <c r="AA1002" i="109"/>
  <c r="AA1140" i="109" s="1"/>
  <c r="AA931" i="109"/>
  <c r="AA925" i="109"/>
  <c r="AA1063" i="109" s="1"/>
  <c r="AA936" i="109"/>
  <c r="AA1074" i="109" s="1"/>
  <c r="AA1003" i="109"/>
  <c r="AA1141" i="109" s="1"/>
  <c r="AA1018" i="109"/>
  <c r="AA1156" i="109" s="1"/>
  <c r="AA938" i="109"/>
  <c r="AA1076" i="109" s="1"/>
  <c r="AA962" i="109"/>
  <c r="AA1100" i="109" s="1"/>
  <c r="AA975" i="109"/>
  <c r="AA1113" i="109" s="1"/>
  <c r="AA907" i="109"/>
  <c r="AA1045" i="109" s="1"/>
  <c r="AA928" i="109"/>
  <c r="AA1066" i="109" s="1"/>
  <c r="AA895" i="109"/>
  <c r="AA1033" i="109" s="1"/>
  <c r="AA1010" i="109"/>
  <c r="AA1148" i="109" s="1"/>
  <c r="AA974" i="109"/>
  <c r="AA1112" i="109" s="1"/>
  <c r="AA950" i="109"/>
  <c r="AA1088" i="109" s="1"/>
  <c r="AA890" i="109"/>
  <c r="AA1028" i="109" s="1"/>
  <c r="AA986" i="109"/>
  <c r="AA1124" i="109" s="1"/>
  <c r="AA916" i="109"/>
  <c r="AA1054" i="109" s="1"/>
  <c r="AA955" i="109"/>
  <c r="AA1093" i="109" s="1"/>
  <c r="AA913" i="109"/>
  <c r="AA923" i="109"/>
  <c r="AA1061" i="109" s="1"/>
  <c r="AA889" i="109"/>
  <c r="AA1027" i="109" s="1"/>
  <c r="AA965" i="109"/>
  <c r="AA1103" i="109" s="1"/>
  <c r="AA904" i="109"/>
  <c r="AA1042" i="109" s="1"/>
  <c r="AA1000" i="109"/>
  <c r="AA1138" i="109" s="1"/>
  <c r="AA958" i="109"/>
  <c r="AA915" i="109"/>
  <c r="AA1053" i="109" s="1"/>
  <c r="AA942" i="109"/>
  <c r="AA1080" i="109" s="1"/>
  <c r="AA911" i="109"/>
  <c r="AA927" i="109"/>
  <c r="AA1065" i="109" s="1"/>
  <c r="AA903" i="109"/>
  <c r="AA921" i="109"/>
  <c r="AA1059" i="109" s="1"/>
  <c r="AA954" i="109"/>
  <c r="AA1092" i="109" s="1"/>
  <c r="AA901" i="109"/>
  <c r="AA1039" i="109" s="1"/>
  <c r="AA998" i="109"/>
  <c r="AA1136" i="109" s="1"/>
  <c r="AA947" i="109"/>
  <c r="AA1085" i="109" s="1"/>
  <c r="AA953" i="109"/>
  <c r="AA1091" i="109" s="1"/>
  <c r="AA929" i="109"/>
  <c r="AA1067" i="109" s="1"/>
  <c r="AA898" i="109"/>
  <c r="AA1036" i="109" s="1"/>
  <c r="AA968" i="109"/>
  <c r="AA1106" i="109" s="1"/>
  <c r="AA1009" i="109"/>
  <c r="AA1147" i="109" s="1"/>
  <c r="AA996" i="109"/>
  <c r="AA1134" i="109" s="1"/>
  <c r="AA978" i="109"/>
  <c r="AA1116" i="109" s="1"/>
  <c r="AA897" i="109"/>
  <c r="AA910" i="109"/>
  <c r="AA1048" i="109" s="1"/>
  <c r="AA909" i="109"/>
  <c r="AA917" i="109"/>
  <c r="AA1055" i="109" s="1"/>
  <c r="AA933" i="109"/>
  <c r="AA1071" i="109" s="1"/>
  <c r="AA920" i="109"/>
  <c r="AA1058" i="109" s="1"/>
  <c r="AA1001" i="109"/>
  <c r="AA1139" i="109" s="1"/>
  <c r="AA984" i="109"/>
  <c r="AA919" i="109"/>
  <c r="AA1057" i="109" s="1"/>
  <c r="AA945" i="109"/>
  <c r="AA1083" i="109" s="1"/>
  <c r="AA930" i="109"/>
  <c r="AA1068" i="109" s="1"/>
  <c r="AA971" i="109"/>
  <c r="AA1109" i="109" s="1"/>
  <c r="AA891" i="109"/>
  <c r="AA1029" i="109" s="1"/>
  <c r="AA990" i="109"/>
  <c r="AA1128" i="109" s="1"/>
  <c r="AA899" i="109"/>
  <c r="AA946" i="109"/>
  <c r="AA1017" i="109"/>
  <c r="AA1155" i="109" s="1"/>
  <c r="AA937" i="109"/>
  <c r="AA1075" i="109" s="1"/>
  <c r="AA940" i="109"/>
  <c r="AA1078" i="109" s="1"/>
  <c r="AA935" i="109"/>
  <c r="AA1073" i="109" s="1"/>
  <c r="AA973" i="109"/>
  <c r="AA1111" i="109" s="1"/>
  <c r="AA991" i="109"/>
  <c r="AA1129" i="109" s="1"/>
  <c r="AA918" i="109"/>
  <c r="AA1056" i="109" s="1"/>
  <c r="AA992" i="109"/>
  <c r="AA896" i="109"/>
  <c r="AA977" i="109"/>
  <c r="AA1115" i="109" s="1"/>
  <c r="AA949" i="109"/>
  <c r="AA1087" i="109" s="1"/>
  <c r="AA952" i="109"/>
  <c r="AA1090" i="109" s="1"/>
  <c r="AA900" i="109"/>
  <c r="AA1038" i="109" s="1"/>
  <c r="AA994" i="109"/>
  <c r="AA1132" i="109" s="1"/>
  <c r="AA969" i="109"/>
  <c r="AA1107" i="109" s="1"/>
  <c r="AA951" i="109"/>
  <c r="AA934" i="109"/>
  <c r="AA1072" i="109" s="1"/>
  <c r="AA1014" i="109"/>
  <c r="AA961" i="109"/>
  <c r="AA1099" i="109" s="1"/>
  <c r="AA944" i="109"/>
  <c r="AA1082" i="109" s="1"/>
  <c r="AA908" i="109"/>
  <c r="AA1046" i="109" s="1"/>
  <c r="AA892" i="109"/>
  <c r="AA1030" i="109" s="1"/>
  <c r="AA943" i="109"/>
  <c r="AA1081" i="109" s="1"/>
  <c r="AA957" i="109"/>
  <c r="AA893" i="109"/>
  <c r="AA922" i="109"/>
  <c r="AA1006" i="109"/>
  <c r="AA1144" i="109" s="1"/>
  <c r="AA912" i="109"/>
  <c r="AA970" i="109"/>
  <c r="AA966" i="109"/>
  <c r="AA979" i="109"/>
  <c r="AA1117" i="109" s="1"/>
  <c r="AA959" i="109"/>
  <c r="AA1004" i="109"/>
  <c r="AA982" i="109"/>
  <c r="AA939" i="109"/>
  <c r="AA894" i="109"/>
  <c r="AD672" i="109"/>
  <c r="Z1128" i="109"/>
  <c r="Z1099" i="109"/>
  <c r="Z1091" i="109"/>
  <c r="Z1140" i="109"/>
  <c r="Z1068" i="109"/>
  <c r="Z1124" i="109"/>
  <c r="Z1033" i="109"/>
  <c r="Z1038" i="109"/>
  <c r="AD688" i="109"/>
  <c r="Z1029" i="109"/>
  <c r="Z1072" i="109"/>
  <c r="Z1039" i="109"/>
  <c r="Z1156" i="109"/>
  <c r="Z1075" i="109"/>
  <c r="AE634" i="109"/>
  <c r="Y1160" i="109"/>
  <c r="Z1126" i="109"/>
  <c r="Z1155" i="109"/>
  <c r="Z1105" i="109"/>
  <c r="Z1048" i="109"/>
  <c r="Z1073" i="109"/>
  <c r="Z1112" i="109"/>
  <c r="Z1064" i="109"/>
  <c r="Z1125" i="109"/>
  <c r="Z1129" i="109"/>
  <c r="AF407" i="109"/>
  <c r="EK407" i="109" s="1"/>
  <c r="AF546" i="109"/>
  <c r="AF685" i="109" s="1"/>
  <c r="AF411" i="109"/>
  <c r="EK411" i="109" s="1"/>
  <c r="AF550" i="109"/>
  <c r="AE504" i="109"/>
  <c r="AE365" i="109"/>
  <c r="AE296" i="109"/>
  <c r="AE435" i="109"/>
  <c r="AE318" i="109"/>
  <c r="AE457" i="109"/>
  <c r="AE284" i="109"/>
  <c r="AE423" i="109"/>
  <c r="AE562" i="109" s="1"/>
  <c r="AE310" i="109"/>
  <c r="AE449" i="109"/>
  <c r="AF364" i="109"/>
  <c r="EK364" i="109" s="1"/>
  <c r="AF503" i="109"/>
  <c r="AE297" i="109"/>
  <c r="AE436" i="109"/>
  <c r="AE374" i="109"/>
  <c r="AE513" i="109"/>
  <c r="AF395" i="109"/>
  <c r="EK395" i="109" s="1"/>
  <c r="AF534" i="109"/>
  <c r="AF673" i="109" s="1"/>
  <c r="AF344" i="109"/>
  <c r="EK344" i="109" s="1"/>
  <c r="AF483" i="109"/>
  <c r="AE373" i="109"/>
  <c r="AE512" i="109"/>
  <c r="AE311" i="109"/>
  <c r="AE450" i="109"/>
  <c r="AF385" i="109"/>
  <c r="EK385" i="109" s="1"/>
  <c r="AF524" i="109"/>
  <c r="AE313" i="109"/>
  <c r="AE452" i="109"/>
  <c r="AF360" i="109"/>
  <c r="EK360" i="109" s="1"/>
  <c r="AF499" i="109"/>
  <c r="AF638" i="109" s="1"/>
  <c r="AE337" i="109"/>
  <c r="AE476" i="109"/>
  <c r="AE615" i="109" s="1"/>
  <c r="AE325" i="109"/>
  <c r="AE464" i="109"/>
  <c r="AE355" i="109"/>
  <c r="AE494" i="109"/>
  <c r="AE363" i="109"/>
  <c r="AE502" i="109"/>
  <c r="AE343" i="109"/>
  <c r="AE482" i="109"/>
  <c r="AF417" i="109"/>
  <c r="EK417" i="109" s="1"/>
  <c r="AF556" i="109"/>
  <c r="AF695" i="109" s="1"/>
  <c r="AE390" i="109"/>
  <c r="AE529" i="109"/>
  <c r="AF399" i="109"/>
  <c r="EK399" i="109" s="1"/>
  <c r="AF538" i="109"/>
  <c r="AE312" i="109"/>
  <c r="AE451" i="109"/>
  <c r="AE590" i="109" s="1"/>
  <c r="AE382" i="109"/>
  <c r="AE521" i="109"/>
  <c r="AF368" i="109"/>
  <c r="EK368" i="109" s="1"/>
  <c r="AF507" i="109"/>
  <c r="AE323" i="109"/>
  <c r="AE462" i="109"/>
  <c r="AE304" i="109"/>
  <c r="AE443" i="109"/>
  <c r="AF401" i="109"/>
  <c r="EK401" i="109" s="1"/>
  <c r="AF540" i="109"/>
  <c r="AF679" i="109" s="1"/>
  <c r="AE29" i="119"/>
  <c r="AE28" i="119"/>
  <c r="AF348" i="109"/>
  <c r="EK348" i="109" s="1"/>
  <c r="AF487" i="109"/>
  <c r="AE314" i="109"/>
  <c r="AE453" i="109"/>
  <c r="AE592" i="109" s="1"/>
  <c r="AE333" i="109"/>
  <c r="AE472" i="109"/>
  <c r="AE322" i="109"/>
  <c r="AE461" i="109"/>
  <c r="AE410" i="109"/>
  <c r="AE549" i="109"/>
  <c r="AF412" i="109"/>
  <c r="EK412" i="109" s="1"/>
  <c r="AF551" i="109"/>
  <c r="AF690" i="109" s="1"/>
  <c r="AE307" i="109"/>
  <c r="AE446" i="109"/>
  <c r="AE585" i="109" s="1"/>
  <c r="AE305" i="109"/>
  <c r="AE444" i="109"/>
  <c r="AF356" i="109"/>
  <c r="EK356" i="109" s="1"/>
  <c r="AF495" i="109"/>
  <c r="AE319" i="109"/>
  <c r="AE458" i="109"/>
  <c r="AF383" i="109"/>
  <c r="EK383" i="109" s="1"/>
  <c r="AF522" i="109"/>
  <c r="AF397" i="109"/>
  <c r="EK397" i="109" s="1"/>
  <c r="AF536" i="109"/>
  <c r="AE349" i="109"/>
  <c r="AE488" i="109"/>
  <c r="AE342" i="109"/>
  <c r="AE481" i="109"/>
  <c r="AE508" i="109"/>
  <c r="AE369" i="109"/>
  <c r="AE359" i="109"/>
  <c r="AE498" i="109"/>
  <c r="AE637" i="109" s="1"/>
  <c r="AE295" i="109"/>
  <c r="AE434" i="109"/>
  <c r="AE573" i="109" s="1"/>
  <c r="AE402" i="109"/>
  <c r="AE541" i="109"/>
  <c r="AE388" i="109"/>
  <c r="AE527" i="109"/>
  <c r="AE294" i="109"/>
  <c r="AE433" i="109"/>
  <c r="AE339" i="109"/>
  <c r="AE478" i="109"/>
  <c r="AE362" i="109"/>
  <c r="AE501" i="109"/>
  <c r="AE351" i="109"/>
  <c r="AE490" i="109"/>
  <c r="AF352" i="109"/>
  <c r="EK352" i="109" s="1"/>
  <c r="AF491" i="109"/>
  <c r="AE327" i="109"/>
  <c r="AE466" i="109"/>
  <c r="AF403" i="109"/>
  <c r="EK403" i="109" s="1"/>
  <c r="AF542" i="109"/>
  <c r="AE316" i="109"/>
  <c r="AE455" i="109"/>
  <c r="AE594" i="109" s="1"/>
  <c r="AH21" i="119"/>
  <c r="AG23" i="119"/>
  <c r="AG25" i="119" s="1"/>
  <c r="AE361" i="109"/>
  <c r="AE500" i="109"/>
  <c r="AF391" i="109"/>
  <c r="EK391" i="109" s="1"/>
  <c r="AF530" i="109"/>
  <c r="AF669" i="109" s="1"/>
  <c r="AE396" i="109"/>
  <c r="AE535" i="109"/>
  <c r="AF387" i="109"/>
  <c r="EK387" i="109" s="1"/>
  <c r="AF526" i="109"/>
  <c r="AF665" i="109" s="1"/>
  <c r="AE405" i="109"/>
  <c r="AE544" i="109"/>
  <c r="AE354" i="109"/>
  <c r="AE493" i="109"/>
  <c r="AE347" i="109"/>
  <c r="AE486" i="109"/>
  <c r="AE625" i="109" s="1"/>
  <c r="AF416" i="109"/>
  <c r="EK416" i="109" s="1"/>
  <c r="AF555" i="109"/>
  <c r="AF694" i="109" s="1"/>
  <c r="AE392" i="109"/>
  <c r="AE531" i="109"/>
  <c r="AE315" i="109"/>
  <c r="AE454" i="109"/>
  <c r="AE441" i="109"/>
  <c r="AE580" i="109" s="1"/>
  <c r="AE302" i="109"/>
  <c r="BH20" i="119"/>
  <c r="AE414" i="109"/>
  <c r="AE553" i="109"/>
  <c r="AE692" i="109" s="1"/>
  <c r="AF372" i="109"/>
  <c r="EK372" i="109" s="1"/>
  <c r="AF511" i="109"/>
  <c r="AF650" i="109" s="1"/>
  <c r="AE384" i="109"/>
  <c r="AE523" i="109"/>
  <c r="AE662" i="109" s="1"/>
  <c r="AE288" i="109"/>
  <c r="AE427" i="109"/>
  <c r="AE340" i="109"/>
  <c r="AE479" i="109"/>
  <c r="AE618" i="109" s="1"/>
  <c r="AE291" i="109"/>
  <c r="AE430" i="109"/>
  <c r="AE569" i="109" s="1"/>
  <c r="AE293" i="109"/>
  <c r="AE432" i="109"/>
  <c r="AE571" i="109" s="1"/>
  <c r="AE330" i="109"/>
  <c r="AE469" i="109"/>
  <c r="AE332" i="109"/>
  <c r="AE471" i="109"/>
  <c r="AE287" i="109"/>
  <c r="AE426" i="109"/>
  <c r="AE366" i="109"/>
  <c r="AE505" i="109"/>
  <c r="AE329" i="109"/>
  <c r="AE468" i="109"/>
  <c r="AF389" i="109"/>
  <c r="EK389" i="109" s="1"/>
  <c r="AF528" i="109"/>
  <c r="AF667" i="109" s="1"/>
  <c r="AE324" i="109"/>
  <c r="AE463" i="109"/>
  <c r="AE331" i="109"/>
  <c r="AE470" i="109"/>
  <c r="AE609" i="109" s="1"/>
  <c r="AF393" i="109"/>
  <c r="EK393" i="109" s="1"/>
  <c r="AF532" i="109"/>
  <c r="AE400" i="109"/>
  <c r="AE539" i="109"/>
  <c r="AE286" i="109"/>
  <c r="AE425" i="109"/>
  <c r="AF376" i="109"/>
  <c r="EK376" i="109" s="1"/>
  <c r="AF515" i="109"/>
  <c r="AF654" i="109" s="1"/>
  <c r="AE299" i="109"/>
  <c r="AE438" i="109"/>
  <c r="AE577" i="109" s="1"/>
  <c r="AE335" i="109"/>
  <c r="AE474" i="109"/>
  <c r="AF415" i="109"/>
  <c r="EK415" i="109" s="1"/>
  <c r="AF554" i="109"/>
  <c r="AF693" i="109" s="1"/>
  <c r="AF408" i="109"/>
  <c r="EK408" i="109" s="1"/>
  <c r="AF547" i="109"/>
  <c r="AF686" i="109" s="1"/>
  <c r="AE371" i="109"/>
  <c r="AE510" i="109"/>
  <c r="AE375" i="109"/>
  <c r="AE514" i="109"/>
  <c r="AE298" i="109"/>
  <c r="AE437" i="109"/>
  <c r="AE576" i="109" s="1"/>
  <c r="AF409" i="109"/>
  <c r="EK409" i="109" s="1"/>
  <c r="AF548" i="109"/>
  <c r="AE413" i="109"/>
  <c r="AE552" i="109"/>
  <c r="AE691" i="109" s="1"/>
  <c r="AE336" i="109"/>
  <c r="AE475" i="109"/>
  <c r="AE328" i="109"/>
  <c r="AE467" i="109"/>
  <c r="AE301" i="109"/>
  <c r="AE440" i="109"/>
  <c r="AE506" i="109"/>
  <c r="AE645" i="109" s="1"/>
  <c r="AE367" i="109"/>
  <c r="AE309" i="109"/>
  <c r="AE448" i="109"/>
  <c r="AE587" i="109" s="1"/>
  <c r="AE338" i="109"/>
  <c r="AE477" i="109"/>
  <c r="AD619" i="109"/>
  <c r="AE341" i="109"/>
  <c r="AE480" i="109"/>
  <c r="AF381" i="109"/>
  <c r="EK381" i="109" s="1"/>
  <c r="AF520" i="109"/>
  <c r="AE290" i="109"/>
  <c r="AE429" i="109"/>
  <c r="AE568" i="109" s="1"/>
  <c r="AE289" i="109"/>
  <c r="AE428" i="109"/>
  <c r="AE386" i="109"/>
  <c r="AE525" i="109"/>
  <c r="AE308" i="109"/>
  <c r="AE447" i="109"/>
  <c r="AE326" i="109"/>
  <c r="AE465" i="109"/>
  <c r="AE380" i="109"/>
  <c r="AE519" i="109"/>
  <c r="AE357" i="109"/>
  <c r="AE496" i="109"/>
  <c r="AE303" i="109"/>
  <c r="AE442" i="109"/>
  <c r="AE581" i="109" s="1"/>
  <c r="AE321" i="109"/>
  <c r="AE460" i="109"/>
  <c r="AE350" i="109"/>
  <c r="AE489" i="109"/>
  <c r="AF379" i="109"/>
  <c r="EK379" i="109" s="1"/>
  <c r="AF518" i="109"/>
  <c r="AF657" i="109" s="1"/>
  <c r="AF283" i="109"/>
  <c r="EK283" i="109" s="1"/>
  <c r="AF422" i="109"/>
  <c r="AE353" i="109"/>
  <c r="AE492" i="109"/>
  <c r="AE346" i="109"/>
  <c r="AE485" i="109"/>
  <c r="AE624" i="109" s="1"/>
  <c r="AE537" i="109"/>
  <c r="AE398" i="109"/>
  <c r="AE334" i="109"/>
  <c r="AE473" i="109"/>
  <c r="AF25" i="119"/>
  <c r="AE394" i="109"/>
  <c r="AE533" i="109"/>
  <c r="AE292" i="109"/>
  <c r="AE431" i="109"/>
  <c r="AE570" i="109" s="1"/>
  <c r="AE370" i="109"/>
  <c r="AE509" i="109"/>
  <c r="AE648" i="109" s="1"/>
  <c r="AE317" i="109"/>
  <c r="AE456" i="109"/>
  <c r="AE406" i="109"/>
  <c r="AE545" i="109"/>
  <c r="AE684" i="109" s="1"/>
  <c r="AE306" i="109"/>
  <c r="AE445" i="109"/>
  <c r="AE300" i="109"/>
  <c r="AE439" i="109"/>
  <c r="AF404" i="109"/>
  <c r="EK404" i="109" s="1"/>
  <c r="AF543" i="109"/>
  <c r="AF377" i="109"/>
  <c r="EK377" i="109" s="1"/>
  <c r="AF516" i="109"/>
  <c r="AF655" i="109" s="1"/>
  <c r="AE378" i="109"/>
  <c r="AE517" i="109"/>
  <c r="AE320" i="109"/>
  <c r="AE459" i="109"/>
  <c r="AE345" i="109"/>
  <c r="AE484" i="109"/>
  <c r="AE623" i="109" s="1"/>
  <c r="AE285" i="109"/>
  <c r="AE424" i="109"/>
  <c r="AE563" i="109" s="1"/>
  <c r="AE358" i="109"/>
  <c r="AE497" i="109"/>
  <c r="P49" i="119"/>
  <c r="R40" i="119"/>
  <c r="R30" i="119"/>
  <c r="S30" i="119"/>
  <c r="AF835" i="109"/>
  <c r="AN881" i="109"/>
  <c r="AO882" i="109"/>
  <c r="AN877" i="109"/>
  <c r="AN871" i="109"/>
  <c r="BH34" i="119" s="1"/>
  <c r="AA883" i="109"/>
  <c r="AB875" i="109"/>
  <c r="AO865" i="109"/>
  <c r="Y696" i="109"/>
  <c r="AO847" i="109"/>
  <c r="AA557" i="109"/>
  <c r="AJ33" i="119" s="1"/>
  <c r="Z418" i="109"/>
  <c r="Y419" i="109"/>
  <c r="AP863" i="109"/>
  <c r="AN879" i="109"/>
  <c r="AP870" i="109"/>
  <c r="Z557" i="109"/>
  <c r="AI33" i="119" s="1"/>
  <c r="AO867" i="109"/>
  <c r="AO869" i="109"/>
  <c r="AX863" i="109" l="1"/>
  <c r="AX871" i="109" s="1"/>
  <c r="CC34" i="119" s="1"/>
  <c r="AW859" i="109"/>
  <c r="AX851" i="109"/>
  <c r="BG703" i="109"/>
  <c r="BG835" i="109" s="1"/>
  <c r="BF835" i="109"/>
  <c r="AE591" i="109"/>
  <c r="AE616" i="109"/>
  <c r="AF661" i="109"/>
  <c r="AE565" i="109"/>
  <c r="AE608" i="109"/>
  <c r="AE639" i="109"/>
  <c r="AE664" i="109"/>
  <c r="AE606" i="109"/>
  <c r="AE614" i="109"/>
  <c r="AE620" i="109"/>
  <c r="AE668" i="109"/>
  <c r="AE584" i="109"/>
  <c r="AF663" i="109"/>
  <c r="AE658" i="109"/>
  <c r="AE586" i="109"/>
  <c r="AE593" i="109"/>
  <c r="AF681" i="109"/>
  <c r="AE582" i="109"/>
  <c r="AF642" i="109"/>
  <c r="AE635" i="109"/>
  <c r="AE670" i="109"/>
  <c r="AE674" i="109"/>
  <c r="AE579" i="109"/>
  <c r="AE643" i="109"/>
  <c r="AE578" i="109"/>
  <c r="AE628" i="109"/>
  <c r="AF689" i="109"/>
  <c r="AF671" i="109"/>
  <c r="AE602" i="109"/>
  <c r="AE612" i="109"/>
  <c r="AE683" i="109"/>
  <c r="AE617" i="109"/>
  <c r="AE601" i="109"/>
  <c r="AF561" i="109"/>
  <c r="AF646" i="109"/>
  <c r="AE649" i="109"/>
  <c r="AE564" i="109"/>
  <c r="AE607" i="109"/>
  <c r="AE660" i="109"/>
  <c r="AE641" i="109"/>
  <c r="AE676" i="109"/>
  <c r="AE610" i="109"/>
  <c r="AE647" i="109"/>
  <c r="AE605" i="109"/>
  <c r="AF687" i="109"/>
  <c r="AF659" i="109"/>
  <c r="AF626" i="109"/>
  <c r="AE632" i="109"/>
  <c r="AE640" i="109"/>
  <c r="AE633" i="109"/>
  <c r="AE651" i="109"/>
  <c r="AE604" i="109"/>
  <c r="AE598" i="109"/>
  <c r="AE611" i="109"/>
  <c r="AE631" i="109"/>
  <c r="AE666" i="109"/>
  <c r="AE627" i="109"/>
  <c r="AF677" i="109"/>
  <c r="AE596" i="109"/>
  <c r="AE613" i="109"/>
  <c r="AE567" i="109"/>
  <c r="AE680" i="109"/>
  <c r="AE583" i="109"/>
  <c r="AE678" i="109"/>
  <c r="AF630" i="109"/>
  <c r="AF675" i="109"/>
  <c r="AE589" i="109"/>
  <c r="AE597" i="109"/>
  <c r="AE566" i="109"/>
  <c r="AE599" i="109"/>
  <c r="AE629" i="109"/>
  <c r="AE636" i="109"/>
  <c r="AE656" i="109"/>
  <c r="AF682" i="109"/>
  <c r="AE595" i="109"/>
  <c r="AE653" i="109"/>
  <c r="AE644" i="109"/>
  <c r="AE672" i="109"/>
  <c r="AF634" i="109"/>
  <c r="AE572" i="109"/>
  <c r="AE600" i="109"/>
  <c r="AF622" i="109"/>
  <c r="AE621" i="109"/>
  <c r="AE603" i="109"/>
  <c r="AE575" i="109"/>
  <c r="AE588" i="109"/>
  <c r="AE688" i="109"/>
  <c r="AE652" i="109"/>
  <c r="AE574" i="109"/>
  <c r="AA1077" i="109"/>
  <c r="AA1037" i="109"/>
  <c r="AA1047" i="109"/>
  <c r="AA1096" i="109"/>
  <c r="AA1114" i="109"/>
  <c r="Z1160" i="109"/>
  <c r="AA1120" i="109"/>
  <c r="AA1104" i="109"/>
  <c r="AA1060" i="109"/>
  <c r="AA1131" i="109"/>
  <c r="AA1142" i="109"/>
  <c r="AA1108" i="109"/>
  <c r="AA1022" i="109"/>
  <c r="AA1031" i="109"/>
  <c r="AA1034" i="109"/>
  <c r="AA1035" i="109"/>
  <c r="AA1051" i="109"/>
  <c r="AA1069" i="109"/>
  <c r="AA1152" i="109"/>
  <c r="AB1001" i="109"/>
  <c r="AB1139" i="109" s="1"/>
  <c r="AB968" i="109"/>
  <c r="AB1106" i="109" s="1"/>
  <c r="AB980" i="109"/>
  <c r="AB1118" i="109" s="1"/>
  <c r="AB1019" i="109"/>
  <c r="AB1011" i="109"/>
  <c r="AB1149" i="109" s="1"/>
  <c r="AB987" i="109"/>
  <c r="AB997" i="109"/>
  <c r="AB1005" i="109"/>
  <c r="AB989" i="109"/>
  <c r="AB1127" i="109" s="1"/>
  <c r="AB1015" i="109"/>
  <c r="AB1153" i="109" s="1"/>
  <c r="AB960" i="109"/>
  <c r="AB1098" i="109" s="1"/>
  <c r="AB993" i="109"/>
  <c r="AB985" i="109"/>
  <c r="AB981" i="109"/>
  <c r="AB1007" i="109"/>
  <c r="AB1145" i="109" s="1"/>
  <c r="AB983" i="109"/>
  <c r="AB1121" i="109" s="1"/>
  <c r="AB887" i="109"/>
  <c r="AB1025" i="109" s="1"/>
  <c r="AB999" i="109"/>
  <c r="AB1021" i="109"/>
  <c r="AB952" i="109"/>
  <c r="AB1090" i="109" s="1"/>
  <c r="AB964" i="109"/>
  <c r="AB1102" i="109" s="1"/>
  <c r="AB991" i="109"/>
  <c r="AB1129" i="109" s="1"/>
  <c r="AB972" i="109"/>
  <c r="AB956" i="109"/>
  <c r="AB995" i="109"/>
  <c r="AB976" i="109"/>
  <c r="AB1020" i="109"/>
  <c r="AB1012" i="109"/>
  <c r="AB948" i="109"/>
  <c r="AB1086" i="109" s="1"/>
  <c r="AB1013" i="109"/>
  <c r="AB1151" i="109" s="1"/>
  <c r="AB1016" i="109"/>
  <c r="AB1154" i="109" s="1"/>
  <c r="AB958" i="109"/>
  <c r="AB1096" i="109" s="1"/>
  <c r="AB1003" i="109"/>
  <c r="AB903" i="109"/>
  <c r="AB1041" i="109" s="1"/>
  <c r="AB939" i="109"/>
  <c r="AB1077" i="109" s="1"/>
  <c r="AB927" i="109"/>
  <c r="AB1065" i="109" s="1"/>
  <c r="AB894" i="109"/>
  <c r="AB1032" i="109" s="1"/>
  <c r="AB931" i="109"/>
  <c r="AB1069" i="109" s="1"/>
  <c r="AB942" i="109"/>
  <c r="AB915" i="109"/>
  <c r="AB1053" i="109" s="1"/>
  <c r="AB893" i="109"/>
  <c r="AB1031" i="109" s="1"/>
  <c r="AB891" i="109"/>
  <c r="AB1029" i="109" s="1"/>
  <c r="AB920" i="109"/>
  <c r="AB1058" i="109" s="1"/>
  <c r="AB928" i="109"/>
  <c r="AB1066" i="109" s="1"/>
  <c r="AB982" i="109"/>
  <c r="AB1002" i="109"/>
  <c r="AB922" i="109"/>
  <c r="AB916" i="109"/>
  <c r="AB938" i="109"/>
  <c r="AB1076" i="109" s="1"/>
  <c r="AB904" i="109"/>
  <c r="AB940" i="109"/>
  <c r="AB1078" i="109" s="1"/>
  <c r="AB936" i="109"/>
  <c r="AB908" i="109"/>
  <c r="AB1046" i="109" s="1"/>
  <c r="AB957" i="109"/>
  <c r="AB1095" i="109" s="1"/>
  <c r="AB994" i="109"/>
  <c r="AB1132" i="109" s="1"/>
  <c r="AB990" i="109"/>
  <c r="AB912" i="109"/>
  <c r="AB1050" i="109" s="1"/>
  <c r="AB919" i="109"/>
  <c r="AB1057" i="109" s="1"/>
  <c r="AB950" i="109"/>
  <c r="AB1088" i="109" s="1"/>
  <c r="AB917" i="109"/>
  <c r="AB1055" i="109" s="1"/>
  <c r="AB906" i="109"/>
  <c r="AB954" i="109"/>
  <c r="AB890" i="109"/>
  <c r="AB888" i="109"/>
  <c r="AB1026" i="109" s="1"/>
  <c r="AB924" i="109"/>
  <c r="AB1062" i="109" s="1"/>
  <c r="AB899" i="109"/>
  <c r="AB1014" i="109"/>
  <c r="AB1152" i="109" s="1"/>
  <c r="AB947" i="109"/>
  <c r="AB897" i="109"/>
  <c r="AB1035" i="109" s="1"/>
  <c r="AB1009" i="109"/>
  <c r="AB1147" i="109" s="1"/>
  <c r="AB951" i="109"/>
  <c r="AB1089" i="109" s="1"/>
  <c r="AB996" i="109"/>
  <c r="AB969" i="109"/>
  <c r="AB970" i="109"/>
  <c r="AB1108" i="109" s="1"/>
  <c r="AB918" i="109"/>
  <c r="AB925" i="109"/>
  <c r="AB944" i="109"/>
  <c r="AB1010" i="109"/>
  <c r="AB1148" i="109" s="1"/>
  <c r="AB902" i="109"/>
  <c r="AB1040" i="109" s="1"/>
  <c r="AB909" i="109"/>
  <c r="AB1047" i="109" s="1"/>
  <c r="AB914" i="109"/>
  <c r="AB1052" i="109" s="1"/>
  <c r="AB961" i="109"/>
  <c r="AB1099" i="109" s="1"/>
  <c r="AB1017" i="109"/>
  <c r="AB910" i="109"/>
  <c r="AB978" i="109"/>
  <c r="AB1116" i="109" s="1"/>
  <c r="AB934" i="109"/>
  <c r="AB1004" i="109"/>
  <c r="AB945" i="109"/>
  <c r="AB911" i="109"/>
  <c r="AB1049" i="109" s="1"/>
  <c r="AB1000" i="109"/>
  <c r="AB984" i="109"/>
  <c r="AB1122" i="109" s="1"/>
  <c r="AB933" i="109"/>
  <c r="AB937" i="109"/>
  <c r="AB1075" i="109" s="1"/>
  <c r="AB932" i="109"/>
  <c r="AB1070" i="109" s="1"/>
  <c r="AB905" i="109"/>
  <c r="AB946" i="109"/>
  <c r="AB1084" i="109" s="1"/>
  <c r="AB979" i="109"/>
  <c r="AB1117" i="109" s="1"/>
  <c r="AB966" i="109"/>
  <c r="AB1104" i="109" s="1"/>
  <c r="AB986" i="109"/>
  <c r="AB1124" i="109" s="1"/>
  <c r="AB973" i="109"/>
  <c r="AB1111" i="109" s="1"/>
  <c r="AB935" i="109"/>
  <c r="AB1073" i="109" s="1"/>
  <c r="AB941" i="109"/>
  <c r="AB1079" i="109" s="1"/>
  <c r="AB1018" i="109"/>
  <c r="AB926" i="109"/>
  <c r="AB1064" i="109" s="1"/>
  <c r="AB963" i="109"/>
  <c r="AB1101" i="109" s="1"/>
  <c r="AB913" i="109"/>
  <c r="AB974" i="109"/>
  <c r="AB907" i="109"/>
  <c r="AB1045" i="109" s="1"/>
  <c r="AB949" i="109"/>
  <c r="AB1087" i="109" s="1"/>
  <c r="AB965" i="109"/>
  <c r="AB1103" i="109" s="1"/>
  <c r="AB889" i="109"/>
  <c r="AB901" i="109"/>
  <c r="AB1039" i="109" s="1"/>
  <c r="AB992" i="109"/>
  <c r="AB1130" i="109" s="1"/>
  <c r="AB895" i="109"/>
  <c r="AB1033" i="109" s="1"/>
  <c r="AB988" i="109"/>
  <c r="AB929" i="109"/>
  <c r="AB971" i="109"/>
  <c r="AB1109" i="109" s="1"/>
  <c r="AB923" i="109"/>
  <c r="AB1061" i="109" s="1"/>
  <c r="AB955" i="109"/>
  <c r="AB1093" i="109" s="1"/>
  <c r="AB896" i="109"/>
  <c r="AB967" i="109"/>
  <c r="AB1105" i="109" s="1"/>
  <c r="AB1008" i="109"/>
  <c r="AB977" i="109"/>
  <c r="AB959" i="109"/>
  <c r="AB1097" i="109" s="1"/>
  <c r="AB962" i="109"/>
  <c r="AB1100" i="109" s="1"/>
  <c r="AB998" i="109"/>
  <c r="AB943" i="109"/>
  <c r="AB892" i="109"/>
  <c r="AB898" i="109"/>
  <c r="AB975" i="109"/>
  <c r="AB930" i="109"/>
  <c r="AB953" i="109"/>
  <c r="AB921" i="109"/>
  <c r="AB900" i="109"/>
  <c r="AB1038" i="109" s="1"/>
  <c r="AB1006" i="109"/>
  <c r="AA1032" i="109"/>
  <c r="AA1097" i="109"/>
  <c r="AA1050" i="109"/>
  <c r="AA1095" i="109"/>
  <c r="AA1089" i="109"/>
  <c r="AA1130" i="109"/>
  <c r="AA1084" i="109"/>
  <c r="AA1122" i="109"/>
  <c r="AA1041" i="109"/>
  <c r="AA1154" i="109"/>
  <c r="AA1121" i="109"/>
  <c r="AA1025" i="109"/>
  <c r="AA1049" i="109"/>
  <c r="AF358" i="109"/>
  <c r="EK358" i="109" s="1"/>
  <c r="AF497" i="109"/>
  <c r="AF320" i="109"/>
  <c r="EK320" i="109" s="1"/>
  <c r="AF459" i="109"/>
  <c r="AF598" i="109" s="1"/>
  <c r="AF317" i="109"/>
  <c r="EK317" i="109" s="1"/>
  <c r="AF456" i="109"/>
  <c r="AF394" i="109"/>
  <c r="EK394" i="109" s="1"/>
  <c r="AF533" i="109"/>
  <c r="AF308" i="109"/>
  <c r="EK308" i="109" s="1"/>
  <c r="AF447" i="109"/>
  <c r="AG415" i="109"/>
  <c r="AI554" i="109" s="1"/>
  <c r="AG554" i="109"/>
  <c r="AH554" i="109" s="1"/>
  <c r="AF414" i="109"/>
  <c r="EK414" i="109" s="1"/>
  <c r="AF553" i="109"/>
  <c r="AF692" i="109" s="1"/>
  <c r="AG416" i="109"/>
  <c r="AI555" i="109" s="1"/>
  <c r="AG555" i="109"/>
  <c r="AH555" i="109" s="1"/>
  <c r="AF361" i="109"/>
  <c r="EK361" i="109" s="1"/>
  <c r="AF500" i="109"/>
  <c r="AF339" i="109"/>
  <c r="EK339" i="109" s="1"/>
  <c r="AF478" i="109"/>
  <c r="AF369" i="109"/>
  <c r="EK369" i="109" s="1"/>
  <c r="AF508" i="109"/>
  <c r="AF342" i="109"/>
  <c r="EK342" i="109" s="1"/>
  <c r="AF481" i="109"/>
  <c r="AF382" i="109"/>
  <c r="EK382" i="109" s="1"/>
  <c r="AF521" i="109"/>
  <c r="AF363" i="109"/>
  <c r="EK363" i="109" s="1"/>
  <c r="AF502" i="109"/>
  <c r="AG407" i="109"/>
  <c r="AI546" i="109" s="1"/>
  <c r="AG546" i="109"/>
  <c r="AH546" i="109" s="1"/>
  <c r="AG377" i="109"/>
  <c r="AI516" i="109" s="1"/>
  <c r="AG516" i="109"/>
  <c r="AH516" i="109" s="1"/>
  <c r="AF28" i="119"/>
  <c r="AF29" i="119"/>
  <c r="AF353" i="109"/>
  <c r="EK353" i="109" s="1"/>
  <c r="AF492" i="109"/>
  <c r="AG381" i="109"/>
  <c r="AI520" i="109" s="1"/>
  <c r="AG520" i="109"/>
  <c r="AH520" i="109" s="1"/>
  <c r="AE619" i="109"/>
  <c r="AF338" i="109"/>
  <c r="EK338" i="109" s="1"/>
  <c r="AF477" i="109"/>
  <c r="AF286" i="109"/>
  <c r="EK286" i="109" s="1"/>
  <c r="AF425" i="109"/>
  <c r="AF400" i="109"/>
  <c r="EK400" i="109" s="1"/>
  <c r="AF539" i="109"/>
  <c r="AF331" i="109"/>
  <c r="EK331" i="109" s="1"/>
  <c r="AF470" i="109"/>
  <c r="AF609" i="109" s="1"/>
  <c r="AF324" i="109"/>
  <c r="EK324" i="109" s="1"/>
  <c r="AF463" i="109"/>
  <c r="AF332" i="109"/>
  <c r="EK332" i="109" s="1"/>
  <c r="AF471" i="109"/>
  <c r="AF330" i="109"/>
  <c r="EK330" i="109" s="1"/>
  <c r="AF469" i="109"/>
  <c r="AF293" i="109"/>
  <c r="EK293" i="109" s="1"/>
  <c r="AF432" i="109"/>
  <c r="AF571" i="109" s="1"/>
  <c r="AF291" i="109"/>
  <c r="EK291" i="109" s="1"/>
  <c r="AF430" i="109"/>
  <c r="AF569" i="109" s="1"/>
  <c r="AF340" i="109"/>
  <c r="EK340" i="109" s="1"/>
  <c r="AF479" i="109"/>
  <c r="AF618" i="109" s="1"/>
  <c r="AF288" i="109"/>
  <c r="EK288" i="109" s="1"/>
  <c r="AF427" i="109"/>
  <c r="AF441" i="109"/>
  <c r="AF580" i="109" s="1"/>
  <c r="AF302" i="109"/>
  <c r="EK302" i="109" s="1"/>
  <c r="AF315" i="109"/>
  <c r="EK315" i="109" s="1"/>
  <c r="AF454" i="109"/>
  <c r="AF347" i="109"/>
  <c r="EK347" i="109" s="1"/>
  <c r="AF486" i="109"/>
  <c r="AF625" i="109" s="1"/>
  <c r="AF396" i="109"/>
  <c r="EK396" i="109" s="1"/>
  <c r="AF535" i="109"/>
  <c r="AF316" i="109"/>
  <c r="EK316" i="109" s="1"/>
  <c r="AF455" i="109"/>
  <c r="AF594" i="109" s="1"/>
  <c r="AF388" i="109"/>
  <c r="EK388" i="109" s="1"/>
  <c r="AF527" i="109"/>
  <c r="AG356" i="109"/>
  <c r="AI495" i="109" s="1"/>
  <c r="AG495" i="109"/>
  <c r="AH495" i="109" s="1"/>
  <c r="AF307" i="109"/>
  <c r="EK307" i="109" s="1"/>
  <c r="AF446" i="109"/>
  <c r="AF585" i="109" s="1"/>
  <c r="AG412" i="109"/>
  <c r="AI551" i="109" s="1"/>
  <c r="AG551" i="109"/>
  <c r="AH551" i="109" s="1"/>
  <c r="AF410" i="109"/>
  <c r="EK410" i="109" s="1"/>
  <c r="AF549" i="109"/>
  <c r="AG360" i="109"/>
  <c r="AI499" i="109" s="1"/>
  <c r="AG499" i="109"/>
  <c r="AH499" i="109" s="1"/>
  <c r="AG364" i="109"/>
  <c r="AI503" i="109" s="1"/>
  <c r="AG503" i="109"/>
  <c r="AH503" i="109" s="1"/>
  <c r="AF310" i="109"/>
  <c r="EK310" i="109" s="1"/>
  <c r="AF449" i="109"/>
  <c r="AG411" i="109"/>
  <c r="AI550" i="109" s="1"/>
  <c r="AG550" i="109"/>
  <c r="AH550" i="109" s="1"/>
  <c r="AF378" i="109"/>
  <c r="EK378" i="109" s="1"/>
  <c r="AF517" i="109"/>
  <c r="AG404" i="109"/>
  <c r="AI543" i="109" s="1"/>
  <c r="AG543" i="109"/>
  <c r="AH543" i="109" s="1"/>
  <c r="AF290" i="109"/>
  <c r="EK290" i="109" s="1"/>
  <c r="AF429" i="109"/>
  <c r="AF568" i="109" s="1"/>
  <c r="AG389" i="109"/>
  <c r="AI528" i="109" s="1"/>
  <c r="AG528" i="109"/>
  <c r="AH528" i="109" s="1"/>
  <c r="AF392" i="109"/>
  <c r="EK392" i="109" s="1"/>
  <c r="AF531" i="109"/>
  <c r="AF405" i="109"/>
  <c r="EK405" i="109" s="1"/>
  <c r="AF544" i="109"/>
  <c r="AG387" i="109"/>
  <c r="AI526" i="109" s="1"/>
  <c r="AG526" i="109"/>
  <c r="AH526" i="109" s="1"/>
  <c r="AG397" i="109"/>
  <c r="AI536" i="109" s="1"/>
  <c r="AG536" i="109"/>
  <c r="AH536" i="109" s="1"/>
  <c r="AF319" i="109"/>
  <c r="EK319" i="109" s="1"/>
  <c r="AF458" i="109"/>
  <c r="AF597" i="109" s="1"/>
  <c r="AF333" i="109"/>
  <c r="EK333" i="109" s="1"/>
  <c r="AF472" i="109"/>
  <c r="AG401" i="109"/>
  <c r="AI540" i="109" s="1"/>
  <c r="AG540" i="109"/>
  <c r="AH540" i="109" s="1"/>
  <c r="AF311" i="109"/>
  <c r="EK311" i="109" s="1"/>
  <c r="AF450" i="109"/>
  <c r="AF398" i="109"/>
  <c r="EK398" i="109" s="1"/>
  <c r="AF537" i="109"/>
  <c r="AF285" i="109"/>
  <c r="EK285" i="109" s="1"/>
  <c r="AF424" i="109"/>
  <c r="AF563" i="109" s="1"/>
  <c r="AF370" i="109"/>
  <c r="EK370" i="109" s="1"/>
  <c r="AF509" i="109"/>
  <c r="AF648" i="109" s="1"/>
  <c r="AF289" i="109"/>
  <c r="EK289" i="109" s="1"/>
  <c r="AF428" i="109"/>
  <c r="AF341" i="109"/>
  <c r="EK341" i="109" s="1"/>
  <c r="AF480" i="109"/>
  <c r="AG29" i="119"/>
  <c r="AG28" i="119"/>
  <c r="AF309" i="109"/>
  <c r="EK309" i="109" s="1"/>
  <c r="AF448" i="109"/>
  <c r="AF587" i="109" s="1"/>
  <c r="AF328" i="109"/>
  <c r="EK328" i="109" s="1"/>
  <c r="AF467" i="109"/>
  <c r="AF299" i="109"/>
  <c r="EK299" i="109" s="1"/>
  <c r="AF438" i="109"/>
  <c r="AF577" i="109" s="1"/>
  <c r="AG376" i="109"/>
  <c r="AI515" i="109" s="1"/>
  <c r="AG515" i="109"/>
  <c r="AH515" i="109" s="1"/>
  <c r="AG393" i="109"/>
  <c r="AI532" i="109" s="1"/>
  <c r="AG532" i="109"/>
  <c r="AH532" i="109" s="1"/>
  <c r="AF366" i="109"/>
  <c r="EK366" i="109" s="1"/>
  <c r="AF505" i="109"/>
  <c r="AF287" i="109"/>
  <c r="EK287" i="109" s="1"/>
  <c r="AF426" i="109"/>
  <c r="AF384" i="109"/>
  <c r="EK384" i="109" s="1"/>
  <c r="AF523" i="109"/>
  <c r="AF662" i="109" s="1"/>
  <c r="AG391" i="109"/>
  <c r="AI530" i="109" s="1"/>
  <c r="AG530" i="109"/>
  <c r="AH530" i="109" s="1"/>
  <c r="AI21" i="119"/>
  <c r="AH23" i="119"/>
  <c r="AG403" i="109"/>
  <c r="AI542" i="109" s="1"/>
  <c r="AG542" i="109"/>
  <c r="AH542" i="109" s="1"/>
  <c r="AF402" i="109"/>
  <c r="EK402" i="109" s="1"/>
  <c r="AF541" i="109"/>
  <c r="AF359" i="109"/>
  <c r="EK359" i="109" s="1"/>
  <c r="AF498" i="109"/>
  <c r="AF637" i="109" s="1"/>
  <c r="AG348" i="109"/>
  <c r="AI487" i="109" s="1"/>
  <c r="AG487" i="109"/>
  <c r="AH487" i="109" s="1"/>
  <c r="AF304" i="109"/>
  <c r="EK304" i="109" s="1"/>
  <c r="AF443" i="109"/>
  <c r="AG399" i="109"/>
  <c r="AI538" i="109" s="1"/>
  <c r="AG538" i="109"/>
  <c r="AH538" i="109" s="1"/>
  <c r="AF343" i="109"/>
  <c r="EK343" i="109" s="1"/>
  <c r="AF482" i="109"/>
  <c r="AF325" i="109"/>
  <c r="EK325" i="109" s="1"/>
  <c r="AF464" i="109"/>
  <c r="AF337" i="109"/>
  <c r="EK337" i="109" s="1"/>
  <c r="AF476" i="109"/>
  <c r="AF615" i="109" s="1"/>
  <c r="AG385" i="109"/>
  <c r="AI524" i="109" s="1"/>
  <c r="AG524" i="109"/>
  <c r="AH524" i="109" s="1"/>
  <c r="AF374" i="109"/>
  <c r="EK374" i="109" s="1"/>
  <c r="AF513" i="109"/>
  <c r="AF296" i="109"/>
  <c r="EK296" i="109" s="1"/>
  <c r="AF435" i="109"/>
  <c r="AF306" i="109"/>
  <c r="EK306" i="109" s="1"/>
  <c r="AF445" i="109"/>
  <c r="AF406" i="109"/>
  <c r="EK406" i="109" s="1"/>
  <c r="AF545" i="109"/>
  <c r="AF684" i="109" s="1"/>
  <c r="AF346" i="109"/>
  <c r="EK346" i="109" s="1"/>
  <c r="AF485" i="109"/>
  <c r="AF624" i="109" s="1"/>
  <c r="AF350" i="109"/>
  <c r="EK350" i="109" s="1"/>
  <c r="AF489" i="109"/>
  <c r="AF413" i="109"/>
  <c r="EK413" i="109" s="1"/>
  <c r="AF552" i="109"/>
  <c r="AF691" i="109" s="1"/>
  <c r="AF375" i="109"/>
  <c r="EK375" i="109" s="1"/>
  <c r="AF514" i="109"/>
  <c r="AG408" i="109"/>
  <c r="AI547" i="109" s="1"/>
  <c r="AG547" i="109"/>
  <c r="AH547" i="109" s="1"/>
  <c r="AF354" i="109"/>
  <c r="EK354" i="109" s="1"/>
  <c r="AF493" i="109"/>
  <c r="AF349" i="109"/>
  <c r="EK349" i="109" s="1"/>
  <c r="AF488" i="109"/>
  <c r="AF322" i="109"/>
  <c r="EK322" i="109" s="1"/>
  <c r="AF461" i="109"/>
  <c r="AG417" i="109"/>
  <c r="AI556" i="109" s="1"/>
  <c r="AG556" i="109"/>
  <c r="AH556" i="109" s="1"/>
  <c r="AF355" i="109"/>
  <c r="EK355" i="109" s="1"/>
  <c r="AF494" i="109"/>
  <c r="AF297" i="109"/>
  <c r="EK297" i="109" s="1"/>
  <c r="AF436" i="109"/>
  <c r="AF284" i="109"/>
  <c r="EK284" i="109" s="1"/>
  <c r="AF423" i="109"/>
  <c r="AF562" i="109" s="1"/>
  <c r="AG283" i="109"/>
  <c r="AI422" i="109" s="1"/>
  <c r="AG422" i="109"/>
  <c r="AF345" i="109"/>
  <c r="EK345" i="109" s="1"/>
  <c r="AF484" i="109"/>
  <c r="AF623" i="109" s="1"/>
  <c r="AF300" i="109"/>
  <c r="EK300" i="109" s="1"/>
  <c r="AF439" i="109"/>
  <c r="AF292" i="109"/>
  <c r="EK292" i="109" s="1"/>
  <c r="AF431" i="109"/>
  <c r="AF570" i="109" s="1"/>
  <c r="AF334" i="109"/>
  <c r="EK334" i="109" s="1"/>
  <c r="AF473" i="109"/>
  <c r="AF612" i="109" s="1"/>
  <c r="AG379" i="109"/>
  <c r="AI518" i="109" s="1"/>
  <c r="AG518" i="109"/>
  <c r="AH518" i="109" s="1"/>
  <c r="AF321" i="109"/>
  <c r="EK321" i="109" s="1"/>
  <c r="AF460" i="109"/>
  <c r="AF303" i="109"/>
  <c r="EK303" i="109" s="1"/>
  <c r="AF442" i="109"/>
  <c r="AF581" i="109" s="1"/>
  <c r="AF357" i="109"/>
  <c r="EK357" i="109" s="1"/>
  <c r="AF496" i="109"/>
  <c r="AF519" i="109"/>
  <c r="AF380" i="109"/>
  <c r="EK380" i="109" s="1"/>
  <c r="AF326" i="109"/>
  <c r="EK326" i="109" s="1"/>
  <c r="AF465" i="109"/>
  <c r="AF604" i="109" s="1"/>
  <c r="AF386" i="109"/>
  <c r="EK386" i="109" s="1"/>
  <c r="AF525" i="109"/>
  <c r="AF367" i="109"/>
  <c r="EK367" i="109" s="1"/>
  <c r="AF506" i="109"/>
  <c r="AF645" i="109" s="1"/>
  <c r="AF301" i="109"/>
  <c r="EK301" i="109" s="1"/>
  <c r="AF440" i="109"/>
  <c r="AF336" i="109"/>
  <c r="EK336" i="109" s="1"/>
  <c r="AF475" i="109"/>
  <c r="AG409" i="109"/>
  <c r="AI548" i="109" s="1"/>
  <c r="AG548" i="109"/>
  <c r="AH548" i="109" s="1"/>
  <c r="AF298" i="109"/>
  <c r="EK298" i="109" s="1"/>
  <c r="AF437" i="109"/>
  <c r="AF576" i="109" s="1"/>
  <c r="AF371" i="109"/>
  <c r="EK371" i="109" s="1"/>
  <c r="AF510" i="109"/>
  <c r="AF335" i="109"/>
  <c r="EK335" i="109" s="1"/>
  <c r="AF474" i="109"/>
  <c r="AF613" i="109" s="1"/>
  <c r="AF329" i="109"/>
  <c r="EK329" i="109" s="1"/>
  <c r="AF468" i="109"/>
  <c r="AG372" i="109"/>
  <c r="AI511" i="109" s="1"/>
  <c r="AG511" i="109"/>
  <c r="AH511" i="109" s="1"/>
  <c r="BI20" i="119"/>
  <c r="AF327" i="109"/>
  <c r="EK327" i="109" s="1"/>
  <c r="AF466" i="109"/>
  <c r="AG352" i="109"/>
  <c r="AI491" i="109" s="1"/>
  <c r="AG491" i="109"/>
  <c r="AH491" i="109" s="1"/>
  <c r="AF351" i="109"/>
  <c r="EK351" i="109" s="1"/>
  <c r="AF490" i="109"/>
  <c r="AF362" i="109"/>
  <c r="EK362" i="109" s="1"/>
  <c r="AF501" i="109"/>
  <c r="AF640" i="109" s="1"/>
  <c r="AF294" i="109"/>
  <c r="EK294" i="109" s="1"/>
  <c r="AF433" i="109"/>
  <c r="AF295" i="109"/>
  <c r="EK295" i="109" s="1"/>
  <c r="AF434" i="109"/>
  <c r="AF573" i="109" s="1"/>
  <c r="AG383" i="109"/>
  <c r="AI522" i="109" s="1"/>
  <c r="AG522" i="109"/>
  <c r="AH522" i="109" s="1"/>
  <c r="AF305" i="109"/>
  <c r="EK305" i="109" s="1"/>
  <c r="AF444" i="109"/>
  <c r="AF314" i="109"/>
  <c r="EK314" i="109" s="1"/>
  <c r="AF453" i="109"/>
  <c r="AF592" i="109" s="1"/>
  <c r="AE40" i="119"/>
  <c r="AE30" i="119"/>
  <c r="AF323" i="109"/>
  <c r="EK323" i="109" s="1"/>
  <c r="AF462" i="109"/>
  <c r="AG368" i="109"/>
  <c r="AI507" i="109" s="1"/>
  <c r="AG507" i="109"/>
  <c r="AH507" i="109" s="1"/>
  <c r="AF312" i="109"/>
  <c r="EK312" i="109" s="1"/>
  <c r="AF451" i="109"/>
  <c r="AF590" i="109" s="1"/>
  <c r="AF390" i="109"/>
  <c r="EK390" i="109" s="1"/>
  <c r="AF529" i="109"/>
  <c r="AF313" i="109"/>
  <c r="EK313" i="109" s="1"/>
  <c r="AF452" i="109"/>
  <c r="AF373" i="109"/>
  <c r="EK373" i="109" s="1"/>
  <c r="AF512" i="109"/>
  <c r="AG344" i="109"/>
  <c r="AI483" i="109" s="1"/>
  <c r="AG483" i="109"/>
  <c r="AH483" i="109" s="1"/>
  <c r="AG395" i="109"/>
  <c r="AI534" i="109" s="1"/>
  <c r="AG534" i="109"/>
  <c r="AH534" i="109" s="1"/>
  <c r="AF318" i="109"/>
  <c r="EK318" i="109" s="1"/>
  <c r="AF457" i="109"/>
  <c r="AF365" i="109"/>
  <c r="EK365" i="109" s="1"/>
  <c r="AF504" i="109"/>
  <c r="R41" i="119"/>
  <c r="R42" i="119" s="1"/>
  <c r="S40" i="119"/>
  <c r="AO881" i="109"/>
  <c r="AO871" i="109"/>
  <c r="BI34" i="119" s="1"/>
  <c r="AO877" i="109"/>
  <c r="AP882" i="109"/>
  <c r="Z419" i="109"/>
  <c r="AP867" i="109"/>
  <c r="AO879" i="109"/>
  <c r="AA418" i="109"/>
  <c r="AP865" i="109"/>
  <c r="AB883" i="109"/>
  <c r="AC875" i="109"/>
  <c r="AP869" i="109"/>
  <c r="AQ870" i="109"/>
  <c r="AQ863" i="109"/>
  <c r="AP847" i="109"/>
  <c r="Z696" i="109"/>
  <c r="AF633" i="109" l="1"/>
  <c r="AF616" i="109"/>
  <c r="AF660" i="109"/>
  <c r="AF596" i="109"/>
  <c r="AF647" i="109"/>
  <c r="AF607" i="109"/>
  <c r="AF664" i="109"/>
  <c r="AF680" i="109"/>
  <c r="AF611" i="109"/>
  <c r="AX859" i="109"/>
  <c r="AY851" i="109"/>
  <c r="AY863" i="109"/>
  <c r="AY871" i="109" s="1"/>
  <c r="CD34" i="119" s="1"/>
  <c r="EK418" i="109"/>
  <c r="AF606" i="109"/>
  <c r="AF565" i="109"/>
  <c r="AF591" i="109"/>
  <c r="AF639" i="109"/>
  <c r="AF608" i="109"/>
  <c r="AF643" i="109"/>
  <c r="AF620" i="109"/>
  <c r="AF614" i="109"/>
  <c r="AF584" i="109"/>
  <c r="AF593" i="109"/>
  <c r="AF635" i="109"/>
  <c r="AF668" i="109"/>
  <c r="AF674" i="109"/>
  <c r="AF658" i="109"/>
  <c r="AF578" i="109"/>
  <c r="AF582" i="109"/>
  <c r="AA419" i="109"/>
  <c r="AF617" i="109"/>
  <c r="AF670" i="109"/>
  <c r="AF586" i="109"/>
  <c r="AF579" i="109"/>
  <c r="AF628" i="109"/>
  <c r="AF683" i="109"/>
  <c r="AF641" i="109"/>
  <c r="AF564" i="109"/>
  <c r="AF567" i="109"/>
  <c r="AF566" i="109"/>
  <c r="AF605" i="109"/>
  <c r="AF601" i="109"/>
  <c r="AF649" i="109"/>
  <c r="AF632" i="109"/>
  <c r="AF602" i="109"/>
  <c r="AF676" i="109"/>
  <c r="AF644" i="109"/>
  <c r="AH422" i="109"/>
  <c r="AF610" i="109"/>
  <c r="AF627" i="109"/>
  <c r="AF656" i="109"/>
  <c r="AF651" i="109"/>
  <c r="AF631" i="109"/>
  <c r="AF599" i="109"/>
  <c r="AF666" i="109"/>
  <c r="AF583" i="109"/>
  <c r="AF678" i="109"/>
  <c r="AF574" i="109"/>
  <c r="AF603" i="109"/>
  <c r="AF688" i="109"/>
  <c r="AF672" i="109"/>
  <c r="AF600" i="109"/>
  <c r="AF589" i="109"/>
  <c r="AF653" i="109"/>
  <c r="AF575" i="109"/>
  <c r="AF572" i="109"/>
  <c r="AF629" i="109"/>
  <c r="AF595" i="109"/>
  <c r="AF636" i="109"/>
  <c r="AF621" i="109"/>
  <c r="AF588" i="109"/>
  <c r="AG677" i="109"/>
  <c r="AI677" i="109" s="1"/>
  <c r="AG638" i="109"/>
  <c r="AI638" i="109" s="1"/>
  <c r="AF652" i="109"/>
  <c r="AG659" i="109"/>
  <c r="AI659" i="109" s="1"/>
  <c r="AG685" i="109"/>
  <c r="AG689" i="109"/>
  <c r="AI689" i="109" s="1"/>
  <c r="AG642" i="109"/>
  <c r="AI642" i="109" s="1"/>
  <c r="AG694" i="109"/>
  <c r="AG690" i="109"/>
  <c r="AI690" i="109" s="1"/>
  <c r="AB1091" i="109"/>
  <c r="AB1030" i="109"/>
  <c r="AB1067" i="109"/>
  <c r="AB1071" i="109"/>
  <c r="AB1048" i="109"/>
  <c r="AB1063" i="109"/>
  <c r="AB1085" i="109"/>
  <c r="AB1128" i="109"/>
  <c r="AB1094" i="109"/>
  <c r="AB1074" i="109"/>
  <c r="AA1160" i="109"/>
  <c r="AB1143" i="109"/>
  <c r="AB1131" i="109"/>
  <c r="AB1054" i="109"/>
  <c r="AC1007" i="109"/>
  <c r="AC1145" i="109" s="1"/>
  <c r="AC1003" i="109"/>
  <c r="AC1141" i="109" s="1"/>
  <c r="AC1005" i="109"/>
  <c r="AC1143" i="109" s="1"/>
  <c r="AC1011" i="109"/>
  <c r="AC1149" i="109" s="1"/>
  <c r="AC997" i="109"/>
  <c r="AC1135" i="109" s="1"/>
  <c r="AC980" i="109"/>
  <c r="AC1118" i="109" s="1"/>
  <c r="AC960" i="109"/>
  <c r="AC1098" i="109" s="1"/>
  <c r="AC1008" i="109"/>
  <c r="AC1146" i="109" s="1"/>
  <c r="AC1015" i="109"/>
  <c r="AC1153" i="109" s="1"/>
  <c r="AC1012" i="109"/>
  <c r="AC993" i="109"/>
  <c r="AC1131" i="109" s="1"/>
  <c r="AC1016" i="109"/>
  <c r="AC1021" i="109"/>
  <c r="AC1159" i="109" s="1"/>
  <c r="AC999" i="109"/>
  <c r="AC1137" i="109" s="1"/>
  <c r="AC981" i="109"/>
  <c r="AC1119" i="109" s="1"/>
  <c r="AC1020" i="109"/>
  <c r="AC1158" i="109" s="1"/>
  <c r="AC989" i="109"/>
  <c r="AC1127" i="109" s="1"/>
  <c r="AC964" i="109"/>
  <c r="AC985" i="109"/>
  <c r="AC1123" i="109" s="1"/>
  <c r="AC1019" i="109"/>
  <c r="AC887" i="109"/>
  <c r="AC1025" i="109" s="1"/>
  <c r="AC972" i="109"/>
  <c r="AC1110" i="109" s="1"/>
  <c r="AC968" i="109"/>
  <c r="AC1106" i="109" s="1"/>
  <c r="AC976" i="109"/>
  <c r="AC1114" i="109" s="1"/>
  <c r="AC995" i="109"/>
  <c r="AC1133" i="109" s="1"/>
  <c r="AC991" i="109"/>
  <c r="AC987" i="109"/>
  <c r="AC1125" i="109" s="1"/>
  <c r="AC1001" i="109"/>
  <c r="AC1139" i="109" s="1"/>
  <c r="AC983" i="109"/>
  <c r="AC1013" i="109"/>
  <c r="AC952" i="109"/>
  <c r="AC1090" i="109" s="1"/>
  <c r="AC959" i="109"/>
  <c r="AC913" i="109"/>
  <c r="AC1051" i="109" s="1"/>
  <c r="AC905" i="109"/>
  <c r="AC1043" i="109" s="1"/>
  <c r="AC917" i="109"/>
  <c r="AC1055" i="109" s="1"/>
  <c r="AC915" i="109"/>
  <c r="AC936" i="109"/>
  <c r="AC895" i="109"/>
  <c r="AC1033" i="109" s="1"/>
  <c r="AC944" i="109"/>
  <c r="AC1082" i="109" s="1"/>
  <c r="AC918" i="109"/>
  <c r="AC1056" i="109" s="1"/>
  <c r="AC1017" i="109"/>
  <c r="AC1155" i="109" s="1"/>
  <c r="AC896" i="109"/>
  <c r="AC888" i="109"/>
  <c r="AC975" i="109"/>
  <c r="AC1113" i="109" s="1"/>
  <c r="AC908" i="109"/>
  <c r="AC903" i="109"/>
  <c r="AC1041" i="109" s="1"/>
  <c r="AC1009" i="109"/>
  <c r="AC890" i="109"/>
  <c r="AC1028" i="109" s="1"/>
  <c r="AC954" i="109"/>
  <c r="AC1092" i="109" s="1"/>
  <c r="AC942" i="109"/>
  <c r="AC1080" i="109" s="1"/>
  <c r="AC992" i="109"/>
  <c r="AC1130" i="109" s="1"/>
  <c r="AC965" i="109"/>
  <c r="AC1103" i="109" s="1"/>
  <c r="AC935" i="109"/>
  <c r="AC1073" i="109" s="1"/>
  <c r="AC948" i="109"/>
  <c r="AC1086" i="109" s="1"/>
  <c r="AC984" i="109"/>
  <c r="AC1122" i="109" s="1"/>
  <c r="AC894" i="109"/>
  <c r="AC1032" i="109" s="1"/>
  <c r="AC971" i="109"/>
  <c r="AC1109" i="109" s="1"/>
  <c r="AC949" i="109"/>
  <c r="AC1087" i="109" s="1"/>
  <c r="AC932" i="109"/>
  <c r="AC1070" i="109" s="1"/>
  <c r="AC970" i="109"/>
  <c r="AC1108" i="109" s="1"/>
  <c r="AC934" i="109"/>
  <c r="AC1072" i="109" s="1"/>
  <c r="AC910" i="109"/>
  <c r="AC1048" i="109" s="1"/>
  <c r="AC937" i="109"/>
  <c r="AC1075" i="109" s="1"/>
  <c r="AC921" i="109"/>
  <c r="AC1059" i="109" s="1"/>
  <c r="AC940" i="109"/>
  <c r="AC1078" i="109" s="1"/>
  <c r="AC892" i="109"/>
  <c r="AC988" i="109"/>
  <c r="AC1126" i="109" s="1"/>
  <c r="AC938" i="109"/>
  <c r="AC1076" i="109" s="1"/>
  <c r="AC902" i="109"/>
  <c r="AC1002" i="109"/>
  <c r="AC1140" i="109" s="1"/>
  <c r="AC950" i="109"/>
  <c r="AC1088" i="109" s="1"/>
  <c r="AC927" i="109"/>
  <c r="AC958" i="109"/>
  <c r="AC1000" i="109"/>
  <c r="AC1138" i="109" s="1"/>
  <c r="AC898" i="109"/>
  <c r="AC1036" i="109" s="1"/>
  <c r="AC907" i="109"/>
  <c r="AC899" i="109"/>
  <c r="AC1037" i="109" s="1"/>
  <c r="AC946" i="109"/>
  <c r="AC931" i="109"/>
  <c r="AC889" i="109"/>
  <c r="AC1027" i="109" s="1"/>
  <c r="AC924" i="109"/>
  <c r="AC982" i="109"/>
  <c r="AC1120" i="109" s="1"/>
  <c r="AC933" i="109"/>
  <c r="AC1071" i="109" s="1"/>
  <c r="AC911" i="109"/>
  <c r="AC1049" i="109" s="1"/>
  <c r="AC897" i="109"/>
  <c r="AC1035" i="109" s="1"/>
  <c r="AC1010" i="109"/>
  <c r="AC1148" i="109" s="1"/>
  <c r="AC978" i="109"/>
  <c r="AC1116" i="109" s="1"/>
  <c r="AC974" i="109"/>
  <c r="AC1112" i="109" s="1"/>
  <c r="AC1018" i="109"/>
  <c r="AC1156" i="109" s="1"/>
  <c r="AC922" i="109"/>
  <c r="AC1060" i="109" s="1"/>
  <c r="AC919" i="109"/>
  <c r="AC1057" i="109" s="1"/>
  <c r="AC996" i="109"/>
  <c r="AC1134" i="109" s="1"/>
  <c r="AC1004" i="109"/>
  <c r="AC1142" i="109" s="1"/>
  <c r="AC1006" i="109"/>
  <c r="AC1144" i="109" s="1"/>
  <c r="AC916" i="109"/>
  <c r="AC1054" i="109" s="1"/>
  <c r="AC928" i="109"/>
  <c r="AC920" i="109"/>
  <c r="AC1058" i="109" s="1"/>
  <c r="AC930" i="109"/>
  <c r="AC1068" i="109" s="1"/>
  <c r="AC994" i="109"/>
  <c r="AC953" i="109"/>
  <c r="AC967" i="109"/>
  <c r="AC941" i="109"/>
  <c r="AC891" i="109"/>
  <c r="AC1029" i="109" s="1"/>
  <c r="AC904" i="109"/>
  <c r="AC1042" i="109" s="1"/>
  <c r="AC977" i="109"/>
  <c r="AC1115" i="109" s="1"/>
  <c r="AC906" i="109"/>
  <c r="AC1044" i="109" s="1"/>
  <c r="AC969" i="109"/>
  <c r="AC1107" i="109" s="1"/>
  <c r="AC957" i="109"/>
  <c r="AC1095" i="109" s="1"/>
  <c r="AC956" i="109"/>
  <c r="AC1094" i="109" s="1"/>
  <c r="AC951" i="109"/>
  <c r="AC1089" i="109" s="1"/>
  <c r="AC966" i="109"/>
  <c r="AC1104" i="109" s="1"/>
  <c r="AC925" i="109"/>
  <c r="AC1063" i="109" s="1"/>
  <c r="AC943" i="109"/>
  <c r="AC1081" i="109" s="1"/>
  <c r="AC961" i="109"/>
  <c r="AC963" i="109"/>
  <c r="AC973" i="109"/>
  <c r="AC986" i="109"/>
  <c r="AC912" i="109"/>
  <c r="AC1050" i="109" s="1"/>
  <c r="AC990" i="109"/>
  <c r="AC893" i="109"/>
  <c r="AC1031" i="109" s="1"/>
  <c r="AC947" i="109"/>
  <c r="AC962" i="109"/>
  <c r="AC979" i="109"/>
  <c r="AC926" i="109"/>
  <c r="AC945" i="109"/>
  <c r="AC914" i="109"/>
  <c r="AC901" i="109"/>
  <c r="AC900" i="109"/>
  <c r="AC939" i="109"/>
  <c r="AC1014" i="109"/>
  <c r="AC929" i="109"/>
  <c r="AC1067" i="109" s="1"/>
  <c r="AC955" i="109"/>
  <c r="AC998" i="109"/>
  <c r="AC1136" i="109" s="1"/>
  <c r="AC909" i="109"/>
  <c r="AC923" i="109"/>
  <c r="AB1144" i="109"/>
  <c r="AB1068" i="109"/>
  <c r="AB1081" i="109"/>
  <c r="AB1115" i="109"/>
  <c r="AB1043" i="109"/>
  <c r="AB1080" i="109"/>
  <c r="AB1159" i="109"/>
  <c r="AB1126" i="109"/>
  <c r="AB1158" i="109"/>
  <c r="AB1083" i="109"/>
  <c r="AB1027" i="109"/>
  <c r="AB1056" i="109"/>
  <c r="AB1113" i="109"/>
  <c r="AB1136" i="109"/>
  <c r="AB1138" i="109"/>
  <c r="AB1042" i="109"/>
  <c r="AB1137" i="109"/>
  <c r="AB1119" i="109"/>
  <c r="AB1125" i="109"/>
  <c r="AB1028" i="109"/>
  <c r="AB1155" i="109"/>
  <c r="AB1072" i="109"/>
  <c r="AB1142" i="109"/>
  <c r="AB1150" i="109"/>
  <c r="AB1140" i="109"/>
  <c r="AB1092" i="109"/>
  <c r="AB1157" i="109"/>
  <c r="AB1156" i="109"/>
  <c r="AB1134" i="109"/>
  <c r="AB1037" i="109"/>
  <c r="AB1059" i="109"/>
  <c r="AB1036" i="109"/>
  <c r="AB1082" i="109"/>
  <c r="AB1044" i="109"/>
  <c r="AB1133" i="109"/>
  <c r="AB1022" i="109"/>
  <c r="AB1123" i="109"/>
  <c r="AB1146" i="109"/>
  <c r="AB1135" i="109"/>
  <c r="AB1051" i="109"/>
  <c r="AB1034" i="109"/>
  <c r="AB1110" i="109"/>
  <c r="AB1141" i="109"/>
  <c r="AB1060" i="109"/>
  <c r="AB1120" i="109"/>
  <c r="AB1114" i="109"/>
  <c r="AB1112" i="109"/>
  <c r="AB1107" i="109"/>
  <c r="AG318" i="109"/>
  <c r="AI457" i="109" s="1"/>
  <c r="AG457" i="109"/>
  <c r="AH457" i="109" s="1"/>
  <c r="AG313" i="109"/>
  <c r="AI452" i="109" s="1"/>
  <c r="AG452" i="109"/>
  <c r="AH452" i="109" s="1"/>
  <c r="AG312" i="109"/>
  <c r="AI451" i="109" s="1"/>
  <c r="AG451" i="109"/>
  <c r="AH451" i="109" s="1"/>
  <c r="AG314" i="109"/>
  <c r="AI453" i="109" s="1"/>
  <c r="AG453" i="109"/>
  <c r="AH453" i="109" s="1"/>
  <c r="AG295" i="109"/>
  <c r="AI434" i="109" s="1"/>
  <c r="AG434" i="109"/>
  <c r="AH434" i="109" s="1"/>
  <c r="AG351" i="109"/>
  <c r="AI490" i="109" s="1"/>
  <c r="AG490" i="109"/>
  <c r="AH490" i="109" s="1"/>
  <c r="BJ20" i="119"/>
  <c r="AG371" i="109"/>
  <c r="AI510" i="109" s="1"/>
  <c r="AG510" i="109"/>
  <c r="AH510" i="109" s="1"/>
  <c r="AG298" i="109"/>
  <c r="AI437" i="109" s="1"/>
  <c r="AG437" i="109"/>
  <c r="AH437" i="109" s="1"/>
  <c r="AG303" i="109"/>
  <c r="AI442" i="109" s="1"/>
  <c r="AG442" i="109"/>
  <c r="AG321" i="109"/>
  <c r="AI460" i="109" s="1"/>
  <c r="AG460" i="109"/>
  <c r="AH460" i="109" s="1"/>
  <c r="AG297" i="109"/>
  <c r="AI436" i="109" s="1"/>
  <c r="AG436" i="109"/>
  <c r="AH436" i="109" s="1"/>
  <c r="AG349" i="109"/>
  <c r="AI488" i="109" s="1"/>
  <c r="AG488" i="109"/>
  <c r="AH488" i="109" s="1"/>
  <c r="AG375" i="109"/>
  <c r="AI514" i="109" s="1"/>
  <c r="AG514" i="109"/>
  <c r="AH514" i="109" s="1"/>
  <c r="AG350" i="109"/>
  <c r="AI489" i="109" s="1"/>
  <c r="AG489" i="109"/>
  <c r="AH489" i="109" s="1"/>
  <c r="AG306" i="109"/>
  <c r="AI445" i="109" s="1"/>
  <c r="AG445" i="109"/>
  <c r="AH445" i="109" s="1"/>
  <c r="AG337" i="109"/>
  <c r="AI476" i="109" s="1"/>
  <c r="AG476" i="109"/>
  <c r="AH476" i="109" s="1"/>
  <c r="AG304" i="109"/>
  <c r="AI443" i="109" s="1"/>
  <c r="AG443" i="109"/>
  <c r="AH443" i="109" s="1"/>
  <c r="AI348" i="109"/>
  <c r="AJ487" i="109" s="1"/>
  <c r="AG287" i="109"/>
  <c r="AI426" i="109" s="1"/>
  <c r="AG426" i="109"/>
  <c r="AH426" i="109" s="1"/>
  <c r="AI376" i="109"/>
  <c r="AJ515" i="109" s="1"/>
  <c r="AG309" i="109"/>
  <c r="AI448" i="109" s="1"/>
  <c r="AG448" i="109"/>
  <c r="AH448" i="109" s="1"/>
  <c r="AG289" i="109"/>
  <c r="AI428" i="109" s="1"/>
  <c r="AG428" i="109"/>
  <c r="AH428" i="109" s="1"/>
  <c r="AG398" i="109"/>
  <c r="AI537" i="109" s="1"/>
  <c r="AG537" i="109"/>
  <c r="AH537" i="109" s="1"/>
  <c r="AG333" i="109"/>
  <c r="AI472" i="109" s="1"/>
  <c r="AG472" i="109"/>
  <c r="AH472" i="109" s="1"/>
  <c r="AG290" i="109"/>
  <c r="AI429" i="109" s="1"/>
  <c r="AG429" i="109"/>
  <c r="AH429" i="109" s="1"/>
  <c r="AI404" i="109"/>
  <c r="AJ543" i="109" s="1"/>
  <c r="AI411" i="109"/>
  <c r="AJ550" i="109" s="1"/>
  <c r="AG316" i="109"/>
  <c r="AI455" i="109" s="1"/>
  <c r="AG455" i="109"/>
  <c r="AH455" i="109" s="1"/>
  <c r="AG330" i="109"/>
  <c r="AI469" i="109" s="1"/>
  <c r="AG469" i="109"/>
  <c r="AH469" i="109" s="1"/>
  <c r="AG369" i="109"/>
  <c r="AI508" i="109" s="1"/>
  <c r="AG508" i="109"/>
  <c r="AH508" i="109" s="1"/>
  <c r="AG339" i="109"/>
  <c r="AI478" i="109" s="1"/>
  <c r="AG478" i="109"/>
  <c r="AH478" i="109" s="1"/>
  <c r="AI415" i="109"/>
  <c r="AJ554" i="109" s="1"/>
  <c r="AG308" i="109"/>
  <c r="AI447" i="109" s="1"/>
  <c r="AG447" i="109"/>
  <c r="AH447" i="109" s="1"/>
  <c r="AG394" i="109"/>
  <c r="AI533" i="109" s="1"/>
  <c r="AG533" i="109"/>
  <c r="AH533" i="109" s="1"/>
  <c r="AG317" i="109"/>
  <c r="AI456" i="109" s="1"/>
  <c r="AG456" i="109"/>
  <c r="AH456" i="109" s="1"/>
  <c r="AG358" i="109"/>
  <c r="AI497" i="109" s="1"/>
  <c r="AG497" i="109"/>
  <c r="AH497" i="109" s="1"/>
  <c r="AG687" i="109"/>
  <c r="AG663" i="109"/>
  <c r="AG665" i="109"/>
  <c r="AG682" i="109"/>
  <c r="AG686" i="109"/>
  <c r="AG681" i="109"/>
  <c r="AI395" i="109"/>
  <c r="AJ534" i="109" s="1"/>
  <c r="AG373" i="109"/>
  <c r="AI512" i="109" s="1"/>
  <c r="AG512" i="109"/>
  <c r="AH512" i="109" s="1"/>
  <c r="AI368" i="109"/>
  <c r="AJ507" i="109" s="1"/>
  <c r="AG305" i="109"/>
  <c r="AI444" i="109" s="1"/>
  <c r="AG444" i="109"/>
  <c r="AH444" i="109" s="1"/>
  <c r="AI383" i="109"/>
  <c r="AJ522" i="109" s="1"/>
  <c r="AG301" i="109"/>
  <c r="AI440" i="109" s="1"/>
  <c r="AG440" i="109"/>
  <c r="AH440" i="109" s="1"/>
  <c r="AG357" i="109"/>
  <c r="AI496" i="109" s="1"/>
  <c r="AG496" i="109"/>
  <c r="AH496" i="109" s="1"/>
  <c r="AG300" i="109"/>
  <c r="AI439" i="109" s="1"/>
  <c r="AG439" i="109"/>
  <c r="AH439" i="109" s="1"/>
  <c r="AG650" i="109"/>
  <c r="AG284" i="109"/>
  <c r="AI423" i="109" s="1"/>
  <c r="AG423" i="109"/>
  <c r="AH423" i="109" s="1"/>
  <c r="AI417" i="109"/>
  <c r="AJ556" i="109" s="1"/>
  <c r="AG695" i="109"/>
  <c r="AI408" i="109"/>
  <c r="AJ547" i="109" s="1"/>
  <c r="AG413" i="109"/>
  <c r="AI552" i="109" s="1"/>
  <c r="AG552" i="109"/>
  <c r="AH552" i="109" s="1"/>
  <c r="AG346" i="109"/>
  <c r="AI485" i="109" s="1"/>
  <c r="AG485" i="109"/>
  <c r="AH485" i="109" s="1"/>
  <c r="AG406" i="109"/>
  <c r="AI545" i="109" s="1"/>
  <c r="AG545" i="109"/>
  <c r="AH545" i="109" s="1"/>
  <c r="AG359" i="109"/>
  <c r="AI498" i="109" s="1"/>
  <c r="AG498" i="109"/>
  <c r="AH498" i="109" s="1"/>
  <c r="AG402" i="109"/>
  <c r="AI541" i="109" s="1"/>
  <c r="AG541" i="109"/>
  <c r="AH541" i="109" s="1"/>
  <c r="AI391" i="109"/>
  <c r="AJ530" i="109" s="1"/>
  <c r="AG341" i="109"/>
  <c r="AI480" i="109" s="1"/>
  <c r="AG480" i="109"/>
  <c r="AH480" i="109" s="1"/>
  <c r="AG370" i="109"/>
  <c r="AI509" i="109" s="1"/>
  <c r="AG509" i="109"/>
  <c r="AH509" i="109" s="1"/>
  <c r="AG285" i="109"/>
  <c r="AI424" i="109" s="1"/>
  <c r="AG424" i="109"/>
  <c r="AH424" i="109" s="1"/>
  <c r="AG311" i="109"/>
  <c r="AI450" i="109" s="1"/>
  <c r="AG450" i="109"/>
  <c r="AH450" i="109" s="1"/>
  <c r="AI401" i="109"/>
  <c r="AJ540" i="109" s="1"/>
  <c r="AI397" i="109"/>
  <c r="AJ536" i="109" s="1"/>
  <c r="AI364" i="109"/>
  <c r="AJ503" i="109" s="1"/>
  <c r="AI360" i="109"/>
  <c r="AJ499" i="109" s="1"/>
  <c r="AG307" i="109"/>
  <c r="AI446" i="109" s="1"/>
  <c r="AG446" i="109"/>
  <c r="AH446" i="109" s="1"/>
  <c r="AI356" i="109"/>
  <c r="AJ495" i="109" s="1"/>
  <c r="AG340" i="109"/>
  <c r="AI479" i="109" s="1"/>
  <c r="AG479" i="109"/>
  <c r="AH479" i="109" s="1"/>
  <c r="AG293" i="109"/>
  <c r="AI432" i="109" s="1"/>
  <c r="AG432" i="109"/>
  <c r="AH432" i="109" s="1"/>
  <c r="AG332" i="109"/>
  <c r="AI471" i="109" s="1"/>
  <c r="AG471" i="109"/>
  <c r="AH471" i="109" s="1"/>
  <c r="AG324" i="109"/>
  <c r="AI463" i="109" s="1"/>
  <c r="AG463" i="109"/>
  <c r="AH463" i="109" s="1"/>
  <c r="AI381" i="109"/>
  <c r="AJ520" i="109" s="1"/>
  <c r="AF40" i="119"/>
  <c r="AF30" i="119"/>
  <c r="AI407" i="109"/>
  <c r="AJ546" i="109" s="1"/>
  <c r="AG521" i="109"/>
  <c r="AH521" i="109" s="1"/>
  <c r="AG382" i="109"/>
  <c r="AI521" i="109" s="1"/>
  <c r="AG342" i="109"/>
  <c r="AI481" i="109" s="1"/>
  <c r="AG481" i="109"/>
  <c r="AH481" i="109" s="1"/>
  <c r="AG361" i="109"/>
  <c r="AI500" i="109" s="1"/>
  <c r="AG500" i="109"/>
  <c r="AH500" i="109" s="1"/>
  <c r="AG320" i="109"/>
  <c r="AI459" i="109" s="1"/>
  <c r="AG459" i="109"/>
  <c r="AH459" i="109" s="1"/>
  <c r="AG675" i="109"/>
  <c r="AG655" i="109"/>
  <c r="AG673" i="109"/>
  <c r="AG657" i="109"/>
  <c r="AG365" i="109"/>
  <c r="AI504" i="109" s="1"/>
  <c r="AG504" i="109"/>
  <c r="AH504" i="109" s="1"/>
  <c r="AI344" i="109"/>
  <c r="AJ483" i="109" s="1"/>
  <c r="AE41" i="119"/>
  <c r="AI352" i="109"/>
  <c r="AJ491" i="109" s="1"/>
  <c r="AI372" i="109"/>
  <c r="AJ511" i="109" s="1"/>
  <c r="AG367" i="109"/>
  <c r="AI506" i="109" s="1"/>
  <c r="AG506" i="109"/>
  <c r="AH506" i="109" s="1"/>
  <c r="AG386" i="109"/>
  <c r="AI525" i="109" s="1"/>
  <c r="AG525" i="109"/>
  <c r="AH525" i="109" s="1"/>
  <c r="AG326" i="109"/>
  <c r="AI465" i="109" s="1"/>
  <c r="AG465" i="109"/>
  <c r="AH465" i="109" s="1"/>
  <c r="AI379" i="109"/>
  <c r="AJ518" i="109" s="1"/>
  <c r="AG334" i="109"/>
  <c r="AI473" i="109" s="1"/>
  <c r="AG473" i="109"/>
  <c r="AH473" i="109" s="1"/>
  <c r="AG355" i="109"/>
  <c r="AI494" i="109" s="1"/>
  <c r="AG494" i="109"/>
  <c r="AH494" i="109" s="1"/>
  <c r="AG354" i="109"/>
  <c r="AI493" i="109" s="1"/>
  <c r="AG493" i="109"/>
  <c r="AH493" i="109" s="1"/>
  <c r="AG374" i="109"/>
  <c r="AI513" i="109" s="1"/>
  <c r="AG513" i="109"/>
  <c r="AH513" i="109" s="1"/>
  <c r="AG325" i="109"/>
  <c r="AI464" i="109" s="1"/>
  <c r="AG464" i="109"/>
  <c r="AH464" i="109" s="1"/>
  <c r="AG343" i="109"/>
  <c r="AI482" i="109" s="1"/>
  <c r="AG482" i="109"/>
  <c r="AH482" i="109" s="1"/>
  <c r="AI399" i="109"/>
  <c r="AJ538" i="109" s="1"/>
  <c r="AI403" i="109"/>
  <c r="AJ542" i="109" s="1"/>
  <c r="AJ21" i="119"/>
  <c r="AI23" i="119"/>
  <c r="AI393" i="109"/>
  <c r="AJ532" i="109" s="1"/>
  <c r="AG319" i="109"/>
  <c r="AI458" i="109" s="1"/>
  <c r="AG458" i="109"/>
  <c r="AH458" i="109" s="1"/>
  <c r="AG626" i="109"/>
  <c r="AG405" i="109"/>
  <c r="AI544" i="109" s="1"/>
  <c r="AG544" i="109"/>
  <c r="AH544" i="109" s="1"/>
  <c r="AG392" i="109"/>
  <c r="AI531" i="109" s="1"/>
  <c r="AG531" i="109"/>
  <c r="AH531" i="109" s="1"/>
  <c r="AI389" i="109"/>
  <c r="AJ528" i="109" s="1"/>
  <c r="AG622" i="109"/>
  <c r="AI622" i="109" s="1"/>
  <c r="AG310" i="109"/>
  <c r="AI449" i="109" s="1"/>
  <c r="AG449" i="109"/>
  <c r="AH449" i="109" s="1"/>
  <c r="AI412" i="109"/>
  <c r="AJ551" i="109" s="1"/>
  <c r="AG634" i="109"/>
  <c r="AG347" i="109"/>
  <c r="AI486" i="109" s="1"/>
  <c r="AG486" i="109"/>
  <c r="AH486" i="109" s="1"/>
  <c r="AG302" i="109"/>
  <c r="AI441" i="109" s="1"/>
  <c r="AG441" i="109"/>
  <c r="AG288" i="109"/>
  <c r="AI427" i="109" s="1"/>
  <c r="AG427" i="109"/>
  <c r="AH427" i="109" s="1"/>
  <c r="AG291" i="109"/>
  <c r="AI430" i="109" s="1"/>
  <c r="AG430" i="109"/>
  <c r="AH430" i="109" s="1"/>
  <c r="AG331" i="109"/>
  <c r="AI470" i="109" s="1"/>
  <c r="AG470" i="109"/>
  <c r="AH470" i="109" s="1"/>
  <c r="AG400" i="109"/>
  <c r="AI539" i="109" s="1"/>
  <c r="AG539" i="109"/>
  <c r="AH539" i="109" s="1"/>
  <c r="AG338" i="109"/>
  <c r="AI477" i="109" s="1"/>
  <c r="AG477" i="109"/>
  <c r="AH477" i="109" s="1"/>
  <c r="AG646" i="109"/>
  <c r="AI416" i="109"/>
  <c r="AJ555" i="109" s="1"/>
  <c r="AG630" i="109"/>
  <c r="AG661" i="109"/>
  <c r="AG667" i="109"/>
  <c r="AG679" i="109"/>
  <c r="AG671" i="109"/>
  <c r="AG390" i="109"/>
  <c r="AI529" i="109" s="1"/>
  <c r="AG529" i="109"/>
  <c r="AH529" i="109" s="1"/>
  <c r="AG323" i="109"/>
  <c r="AI462" i="109" s="1"/>
  <c r="AG462" i="109"/>
  <c r="AH462" i="109" s="1"/>
  <c r="AG294" i="109"/>
  <c r="AI433" i="109" s="1"/>
  <c r="AG433" i="109"/>
  <c r="AH433" i="109" s="1"/>
  <c r="AG362" i="109"/>
  <c r="AI501" i="109" s="1"/>
  <c r="AG501" i="109"/>
  <c r="AH501" i="109" s="1"/>
  <c r="AG327" i="109"/>
  <c r="AI466" i="109" s="1"/>
  <c r="AG466" i="109"/>
  <c r="AH466" i="109" s="1"/>
  <c r="AG329" i="109"/>
  <c r="AI468" i="109" s="1"/>
  <c r="AG468" i="109"/>
  <c r="AH468" i="109" s="1"/>
  <c r="AG335" i="109"/>
  <c r="AI474" i="109" s="1"/>
  <c r="AG474" i="109"/>
  <c r="AH474" i="109" s="1"/>
  <c r="AI409" i="109"/>
  <c r="AJ548" i="109" s="1"/>
  <c r="AG336" i="109"/>
  <c r="AI475" i="109" s="1"/>
  <c r="AG475" i="109"/>
  <c r="AH475" i="109" s="1"/>
  <c r="AG380" i="109"/>
  <c r="AI519" i="109" s="1"/>
  <c r="AG519" i="109"/>
  <c r="AH519" i="109" s="1"/>
  <c r="AG292" i="109"/>
  <c r="AI431" i="109" s="1"/>
  <c r="AG431" i="109"/>
  <c r="AH431" i="109" s="1"/>
  <c r="AG345" i="109"/>
  <c r="AI484" i="109" s="1"/>
  <c r="AG484" i="109"/>
  <c r="AH484" i="109" s="1"/>
  <c r="AI283" i="109"/>
  <c r="AJ422" i="109" s="1"/>
  <c r="AG322" i="109"/>
  <c r="AI461" i="109" s="1"/>
  <c r="AG461" i="109"/>
  <c r="AH461" i="109" s="1"/>
  <c r="AG296" i="109"/>
  <c r="AI435" i="109" s="1"/>
  <c r="AG435" i="109"/>
  <c r="AH435" i="109" s="1"/>
  <c r="AI385" i="109"/>
  <c r="AJ524" i="109" s="1"/>
  <c r="AG384" i="109"/>
  <c r="AI523" i="109" s="1"/>
  <c r="AG523" i="109"/>
  <c r="AH523" i="109" s="1"/>
  <c r="AG366" i="109"/>
  <c r="AI505" i="109" s="1"/>
  <c r="AG505" i="109"/>
  <c r="AH505" i="109" s="1"/>
  <c r="AG299" i="109"/>
  <c r="AI438" i="109" s="1"/>
  <c r="AG438" i="109"/>
  <c r="AH438" i="109" s="1"/>
  <c r="AG328" i="109"/>
  <c r="AI467" i="109" s="1"/>
  <c r="AG467" i="109"/>
  <c r="AH467" i="109" s="1"/>
  <c r="AG40" i="119"/>
  <c r="AG30" i="119"/>
  <c r="AI387" i="109"/>
  <c r="AJ526" i="109" s="1"/>
  <c r="AG378" i="109"/>
  <c r="AI517" i="109" s="1"/>
  <c r="AG517" i="109"/>
  <c r="AH517" i="109" s="1"/>
  <c r="AG410" i="109"/>
  <c r="AI549" i="109" s="1"/>
  <c r="AG549" i="109"/>
  <c r="AH549" i="109" s="1"/>
  <c r="AG388" i="109"/>
  <c r="AI527" i="109" s="1"/>
  <c r="AG527" i="109"/>
  <c r="AH527" i="109" s="1"/>
  <c r="AH25" i="119"/>
  <c r="AG396" i="109"/>
  <c r="AI535" i="109" s="1"/>
  <c r="AG535" i="109"/>
  <c r="AH535" i="109" s="1"/>
  <c r="AG315" i="109"/>
  <c r="AI454" i="109" s="1"/>
  <c r="AG454" i="109"/>
  <c r="AH454" i="109" s="1"/>
  <c r="AG286" i="109"/>
  <c r="AI425" i="109" s="1"/>
  <c r="AG425" i="109"/>
  <c r="AH425" i="109" s="1"/>
  <c r="AF619" i="109"/>
  <c r="AG353" i="109"/>
  <c r="AI492" i="109" s="1"/>
  <c r="AG492" i="109"/>
  <c r="AH492" i="109" s="1"/>
  <c r="AI377" i="109"/>
  <c r="AJ516" i="109" s="1"/>
  <c r="AG363" i="109"/>
  <c r="AI502" i="109" s="1"/>
  <c r="AG502" i="109"/>
  <c r="AH502" i="109" s="1"/>
  <c r="AG414" i="109"/>
  <c r="AI553" i="109" s="1"/>
  <c r="AG553" i="109"/>
  <c r="AH553" i="109" s="1"/>
  <c r="AG669" i="109"/>
  <c r="AG654" i="109"/>
  <c r="AG693" i="109"/>
  <c r="AG561" i="109"/>
  <c r="R48" i="119"/>
  <c r="S42" i="119"/>
  <c r="R47" i="119"/>
  <c r="S47" i="119" s="1"/>
  <c r="S41" i="119"/>
  <c r="AG835" i="109"/>
  <c r="AP881" i="109"/>
  <c r="AQ882" i="109"/>
  <c r="AP871" i="109"/>
  <c r="BJ34" i="119" s="1"/>
  <c r="AA696" i="109"/>
  <c r="AC557" i="109"/>
  <c r="AL33" i="119" s="1"/>
  <c r="AB418" i="109"/>
  <c r="AB419" i="109" s="1"/>
  <c r="AQ867" i="109"/>
  <c r="AQ847" i="109"/>
  <c r="AR870" i="109"/>
  <c r="AQ869" i="109"/>
  <c r="AQ865" i="109"/>
  <c r="AB557" i="109"/>
  <c r="AK33" i="119" s="1"/>
  <c r="AR863" i="109"/>
  <c r="AP877" i="109"/>
  <c r="AD875" i="109"/>
  <c r="AC883" i="109"/>
  <c r="AP879" i="109"/>
  <c r="AY859" i="109" l="1"/>
  <c r="AZ863" i="109"/>
  <c r="AZ871" i="109" s="1"/>
  <c r="CE34" i="119" s="1"/>
  <c r="AZ851" i="109"/>
  <c r="AI685" i="109"/>
  <c r="AJ685" i="109" s="1"/>
  <c r="AG627" i="109"/>
  <c r="AI627" i="109" s="1"/>
  <c r="AG639" i="109"/>
  <c r="AI639" i="109" s="1"/>
  <c r="AI679" i="109"/>
  <c r="AI694" i="109"/>
  <c r="AJ694" i="109" s="1"/>
  <c r="AI669" i="109"/>
  <c r="AJ669" i="109" s="1"/>
  <c r="AI671" i="109"/>
  <c r="AJ671" i="109" s="1"/>
  <c r="AI682" i="109"/>
  <c r="AG566" i="109"/>
  <c r="AG619" i="109"/>
  <c r="AG618" i="109"/>
  <c r="AG617" i="109"/>
  <c r="AG684" i="109"/>
  <c r="AG594" i="109"/>
  <c r="AG625" i="109"/>
  <c r="AI561" i="109"/>
  <c r="AI630" i="109"/>
  <c r="AG589" i="109"/>
  <c r="AI673" i="109"/>
  <c r="AI667" i="109"/>
  <c r="AC1047" i="109"/>
  <c r="AC1152" i="109"/>
  <c r="AC1052" i="109"/>
  <c r="AC1022" i="109"/>
  <c r="AC1100" i="109"/>
  <c r="AC1099" i="109"/>
  <c r="AC1079" i="109"/>
  <c r="AC1084" i="109"/>
  <c r="AC1151" i="109"/>
  <c r="AC1129" i="109"/>
  <c r="AC1102" i="109"/>
  <c r="AC1034" i="109"/>
  <c r="AI693" i="109"/>
  <c r="AI626" i="109"/>
  <c r="AG585" i="109"/>
  <c r="AI675" i="109"/>
  <c r="AC1077" i="109"/>
  <c r="AC1124" i="109"/>
  <c r="AC1105" i="109"/>
  <c r="AC1062" i="109"/>
  <c r="AC1096" i="109"/>
  <c r="AC1040" i="109"/>
  <c r="AC1046" i="109"/>
  <c r="AC1083" i="109"/>
  <c r="AI661" i="109"/>
  <c r="AI646" i="109"/>
  <c r="AI634" i="109"/>
  <c r="AJ634" i="109" s="1"/>
  <c r="AC1093" i="109"/>
  <c r="AC1038" i="109"/>
  <c r="AC1064" i="109"/>
  <c r="AC1111" i="109"/>
  <c r="AC1066" i="109"/>
  <c r="AC1045" i="109"/>
  <c r="AC1065" i="109"/>
  <c r="AC1053" i="109"/>
  <c r="AC1097" i="109"/>
  <c r="AC1154" i="109"/>
  <c r="AC1121" i="109"/>
  <c r="AC1150" i="109"/>
  <c r="AC1074" i="109"/>
  <c r="AC1085" i="109"/>
  <c r="AC1030" i="109"/>
  <c r="AD1001" i="109"/>
  <c r="AD1139" i="109" s="1"/>
  <c r="AD964" i="109"/>
  <c r="AD1102" i="109" s="1"/>
  <c r="AD981" i="109"/>
  <c r="AD1119" i="109" s="1"/>
  <c r="AD948" i="109"/>
  <c r="AD999" i="109"/>
  <c r="AD1012" i="109"/>
  <c r="AD980" i="109"/>
  <c r="AD1118" i="109" s="1"/>
  <c r="AD993" i="109"/>
  <c r="AD1131" i="109" s="1"/>
  <c r="AD1016" i="109"/>
  <c r="AD1154" i="109" s="1"/>
  <c r="AD887" i="109"/>
  <c r="AD1020" i="109"/>
  <c r="AD1158" i="109" s="1"/>
  <c r="AD983" i="109"/>
  <c r="AD1121" i="109" s="1"/>
  <c r="AD995" i="109"/>
  <c r="AD1003" i="109"/>
  <c r="AD1141" i="109" s="1"/>
  <c r="AD987" i="109"/>
  <c r="AD1125" i="109" s="1"/>
  <c r="AD976" i="109"/>
  <c r="AD1114" i="109" s="1"/>
  <c r="AD968" i="109"/>
  <c r="AD1106" i="109" s="1"/>
  <c r="AD1005" i="109"/>
  <c r="AD1019" i="109"/>
  <c r="AD1157" i="109" s="1"/>
  <c r="AD991" i="109"/>
  <c r="AD997" i="109"/>
  <c r="AD1011" i="109"/>
  <c r="AD1021" i="109"/>
  <c r="AD1159" i="109" s="1"/>
  <c r="AD989" i="109"/>
  <c r="AD1008" i="109"/>
  <c r="AD952" i="109"/>
  <c r="AD1013" i="109"/>
  <c r="AD1151" i="109" s="1"/>
  <c r="AD1015" i="109"/>
  <c r="AD1153" i="109" s="1"/>
  <c r="AD972" i="109"/>
  <c r="AD1007" i="109"/>
  <c r="AD985" i="109"/>
  <c r="AD1123" i="109" s="1"/>
  <c r="AD956" i="109"/>
  <c r="AD914" i="109"/>
  <c r="AD901" i="109"/>
  <c r="AD1039" i="109" s="1"/>
  <c r="AD967" i="109"/>
  <c r="AD1105" i="109" s="1"/>
  <c r="AD986" i="109"/>
  <c r="AD1124" i="109" s="1"/>
  <c r="AD918" i="109"/>
  <c r="AD1056" i="109" s="1"/>
  <c r="AD946" i="109"/>
  <c r="AD973" i="109"/>
  <c r="AD1111" i="109" s="1"/>
  <c r="AD963" i="109"/>
  <c r="AD1101" i="109" s="1"/>
  <c r="AD1006" i="109"/>
  <c r="AD1144" i="109" s="1"/>
  <c r="AD992" i="109"/>
  <c r="AD898" i="109"/>
  <c r="AD1036" i="109" s="1"/>
  <c r="AD966" i="109"/>
  <c r="AD1104" i="109" s="1"/>
  <c r="AD920" i="109"/>
  <c r="AD965" i="109"/>
  <c r="AD1103" i="109" s="1"/>
  <c r="AD1009" i="109"/>
  <c r="AD1147" i="109" s="1"/>
  <c r="AD919" i="109"/>
  <c r="AD897" i="109"/>
  <c r="AD970" i="109"/>
  <c r="AD928" i="109"/>
  <c r="AD1004" i="109"/>
  <c r="AD939" i="109"/>
  <c r="AD1077" i="109" s="1"/>
  <c r="AD979" i="109"/>
  <c r="AD894" i="109"/>
  <c r="AD1032" i="109" s="1"/>
  <c r="AD912" i="109"/>
  <c r="AD930" i="109"/>
  <c r="AD984" i="109"/>
  <c r="AD954" i="109"/>
  <c r="AD1092" i="109" s="1"/>
  <c r="AD938" i="109"/>
  <c r="AD949" i="109"/>
  <c r="AD1087" i="109" s="1"/>
  <c r="AD888" i="109"/>
  <c r="AD978" i="109"/>
  <c r="AD1116" i="109" s="1"/>
  <c r="AD917" i="109"/>
  <c r="AD1055" i="109" s="1"/>
  <c r="AD947" i="109"/>
  <c r="AD1085" i="109" s="1"/>
  <c r="AD916" i="109"/>
  <c r="AD1054" i="109" s="1"/>
  <c r="AD895" i="109"/>
  <c r="AD1033" i="109" s="1"/>
  <c r="AD936" i="109"/>
  <c r="AD1074" i="109" s="1"/>
  <c r="AD891" i="109"/>
  <c r="AD1029" i="109" s="1"/>
  <c r="AD935" i="109"/>
  <c r="AD903" i="109"/>
  <c r="AD1041" i="109" s="1"/>
  <c r="AD902" i="109"/>
  <c r="AD1017" i="109"/>
  <c r="AD971" i="109"/>
  <c r="AD1109" i="109" s="1"/>
  <c r="AD913" i="109"/>
  <c r="AD1051" i="109" s="1"/>
  <c r="AD942" i="109"/>
  <c r="AD990" i="109"/>
  <c r="AD1128" i="109" s="1"/>
  <c r="AD961" i="109"/>
  <c r="AD907" i="109"/>
  <c r="AD1045" i="109" s="1"/>
  <c r="AD1002" i="109"/>
  <c r="AD910" i="109"/>
  <c r="AD924" i="109"/>
  <c r="AD1062" i="109" s="1"/>
  <c r="AD969" i="109"/>
  <c r="AD1107" i="109" s="1"/>
  <c r="AD900" i="109"/>
  <c r="AD1038" i="109" s="1"/>
  <c r="AD922" i="109"/>
  <c r="AD915" i="109"/>
  <c r="AD941" i="109"/>
  <c r="AD1079" i="109" s="1"/>
  <c r="AD959" i="109"/>
  <c r="AD1097" i="109" s="1"/>
  <c r="AD927" i="109"/>
  <c r="AD1065" i="109" s="1"/>
  <c r="AD1014" i="109"/>
  <c r="AD911" i="109"/>
  <c r="AD1049" i="109" s="1"/>
  <c r="AD909" i="109"/>
  <c r="AD1047" i="109" s="1"/>
  <c r="AD923" i="109"/>
  <c r="AD953" i="109"/>
  <c r="AD955" i="109"/>
  <c r="AD1093" i="109" s="1"/>
  <c r="AD1000" i="109"/>
  <c r="AD951" i="109"/>
  <c r="AD1089" i="109" s="1"/>
  <c r="AD996" i="109"/>
  <c r="AD1134" i="109" s="1"/>
  <c r="AD906" i="109"/>
  <c r="AD988" i="109"/>
  <c r="AD1126" i="109" s="1"/>
  <c r="AD892" i="109"/>
  <c r="AD1030" i="109" s="1"/>
  <c r="AD940" i="109"/>
  <c r="AD905" i="109"/>
  <c r="AD945" i="109"/>
  <c r="AD1083" i="109" s="1"/>
  <c r="AD893" i="109"/>
  <c r="AD1031" i="109" s="1"/>
  <c r="AD925" i="109"/>
  <c r="AD957" i="109"/>
  <c r="AD1095" i="109" s="1"/>
  <c r="AD921" i="109"/>
  <c r="AD1010" i="109"/>
  <c r="AD977" i="109"/>
  <c r="AD1115" i="109" s="1"/>
  <c r="AD929" i="109"/>
  <c r="AD1067" i="109" s="1"/>
  <c r="AD994" i="109"/>
  <c r="AD1132" i="109" s="1"/>
  <c r="AD908" i="109"/>
  <c r="AD937" i="109"/>
  <c r="AD1075" i="109" s="1"/>
  <c r="AD926" i="109"/>
  <c r="AD1064" i="109" s="1"/>
  <c r="AD899" i="109"/>
  <c r="AD1037" i="109" s="1"/>
  <c r="AD943" i="109"/>
  <c r="AD1081" i="109" s="1"/>
  <c r="AD931" i="109"/>
  <c r="AD1069" i="109" s="1"/>
  <c r="AD958" i="109"/>
  <c r="AD1096" i="109" s="1"/>
  <c r="AD1018" i="109"/>
  <c r="AD944" i="109"/>
  <c r="AD934" i="109"/>
  <c r="AD1072" i="109" s="1"/>
  <c r="AD933" i="109"/>
  <c r="AD1071" i="109" s="1"/>
  <c r="AD890" i="109"/>
  <c r="AD1028" i="109" s="1"/>
  <c r="AD975" i="109"/>
  <c r="AD1113" i="109" s="1"/>
  <c r="AD932" i="109"/>
  <c r="AD1070" i="109" s="1"/>
  <c r="AD950" i="109"/>
  <c r="AD998" i="109"/>
  <c r="AD896" i="109"/>
  <c r="AD1034" i="109" s="1"/>
  <c r="AD974" i="109"/>
  <c r="AD904" i="109"/>
  <c r="AD982" i="109"/>
  <c r="AD1120" i="109" s="1"/>
  <c r="AD960" i="109"/>
  <c r="AD889" i="109"/>
  <c r="AD962" i="109"/>
  <c r="AD1100" i="109" s="1"/>
  <c r="AI654" i="109"/>
  <c r="AC1061" i="109"/>
  <c r="AC1039" i="109"/>
  <c r="AC1117" i="109"/>
  <c r="AC1101" i="109"/>
  <c r="AC1132" i="109"/>
  <c r="AC1069" i="109"/>
  <c r="AC1147" i="109"/>
  <c r="AC1026" i="109"/>
  <c r="AC1157" i="109"/>
  <c r="AC1128" i="109"/>
  <c r="AC1091" i="109"/>
  <c r="AB1160" i="109"/>
  <c r="AJ377" i="109"/>
  <c r="AK516" i="109" s="1"/>
  <c r="AI353" i="109"/>
  <c r="AJ492" i="109" s="1"/>
  <c r="AI315" i="109"/>
  <c r="AJ454" i="109" s="1"/>
  <c r="AI388" i="109"/>
  <c r="AJ527" i="109" s="1"/>
  <c r="AI410" i="109"/>
  <c r="AJ549" i="109" s="1"/>
  <c r="AI328" i="109"/>
  <c r="AJ467" i="109" s="1"/>
  <c r="AI322" i="109"/>
  <c r="AJ461" i="109" s="1"/>
  <c r="AJ283" i="109"/>
  <c r="AK422" i="109" s="1"/>
  <c r="AI292" i="109"/>
  <c r="AJ431" i="109" s="1"/>
  <c r="AI380" i="109"/>
  <c r="AJ519" i="109" s="1"/>
  <c r="AI294" i="109"/>
  <c r="AJ433" i="109" s="1"/>
  <c r="AI323" i="109"/>
  <c r="AJ462" i="109" s="1"/>
  <c r="AI291" i="109"/>
  <c r="AJ430" i="109" s="1"/>
  <c r="AI392" i="109"/>
  <c r="AJ531" i="109" s="1"/>
  <c r="AI319" i="109"/>
  <c r="AJ458" i="109" s="1"/>
  <c r="AI374" i="109"/>
  <c r="AJ513" i="109" s="1"/>
  <c r="AJ379" i="109"/>
  <c r="AK518" i="109" s="1"/>
  <c r="AE42" i="119"/>
  <c r="AE47" i="119"/>
  <c r="AI657" i="109"/>
  <c r="AI655" i="109"/>
  <c r="AI320" i="109"/>
  <c r="AJ459" i="109" s="1"/>
  <c r="AI382" i="109"/>
  <c r="AJ521" i="109" s="1"/>
  <c r="AF41" i="119"/>
  <c r="AF47" i="119" s="1"/>
  <c r="AI332" i="109"/>
  <c r="AJ471" i="109" s="1"/>
  <c r="AJ360" i="109"/>
  <c r="AK499" i="109" s="1"/>
  <c r="AJ638" i="109"/>
  <c r="AG674" i="109"/>
  <c r="AJ397" i="109"/>
  <c r="AK536" i="109" s="1"/>
  <c r="AJ401" i="109"/>
  <c r="AK540" i="109" s="1"/>
  <c r="AI370" i="109"/>
  <c r="AJ509" i="109" s="1"/>
  <c r="AI346" i="109"/>
  <c r="AJ485" i="109" s="1"/>
  <c r="AI695" i="109"/>
  <c r="AG631" i="109"/>
  <c r="AI357" i="109"/>
  <c r="AJ496" i="109" s="1"/>
  <c r="AI317" i="109"/>
  <c r="AJ456" i="109" s="1"/>
  <c r="AI369" i="109"/>
  <c r="AJ508" i="109" s="1"/>
  <c r="AG678" i="109"/>
  <c r="AG641" i="109"/>
  <c r="AI290" i="109"/>
  <c r="AJ429" i="109" s="1"/>
  <c r="AI289" i="109"/>
  <c r="AJ428" i="109" s="1"/>
  <c r="AI309" i="109"/>
  <c r="AJ448" i="109" s="1"/>
  <c r="AJ348" i="109"/>
  <c r="AK487" i="109" s="1"/>
  <c r="AI306" i="109"/>
  <c r="AJ445" i="109" s="1"/>
  <c r="AG670" i="109"/>
  <c r="AI371" i="109"/>
  <c r="AJ510" i="109" s="1"/>
  <c r="AI312" i="109"/>
  <c r="AJ451" i="109" s="1"/>
  <c r="AG595" i="109"/>
  <c r="AG564" i="109"/>
  <c r="AG567" i="109"/>
  <c r="AG652" i="109"/>
  <c r="AG604" i="109"/>
  <c r="AG596" i="109"/>
  <c r="AG573" i="109"/>
  <c r="AG563" i="109"/>
  <c r="AG662" i="109"/>
  <c r="AG623" i="109"/>
  <c r="AG608" i="109"/>
  <c r="AG577" i="109"/>
  <c r="AG653" i="109"/>
  <c r="AG570" i="109"/>
  <c r="AG579" i="109"/>
  <c r="AG649" i="109"/>
  <c r="AG629" i="109"/>
  <c r="AG583" i="109"/>
  <c r="AG620" i="109"/>
  <c r="AG648" i="109"/>
  <c r="AI648" i="109" s="1"/>
  <c r="AG613" i="109"/>
  <c r="AG572" i="109"/>
  <c r="AI414" i="109"/>
  <c r="AJ553" i="109" s="1"/>
  <c r="AI286" i="109"/>
  <c r="AJ425" i="109" s="1"/>
  <c r="AI299" i="109"/>
  <c r="AJ438" i="109" s="1"/>
  <c r="AJ385" i="109"/>
  <c r="AK524" i="109" s="1"/>
  <c r="AI327" i="109"/>
  <c r="AJ466" i="109" s="1"/>
  <c r="AI362" i="109"/>
  <c r="AJ501" i="109" s="1"/>
  <c r="AI331" i="109"/>
  <c r="AJ470" i="109" s="1"/>
  <c r="AH441" i="109"/>
  <c r="AG580" i="109"/>
  <c r="AJ399" i="109"/>
  <c r="AK538" i="109" s="1"/>
  <c r="AJ677" i="109"/>
  <c r="AI325" i="109"/>
  <c r="AJ464" i="109" s="1"/>
  <c r="AI355" i="109"/>
  <c r="AJ494" i="109" s="1"/>
  <c r="AJ344" i="109"/>
  <c r="AK483" i="109" s="1"/>
  <c r="AJ622" i="109"/>
  <c r="AI365" i="109"/>
  <c r="AJ504" i="109" s="1"/>
  <c r="AI361" i="109"/>
  <c r="AJ500" i="109" s="1"/>
  <c r="AI342" i="109"/>
  <c r="AJ481" i="109" s="1"/>
  <c r="AJ407" i="109"/>
  <c r="AK546" i="109" s="1"/>
  <c r="AJ381" i="109"/>
  <c r="AK520" i="109" s="1"/>
  <c r="AJ659" i="109"/>
  <c r="AI324" i="109"/>
  <c r="AJ463" i="109" s="1"/>
  <c r="AJ642" i="109"/>
  <c r="AJ364" i="109"/>
  <c r="AK503" i="109" s="1"/>
  <c r="AI285" i="109"/>
  <c r="AJ424" i="109" s="1"/>
  <c r="AI341" i="109"/>
  <c r="AJ480" i="109" s="1"/>
  <c r="AI25" i="119"/>
  <c r="AI359" i="109"/>
  <c r="AJ498" i="109" s="1"/>
  <c r="AI406" i="109"/>
  <c r="AJ545" i="109" s="1"/>
  <c r="AG688" i="109"/>
  <c r="AI300" i="109"/>
  <c r="AJ439" i="109" s="1"/>
  <c r="AJ368" i="109"/>
  <c r="AK507" i="109" s="1"/>
  <c r="AI665" i="109"/>
  <c r="AI339" i="109"/>
  <c r="AJ478" i="109" s="1"/>
  <c r="AI330" i="109"/>
  <c r="AJ469" i="109" s="1"/>
  <c r="AI316" i="109"/>
  <c r="AJ455" i="109" s="1"/>
  <c r="AG610" i="109"/>
  <c r="AJ404" i="109"/>
  <c r="AK543" i="109" s="1"/>
  <c r="AI333" i="109"/>
  <c r="AJ472" i="109" s="1"/>
  <c r="AI287" i="109"/>
  <c r="AJ426" i="109" s="1"/>
  <c r="AI350" i="109"/>
  <c r="AJ489" i="109" s="1"/>
  <c r="AG611" i="109"/>
  <c r="AH442" i="109"/>
  <c r="AG581" i="109"/>
  <c r="AI298" i="109"/>
  <c r="AJ437" i="109" s="1"/>
  <c r="AG692" i="109"/>
  <c r="AG609" i="109"/>
  <c r="AG644" i="109"/>
  <c r="AG628" i="109"/>
  <c r="AG664" i="109"/>
  <c r="AG590" i="109"/>
  <c r="AG605" i="109"/>
  <c r="AG598" i="109"/>
  <c r="AG606" i="109"/>
  <c r="AG680" i="109"/>
  <c r="AG691" i="109"/>
  <c r="AG632" i="109"/>
  <c r="AG635" i="109"/>
  <c r="AG592" i="109"/>
  <c r="AG660" i="109"/>
  <c r="AG621" i="109"/>
  <c r="AG612" i="109"/>
  <c r="AG607" i="109"/>
  <c r="AI363" i="109"/>
  <c r="AJ502" i="109" s="1"/>
  <c r="AI396" i="109"/>
  <c r="AJ535" i="109" s="1"/>
  <c r="AJ387" i="109"/>
  <c r="AK526" i="109" s="1"/>
  <c r="AI366" i="109"/>
  <c r="AJ505" i="109" s="1"/>
  <c r="AI384" i="109"/>
  <c r="AJ523" i="109" s="1"/>
  <c r="AI336" i="109"/>
  <c r="AJ475" i="109" s="1"/>
  <c r="AI335" i="109"/>
  <c r="AJ474" i="109" s="1"/>
  <c r="AI338" i="109"/>
  <c r="AJ477" i="109" s="1"/>
  <c r="AI400" i="109"/>
  <c r="AJ539" i="109" s="1"/>
  <c r="AI302" i="109"/>
  <c r="AJ441" i="109" s="1"/>
  <c r="AI347" i="109"/>
  <c r="AJ486" i="109" s="1"/>
  <c r="AI310" i="109"/>
  <c r="AJ449" i="109" s="1"/>
  <c r="AJ389" i="109"/>
  <c r="AK528" i="109" s="1"/>
  <c r="AJ393" i="109"/>
  <c r="AK532" i="109" s="1"/>
  <c r="AK21" i="119"/>
  <c r="AJ23" i="119"/>
  <c r="AI343" i="109"/>
  <c r="AJ482" i="109" s="1"/>
  <c r="AI354" i="109"/>
  <c r="AJ493" i="109" s="1"/>
  <c r="AI386" i="109"/>
  <c r="AJ525" i="109" s="1"/>
  <c r="AJ372" i="109"/>
  <c r="AK511" i="109" s="1"/>
  <c r="AJ352" i="109"/>
  <c r="AK491" i="109" s="1"/>
  <c r="AJ356" i="109"/>
  <c r="AK495" i="109" s="1"/>
  <c r="AI311" i="109"/>
  <c r="AJ450" i="109" s="1"/>
  <c r="AG588" i="109"/>
  <c r="AJ391" i="109"/>
  <c r="AK530" i="109" s="1"/>
  <c r="AI402" i="109"/>
  <c r="AJ541" i="109" s="1"/>
  <c r="AG569" i="109"/>
  <c r="AJ417" i="109"/>
  <c r="AK556" i="109" s="1"/>
  <c r="AI284" i="109"/>
  <c r="AJ423" i="109" s="1"/>
  <c r="AI301" i="109"/>
  <c r="AJ440" i="109" s="1"/>
  <c r="AJ383" i="109"/>
  <c r="AK522" i="109" s="1"/>
  <c r="AI373" i="109"/>
  <c r="AJ512" i="109" s="1"/>
  <c r="AJ395" i="109"/>
  <c r="AK534" i="109" s="1"/>
  <c r="AI681" i="109"/>
  <c r="AI663" i="109"/>
  <c r="AI358" i="109"/>
  <c r="AJ497" i="109" s="1"/>
  <c r="AJ415" i="109"/>
  <c r="AK554" i="109" s="1"/>
  <c r="AI398" i="109"/>
  <c r="AJ537" i="109" s="1"/>
  <c r="AJ376" i="109"/>
  <c r="AK515" i="109" s="1"/>
  <c r="AI304" i="109"/>
  <c r="AJ443" i="109" s="1"/>
  <c r="AI337" i="109"/>
  <c r="AJ476" i="109" s="1"/>
  <c r="AI349" i="109"/>
  <c r="AJ488" i="109" s="1"/>
  <c r="AI297" i="109"/>
  <c r="AJ436" i="109" s="1"/>
  <c r="AI303" i="109"/>
  <c r="AJ442" i="109" s="1"/>
  <c r="AI295" i="109"/>
  <c r="AJ434" i="109" s="1"/>
  <c r="AI318" i="109"/>
  <c r="AJ457" i="109" s="1"/>
  <c r="AG647" i="109"/>
  <c r="AG602" i="109"/>
  <c r="AG637" i="109"/>
  <c r="AG633" i="109"/>
  <c r="AG668" i="109"/>
  <c r="AG571" i="109"/>
  <c r="AG574" i="109"/>
  <c r="AG600" i="109"/>
  <c r="AG636" i="109"/>
  <c r="AG676" i="109"/>
  <c r="AG575" i="109"/>
  <c r="AG601" i="109"/>
  <c r="AG651" i="109"/>
  <c r="AG568" i="109"/>
  <c r="AG582" i="109"/>
  <c r="AG603" i="109"/>
  <c r="AG599" i="109"/>
  <c r="AH835" i="109"/>
  <c r="AH28" i="119"/>
  <c r="AH29" i="119"/>
  <c r="AI378" i="109"/>
  <c r="AJ517" i="109" s="1"/>
  <c r="AG41" i="119"/>
  <c r="AG47" i="119" s="1"/>
  <c r="AI296" i="109"/>
  <c r="AJ435" i="109" s="1"/>
  <c r="AI345" i="109"/>
  <c r="AJ484" i="109" s="1"/>
  <c r="AJ409" i="109"/>
  <c r="AK548" i="109" s="1"/>
  <c r="AI329" i="109"/>
  <c r="AJ468" i="109" s="1"/>
  <c r="AI390" i="109"/>
  <c r="AJ529" i="109" s="1"/>
  <c r="AJ416" i="109"/>
  <c r="AK555" i="109" s="1"/>
  <c r="AI288" i="109"/>
  <c r="AJ427" i="109" s="1"/>
  <c r="AJ412" i="109"/>
  <c r="AK551" i="109" s="1"/>
  <c r="AJ690" i="109"/>
  <c r="AI405" i="109"/>
  <c r="AJ544" i="109" s="1"/>
  <c r="AJ403" i="109"/>
  <c r="AK542" i="109" s="1"/>
  <c r="AI334" i="109"/>
  <c r="AJ473" i="109" s="1"/>
  <c r="AI326" i="109"/>
  <c r="AJ465" i="109" s="1"/>
  <c r="AI367" i="109"/>
  <c r="AJ506" i="109" s="1"/>
  <c r="AI293" i="109"/>
  <c r="AJ432" i="109" s="1"/>
  <c r="AI340" i="109"/>
  <c r="AJ479" i="109" s="1"/>
  <c r="AI307" i="109"/>
  <c r="AJ446" i="109" s="1"/>
  <c r="AG656" i="109"/>
  <c r="AG597" i="109"/>
  <c r="AI413" i="109"/>
  <c r="AJ552" i="109" s="1"/>
  <c r="AJ408" i="109"/>
  <c r="AK547" i="109" s="1"/>
  <c r="AI650" i="109"/>
  <c r="AI305" i="109"/>
  <c r="AJ444" i="109" s="1"/>
  <c r="AI686" i="109"/>
  <c r="AI687" i="109"/>
  <c r="AI394" i="109"/>
  <c r="AJ533" i="109" s="1"/>
  <c r="AI308" i="109"/>
  <c r="AJ447" i="109" s="1"/>
  <c r="AJ689" i="109"/>
  <c r="AJ411" i="109"/>
  <c r="AK550" i="109" s="1"/>
  <c r="AI375" i="109"/>
  <c r="AJ514" i="109" s="1"/>
  <c r="AI321" i="109"/>
  <c r="AJ460" i="109" s="1"/>
  <c r="BK20" i="119"/>
  <c r="AI351" i="109"/>
  <c r="AJ490" i="109" s="1"/>
  <c r="AI314" i="109"/>
  <c r="AJ453" i="109" s="1"/>
  <c r="AI313" i="109"/>
  <c r="AJ452" i="109" s="1"/>
  <c r="AG616" i="109"/>
  <c r="AG666" i="109"/>
  <c r="AG615" i="109"/>
  <c r="AG658" i="109"/>
  <c r="AG591" i="109"/>
  <c r="AG593" i="109"/>
  <c r="AI593" i="109" s="1"/>
  <c r="AG624" i="109"/>
  <c r="AG562" i="109"/>
  <c r="AG586" i="109"/>
  <c r="AG587" i="109"/>
  <c r="AG584" i="109"/>
  <c r="AG578" i="109"/>
  <c r="AG645" i="109"/>
  <c r="AG576" i="109"/>
  <c r="AG672" i="109"/>
  <c r="AG683" i="109"/>
  <c r="AG565" i="109"/>
  <c r="AG614" i="109"/>
  <c r="AG640" i="109"/>
  <c r="AI640" i="109" s="1"/>
  <c r="AG643" i="109"/>
  <c r="R49" i="119"/>
  <c r="S49" i="119" s="1"/>
  <c r="S48" i="119"/>
  <c r="AQ881" i="109"/>
  <c r="AI835" i="109"/>
  <c r="AR882" i="109"/>
  <c r="AQ879" i="109"/>
  <c r="AQ871" i="109"/>
  <c r="BK34" i="119" s="1"/>
  <c r="AQ877" i="109"/>
  <c r="AC418" i="109"/>
  <c r="AC419" i="109" s="1"/>
  <c r="AR869" i="109"/>
  <c r="AR847" i="109"/>
  <c r="AR867" i="109"/>
  <c r="AB696" i="109"/>
  <c r="AS863" i="109"/>
  <c r="AS870" i="109"/>
  <c r="AD883" i="109"/>
  <c r="AE875" i="109"/>
  <c r="AR865" i="109"/>
  <c r="BA851" i="109" l="1"/>
  <c r="AZ859" i="109"/>
  <c r="BA863" i="109"/>
  <c r="BA871" i="109" s="1"/>
  <c r="CF34" i="119" s="1"/>
  <c r="AJ654" i="109"/>
  <c r="AK654" i="109" s="1"/>
  <c r="AJ630" i="109"/>
  <c r="AK630" i="109" s="1"/>
  <c r="AJ646" i="109"/>
  <c r="AK646" i="109" s="1"/>
  <c r="AJ682" i="109"/>
  <c r="AJ679" i="109"/>
  <c r="AK679" i="109" s="1"/>
  <c r="AI566" i="109"/>
  <c r="AJ566" i="109" s="1"/>
  <c r="AI594" i="109"/>
  <c r="AJ594" i="109" s="1"/>
  <c r="AI617" i="109"/>
  <c r="AJ617" i="109" s="1"/>
  <c r="AJ667" i="109"/>
  <c r="AK667" i="109" s="1"/>
  <c r="AI616" i="109"/>
  <c r="AJ616" i="109" s="1"/>
  <c r="AI568" i="109"/>
  <c r="AJ568" i="109" s="1"/>
  <c r="AI619" i="109"/>
  <c r="AJ619" i="109" s="1"/>
  <c r="AI589" i="109"/>
  <c r="AJ589" i="109" s="1"/>
  <c r="AJ675" i="109"/>
  <c r="AI562" i="109"/>
  <c r="AJ695" i="109"/>
  <c r="AI688" i="109"/>
  <c r="AJ688" i="109" s="1"/>
  <c r="AI570" i="109"/>
  <c r="AJ570" i="109" s="1"/>
  <c r="AI600" i="109"/>
  <c r="AI569" i="109"/>
  <c r="AJ569" i="109" s="1"/>
  <c r="AI684" i="109"/>
  <c r="AJ684" i="109" s="1"/>
  <c r="AI597" i="109"/>
  <c r="AJ673" i="109"/>
  <c r="AI618" i="109"/>
  <c r="AJ618" i="109" s="1"/>
  <c r="AI602" i="109"/>
  <c r="AI683" i="109"/>
  <c r="AI636" i="109"/>
  <c r="AJ636" i="109" s="1"/>
  <c r="AJ693" i="109"/>
  <c r="AK693" i="109" s="1"/>
  <c r="AI645" i="109"/>
  <c r="AJ645" i="109" s="1"/>
  <c r="AI656" i="109"/>
  <c r="AJ656" i="109" s="1"/>
  <c r="AI672" i="109"/>
  <c r="AI624" i="109"/>
  <c r="AJ624" i="109" s="1"/>
  <c r="AI585" i="109"/>
  <c r="AI668" i="109"/>
  <c r="AI601" i="109"/>
  <c r="AJ601" i="109" s="1"/>
  <c r="AI614" i="109"/>
  <c r="AI576" i="109"/>
  <c r="AI587" i="109"/>
  <c r="AI625" i="109"/>
  <c r="AJ625" i="109" s="1"/>
  <c r="AI598" i="109"/>
  <c r="AJ598" i="109" s="1"/>
  <c r="AI586" i="109"/>
  <c r="AJ586" i="109" s="1"/>
  <c r="AI676" i="109"/>
  <c r="AI611" i="109"/>
  <c r="AI643" i="109"/>
  <c r="AI610" i="109"/>
  <c r="AJ561" i="109"/>
  <c r="AI590" i="109"/>
  <c r="AJ590" i="109" s="1"/>
  <c r="AI609" i="109"/>
  <c r="AJ626" i="109"/>
  <c r="AI658" i="109"/>
  <c r="AI584" i="109"/>
  <c r="AI615" i="109"/>
  <c r="AJ615" i="109" s="1"/>
  <c r="AI666" i="109"/>
  <c r="AI588" i="109"/>
  <c r="AI635" i="109"/>
  <c r="AJ635" i="109" s="1"/>
  <c r="AI606" i="109"/>
  <c r="AJ606" i="109" s="1"/>
  <c r="AI692" i="109"/>
  <c r="AI649" i="109"/>
  <c r="AI670" i="109"/>
  <c r="AI595" i="109"/>
  <c r="AJ595" i="109" s="1"/>
  <c r="AI631" i="109"/>
  <c r="AJ631" i="109" s="1"/>
  <c r="AD1149" i="109"/>
  <c r="AD1022" i="109"/>
  <c r="AD1090" i="109"/>
  <c r="AD1117" i="109"/>
  <c r="AD1082" i="109"/>
  <c r="AD1048" i="109"/>
  <c r="AD1068" i="109"/>
  <c r="AD1058" i="109"/>
  <c r="AD1135" i="109"/>
  <c r="AD1133" i="109"/>
  <c r="AD1112" i="109"/>
  <c r="AD1091" i="109"/>
  <c r="AD1099" i="109"/>
  <c r="AD1152" i="109"/>
  <c r="AD1143" i="109"/>
  <c r="AI651" i="109"/>
  <c r="AJ651" i="109" s="1"/>
  <c r="AJ665" i="109"/>
  <c r="AI591" i="109"/>
  <c r="AG42" i="119"/>
  <c r="AG48" i="119" s="1"/>
  <c r="AG49" i="119" s="1"/>
  <c r="AI603" i="109"/>
  <c r="AJ603" i="109" s="1"/>
  <c r="AI633" i="109"/>
  <c r="AJ661" i="109"/>
  <c r="AI660" i="109"/>
  <c r="AI605" i="109"/>
  <c r="AJ605" i="109" s="1"/>
  <c r="AI628" i="109"/>
  <c r="AI652" i="109"/>
  <c r="AF42" i="119"/>
  <c r="AF48" i="119" s="1"/>
  <c r="AF49" i="119" s="1"/>
  <c r="AD1026" i="109"/>
  <c r="AD1130" i="109"/>
  <c r="AD1156" i="109"/>
  <c r="AD1059" i="109"/>
  <c r="AD1138" i="109"/>
  <c r="AD1080" i="109"/>
  <c r="AD1076" i="109"/>
  <c r="AD1057" i="109"/>
  <c r="AD1127" i="109"/>
  <c r="AD1146" i="109"/>
  <c r="AD1108" i="109"/>
  <c r="AC1160" i="109"/>
  <c r="AD1025" i="109"/>
  <c r="AD1155" i="109"/>
  <c r="AD1078" i="109"/>
  <c r="AD1035" i="109"/>
  <c r="AD1150" i="109"/>
  <c r="AD1110" i="109"/>
  <c r="AD1140" i="109"/>
  <c r="AD1148" i="109"/>
  <c r="AD1073" i="109"/>
  <c r="AD1145" i="109"/>
  <c r="AI578" i="109"/>
  <c r="AJ578" i="109" s="1"/>
  <c r="AI647" i="109"/>
  <c r="AE1015" i="109"/>
  <c r="AE1153" i="109" s="1"/>
  <c r="AE968" i="109"/>
  <c r="AE999" i="109"/>
  <c r="AE948" i="109"/>
  <c r="AE1021" i="109"/>
  <c r="AE1159" i="109" s="1"/>
  <c r="AE1003" i="109"/>
  <c r="AE1141" i="109" s="1"/>
  <c r="AE1016" i="109"/>
  <c r="AE1007" i="109"/>
  <c r="AE1145" i="109" s="1"/>
  <c r="AE997" i="109"/>
  <c r="AE983" i="109"/>
  <c r="AE1121" i="109" s="1"/>
  <c r="AE972" i="109"/>
  <c r="AE1001" i="109"/>
  <c r="AE1139" i="109" s="1"/>
  <c r="AE956" i="109"/>
  <c r="AE1094" i="109" s="1"/>
  <c r="AE995" i="109"/>
  <c r="AE1133" i="109" s="1"/>
  <c r="AE1020" i="109"/>
  <c r="AE1013" i="109"/>
  <c r="AE1151" i="109" s="1"/>
  <c r="AE981" i="109"/>
  <c r="AE1119" i="109" s="1"/>
  <c r="AE1011" i="109"/>
  <c r="AE989" i="109"/>
  <c r="AE1127" i="109" s="1"/>
  <c r="AE987" i="109"/>
  <c r="AE1125" i="109" s="1"/>
  <c r="AE991" i="109"/>
  <c r="AE1129" i="109" s="1"/>
  <c r="AE976" i="109"/>
  <c r="AE1114" i="109" s="1"/>
  <c r="AE993" i="109"/>
  <c r="AE980" i="109"/>
  <c r="AE1118" i="109" s="1"/>
  <c r="AE1008" i="109"/>
  <c r="AE1146" i="109" s="1"/>
  <c r="AE964" i="109"/>
  <c r="AE1005" i="109"/>
  <c r="AE952" i="109"/>
  <c r="AE1090" i="109" s="1"/>
  <c r="AE960" i="109"/>
  <c r="AE1098" i="109" s="1"/>
  <c r="AE1019" i="109"/>
  <c r="AE1157" i="109" s="1"/>
  <c r="AE1012" i="109"/>
  <c r="AE985" i="109"/>
  <c r="AE887" i="109"/>
  <c r="AE962" i="109"/>
  <c r="AE1100" i="109" s="1"/>
  <c r="AE912" i="109"/>
  <c r="AE965" i="109"/>
  <c r="AE934" i="109"/>
  <c r="AE951" i="109"/>
  <c r="AE1089" i="109" s="1"/>
  <c r="AE911" i="109"/>
  <c r="AE1049" i="109" s="1"/>
  <c r="AE937" i="109"/>
  <c r="AE1075" i="109" s="1"/>
  <c r="AE1002" i="109"/>
  <c r="AE913" i="109"/>
  <c r="AE1051" i="109" s="1"/>
  <c r="AE903" i="109"/>
  <c r="AE910" i="109"/>
  <c r="AE979" i="109"/>
  <c r="AE958" i="109"/>
  <c r="AE1096" i="109" s="1"/>
  <c r="AE901" i="109"/>
  <c r="AE904" i="109"/>
  <c r="AE1042" i="109" s="1"/>
  <c r="AE896" i="109"/>
  <c r="AE1034" i="109" s="1"/>
  <c r="AE961" i="109"/>
  <c r="AE971" i="109"/>
  <c r="AE905" i="109"/>
  <c r="AE1043" i="109" s="1"/>
  <c r="AE902" i="109"/>
  <c r="AE1040" i="109" s="1"/>
  <c r="AE975" i="109"/>
  <c r="AE955" i="109"/>
  <c r="AE909" i="109"/>
  <c r="AE1047" i="109" s="1"/>
  <c r="AE918" i="109"/>
  <c r="AE927" i="109"/>
  <c r="AE1065" i="109" s="1"/>
  <c r="AE977" i="109"/>
  <c r="AE998" i="109"/>
  <c r="AE946" i="109"/>
  <c r="AE1084" i="109" s="1"/>
  <c r="AE986" i="109"/>
  <c r="AE957" i="109"/>
  <c r="AE1095" i="109" s="1"/>
  <c r="AE894" i="109"/>
  <c r="AE1032" i="109" s="1"/>
  <c r="AE996" i="109"/>
  <c r="AE1134" i="109" s="1"/>
  <c r="AE1009" i="109"/>
  <c r="AE1147" i="109" s="1"/>
  <c r="AE915" i="109"/>
  <c r="AE974" i="109"/>
  <c r="AE1112" i="109" s="1"/>
  <c r="AE945" i="109"/>
  <c r="AE1083" i="109" s="1"/>
  <c r="AE891" i="109"/>
  <c r="AE908" i="109"/>
  <c r="AE947" i="109"/>
  <c r="AE1085" i="109" s="1"/>
  <c r="AE929" i="109"/>
  <c r="AE1067" i="109" s="1"/>
  <c r="AE938" i="109"/>
  <c r="AE1076" i="109" s="1"/>
  <c r="AE925" i="109"/>
  <c r="AE940" i="109"/>
  <c r="AE1078" i="109" s="1"/>
  <c r="AE939" i="109"/>
  <c r="AE933" i="109"/>
  <c r="AE966" i="109"/>
  <c r="AE898" i="109"/>
  <c r="AE1036" i="109" s="1"/>
  <c r="AE969" i="109"/>
  <c r="AE1107" i="109" s="1"/>
  <c r="AE921" i="109"/>
  <c r="AE1018" i="109"/>
  <c r="AE973" i="109"/>
  <c r="AE1111" i="109" s="1"/>
  <c r="AE967" i="109"/>
  <c r="AE1105" i="109" s="1"/>
  <c r="AE942" i="109"/>
  <c r="AE1080" i="109" s="1"/>
  <c r="AE890" i="109"/>
  <c r="AE935" i="109"/>
  <c r="AE1073" i="109" s="1"/>
  <c r="AE928" i="109"/>
  <c r="AE1066" i="109" s="1"/>
  <c r="AE895" i="109"/>
  <c r="AE1033" i="109" s="1"/>
  <c r="AE892" i="109"/>
  <c r="AE1030" i="109" s="1"/>
  <c r="AE992" i="109"/>
  <c r="AE1130" i="109" s="1"/>
  <c r="AE1014" i="109"/>
  <c r="AE1152" i="109" s="1"/>
  <c r="AE982" i="109"/>
  <c r="AE1120" i="109" s="1"/>
  <c r="AE893" i="109"/>
  <c r="AE970" i="109"/>
  <c r="AE1108" i="109" s="1"/>
  <c r="AE963" i="109"/>
  <c r="AE1101" i="109" s="1"/>
  <c r="AE941" i="109"/>
  <c r="AE978" i="109"/>
  <c r="AE1116" i="109" s="1"/>
  <c r="AE954" i="109"/>
  <c r="AE1092" i="109" s="1"/>
  <c r="AE959" i="109"/>
  <c r="AE1097" i="109" s="1"/>
  <c r="AE907" i="109"/>
  <c r="AE1045" i="109" s="1"/>
  <c r="AE984" i="109"/>
  <c r="AE930" i="109"/>
  <c r="AE1068" i="109" s="1"/>
  <c r="AE990" i="109"/>
  <c r="AE916" i="109"/>
  <c r="AE994" i="109"/>
  <c r="AE1132" i="109" s="1"/>
  <c r="AE917" i="109"/>
  <c r="AE922" i="109"/>
  <c r="AE1060" i="109" s="1"/>
  <c r="AE924" i="109"/>
  <c r="AE1062" i="109" s="1"/>
  <c r="AE943" i="109"/>
  <c r="AE1004" i="109"/>
  <c r="AE1142" i="109" s="1"/>
  <c r="AE936" i="109"/>
  <c r="AE1074" i="109" s="1"/>
  <c r="AE897" i="109"/>
  <c r="AE944" i="109"/>
  <c r="AE906" i="109"/>
  <c r="AE1044" i="109" s="1"/>
  <c r="AE919" i="109"/>
  <c r="AE1057" i="109" s="1"/>
  <c r="AE1000" i="109"/>
  <c r="AE920" i="109"/>
  <c r="AE914" i="109"/>
  <c r="AE1052" i="109" s="1"/>
  <c r="AE923" i="109"/>
  <c r="AE889" i="109"/>
  <c r="AE932" i="109"/>
  <c r="AE1070" i="109" s="1"/>
  <c r="AE988" i="109"/>
  <c r="AE1126" i="109" s="1"/>
  <c r="AE1006" i="109"/>
  <c r="AE1144" i="109" s="1"/>
  <c r="AE900" i="109"/>
  <c r="AE1038" i="109" s="1"/>
  <c r="AE1010" i="109"/>
  <c r="AE950" i="109"/>
  <c r="AE1088" i="109" s="1"/>
  <c r="AE1017" i="109"/>
  <c r="AE1155" i="109" s="1"/>
  <c r="AE953" i="109"/>
  <c r="AE1091" i="109" s="1"/>
  <c r="AE926" i="109"/>
  <c r="AE1064" i="109" s="1"/>
  <c r="AE888" i="109"/>
  <c r="AE1026" i="109" s="1"/>
  <c r="AE949" i="109"/>
  <c r="AE931" i="109"/>
  <c r="AE899" i="109"/>
  <c r="AI565" i="109"/>
  <c r="AJ681" i="109"/>
  <c r="AI582" i="109"/>
  <c r="AI575" i="109"/>
  <c r="AI637" i="109"/>
  <c r="AI572" i="109"/>
  <c r="AI567" i="109"/>
  <c r="AD1098" i="109"/>
  <c r="AD1122" i="109"/>
  <c r="AD1061" i="109"/>
  <c r="AD1042" i="109"/>
  <c r="AD1088" i="109"/>
  <c r="AD1053" i="109"/>
  <c r="AD1027" i="109"/>
  <c r="AD1066" i="109"/>
  <c r="AD1063" i="109"/>
  <c r="AD1046" i="109"/>
  <c r="AD1040" i="109"/>
  <c r="AD1142" i="109"/>
  <c r="AD1094" i="109"/>
  <c r="AD1136" i="109"/>
  <c r="AD1137" i="109"/>
  <c r="AD1129" i="109"/>
  <c r="AD1043" i="109"/>
  <c r="AD1086" i="109"/>
  <c r="AD1084" i="109"/>
  <c r="AD1060" i="109"/>
  <c r="AD1044" i="109"/>
  <c r="AD1050" i="109"/>
  <c r="AD1052" i="109"/>
  <c r="AK411" i="109"/>
  <c r="AL550" i="109" s="1"/>
  <c r="AK689" i="109"/>
  <c r="AJ305" i="109"/>
  <c r="AK444" i="109" s="1"/>
  <c r="AJ686" i="109"/>
  <c r="AJ307" i="109"/>
  <c r="AK446" i="109" s="1"/>
  <c r="AJ326" i="109"/>
  <c r="AK465" i="109" s="1"/>
  <c r="AK412" i="109"/>
  <c r="AL551" i="109" s="1"/>
  <c r="AK690" i="109"/>
  <c r="AK409" i="109"/>
  <c r="AL548" i="109" s="1"/>
  <c r="AH40" i="119"/>
  <c r="AH30" i="119"/>
  <c r="AI571" i="109"/>
  <c r="AJ295" i="109"/>
  <c r="AK434" i="109" s="1"/>
  <c r="AJ627" i="109"/>
  <c r="AJ349" i="109"/>
  <c r="AK488" i="109" s="1"/>
  <c r="AJ358" i="109"/>
  <c r="AK497" i="109" s="1"/>
  <c r="AJ284" i="109"/>
  <c r="AK423" i="109" s="1"/>
  <c r="AK391" i="109"/>
  <c r="AL530" i="109" s="1"/>
  <c r="AJ650" i="109"/>
  <c r="AJ386" i="109"/>
  <c r="AK525" i="109" s="1"/>
  <c r="AK393" i="109"/>
  <c r="AL532" i="109" s="1"/>
  <c r="AK671" i="109"/>
  <c r="AK389" i="109"/>
  <c r="AL528" i="109" s="1"/>
  <c r="AJ400" i="109"/>
  <c r="AK539" i="109" s="1"/>
  <c r="AJ384" i="109"/>
  <c r="AK523" i="109" s="1"/>
  <c r="AI607" i="109"/>
  <c r="AI592" i="109"/>
  <c r="AI632" i="109"/>
  <c r="AJ632" i="109" s="1"/>
  <c r="AI664" i="109"/>
  <c r="AI644" i="109"/>
  <c r="AJ339" i="109"/>
  <c r="AK478" i="109" s="1"/>
  <c r="AK368" i="109"/>
  <c r="AL507" i="109" s="1"/>
  <c r="AJ324" i="109"/>
  <c r="AK463" i="109" s="1"/>
  <c r="AJ342" i="109"/>
  <c r="AK481" i="109" s="1"/>
  <c r="AJ365" i="109"/>
  <c r="AK504" i="109" s="1"/>
  <c r="AK344" i="109"/>
  <c r="AL483" i="109" s="1"/>
  <c r="AK622" i="109"/>
  <c r="AJ331" i="109"/>
  <c r="AK470" i="109" s="1"/>
  <c r="AJ640" i="109"/>
  <c r="AJ362" i="109"/>
  <c r="AK501" i="109" s="1"/>
  <c r="AK385" i="109"/>
  <c r="AL524" i="109" s="1"/>
  <c r="AI583" i="109"/>
  <c r="AI623" i="109"/>
  <c r="AI596" i="109"/>
  <c r="AJ596" i="109" s="1"/>
  <c r="AJ317" i="109"/>
  <c r="AK456" i="109" s="1"/>
  <c r="AK397" i="109"/>
  <c r="AL536" i="109" s="1"/>
  <c r="AK638" i="109"/>
  <c r="AK360" i="109"/>
  <c r="AL499" i="109" s="1"/>
  <c r="AE48" i="119"/>
  <c r="AJ374" i="109"/>
  <c r="AK513" i="109" s="1"/>
  <c r="AJ323" i="109"/>
  <c r="AK462" i="109" s="1"/>
  <c r="AK377" i="109"/>
  <c r="AL516" i="109" s="1"/>
  <c r="AJ314" i="109"/>
  <c r="AK453" i="109" s="1"/>
  <c r="AJ321" i="109"/>
  <c r="AK460" i="109" s="1"/>
  <c r="AJ375" i="109"/>
  <c r="AK514" i="109" s="1"/>
  <c r="AJ413" i="109"/>
  <c r="AK552" i="109" s="1"/>
  <c r="AK403" i="109"/>
  <c r="AL542" i="109" s="1"/>
  <c r="AJ405" i="109"/>
  <c r="AK544" i="109" s="1"/>
  <c r="AJ390" i="109"/>
  <c r="AK529" i="109" s="1"/>
  <c r="AI599" i="109"/>
  <c r="AJ303" i="109"/>
  <c r="AK442" i="109" s="1"/>
  <c r="AJ297" i="109"/>
  <c r="AK436" i="109" s="1"/>
  <c r="AK376" i="109"/>
  <c r="AL515" i="109" s="1"/>
  <c r="AJ373" i="109"/>
  <c r="AK512" i="109" s="1"/>
  <c r="AJ402" i="109"/>
  <c r="AK541" i="109" s="1"/>
  <c r="AK669" i="109"/>
  <c r="AJ311" i="109"/>
  <c r="AK450" i="109" s="1"/>
  <c r="AK372" i="109"/>
  <c r="AL511" i="109" s="1"/>
  <c r="AJ354" i="109"/>
  <c r="AK493" i="109" s="1"/>
  <c r="AJ310" i="109"/>
  <c r="AK449" i="109" s="1"/>
  <c r="AJ347" i="109"/>
  <c r="AK486" i="109" s="1"/>
  <c r="AJ302" i="109"/>
  <c r="AK441" i="109" s="1"/>
  <c r="AJ396" i="109"/>
  <c r="AK535" i="109" s="1"/>
  <c r="AJ363" i="109"/>
  <c r="AK502" i="109" s="1"/>
  <c r="AI612" i="109"/>
  <c r="AJ333" i="109"/>
  <c r="AK472" i="109" s="1"/>
  <c r="AK404" i="109"/>
  <c r="AL543" i="109" s="1"/>
  <c r="AJ316" i="109"/>
  <c r="AK455" i="109" s="1"/>
  <c r="AJ359" i="109"/>
  <c r="AK498" i="109" s="1"/>
  <c r="AI29" i="119"/>
  <c r="AI28" i="119"/>
  <c r="AJ285" i="109"/>
  <c r="AK424" i="109" s="1"/>
  <c r="AK364" i="109"/>
  <c r="AL503" i="109" s="1"/>
  <c r="AK642" i="109"/>
  <c r="AK381" i="109"/>
  <c r="AL520" i="109" s="1"/>
  <c r="AK659" i="109"/>
  <c r="AK685" i="109"/>
  <c r="AK407" i="109"/>
  <c r="AL546" i="109" s="1"/>
  <c r="AJ639" i="109"/>
  <c r="AJ361" i="109"/>
  <c r="AK500" i="109" s="1"/>
  <c r="AJ299" i="109"/>
  <c r="AK438" i="109" s="1"/>
  <c r="AJ286" i="109"/>
  <c r="AK425" i="109" s="1"/>
  <c r="AJ414" i="109"/>
  <c r="AK553" i="109" s="1"/>
  <c r="AI613" i="109"/>
  <c r="AI629" i="109"/>
  <c r="AI653" i="109"/>
  <c r="AI662" i="109"/>
  <c r="AI564" i="109"/>
  <c r="AJ371" i="109"/>
  <c r="AK510" i="109" s="1"/>
  <c r="AJ289" i="109"/>
  <c r="AK428" i="109" s="1"/>
  <c r="AJ290" i="109"/>
  <c r="AK429" i="109" s="1"/>
  <c r="AI641" i="109"/>
  <c r="AJ648" i="109"/>
  <c r="AJ370" i="109"/>
  <c r="AK509" i="109" s="1"/>
  <c r="AK401" i="109"/>
  <c r="AL540" i="109" s="1"/>
  <c r="AJ382" i="109"/>
  <c r="AK521" i="109" s="1"/>
  <c r="AJ291" i="109"/>
  <c r="AK430" i="109" s="1"/>
  <c r="AJ292" i="109"/>
  <c r="AK431" i="109" s="1"/>
  <c r="AK283" i="109"/>
  <c r="AL422" i="109" s="1"/>
  <c r="AJ328" i="109"/>
  <c r="AK467" i="109" s="1"/>
  <c r="AJ410" i="109"/>
  <c r="AK549" i="109" s="1"/>
  <c r="AJ351" i="109"/>
  <c r="AK490" i="109" s="1"/>
  <c r="AJ394" i="109"/>
  <c r="AK533" i="109" s="1"/>
  <c r="AJ293" i="109"/>
  <c r="AK432" i="109" s="1"/>
  <c r="AJ329" i="109"/>
  <c r="AK468" i="109" s="1"/>
  <c r="AJ318" i="109"/>
  <c r="AK457" i="109" s="1"/>
  <c r="AI581" i="109"/>
  <c r="AJ337" i="109"/>
  <c r="AK476" i="109" s="1"/>
  <c r="AJ398" i="109"/>
  <c r="AK537" i="109" s="1"/>
  <c r="AK415" i="109"/>
  <c r="AL554" i="109" s="1"/>
  <c r="AK383" i="109"/>
  <c r="AL522" i="109" s="1"/>
  <c r="AJ301" i="109"/>
  <c r="AK440" i="109" s="1"/>
  <c r="AK634" i="109"/>
  <c r="AK356" i="109"/>
  <c r="AL495" i="109" s="1"/>
  <c r="AL21" i="119"/>
  <c r="AK23" i="119"/>
  <c r="AI580" i="109"/>
  <c r="AJ336" i="109"/>
  <c r="AK475" i="109" s="1"/>
  <c r="AI621" i="109"/>
  <c r="AI691" i="109"/>
  <c r="AJ287" i="109"/>
  <c r="AK426" i="109" s="1"/>
  <c r="AJ330" i="109"/>
  <c r="AK469" i="109" s="1"/>
  <c r="AJ341" i="109"/>
  <c r="AK480" i="109" s="1"/>
  <c r="AJ325" i="109"/>
  <c r="AK464" i="109" s="1"/>
  <c r="AJ25" i="119"/>
  <c r="AI577" i="109"/>
  <c r="AI563" i="109"/>
  <c r="AI604" i="109"/>
  <c r="AK348" i="109"/>
  <c r="AL487" i="109" s="1"/>
  <c r="AJ309" i="109"/>
  <c r="AK448" i="109" s="1"/>
  <c r="AI678" i="109"/>
  <c r="AJ357" i="109"/>
  <c r="AK496" i="109" s="1"/>
  <c r="AJ346" i="109"/>
  <c r="AK485" i="109" s="1"/>
  <c r="AI674" i="109"/>
  <c r="AJ332" i="109"/>
  <c r="AK471" i="109" s="1"/>
  <c r="AJ320" i="109"/>
  <c r="AK459" i="109" s="1"/>
  <c r="AJ657" i="109"/>
  <c r="AJ392" i="109"/>
  <c r="AK531" i="109" s="1"/>
  <c r="AJ388" i="109"/>
  <c r="AK527" i="109" s="1"/>
  <c r="AJ315" i="109"/>
  <c r="AK454" i="109" s="1"/>
  <c r="AJ593" i="109"/>
  <c r="AJ353" i="109"/>
  <c r="AK492" i="109" s="1"/>
  <c r="AJ313" i="109"/>
  <c r="AK452" i="109" s="1"/>
  <c r="BL20" i="119"/>
  <c r="AJ308" i="109"/>
  <c r="AK447" i="109" s="1"/>
  <c r="AK408" i="109"/>
  <c r="AL547" i="109" s="1"/>
  <c r="AJ340" i="109"/>
  <c r="AK479" i="109" s="1"/>
  <c r="AJ367" i="109"/>
  <c r="AK506" i="109" s="1"/>
  <c r="AJ334" i="109"/>
  <c r="AK473" i="109" s="1"/>
  <c r="AJ288" i="109"/>
  <c r="AK427" i="109" s="1"/>
  <c r="AK416" i="109"/>
  <c r="AL555" i="109" s="1"/>
  <c r="AK694" i="109"/>
  <c r="AJ687" i="109"/>
  <c r="AK687" i="109" s="1"/>
  <c r="AJ345" i="109"/>
  <c r="AK484" i="109" s="1"/>
  <c r="AJ296" i="109"/>
  <c r="AK435" i="109" s="1"/>
  <c r="AJ378" i="109"/>
  <c r="AK517" i="109" s="1"/>
  <c r="AI574" i="109"/>
  <c r="AJ304" i="109"/>
  <c r="AK443" i="109" s="1"/>
  <c r="AK395" i="109"/>
  <c r="AL534" i="109" s="1"/>
  <c r="AK417" i="109"/>
  <c r="AL556" i="109" s="1"/>
  <c r="AK352" i="109"/>
  <c r="AL491" i="109" s="1"/>
  <c r="AJ343" i="109"/>
  <c r="AK482" i="109" s="1"/>
  <c r="AJ338" i="109"/>
  <c r="AK477" i="109" s="1"/>
  <c r="AJ335" i="109"/>
  <c r="AK474" i="109" s="1"/>
  <c r="AJ366" i="109"/>
  <c r="AK505" i="109" s="1"/>
  <c r="AK387" i="109"/>
  <c r="AL526" i="109" s="1"/>
  <c r="AI680" i="109"/>
  <c r="AJ298" i="109"/>
  <c r="AK437" i="109" s="1"/>
  <c r="AJ350" i="109"/>
  <c r="AK489" i="109" s="1"/>
  <c r="AJ300" i="109"/>
  <c r="AK439" i="109" s="1"/>
  <c r="AJ406" i="109"/>
  <c r="AK545" i="109" s="1"/>
  <c r="AJ355" i="109"/>
  <c r="AK494" i="109" s="1"/>
  <c r="AK677" i="109"/>
  <c r="AK399" i="109"/>
  <c r="AL538" i="109" s="1"/>
  <c r="AJ327" i="109"/>
  <c r="AK466" i="109" s="1"/>
  <c r="AJ663" i="109"/>
  <c r="AI620" i="109"/>
  <c r="AI579" i="109"/>
  <c r="AI608" i="109"/>
  <c r="AI573" i="109"/>
  <c r="AJ312" i="109"/>
  <c r="AK451" i="109" s="1"/>
  <c r="AJ306" i="109"/>
  <c r="AK445" i="109" s="1"/>
  <c r="AJ369" i="109"/>
  <c r="AK508" i="109" s="1"/>
  <c r="AK379" i="109"/>
  <c r="AL518" i="109" s="1"/>
  <c r="AJ319" i="109"/>
  <c r="AK458" i="109" s="1"/>
  <c r="AJ294" i="109"/>
  <c r="AK433" i="109" s="1"/>
  <c r="AJ380" i="109"/>
  <c r="AK519" i="109" s="1"/>
  <c r="AJ322" i="109"/>
  <c r="AK461" i="109" s="1"/>
  <c r="AJ655" i="109"/>
  <c r="AR881" i="109"/>
  <c r="S50" i="119"/>
  <c r="AS882" i="109"/>
  <c r="AR879" i="109"/>
  <c r="AJ835" i="109"/>
  <c r="AR877" i="109"/>
  <c r="AC696" i="109"/>
  <c r="AR871" i="109"/>
  <c r="BL34" i="119" s="1"/>
  <c r="AS865" i="109"/>
  <c r="AT863" i="109"/>
  <c r="AS867" i="109"/>
  <c r="AS869" i="109"/>
  <c r="AD557" i="109"/>
  <c r="AM33" i="119" s="1"/>
  <c r="AE883" i="109"/>
  <c r="AF875" i="109"/>
  <c r="AE557" i="109"/>
  <c r="AN33" i="119" s="1"/>
  <c r="AD418" i="109"/>
  <c r="AT870" i="109"/>
  <c r="AU870" i="109" s="1"/>
  <c r="AS847" i="109"/>
  <c r="BB851" i="109" l="1"/>
  <c r="BA859" i="109"/>
  <c r="BB863" i="109"/>
  <c r="BB871" i="109" s="1"/>
  <c r="CG34" i="119" s="1"/>
  <c r="AK682" i="109"/>
  <c r="AL682" i="109" s="1"/>
  <c r="AK695" i="109"/>
  <c r="AL695" i="109" s="1"/>
  <c r="AJ658" i="109"/>
  <c r="AK658" i="109" s="1"/>
  <c r="AJ597" i="109"/>
  <c r="AK597" i="109" s="1"/>
  <c r="AK626" i="109"/>
  <c r="AJ649" i="109"/>
  <c r="AK649" i="109" s="1"/>
  <c r="AJ643" i="109"/>
  <c r="AK643" i="109" s="1"/>
  <c r="AJ683" i="109"/>
  <c r="AK683" i="109" s="1"/>
  <c r="AK675" i="109"/>
  <c r="AJ670" i="109"/>
  <c r="AJ672" i="109"/>
  <c r="AK672" i="109" s="1"/>
  <c r="AK673" i="109"/>
  <c r="AL673" i="109" s="1"/>
  <c r="AJ610" i="109"/>
  <c r="AJ587" i="109"/>
  <c r="AJ660" i="109"/>
  <c r="AK660" i="109" s="1"/>
  <c r="AJ562" i="109"/>
  <c r="AK562" i="109" s="1"/>
  <c r="AJ582" i="109"/>
  <c r="AJ600" i="109"/>
  <c r="AJ584" i="109"/>
  <c r="AK584" i="109" s="1"/>
  <c r="AJ567" i="109"/>
  <c r="AK567" i="109" s="1"/>
  <c r="AJ565" i="109"/>
  <c r="AK565" i="109" s="1"/>
  <c r="AJ614" i="109"/>
  <c r="AK614" i="109" s="1"/>
  <c r="AJ676" i="109"/>
  <c r="AJ692" i="109"/>
  <c r="AJ609" i="109"/>
  <c r="AK609" i="109" s="1"/>
  <c r="AJ602" i="109"/>
  <c r="AK602" i="109" s="1"/>
  <c r="AJ647" i="109"/>
  <c r="AJ637" i="109"/>
  <c r="AJ585" i="109"/>
  <c r="AK585" i="109" s="1"/>
  <c r="AJ628" i="109"/>
  <c r="AK628" i="109" s="1"/>
  <c r="AJ666" i="109"/>
  <c r="AJ588" i="109"/>
  <c r="AJ668" i="109"/>
  <c r="AK668" i="109" s="1"/>
  <c r="AJ576" i="109"/>
  <c r="AK576" i="109" s="1"/>
  <c r="AJ591" i="109"/>
  <c r="AK661" i="109"/>
  <c r="AJ571" i="109"/>
  <c r="AK571" i="109" s="1"/>
  <c r="AJ652" i="109"/>
  <c r="AK652" i="109" s="1"/>
  <c r="AJ572" i="109"/>
  <c r="AJ633" i="109"/>
  <c r="AK665" i="109"/>
  <c r="AL665" i="109" s="1"/>
  <c r="AJ611" i="109"/>
  <c r="AK681" i="109"/>
  <c r="AJ621" i="109"/>
  <c r="AK621" i="109" s="1"/>
  <c r="AJ607" i="109"/>
  <c r="AK607" i="109" s="1"/>
  <c r="AK650" i="109"/>
  <c r="AL650" i="109" s="1"/>
  <c r="AS881" i="109"/>
  <c r="AE1037" i="109"/>
  <c r="AE1031" i="109"/>
  <c r="AE1028" i="109"/>
  <c r="AE1104" i="109"/>
  <c r="AE1093" i="109"/>
  <c r="AE1041" i="109"/>
  <c r="AE1158" i="109"/>
  <c r="AE1154" i="109"/>
  <c r="AE1122" i="109"/>
  <c r="AE1131" i="109"/>
  <c r="AE1058" i="109"/>
  <c r="AE1148" i="109"/>
  <c r="AJ629" i="109"/>
  <c r="AK629" i="109" s="1"/>
  <c r="AK657" i="109"/>
  <c r="AL657" i="109" s="1"/>
  <c r="AJ613" i="109"/>
  <c r="AK686" i="109"/>
  <c r="AJ575" i="109"/>
  <c r="AK575" i="109" s="1"/>
  <c r="AJ592" i="109"/>
  <c r="AK592" i="109" s="1"/>
  <c r="AE1054" i="109"/>
  <c r="AE1079" i="109"/>
  <c r="AE1071" i="109"/>
  <c r="AE1029" i="109"/>
  <c r="AE1113" i="109"/>
  <c r="AE1102" i="109"/>
  <c r="AE1115" i="109"/>
  <c r="AE1156" i="109"/>
  <c r="AE1106" i="109"/>
  <c r="AE1110" i="109"/>
  <c r="AE1046" i="109"/>
  <c r="AE1109" i="109"/>
  <c r="AE1039" i="109"/>
  <c r="AE1069" i="109"/>
  <c r="AF985" i="109"/>
  <c r="AF1123" i="109" s="1"/>
  <c r="AF968" i="109"/>
  <c r="AF1106" i="109" s="1"/>
  <c r="AF991" i="109"/>
  <c r="AF1129" i="109" s="1"/>
  <c r="AF1001" i="109"/>
  <c r="AF1139" i="109" s="1"/>
  <c r="AF995" i="109"/>
  <c r="AF1133" i="109" s="1"/>
  <c r="AF983" i="109"/>
  <c r="AF1121" i="109" s="1"/>
  <c r="AF987" i="109"/>
  <c r="AF1125" i="109" s="1"/>
  <c r="AF948" i="109"/>
  <c r="AF1086" i="109" s="1"/>
  <c r="AF999" i="109"/>
  <c r="AF1137" i="109" s="1"/>
  <c r="AF1019" i="109"/>
  <c r="AF1157" i="109" s="1"/>
  <c r="AF1011" i="109"/>
  <c r="AF1149" i="109" s="1"/>
  <c r="AF960" i="109"/>
  <c r="AF1098" i="109" s="1"/>
  <c r="AF1008" i="109"/>
  <c r="AF1146" i="109" s="1"/>
  <c r="AF997" i="109"/>
  <c r="AF1135" i="109" s="1"/>
  <c r="AF989" i="109"/>
  <c r="AF1127" i="109" s="1"/>
  <c r="AF887" i="109"/>
  <c r="AF1025" i="109" s="1"/>
  <c r="AF1013" i="109"/>
  <c r="AF1151" i="109" s="1"/>
  <c r="AF976" i="109"/>
  <c r="AF1114" i="109" s="1"/>
  <c r="AF972" i="109"/>
  <c r="AF1110" i="109" s="1"/>
  <c r="AF1015" i="109"/>
  <c r="AF952" i="109"/>
  <c r="AF1090" i="109" s="1"/>
  <c r="AF1003" i="109"/>
  <c r="AF1141" i="109" s="1"/>
  <c r="AF1020" i="109"/>
  <c r="AF1158" i="109" s="1"/>
  <c r="AF981" i="109"/>
  <c r="AF1119" i="109" s="1"/>
  <c r="AF1016" i="109"/>
  <c r="AF1154" i="109" s="1"/>
  <c r="AF964" i="109"/>
  <c r="AF1102" i="109" s="1"/>
  <c r="AF993" i="109"/>
  <c r="AF1131" i="109" s="1"/>
  <c r="AF1005" i="109"/>
  <c r="AF1143" i="109" s="1"/>
  <c r="AF980" i="109"/>
  <c r="AF1118" i="109" s="1"/>
  <c r="AF1007" i="109"/>
  <c r="AF1145" i="109" s="1"/>
  <c r="AF1012" i="109"/>
  <c r="AF1150" i="109" s="1"/>
  <c r="AF1021" i="109"/>
  <c r="AF1159" i="109" s="1"/>
  <c r="AF956" i="109"/>
  <c r="AF1094" i="109" s="1"/>
  <c r="AF899" i="109"/>
  <c r="AF1037" i="109" s="1"/>
  <c r="AF975" i="109"/>
  <c r="AF954" i="109"/>
  <c r="AF1092" i="109" s="1"/>
  <c r="AF908" i="109"/>
  <c r="AF1046" i="109" s="1"/>
  <c r="AF891" i="109"/>
  <c r="AF1029" i="109" s="1"/>
  <c r="AF1002" i="109"/>
  <c r="AF1140" i="109" s="1"/>
  <c r="AF943" i="109"/>
  <c r="AF1081" i="109" s="1"/>
  <c r="AF905" i="109"/>
  <c r="AF1043" i="109" s="1"/>
  <c r="AF961" i="109"/>
  <c r="AF1099" i="109" s="1"/>
  <c r="AF1010" i="109"/>
  <c r="AF1148" i="109" s="1"/>
  <c r="AF974" i="109"/>
  <c r="AF1112" i="109" s="1"/>
  <c r="AF915" i="109"/>
  <c r="AF1053" i="109" s="1"/>
  <c r="AF928" i="109"/>
  <c r="AF1066" i="109" s="1"/>
  <c r="AF986" i="109"/>
  <c r="AF1124" i="109" s="1"/>
  <c r="AF924" i="109"/>
  <c r="AF1062" i="109" s="1"/>
  <c r="AF971" i="109"/>
  <c r="AF1109" i="109" s="1"/>
  <c r="AF930" i="109"/>
  <c r="AF1068" i="109" s="1"/>
  <c r="AF978" i="109"/>
  <c r="AF1116" i="109" s="1"/>
  <c r="AF947" i="109"/>
  <c r="AF1085" i="109" s="1"/>
  <c r="AF923" i="109"/>
  <c r="AF1061" i="109" s="1"/>
  <c r="AF1009" i="109"/>
  <c r="AF1147" i="109" s="1"/>
  <c r="AF895" i="109"/>
  <c r="AF1033" i="109" s="1"/>
  <c r="AF994" i="109"/>
  <c r="AF1132" i="109" s="1"/>
  <c r="AF966" i="109"/>
  <c r="AF1104" i="109" s="1"/>
  <c r="AF931" i="109"/>
  <c r="AF1069" i="109" s="1"/>
  <c r="AF933" i="109"/>
  <c r="AF1071" i="109" s="1"/>
  <c r="AF939" i="109"/>
  <c r="AF1077" i="109" s="1"/>
  <c r="AF940" i="109"/>
  <c r="AF1078" i="109" s="1"/>
  <c r="AF926" i="109"/>
  <c r="AF1064" i="109" s="1"/>
  <c r="AF919" i="109"/>
  <c r="AF967" i="109"/>
  <c r="AF1105" i="109" s="1"/>
  <c r="AF1018" i="109"/>
  <c r="AF1156" i="109" s="1"/>
  <c r="AF938" i="109"/>
  <c r="AF1076" i="109" s="1"/>
  <c r="AF996" i="109"/>
  <c r="AF1134" i="109" s="1"/>
  <c r="AF918" i="109"/>
  <c r="AF1056" i="109" s="1"/>
  <c r="AF907" i="109"/>
  <c r="AF1045" i="109" s="1"/>
  <c r="AF953" i="109"/>
  <c r="AF1091" i="109" s="1"/>
  <c r="AF941" i="109"/>
  <c r="AF1079" i="109" s="1"/>
  <c r="AF920" i="109"/>
  <c r="AF1058" i="109" s="1"/>
  <c r="AF973" i="109"/>
  <c r="AF1111" i="109" s="1"/>
  <c r="AF921" i="109"/>
  <c r="AF1059" i="109" s="1"/>
  <c r="AF962" i="109"/>
  <c r="AF1100" i="109" s="1"/>
  <c r="AF909" i="109"/>
  <c r="AF1047" i="109" s="1"/>
  <c r="AF950" i="109"/>
  <c r="AF1088" i="109" s="1"/>
  <c r="AF1006" i="109"/>
  <c r="AF1144" i="109" s="1"/>
  <c r="AF936" i="109"/>
  <c r="AF1074" i="109" s="1"/>
  <c r="AF965" i="109"/>
  <c r="AF1103" i="109" s="1"/>
  <c r="AF969" i="109"/>
  <c r="AF1107" i="109" s="1"/>
  <c r="AF990" i="109"/>
  <c r="AF1128" i="109" s="1"/>
  <c r="AF959" i="109"/>
  <c r="AF1097" i="109" s="1"/>
  <c r="AF958" i="109"/>
  <c r="AF1096" i="109" s="1"/>
  <c r="AF929" i="109"/>
  <c r="AF1067" i="109" s="1"/>
  <c r="AF892" i="109"/>
  <c r="AF1030" i="109" s="1"/>
  <c r="AF942" i="109"/>
  <c r="AF1080" i="109" s="1"/>
  <c r="AF898" i="109"/>
  <c r="AF1036" i="109" s="1"/>
  <c r="AF984" i="109"/>
  <c r="AF1122" i="109" s="1"/>
  <c r="AF896" i="109"/>
  <c r="AF1034" i="109" s="1"/>
  <c r="AF988" i="109"/>
  <c r="AF1126" i="109" s="1"/>
  <c r="AF970" i="109"/>
  <c r="AF1108" i="109" s="1"/>
  <c r="AF903" i="109"/>
  <c r="AF1041" i="109" s="1"/>
  <c r="AF982" i="109"/>
  <c r="AF1120" i="109" s="1"/>
  <c r="AF1000" i="109"/>
  <c r="AF1138" i="109" s="1"/>
  <c r="AF890" i="109"/>
  <c r="AF1028" i="109" s="1"/>
  <c r="AF957" i="109"/>
  <c r="AF1095" i="109" s="1"/>
  <c r="AF917" i="109"/>
  <c r="AF1055" i="109" s="1"/>
  <c r="AF902" i="109"/>
  <c r="AF1040" i="109" s="1"/>
  <c r="AF925" i="109"/>
  <c r="AF1063" i="109" s="1"/>
  <c r="AF979" i="109"/>
  <c r="AF1117" i="109" s="1"/>
  <c r="AF910" i="109"/>
  <c r="AF1048" i="109" s="1"/>
  <c r="AF937" i="109"/>
  <c r="AF1075" i="109" s="1"/>
  <c r="AF894" i="109"/>
  <c r="AF1032" i="109" s="1"/>
  <c r="AF934" i="109"/>
  <c r="AF1072" i="109" s="1"/>
  <c r="AF888" i="109"/>
  <c r="AF1026" i="109" s="1"/>
  <c r="AF914" i="109"/>
  <c r="AF1052" i="109" s="1"/>
  <c r="AF951" i="109"/>
  <c r="AF1089" i="109" s="1"/>
  <c r="AF992" i="109"/>
  <c r="AF1130" i="109" s="1"/>
  <c r="AF922" i="109"/>
  <c r="AF1060" i="109" s="1"/>
  <c r="AF916" i="109"/>
  <c r="AF1054" i="109" s="1"/>
  <c r="AF955" i="109"/>
  <c r="AF1093" i="109" s="1"/>
  <c r="AF901" i="109"/>
  <c r="AF1039" i="109" s="1"/>
  <c r="AF893" i="109"/>
  <c r="AF1031" i="109" s="1"/>
  <c r="AF912" i="109"/>
  <c r="AF1050" i="109" s="1"/>
  <c r="AF998" i="109"/>
  <c r="AF1136" i="109" s="1"/>
  <c r="AF977" i="109"/>
  <c r="AF1115" i="109" s="1"/>
  <c r="AF1017" i="109"/>
  <c r="AF1155" i="109" s="1"/>
  <c r="AF963" i="109"/>
  <c r="AF1101" i="109" s="1"/>
  <c r="AF911" i="109"/>
  <c r="AF1049" i="109" s="1"/>
  <c r="AF897" i="109"/>
  <c r="AF1035" i="109" s="1"/>
  <c r="AF946" i="109"/>
  <c r="AF1084" i="109" s="1"/>
  <c r="AF1004" i="109"/>
  <c r="AF1142" i="109" s="1"/>
  <c r="AF927" i="109"/>
  <c r="AF1065" i="109" s="1"/>
  <c r="AF949" i="109"/>
  <c r="AF1087" i="109" s="1"/>
  <c r="AF932" i="109"/>
  <c r="AF1070" i="109" s="1"/>
  <c r="AF913" i="109"/>
  <c r="AF1051" i="109" s="1"/>
  <c r="AF904" i="109"/>
  <c r="AF1042" i="109" s="1"/>
  <c r="AF889" i="109"/>
  <c r="AF1027" i="109" s="1"/>
  <c r="AF944" i="109"/>
  <c r="AF1082" i="109" s="1"/>
  <c r="AF906" i="109"/>
  <c r="AF1044" i="109" s="1"/>
  <c r="AF935" i="109"/>
  <c r="AF1073" i="109" s="1"/>
  <c r="AF900" i="109"/>
  <c r="AF1038" i="109" s="1"/>
  <c r="AF1014" i="109"/>
  <c r="AF1152" i="109" s="1"/>
  <c r="AF945" i="109"/>
  <c r="AJ644" i="109"/>
  <c r="AK644" i="109" s="1"/>
  <c r="AJ623" i="109"/>
  <c r="AJ612" i="109"/>
  <c r="AE1087" i="109"/>
  <c r="AF1057" i="109"/>
  <c r="AE1077" i="109"/>
  <c r="AE1056" i="109"/>
  <c r="AE1025" i="109"/>
  <c r="AE1022" i="109"/>
  <c r="AE1124" i="109"/>
  <c r="AE1140" i="109"/>
  <c r="AE1138" i="109"/>
  <c r="AE1059" i="109"/>
  <c r="AE1072" i="109"/>
  <c r="AE1137" i="109"/>
  <c r="AE1135" i="109"/>
  <c r="AE1035" i="109"/>
  <c r="AE1128" i="109"/>
  <c r="AE1061" i="109"/>
  <c r="AE1081" i="109"/>
  <c r="AE1117" i="109"/>
  <c r="AE1027" i="109"/>
  <c r="AE1055" i="109"/>
  <c r="AE1123" i="109"/>
  <c r="AE1103" i="109"/>
  <c r="AD1160" i="109"/>
  <c r="AE1086" i="109"/>
  <c r="AE1050" i="109"/>
  <c r="AE1136" i="109"/>
  <c r="AE1143" i="109"/>
  <c r="AE1053" i="109"/>
  <c r="AE1048" i="109"/>
  <c r="AE1082" i="109"/>
  <c r="AE1150" i="109"/>
  <c r="AE1063" i="109"/>
  <c r="AE1149" i="109"/>
  <c r="AE1099" i="109"/>
  <c r="AK294" i="109"/>
  <c r="AL433" i="109" s="1"/>
  <c r="AK298" i="109"/>
  <c r="AL437" i="109" s="1"/>
  <c r="AK366" i="109"/>
  <c r="AL505" i="109" s="1"/>
  <c r="AK335" i="109"/>
  <c r="AL474" i="109" s="1"/>
  <c r="AK345" i="109"/>
  <c r="AL484" i="109" s="1"/>
  <c r="AL416" i="109"/>
  <c r="AM555" i="109" s="1"/>
  <c r="AL694" i="109"/>
  <c r="AK288" i="109"/>
  <c r="AL427" i="109" s="1"/>
  <c r="AK566" i="109"/>
  <c r="AK645" i="109"/>
  <c r="AK367" i="109"/>
  <c r="AL506" i="109" s="1"/>
  <c r="AK308" i="109"/>
  <c r="AL447" i="109" s="1"/>
  <c r="AK586" i="109"/>
  <c r="BM20" i="119"/>
  <c r="AK353" i="109"/>
  <c r="AL492" i="109" s="1"/>
  <c r="AK631" i="109"/>
  <c r="AL348" i="109"/>
  <c r="AM487" i="109" s="1"/>
  <c r="AK325" i="109"/>
  <c r="AL464" i="109" s="1"/>
  <c r="AK603" i="109"/>
  <c r="AL383" i="109"/>
  <c r="AM522" i="109" s="1"/>
  <c r="AK318" i="109"/>
  <c r="AL457" i="109" s="1"/>
  <c r="AK596" i="109"/>
  <c r="AK293" i="109"/>
  <c r="AL432" i="109" s="1"/>
  <c r="AK606" i="109"/>
  <c r="AK328" i="109"/>
  <c r="AL467" i="109" s="1"/>
  <c r="AK292" i="109"/>
  <c r="AL431" i="109" s="1"/>
  <c r="AK570" i="109"/>
  <c r="AK290" i="109"/>
  <c r="AL429" i="109" s="1"/>
  <c r="AK568" i="109"/>
  <c r="AJ564" i="109"/>
  <c r="AK564" i="109" s="1"/>
  <c r="AK299" i="109"/>
  <c r="AL438" i="109" s="1"/>
  <c r="AL685" i="109"/>
  <c r="AL407" i="109"/>
  <c r="AM546" i="109" s="1"/>
  <c r="AI30" i="119"/>
  <c r="AI40" i="119"/>
  <c r="AK316" i="109"/>
  <c r="AL455" i="109" s="1"/>
  <c r="AK594" i="109"/>
  <c r="AK333" i="109"/>
  <c r="AL472" i="109" s="1"/>
  <c r="AK363" i="109"/>
  <c r="AL502" i="109" s="1"/>
  <c r="AK302" i="109"/>
  <c r="AL441" i="109" s="1"/>
  <c r="AK310" i="109"/>
  <c r="AL449" i="109" s="1"/>
  <c r="AL372" i="109"/>
  <c r="AM511" i="109" s="1"/>
  <c r="AJ581" i="109"/>
  <c r="AL403" i="109"/>
  <c r="AM542" i="109" s="1"/>
  <c r="AK413" i="109"/>
  <c r="AL552" i="109" s="1"/>
  <c r="AJ599" i="109"/>
  <c r="AE49" i="119"/>
  <c r="AK663" i="109"/>
  <c r="AK331" i="109"/>
  <c r="AL470" i="109" s="1"/>
  <c r="AJ620" i="109"/>
  <c r="AJ662" i="109"/>
  <c r="AJ678" i="109"/>
  <c r="AJ664" i="109"/>
  <c r="AK284" i="109"/>
  <c r="AL423" i="109" s="1"/>
  <c r="AL690" i="109"/>
  <c r="AL412" i="109"/>
  <c r="AM551" i="109" s="1"/>
  <c r="AL411" i="109"/>
  <c r="AM550" i="109" s="1"/>
  <c r="AL689" i="109"/>
  <c r="AK355" i="109"/>
  <c r="AL494" i="109" s="1"/>
  <c r="AK633" i="109"/>
  <c r="AK406" i="109"/>
  <c r="AL545" i="109" s="1"/>
  <c r="AK684" i="109"/>
  <c r="AK300" i="109"/>
  <c r="AL439" i="109" s="1"/>
  <c r="AK578" i="109"/>
  <c r="AK343" i="109"/>
  <c r="AL482" i="109" s="1"/>
  <c r="AL417" i="109"/>
  <c r="AM556" i="109" s="1"/>
  <c r="AL395" i="109"/>
  <c r="AM534" i="109" s="1"/>
  <c r="AK304" i="109"/>
  <c r="AL443" i="109" s="1"/>
  <c r="AK340" i="109"/>
  <c r="AL479" i="109" s="1"/>
  <c r="AK618" i="109"/>
  <c r="AK388" i="109"/>
  <c r="AL527" i="109" s="1"/>
  <c r="AK598" i="109"/>
  <c r="AK320" i="109"/>
  <c r="AL459" i="109" s="1"/>
  <c r="AK287" i="109"/>
  <c r="AL426" i="109" s="1"/>
  <c r="AL634" i="109"/>
  <c r="AL356" i="109"/>
  <c r="AM495" i="109" s="1"/>
  <c r="AK394" i="109"/>
  <c r="AL533" i="109" s="1"/>
  <c r="AK382" i="109"/>
  <c r="AL521" i="109" s="1"/>
  <c r="AL401" i="109"/>
  <c r="AM540" i="109" s="1"/>
  <c r="AL679" i="109"/>
  <c r="AK286" i="109"/>
  <c r="AL425" i="109" s="1"/>
  <c r="AJ577" i="109"/>
  <c r="AL642" i="109"/>
  <c r="AL364" i="109"/>
  <c r="AM503" i="109" s="1"/>
  <c r="AJ674" i="109"/>
  <c r="AJ680" i="109"/>
  <c r="AL376" i="109"/>
  <c r="AM515" i="109" s="1"/>
  <c r="AL654" i="109"/>
  <c r="AJ691" i="109"/>
  <c r="AK321" i="109"/>
  <c r="AL460" i="109" s="1"/>
  <c r="AL377" i="109"/>
  <c r="AM516" i="109" s="1"/>
  <c r="AK374" i="109"/>
  <c r="AL513" i="109" s="1"/>
  <c r="AK640" i="109"/>
  <c r="AK362" i="109"/>
  <c r="AL501" i="109" s="1"/>
  <c r="AL344" i="109"/>
  <c r="AM483" i="109" s="1"/>
  <c r="AL622" i="109"/>
  <c r="AK342" i="109"/>
  <c r="AL481" i="109" s="1"/>
  <c r="AK617" i="109"/>
  <c r="AK339" i="109"/>
  <c r="AL478" i="109" s="1"/>
  <c r="AK384" i="109"/>
  <c r="AL523" i="109" s="1"/>
  <c r="AK400" i="109"/>
  <c r="AL539" i="109" s="1"/>
  <c r="AL671" i="109"/>
  <c r="AL393" i="109"/>
  <c r="AM532" i="109" s="1"/>
  <c r="AK386" i="109"/>
  <c r="AL525" i="109" s="1"/>
  <c r="AK627" i="109"/>
  <c r="AK349" i="109"/>
  <c r="AL488" i="109" s="1"/>
  <c r="AJ573" i="109"/>
  <c r="AL409" i="109"/>
  <c r="AM548" i="109" s="1"/>
  <c r="AL687" i="109"/>
  <c r="AK307" i="109"/>
  <c r="AL446" i="109" s="1"/>
  <c r="AK380" i="109"/>
  <c r="AL519" i="109" s="1"/>
  <c r="AK319" i="109"/>
  <c r="AL458" i="109" s="1"/>
  <c r="AL379" i="109"/>
  <c r="AM518" i="109" s="1"/>
  <c r="AK369" i="109"/>
  <c r="AL508" i="109" s="1"/>
  <c r="AK306" i="109"/>
  <c r="AL445" i="109" s="1"/>
  <c r="AK327" i="109"/>
  <c r="AL466" i="109" s="1"/>
  <c r="AK605" i="109"/>
  <c r="AL399" i="109"/>
  <c r="AM538" i="109" s="1"/>
  <c r="AL677" i="109"/>
  <c r="AK350" i="109"/>
  <c r="AL489" i="109" s="1"/>
  <c r="AL387" i="109"/>
  <c r="AM526" i="109" s="1"/>
  <c r="AK616" i="109"/>
  <c r="AK338" i="109"/>
  <c r="AL477" i="109" s="1"/>
  <c r="AJ574" i="109"/>
  <c r="AK334" i="109"/>
  <c r="AL473" i="109" s="1"/>
  <c r="AK313" i="109"/>
  <c r="AL452" i="109" s="1"/>
  <c r="AK346" i="109"/>
  <c r="AL485" i="109" s="1"/>
  <c r="AK624" i="109"/>
  <c r="AJ28" i="119"/>
  <c r="AJ29" i="119"/>
  <c r="AK619" i="109"/>
  <c r="AK341" i="109"/>
  <c r="AL480" i="109" s="1"/>
  <c r="AK330" i="109"/>
  <c r="AL469" i="109" s="1"/>
  <c r="AM21" i="119"/>
  <c r="AL23" i="119"/>
  <c r="AK301" i="109"/>
  <c r="AL440" i="109" s="1"/>
  <c r="AK329" i="109"/>
  <c r="AL468" i="109" s="1"/>
  <c r="AK688" i="109"/>
  <c r="AK410" i="109"/>
  <c r="AL549" i="109" s="1"/>
  <c r="AK561" i="109"/>
  <c r="AK569" i="109"/>
  <c r="AK291" i="109"/>
  <c r="AL430" i="109" s="1"/>
  <c r="AK289" i="109"/>
  <c r="AL428" i="109" s="1"/>
  <c r="AK414" i="109"/>
  <c r="AL553" i="109" s="1"/>
  <c r="AK361" i="109"/>
  <c r="AL500" i="109" s="1"/>
  <c r="AK639" i="109"/>
  <c r="AJ563" i="109"/>
  <c r="AL404" i="109"/>
  <c r="AM543" i="109" s="1"/>
  <c r="AK396" i="109"/>
  <c r="AL535" i="109" s="1"/>
  <c r="AK625" i="109"/>
  <c r="AK347" i="109"/>
  <c r="AL486" i="109" s="1"/>
  <c r="AK25" i="119"/>
  <c r="AK354" i="109"/>
  <c r="AL493" i="109" s="1"/>
  <c r="AK632" i="109"/>
  <c r="AK402" i="109"/>
  <c r="AL541" i="109" s="1"/>
  <c r="AK297" i="109"/>
  <c r="AL436" i="109" s="1"/>
  <c r="AK390" i="109"/>
  <c r="AL529" i="109" s="1"/>
  <c r="AK405" i="109"/>
  <c r="AL544" i="109" s="1"/>
  <c r="AJ653" i="109"/>
  <c r="AK314" i="109"/>
  <c r="AL453" i="109" s="1"/>
  <c r="AK655" i="109"/>
  <c r="AK323" i="109"/>
  <c r="AL462" i="109" s="1"/>
  <c r="AK601" i="109"/>
  <c r="AL397" i="109"/>
  <c r="AM536" i="109" s="1"/>
  <c r="AK317" i="109"/>
  <c r="AL456" i="109" s="1"/>
  <c r="AK595" i="109"/>
  <c r="AL646" i="109"/>
  <c r="AL368" i="109"/>
  <c r="AM507" i="109" s="1"/>
  <c r="AK358" i="109"/>
  <c r="AL497" i="109" s="1"/>
  <c r="AK636" i="109"/>
  <c r="AK295" i="109"/>
  <c r="AL434" i="109" s="1"/>
  <c r="AH41" i="119"/>
  <c r="AH42" i="119" s="1"/>
  <c r="AJ604" i="109"/>
  <c r="AK305" i="109"/>
  <c r="AL444" i="109" s="1"/>
  <c r="AK322" i="109"/>
  <c r="AL461" i="109" s="1"/>
  <c r="AK312" i="109"/>
  <c r="AL451" i="109" s="1"/>
  <c r="AK590" i="109"/>
  <c r="AL352" i="109"/>
  <c r="AM491" i="109" s="1"/>
  <c r="AL630" i="109"/>
  <c r="AK378" i="109"/>
  <c r="AL517" i="109" s="1"/>
  <c r="AK656" i="109"/>
  <c r="AK296" i="109"/>
  <c r="AL435" i="109" s="1"/>
  <c r="AL408" i="109"/>
  <c r="AM547" i="109" s="1"/>
  <c r="AK315" i="109"/>
  <c r="AL454" i="109" s="1"/>
  <c r="AK593" i="109"/>
  <c r="AK392" i="109"/>
  <c r="AL531" i="109" s="1"/>
  <c r="AK332" i="109"/>
  <c r="AL471" i="109" s="1"/>
  <c r="AK357" i="109"/>
  <c r="AL496" i="109" s="1"/>
  <c r="AK635" i="109"/>
  <c r="AK309" i="109"/>
  <c r="AL448" i="109" s="1"/>
  <c r="AJ608" i="109"/>
  <c r="AK336" i="109"/>
  <c r="AL475" i="109" s="1"/>
  <c r="AJ579" i="109"/>
  <c r="AL415" i="109"/>
  <c r="AM554" i="109" s="1"/>
  <c r="AL693" i="109"/>
  <c r="AK398" i="109"/>
  <c r="AL537" i="109" s="1"/>
  <c r="AK337" i="109"/>
  <c r="AL476" i="109" s="1"/>
  <c r="AK615" i="109"/>
  <c r="AK351" i="109"/>
  <c r="AL490" i="109" s="1"/>
  <c r="AL283" i="109"/>
  <c r="AM422" i="109" s="1"/>
  <c r="AK648" i="109"/>
  <c r="AK370" i="109"/>
  <c r="AL509" i="109" s="1"/>
  <c r="AK371" i="109"/>
  <c r="AL510" i="109" s="1"/>
  <c r="AL659" i="109"/>
  <c r="AL381" i="109"/>
  <c r="AM520" i="109" s="1"/>
  <c r="AK285" i="109"/>
  <c r="AL424" i="109" s="1"/>
  <c r="AK359" i="109"/>
  <c r="AL498" i="109" s="1"/>
  <c r="AJ641" i="109"/>
  <c r="AJ580" i="109"/>
  <c r="AK311" i="109"/>
  <c r="AL450" i="109" s="1"/>
  <c r="AK589" i="109"/>
  <c r="AK651" i="109"/>
  <c r="AK373" i="109"/>
  <c r="AL512" i="109" s="1"/>
  <c r="AK303" i="109"/>
  <c r="AL442" i="109" s="1"/>
  <c r="AK375" i="109"/>
  <c r="AL514" i="109" s="1"/>
  <c r="AL638" i="109"/>
  <c r="AL360" i="109"/>
  <c r="AM499" i="109" s="1"/>
  <c r="AL385" i="109"/>
  <c r="AM524" i="109" s="1"/>
  <c r="AK365" i="109"/>
  <c r="AL504" i="109" s="1"/>
  <c r="AK324" i="109"/>
  <c r="AL463" i="109" s="1"/>
  <c r="AL389" i="109"/>
  <c r="AM528" i="109" s="1"/>
  <c r="AL667" i="109"/>
  <c r="AL391" i="109"/>
  <c r="AM530" i="109" s="1"/>
  <c r="AL669" i="109"/>
  <c r="AK326" i="109"/>
  <c r="AL465" i="109" s="1"/>
  <c r="AJ583" i="109"/>
  <c r="AS879" i="109"/>
  <c r="AK835" i="109"/>
  <c r="AS877" i="109"/>
  <c r="AS871" i="109"/>
  <c r="BM34" i="119" s="1"/>
  <c r="AT847" i="109"/>
  <c r="AF883" i="109"/>
  <c r="AG875" i="109"/>
  <c r="AD696" i="109"/>
  <c r="AF557" i="109"/>
  <c r="AO33" i="119" s="1"/>
  <c r="AE418" i="109"/>
  <c r="AT867" i="109"/>
  <c r="AU867" i="109" s="1"/>
  <c r="AT865" i="109"/>
  <c r="AU865" i="109" s="1"/>
  <c r="AT882" i="109"/>
  <c r="AV882" i="109" s="1"/>
  <c r="AW882" i="109" s="1"/>
  <c r="AX882" i="109" s="1"/>
  <c r="AY882" i="109" s="1"/>
  <c r="AZ882" i="109" s="1"/>
  <c r="BA882" i="109" s="1"/>
  <c r="BB882" i="109" s="1"/>
  <c r="BC882" i="109" s="1"/>
  <c r="BD882" i="109" s="1"/>
  <c r="BE882" i="109" s="1"/>
  <c r="BF882" i="109" s="1"/>
  <c r="BG882" i="109" s="1"/>
  <c r="AT869" i="109"/>
  <c r="AU869" i="109" s="1"/>
  <c r="AU863" i="109"/>
  <c r="AD419" i="109"/>
  <c r="BB859" i="109" l="1"/>
  <c r="BC863" i="109"/>
  <c r="BC871" i="109" s="1"/>
  <c r="CH34" i="119" s="1"/>
  <c r="BC851" i="109"/>
  <c r="AK610" i="109"/>
  <c r="AL610" i="109" s="1"/>
  <c r="AK611" i="109"/>
  <c r="AL611" i="109" s="1"/>
  <c r="AL675" i="109"/>
  <c r="AM675" i="109" s="1"/>
  <c r="AK666" i="109"/>
  <c r="AL626" i="109"/>
  <c r="AM626" i="109" s="1"/>
  <c r="AK647" i="109"/>
  <c r="AL647" i="109" s="1"/>
  <c r="AK620" i="109"/>
  <c r="AL620" i="109" s="1"/>
  <c r="AK641" i="109"/>
  <c r="AK670" i="109"/>
  <c r="AL670" i="109" s="1"/>
  <c r="AK587" i="109"/>
  <c r="AL587" i="109" s="1"/>
  <c r="AK600" i="109"/>
  <c r="AL600" i="109" s="1"/>
  <c r="AK623" i="109"/>
  <c r="AL623" i="109" s="1"/>
  <c r="AK676" i="109"/>
  <c r="AL676" i="109" s="1"/>
  <c r="AK574" i="109"/>
  <c r="AL574" i="109" s="1"/>
  <c r="AK591" i="109"/>
  <c r="AK582" i="109"/>
  <c r="AK613" i="109"/>
  <c r="AL613" i="109" s="1"/>
  <c r="AK637" i="109"/>
  <c r="AL637" i="109" s="1"/>
  <c r="AL655" i="109"/>
  <c r="AK692" i="109"/>
  <c r="AL692" i="109" s="1"/>
  <c r="AK612" i="109"/>
  <c r="AL681" i="109"/>
  <c r="AL661" i="109"/>
  <c r="AL663" i="109"/>
  <c r="AL686" i="109"/>
  <c r="AK572" i="109"/>
  <c r="AL572" i="109" s="1"/>
  <c r="AK588" i="109"/>
  <c r="AK599" i="109"/>
  <c r="AK583" i="109"/>
  <c r="AK573" i="109"/>
  <c r="AF1083" i="109"/>
  <c r="AF1113" i="109"/>
  <c r="AI875" i="109"/>
  <c r="AG1011" i="109"/>
  <c r="AG1149" i="109" s="1"/>
  <c r="AH1149" i="109" s="1"/>
  <c r="AG991" i="109"/>
  <c r="AG1129" i="109" s="1"/>
  <c r="AH1129" i="109" s="1"/>
  <c r="AG964" i="109"/>
  <c r="AG1102" i="109" s="1"/>
  <c r="AH1102" i="109" s="1"/>
  <c r="AG968" i="109"/>
  <c r="AG1106" i="109" s="1"/>
  <c r="AH1106" i="109" s="1"/>
  <c r="AG976" i="109"/>
  <c r="AG1114" i="109" s="1"/>
  <c r="AG989" i="109"/>
  <c r="AG1127" i="109" s="1"/>
  <c r="AG1015" i="109"/>
  <c r="AG1153" i="109" s="1"/>
  <c r="AG1020" i="109"/>
  <c r="AG1158" i="109" s="1"/>
  <c r="AH1158" i="109" s="1"/>
  <c r="AG985" i="109"/>
  <c r="AG1123" i="109" s="1"/>
  <c r="AH1123" i="109" s="1"/>
  <c r="AG983" i="109"/>
  <c r="AG1121" i="109" s="1"/>
  <c r="AG1003" i="109"/>
  <c r="AG1141" i="109" s="1"/>
  <c r="AG1016" i="109"/>
  <c r="AG1154" i="109" s="1"/>
  <c r="AH1154" i="109" s="1"/>
  <c r="AG1007" i="109"/>
  <c r="AG1145" i="109" s="1"/>
  <c r="AG997" i="109"/>
  <c r="AG1135" i="109" s="1"/>
  <c r="AH1135" i="109" s="1"/>
  <c r="AG960" i="109"/>
  <c r="AG1098" i="109" s="1"/>
  <c r="AG995" i="109"/>
  <c r="AG1133" i="109" s="1"/>
  <c r="AG1021" i="109"/>
  <c r="AG1159" i="109" s="1"/>
  <c r="AH1159" i="109" s="1"/>
  <c r="AG934" i="109"/>
  <c r="AG1072" i="109" s="1"/>
  <c r="AG920" i="109"/>
  <c r="AG1058" i="109" s="1"/>
  <c r="AG951" i="109"/>
  <c r="AG1089" i="109" s="1"/>
  <c r="AH1089" i="109" s="1"/>
  <c r="AG1005" i="109"/>
  <c r="AG1143" i="109" s="1"/>
  <c r="AH1143" i="109" s="1"/>
  <c r="AG930" i="109"/>
  <c r="AG1068" i="109" s="1"/>
  <c r="AH1068" i="109" s="1"/>
  <c r="AG948" i="109"/>
  <c r="AG1086" i="109" s="1"/>
  <c r="AG909" i="109"/>
  <c r="AG1047" i="109" s="1"/>
  <c r="AH1047" i="109" s="1"/>
  <c r="AG994" i="109"/>
  <c r="AG1132" i="109" s="1"/>
  <c r="AH1132" i="109" s="1"/>
  <c r="AG980" i="109"/>
  <c r="AG1118" i="109" s="1"/>
  <c r="AH1118" i="109" s="1"/>
  <c r="AG970" i="109"/>
  <c r="AG1108" i="109" s="1"/>
  <c r="AH1108" i="109" s="1"/>
  <c r="AG922" i="109"/>
  <c r="AG1060" i="109" s="1"/>
  <c r="AH1060" i="109" s="1"/>
  <c r="AG900" i="109"/>
  <c r="AG1038" i="109" s="1"/>
  <c r="AG933" i="109"/>
  <c r="AG1071" i="109" s="1"/>
  <c r="AG938" i="109"/>
  <c r="AG1076" i="109" s="1"/>
  <c r="AG1012" i="109"/>
  <c r="AG1150" i="109" s="1"/>
  <c r="AH1150" i="109" s="1"/>
  <c r="AG987" i="109"/>
  <c r="AG1125" i="109" s="1"/>
  <c r="AH1125" i="109" s="1"/>
  <c r="AG999" i="109"/>
  <c r="AG1137" i="109" s="1"/>
  <c r="AG915" i="109"/>
  <c r="AG1053" i="109" s="1"/>
  <c r="AG1006" i="109"/>
  <c r="AG1144" i="109" s="1"/>
  <c r="AH1144" i="109" s="1"/>
  <c r="AG905" i="109"/>
  <c r="AG1043" i="109" s="1"/>
  <c r="AH1043" i="109" s="1"/>
  <c r="AG911" i="109"/>
  <c r="AG1049" i="109" s="1"/>
  <c r="AG1017" i="109"/>
  <c r="AG1155" i="109" s="1"/>
  <c r="AG1008" i="109"/>
  <c r="AG1146" i="109" s="1"/>
  <c r="AH1146" i="109" s="1"/>
  <c r="AG1004" i="109"/>
  <c r="AG1142" i="109" s="1"/>
  <c r="AH1142" i="109" s="1"/>
  <c r="AG952" i="109"/>
  <c r="AG1090" i="109" s="1"/>
  <c r="AH1090" i="109" s="1"/>
  <c r="AG949" i="109"/>
  <c r="AG1087" i="109" s="1"/>
  <c r="AH1087" i="109" s="1"/>
  <c r="AG892" i="109"/>
  <c r="AG1030" i="109" s="1"/>
  <c r="AG1010" i="109"/>
  <c r="AG1148" i="109" s="1"/>
  <c r="AG887" i="109"/>
  <c r="AG1025" i="109" s="1"/>
  <c r="AG906" i="109"/>
  <c r="AG1044" i="109" s="1"/>
  <c r="AH1044" i="109" s="1"/>
  <c r="AG947" i="109"/>
  <c r="AG1085" i="109" s="1"/>
  <c r="AG953" i="109"/>
  <c r="AG1091" i="109" s="1"/>
  <c r="AH1091" i="109" s="1"/>
  <c r="AG981" i="109"/>
  <c r="AG1119" i="109" s="1"/>
  <c r="AH1119" i="109" s="1"/>
  <c r="AG1013" i="109"/>
  <c r="AG1151" i="109" s="1"/>
  <c r="AG993" i="109"/>
  <c r="AG1131" i="109" s="1"/>
  <c r="AH1131" i="109" s="1"/>
  <c r="AG956" i="109"/>
  <c r="AG1094" i="109" s="1"/>
  <c r="AG972" i="109"/>
  <c r="AG1110" i="109" s="1"/>
  <c r="AG1019" i="109"/>
  <c r="AG1157" i="109" s="1"/>
  <c r="AG903" i="109"/>
  <c r="AG1041" i="109" s="1"/>
  <c r="AH1041" i="109" s="1"/>
  <c r="AG965" i="109"/>
  <c r="AG1103" i="109" s="1"/>
  <c r="AH1103" i="109" s="1"/>
  <c r="AG946" i="109"/>
  <c r="AG1084" i="109" s="1"/>
  <c r="AG943" i="109"/>
  <c r="AG1081" i="109" s="1"/>
  <c r="AG944" i="109"/>
  <c r="AG1082" i="109" s="1"/>
  <c r="AH1082" i="109" s="1"/>
  <c r="AG975" i="109"/>
  <c r="AG1113" i="109" s="1"/>
  <c r="AG890" i="109"/>
  <c r="AG1028" i="109" s="1"/>
  <c r="AG899" i="109"/>
  <c r="AG1037" i="109" s="1"/>
  <c r="AG945" i="109"/>
  <c r="AG1083" i="109" s="1"/>
  <c r="AG1001" i="109"/>
  <c r="AG1139" i="109" s="1"/>
  <c r="AH1139" i="109" s="1"/>
  <c r="AG897" i="109"/>
  <c r="AG1035" i="109" s="1"/>
  <c r="AH1035" i="109" s="1"/>
  <c r="AG925" i="109"/>
  <c r="AG1063" i="109" s="1"/>
  <c r="AG988" i="109"/>
  <c r="AG1126" i="109" s="1"/>
  <c r="AH1126" i="109" s="1"/>
  <c r="AG889" i="109"/>
  <c r="AG1027" i="109" s="1"/>
  <c r="AH1027" i="109" s="1"/>
  <c r="AG891" i="109"/>
  <c r="AG1029" i="109" s="1"/>
  <c r="AG919" i="109"/>
  <c r="AG1057" i="109" s="1"/>
  <c r="AG908" i="109"/>
  <c r="AG1046" i="109" s="1"/>
  <c r="AG916" i="109"/>
  <c r="AG1054" i="109" s="1"/>
  <c r="AG996" i="109"/>
  <c r="AG1134" i="109" s="1"/>
  <c r="AG992" i="109"/>
  <c r="AG1130" i="109" s="1"/>
  <c r="AG888" i="109"/>
  <c r="AG1026" i="109" s="1"/>
  <c r="AH1026" i="109" s="1"/>
  <c r="AG974" i="109"/>
  <c r="AG1112" i="109" s="1"/>
  <c r="AG939" i="109"/>
  <c r="AG1077" i="109" s="1"/>
  <c r="AH1077" i="109" s="1"/>
  <c r="AG907" i="109"/>
  <c r="AG1045" i="109" s="1"/>
  <c r="AH1045" i="109" s="1"/>
  <c r="AG967" i="109"/>
  <c r="AG1105" i="109" s="1"/>
  <c r="AH1105" i="109" s="1"/>
  <c r="AG998" i="109"/>
  <c r="AG1136" i="109" s="1"/>
  <c r="AG1002" i="109"/>
  <c r="AG1140" i="109" s="1"/>
  <c r="AG913" i="109"/>
  <c r="AG1051" i="109" s="1"/>
  <c r="AH1051" i="109" s="1"/>
  <c r="AG971" i="109"/>
  <c r="AG1109" i="109" s="1"/>
  <c r="AH1109" i="109" s="1"/>
  <c r="AG902" i="109"/>
  <c r="AG1040" i="109" s="1"/>
  <c r="AG904" i="109"/>
  <c r="AG1042" i="109" s="1"/>
  <c r="AG959" i="109"/>
  <c r="AG1097" i="109" s="1"/>
  <c r="AG931" i="109"/>
  <c r="AG1069" i="109" s="1"/>
  <c r="AH1069" i="109" s="1"/>
  <c r="AG969" i="109"/>
  <c r="AG1107" i="109" s="1"/>
  <c r="AG935" i="109"/>
  <c r="AG1073" i="109" s="1"/>
  <c r="AG923" i="109"/>
  <c r="AG1061" i="109" s="1"/>
  <c r="AG927" i="109"/>
  <c r="AG1065" i="109" s="1"/>
  <c r="AG914" i="109"/>
  <c r="AG1052" i="109" s="1"/>
  <c r="AG937" i="109"/>
  <c r="AG1075" i="109" s="1"/>
  <c r="AG1018" i="109"/>
  <c r="AG1156" i="109" s="1"/>
  <c r="AG986" i="109"/>
  <c r="AG1124" i="109" s="1"/>
  <c r="AH1124" i="109" s="1"/>
  <c r="AG896" i="109"/>
  <c r="AG1034" i="109" s="1"/>
  <c r="AG1014" i="109"/>
  <c r="AG1152" i="109" s="1"/>
  <c r="AG950" i="109"/>
  <c r="AG1088" i="109" s="1"/>
  <c r="AG912" i="109"/>
  <c r="AG1050" i="109" s="1"/>
  <c r="AH1050" i="109" s="1"/>
  <c r="AG982" i="109"/>
  <c r="AG1120" i="109" s="1"/>
  <c r="AG973" i="109"/>
  <c r="AG1111" i="109" s="1"/>
  <c r="AG926" i="109"/>
  <c r="AG1064" i="109" s="1"/>
  <c r="AG894" i="109"/>
  <c r="AG1032" i="109" s="1"/>
  <c r="AH1032" i="109" s="1"/>
  <c r="AG978" i="109"/>
  <c r="AG1116" i="109" s="1"/>
  <c r="AG895" i="109"/>
  <c r="AG1033" i="109" s="1"/>
  <c r="AG958" i="109"/>
  <c r="AG1096" i="109" s="1"/>
  <c r="AG955" i="109"/>
  <c r="AG1093" i="109" s="1"/>
  <c r="AH1093" i="109" s="1"/>
  <c r="AG918" i="109"/>
  <c r="AG1056" i="109" s="1"/>
  <c r="AH1056" i="109" s="1"/>
  <c r="AG936" i="109"/>
  <c r="AG1074" i="109" s="1"/>
  <c r="AG954" i="109"/>
  <c r="AG1092" i="109" s="1"/>
  <c r="AG898" i="109"/>
  <c r="AG1036" i="109" s="1"/>
  <c r="AG957" i="109"/>
  <c r="AG1095" i="109" s="1"/>
  <c r="AG917" i="109"/>
  <c r="AG1055" i="109" s="1"/>
  <c r="AG921" i="109"/>
  <c r="AG1059" i="109" s="1"/>
  <c r="AH1059" i="109" s="1"/>
  <c r="AG984" i="109"/>
  <c r="AG1122" i="109" s="1"/>
  <c r="AH1122" i="109" s="1"/>
  <c r="AG901" i="109"/>
  <c r="AG1039" i="109" s="1"/>
  <c r="AH1039" i="109" s="1"/>
  <c r="AG977" i="109"/>
  <c r="AG1115" i="109" s="1"/>
  <c r="AH1115" i="109" s="1"/>
  <c r="AG893" i="109"/>
  <c r="AG1031" i="109" s="1"/>
  <c r="AH1031" i="109" s="1"/>
  <c r="AG929" i="109"/>
  <c r="AG1067" i="109" s="1"/>
  <c r="AG942" i="109"/>
  <c r="AG1080" i="109" s="1"/>
  <c r="AG928" i="109"/>
  <c r="AG1066" i="109" s="1"/>
  <c r="AG966" i="109"/>
  <c r="AG1104" i="109" s="1"/>
  <c r="AG1000" i="109"/>
  <c r="AG1138" i="109" s="1"/>
  <c r="AH1138" i="109" s="1"/>
  <c r="AG979" i="109"/>
  <c r="AG1117" i="109" s="1"/>
  <c r="AH1117" i="109" s="1"/>
  <c r="AG990" i="109"/>
  <c r="AG1128" i="109" s="1"/>
  <c r="AG940" i="109"/>
  <c r="AG1078" i="109" s="1"/>
  <c r="AG961" i="109"/>
  <c r="AG1099" i="109" s="1"/>
  <c r="AH1099" i="109" s="1"/>
  <c r="AG924" i="109"/>
  <c r="AG1062" i="109" s="1"/>
  <c r="AG941" i="109"/>
  <c r="AG1079" i="109" s="1"/>
  <c r="AG962" i="109"/>
  <c r="AG1100" i="109" s="1"/>
  <c r="AG910" i="109"/>
  <c r="AG1048" i="109" s="1"/>
  <c r="AG1009" i="109"/>
  <c r="AG1147" i="109" s="1"/>
  <c r="AG963" i="109"/>
  <c r="AG1101" i="109" s="1"/>
  <c r="AG932" i="109"/>
  <c r="AG1070" i="109" s="1"/>
  <c r="AK604" i="109"/>
  <c r="AK608" i="109"/>
  <c r="AH1073" i="109"/>
  <c r="AE1160" i="109"/>
  <c r="AK674" i="109"/>
  <c r="AL561" i="109"/>
  <c r="AF1153" i="109"/>
  <c r="AF1022" i="109"/>
  <c r="AH48" i="119"/>
  <c r="AL365" i="109"/>
  <c r="AM504" i="109" s="1"/>
  <c r="AL643" i="109"/>
  <c r="AM360" i="109"/>
  <c r="AN499" i="109" s="1"/>
  <c r="AM638" i="109"/>
  <c r="AL375" i="109"/>
  <c r="AM514" i="109" s="1"/>
  <c r="AL285" i="109"/>
  <c r="AM424" i="109" s="1"/>
  <c r="AL336" i="109"/>
  <c r="AM475" i="109" s="1"/>
  <c r="AL614" i="109"/>
  <c r="AL392" i="109"/>
  <c r="AM531" i="109" s="1"/>
  <c r="AL312" i="109"/>
  <c r="AM451" i="109" s="1"/>
  <c r="AL590" i="109"/>
  <c r="AM397" i="109"/>
  <c r="AN536" i="109" s="1"/>
  <c r="AL592" i="109"/>
  <c r="AL314" i="109"/>
  <c r="AM453" i="109" s="1"/>
  <c r="AL390" i="109"/>
  <c r="AM529" i="109" s="1"/>
  <c r="AL668" i="109"/>
  <c r="AK29" i="119"/>
  <c r="AK28" i="119"/>
  <c r="AK563" i="109"/>
  <c r="AL410" i="109"/>
  <c r="AM549" i="109" s="1"/>
  <c r="AL688" i="109"/>
  <c r="AL329" i="109"/>
  <c r="AM468" i="109" s="1"/>
  <c r="AL607" i="109"/>
  <c r="AL301" i="109"/>
  <c r="AM440" i="109" s="1"/>
  <c r="AN21" i="119"/>
  <c r="AM23" i="119"/>
  <c r="AM25" i="119" s="1"/>
  <c r="AL341" i="109"/>
  <c r="AM480" i="109" s="1"/>
  <c r="AL619" i="109"/>
  <c r="AL313" i="109"/>
  <c r="AM452" i="109" s="1"/>
  <c r="AL350" i="109"/>
  <c r="AM489" i="109" s="1"/>
  <c r="AL628" i="109"/>
  <c r="AL380" i="109"/>
  <c r="AM519" i="109" s="1"/>
  <c r="AL658" i="109"/>
  <c r="AL585" i="109"/>
  <c r="AL307" i="109"/>
  <c r="AM446" i="109" s="1"/>
  <c r="AL400" i="109"/>
  <c r="AM539" i="109" s="1"/>
  <c r="AL339" i="109"/>
  <c r="AM478" i="109" s="1"/>
  <c r="AL617" i="109"/>
  <c r="AL286" i="109"/>
  <c r="AM425" i="109" s="1"/>
  <c r="AL564" i="109"/>
  <c r="AL320" i="109"/>
  <c r="AM459" i="109" s="1"/>
  <c r="AL598" i="109"/>
  <c r="AL340" i="109"/>
  <c r="AM479" i="109" s="1"/>
  <c r="AL618" i="109"/>
  <c r="AL304" i="109"/>
  <c r="AM443" i="109" s="1"/>
  <c r="AM412" i="109"/>
  <c r="AN551" i="109" s="1"/>
  <c r="AM690" i="109"/>
  <c r="AK662" i="109"/>
  <c r="AL413" i="109"/>
  <c r="AM552" i="109" s="1"/>
  <c r="AM403" i="109"/>
  <c r="AN542" i="109" s="1"/>
  <c r="AK580" i="109"/>
  <c r="AK577" i="109"/>
  <c r="AL290" i="109"/>
  <c r="AM429" i="109" s="1"/>
  <c r="AL568" i="109"/>
  <c r="AL328" i="109"/>
  <c r="AM467" i="109" s="1"/>
  <c r="AL606" i="109"/>
  <c r="AL318" i="109"/>
  <c r="AM457" i="109" s="1"/>
  <c r="AL596" i="109"/>
  <c r="AM348" i="109"/>
  <c r="AN487" i="109" s="1"/>
  <c r="AL631" i="109"/>
  <c r="AL353" i="109"/>
  <c r="AM492" i="109" s="1"/>
  <c r="AL308" i="109"/>
  <c r="AM447" i="109" s="1"/>
  <c r="AL586" i="109"/>
  <c r="AL335" i="109"/>
  <c r="AM474" i="109" s="1"/>
  <c r="AL326" i="109"/>
  <c r="AM465" i="109" s="1"/>
  <c r="AM667" i="109"/>
  <c r="AM389" i="109"/>
  <c r="AN528" i="109" s="1"/>
  <c r="AM385" i="109"/>
  <c r="AN524" i="109" s="1"/>
  <c r="AK581" i="109"/>
  <c r="AL589" i="109"/>
  <c r="AL311" i="109"/>
  <c r="AM450" i="109" s="1"/>
  <c r="AM659" i="109"/>
  <c r="AM381" i="109"/>
  <c r="AN520" i="109" s="1"/>
  <c r="AL649" i="109"/>
  <c r="AL371" i="109"/>
  <c r="AM510" i="109" s="1"/>
  <c r="AL337" i="109"/>
  <c r="AM476" i="109" s="1"/>
  <c r="AL615" i="109"/>
  <c r="AM415" i="109"/>
  <c r="AN554" i="109" s="1"/>
  <c r="AM693" i="109"/>
  <c r="AL357" i="109"/>
  <c r="AM496" i="109" s="1"/>
  <c r="AL635" i="109"/>
  <c r="AM408" i="109"/>
  <c r="AN547" i="109" s="1"/>
  <c r="AL378" i="109"/>
  <c r="AM517" i="109" s="1"/>
  <c r="AL656" i="109"/>
  <c r="AM352" i="109"/>
  <c r="AN491" i="109" s="1"/>
  <c r="AM630" i="109"/>
  <c r="AL305" i="109"/>
  <c r="AM444" i="109" s="1"/>
  <c r="AM368" i="109"/>
  <c r="AN507" i="109" s="1"/>
  <c r="AM646" i="109"/>
  <c r="AL405" i="109"/>
  <c r="AM544" i="109" s="1"/>
  <c r="AL683" i="109"/>
  <c r="AL297" i="109"/>
  <c r="AM436" i="109" s="1"/>
  <c r="AL575" i="109"/>
  <c r="AL402" i="109"/>
  <c r="AM541" i="109" s="1"/>
  <c r="AL347" i="109"/>
  <c r="AM486" i="109" s="1"/>
  <c r="AL625" i="109"/>
  <c r="AL414" i="109"/>
  <c r="AM553" i="109" s="1"/>
  <c r="AL291" i="109"/>
  <c r="AM430" i="109" s="1"/>
  <c r="AL569" i="109"/>
  <c r="AM399" i="109"/>
  <c r="AN538" i="109" s="1"/>
  <c r="AM677" i="109"/>
  <c r="AL306" i="109"/>
  <c r="AM445" i="109" s="1"/>
  <c r="AL584" i="109"/>
  <c r="AL349" i="109"/>
  <c r="AM488" i="109" s="1"/>
  <c r="AL627" i="109"/>
  <c r="AL386" i="109"/>
  <c r="AM525" i="109" s="1"/>
  <c r="AM344" i="109"/>
  <c r="AN483" i="109" s="1"/>
  <c r="AM622" i="109"/>
  <c r="AL362" i="109"/>
  <c r="AM501" i="109" s="1"/>
  <c r="AL640" i="109"/>
  <c r="AM401" i="109"/>
  <c r="AN540" i="109" s="1"/>
  <c r="AM679" i="109"/>
  <c r="AM356" i="109"/>
  <c r="AN495" i="109" s="1"/>
  <c r="AM634" i="109"/>
  <c r="AL565" i="109"/>
  <c r="AL287" i="109"/>
  <c r="AM426" i="109" s="1"/>
  <c r="AL388" i="109"/>
  <c r="AM527" i="109" s="1"/>
  <c r="AM395" i="109"/>
  <c r="AN534" i="109" s="1"/>
  <c r="AM673" i="109"/>
  <c r="AL300" i="109"/>
  <c r="AM439" i="109" s="1"/>
  <c r="AL578" i="109"/>
  <c r="AL355" i="109"/>
  <c r="AM494" i="109" s="1"/>
  <c r="AL633" i="109"/>
  <c r="AL310" i="109"/>
  <c r="AM449" i="109" s="1"/>
  <c r="AL363" i="109"/>
  <c r="AM502" i="109" s="1"/>
  <c r="AL316" i="109"/>
  <c r="AM455" i="109" s="1"/>
  <c r="AL594" i="109"/>
  <c r="AI41" i="119"/>
  <c r="AI47" i="119" s="1"/>
  <c r="AL566" i="109"/>
  <c r="AL288" i="109"/>
  <c r="AM427" i="109" s="1"/>
  <c r="AL345" i="109"/>
  <c r="AM484" i="109" s="1"/>
  <c r="AL366" i="109"/>
  <c r="AM505" i="109" s="1"/>
  <c r="AL644" i="109"/>
  <c r="AL324" i="109"/>
  <c r="AM463" i="109" s="1"/>
  <c r="AL602" i="109"/>
  <c r="AL303" i="109"/>
  <c r="AM442" i="109" s="1"/>
  <c r="AL373" i="109"/>
  <c r="AM512" i="109" s="1"/>
  <c r="AL651" i="109"/>
  <c r="AL359" i="109"/>
  <c r="AM498" i="109" s="1"/>
  <c r="AL370" i="109"/>
  <c r="AM509" i="109" s="1"/>
  <c r="AL648" i="109"/>
  <c r="AM283" i="109"/>
  <c r="AN422" i="109" s="1"/>
  <c r="AL629" i="109"/>
  <c r="AL351" i="109"/>
  <c r="AM490" i="109" s="1"/>
  <c r="AL332" i="109"/>
  <c r="AM471" i="109" s="1"/>
  <c r="AL315" i="109"/>
  <c r="AM454" i="109" s="1"/>
  <c r="AL593" i="109"/>
  <c r="AL322" i="109"/>
  <c r="AM461" i="109" s="1"/>
  <c r="AH47" i="119"/>
  <c r="AL358" i="109"/>
  <c r="AM497" i="109" s="1"/>
  <c r="AL636" i="109"/>
  <c r="AL595" i="109"/>
  <c r="AL317" i="109"/>
  <c r="AM456" i="109" s="1"/>
  <c r="AL323" i="109"/>
  <c r="AM462" i="109" s="1"/>
  <c r="AL601" i="109"/>
  <c r="AK653" i="109"/>
  <c r="AM682" i="109"/>
  <c r="AM404" i="109"/>
  <c r="AN543" i="109" s="1"/>
  <c r="AL330" i="109"/>
  <c r="AM469" i="109" s="1"/>
  <c r="AL346" i="109"/>
  <c r="AM485" i="109" s="1"/>
  <c r="AL624" i="109"/>
  <c r="AM387" i="109"/>
  <c r="AN526" i="109" s="1"/>
  <c r="AM665" i="109"/>
  <c r="AL369" i="109"/>
  <c r="AM508" i="109" s="1"/>
  <c r="AL597" i="109"/>
  <c r="AL319" i="109"/>
  <c r="AM458" i="109" s="1"/>
  <c r="AM393" i="109"/>
  <c r="AN532" i="109" s="1"/>
  <c r="AM671" i="109"/>
  <c r="AL384" i="109"/>
  <c r="AM523" i="109" s="1"/>
  <c r="AL374" i="109"/>
  <c r="AM513" i="109" s="1"/>
  <c r="AL652" i="109"/>
  <c r="AL321" i="109"/>
  <c r="AM460" i="109" s="1"/>
  <c r="AM654" i="109"/>
  <c r="AM376" i="109"/>
  <c r="AN515" i="109" s="1"/>
  <c r="AL382" i="109"/>
  <c r="AM521" i="109" s="1"/>
  <c r="AL660" i="109"/>
  <c r="AL394" i="109"/>
  <c r="AM533" i="109" s="1"/>
  <c r="AL672" i="109"/>
  <c r="AL343" i="109"/>
  <c r="AM482" i="109" s="1"/>
  <c r="AL621" i="109"/>
  <c r="AM411" i="109"/>
  <c r="AN550" i="109" s="1"/>
  <c r="AM689" i="109"/>
  <c r="AK664" i="109"/>
  <c r="AL293" i="109"/>
  <c r="AM432" i="109" s="1"/>
  <c r="AL571" i="109"/>
  <c r="AM383" i="109"/>
  <c r="AN522" i="109" s="1"/>
  <c r="AL325" i="109"/>
  <c r="AM464" i="109" s="1"/>
  <c r="AL603" i="109"/>
  <c r="BN20" i="119"/>
  <c r="BZ20" i="119" s="1"/>
  <c r="CA20" i="119" s="1"/>
  <c r="AL645" i="109"/>
  <c r="AL367" i="109"/>
  <c r="AM506" i="109" s="1"/>
  <c r="AL294" i="109"/>
  <c r="AM433" i="109" s="1"/>
  <c r="AM391" i="109"/>
  <c r="AN530" i="109" s="1"/>
  <c r="AM669" i="109"/>
  <c r="AL398" i="109"/>
  <c r="AM537" i="109" s="1"/>
  <c r="AL309" i="109"/>
  <c r="AM448" i="109" s="1"/>
  <c r="AL296" i="109"/>
  <c r="AM435" i="109" s="1"/>
  <c r="AL295" i="109"/>
  <c r="AM434" i="109" s="1"/>
  <c r="AL354" i="109"/>
  <c r="AM493" i="109" s="1"/>
  <c r="AL632" i="109"/>
  <c r="AL396" i="109"/>
  <c r="AM535" i="109" s="1"/>
  <c r="AL361" i="109"/>
  <c r="AM500" i="109" s="1"/>
  <c r="AL639" i="109"/>
  <c r="AL289" i="109"/>
  <c r="AM428" i="109" s="1"/>
  <c r="AL567" i="109"/>
  <c r="AK579" i="109"/>
  <c r="AJ30" i="119"/>
  <c r="AJ40" i="119"/>
  <c r="AL334" i="109"/>
  <c r="AM473" i="109" s="1"/>
  <c r="AL616" i="109"/>
  <c r="AL338" i="109"/>
  <c r="AM477" i="109" s="1"/>
  <c r="AL327" i="109"/>
  <c r="AM466" i="109" s="1"/>
  <c r="AL605" i="109"/>
  <c r="AM379" i="109"/>
  <c r="AN518" i="109" s="1"/>
  <c r="AM657" i="109"/>
  <c r="AM409" i="109"/>
  <c r="AN548" i="109" s="1"/>
  <c r="AM687" i="109"/>
  <c r="AL342" i="109"/>
  <c r="AM481" i="109" s="1"/>
  <c r="AM377" i="109"/>
  <c r="AN516" i="109" s="1"/>
  <c r="AK680" i="109"/>
  <c r="AM642" i="109"/>
  <c r="AM364" i="109"/>
  <c r="AN503" i="109" s="1"/>
  <c r="AL25" i="119"/>
  <c r="AM695" i="109"/>
  <c r="AM417" i="109"/>
  <c r="AN556" i="109" s="1"/>
  <c r="AL406" i="109"/>
  <c r="AM545" i="109" s="1"/>
  <c r="AL684" i="109"/>
  <c r="AL284" i="109"/>
  <c r="AM423" i="109" s="1"/>
  <c r="AL562" i="109"/>
  <c r="AK678" i="109"/>
  <c r="AL331" i="109"/>
  <c r="AM470" i="109" s="1"/>
  <c r="AL609" i="109"/>
  <c r="AK691" i="109"/>
  <c r="AM372" i="109"/>
  <c r="AN511" i="109" s="1"/>
  <c r="AM650" i="109"/>
  <c r="AL302" i="109"/>
  <c r="AM441" i="109" s="1"/>
  <c r="AL333" i="109"/>
  <c r="AM472" i="109" s="1"/>
  <c r="AM407" i="109"/>
  <c r="AN546" i="109" s="1"/>
  <c r="AM685" i="109"/>
  <c r="AL299" i="109"/>
  <c r="AM438" i="109" s="1"/>
  <c r="AL292" i="109"/>
  <c r="AM431" i="109" s="1"/>
  <c r="AL570" i="109"/>
  <c r="AM416" i="109"/>
  <c r="AN555" i="109" s="1"/>
  <c r="AM694" i="109"/>
  <c r="AL576" i="109"/>
  <c r="AL298" i="109"/>
  <c r="AM437" i="109" s="1"/>
  <c r="AL835" i="109"/>
  <c r="AT877" i="109"/>
  <c r="AV877" i="109" s="1"/>
  <c r="AW877" i="109" s="1"/>
  <c r="AX877" i="109" s="1"/>
  <c r="AY877" i="109" s="1"/>
  <c r="AZ877" i="109" s="1"/>
  <c r="BA877" i="109" s="1"/>
  <c r="BB877" i="109" s="1"/>
  <c r="BC877" i="109" s="1"/>
  <c r="BD877" i="109" s="1"/>
  <c r="BE877" i="109" s="1"/>
  <c r="BF877" i="109" s="1"/>
  <c r="BG877" i="109" s="1"/>
  <c r="AE696" i="109"/>
  <c r="AG883" i="109"/>
  <c r="AH883" i="109" s="1"/>
  <c r="AU871" i="109"/>
  <c r="AF418" i="109"/>
  <c r="EL418" i="109" s="1"/>
  <c r="AT879" i="109"/>
  <c r="AV879" i="109" s="1"/>
  <c r="AW879" i="109" s="1"/>
  <c r="AX879" i="109" s="1"/>
  <c r="AY879" i="109" s="1"/>
  <c r="AZ879" i="109" s="1"/>
  <c r="BA879" i="109" s="1"/>
  <c r="BB879" i="109" s="1"/>
  <c r="BC879" i="109" s="1"/>
  <c r="BD879" i="109" s="1"/>
  <c r="BE879" i="109" s="1"/>
  <c r="BF879" i="109" s="1"/>
  <c r="BG879" i="109" s="1"/>
  <c r="AT871" i="109"/>
  <c r="BN34" i="119" s="1"/>
  <c r="BO34" i="119" s="1"/>
  <c r="AE419" i="109"/>
  <c r="AT881" i="109"/>
  <c r="AV881" i="109" s="1"/>
  <c r="AW881" i="109" s="1"/>
  <c r="AX881" i="109" s="1"/>
  <c r="AY881" i="109" s="1"/>
  <c r="AZ881" i="109" s="1"/>
  <c r="BA881" i="109" s="1"/>
  <c r="BB881" i="109" s="1"/>
  <c r="BC881" i="109" s="1"/>
  <c r="BD881" i="109" s="1"/>
  <c r="BE881" i="109" s="1"/>
  <c r="BF881" i="109" s="1"/>
  <c r="BG881" i="109" s="1"/>
  <c r="BC859" i="109" l="1"/>
  <c r="BD863" i="109"/>
  <c r="BD871" i="109" s="1"/>
  <c r="CI34" i="119" s="1"/>
  <c r="BD851" i="109"/>
  <c r="AL573" i="109"/>
  <c r="AM573" i="109" s="1"/>
  <c r="AL666" i="109"/>
  <c r="AM666" i="109" s="1"/>
  <c r="AL582" i="109"/>
  <c r="AM582" i="109" s="1"/>
  <c r="AM681" i="109"/>
  <c r="AN681" i="109" s="1"/>
  <c r="AL641" i="109"/>
  <c r="AM641" i="109" s="1"/>
  <c r="AM655" i="109"/>
  <c r="AN655" i="109" s="1"/>
  <c r="AL612" i="109"/>
  <c r="AM612" i="109" s="1"/>
  <c r="AL599" i="109"/>
  <c r="AM599" i="109" s="1"/>
  <c r="AL583" i="109"/>
  <c r="AL591" i="109"/>
  <c r="AM591" i="109" s="1"/>
  <c r="AM686" i="109"/>
  <c r="AN686" i="109" s="1"/>
  <c r="AL588" i="109"/>
  <c r="AM588" i="109" s="1"/>
  <c r="AL674" i="109"/>
  <c r="AM661" i="109"/>
  <c r="AN661" i="109" s="1"/>
  <c r="AL604" i="109"/>
  <c r="AM604" i="109" s="1"/>
  <c r="AL608" i="109"/>
  <c r="AL581" i="109"/>
  <c r="AM663" i="109"/>
  <c r="AM561" i="109"/>
  <c r="AL662" i="109"/>
  <c r="AL577" i="109"/>
  <c r="AI42" i="119"/>
  <c r="AI48" i="119" s="1"/>
  <c r="AI49" i="119" s="1"/>
  <c r="AH1092" i="109"/>
  <c r="AH1088" i="109"/>
  <c r="AH1097" i="109"/>
  <c r="AH1130" i="109"/>
  <c r="AH1141" i="109"/>
  <c r="AH1151" i="109"/>
  <c r="AH1101" i="109"/>
  <c r="AH1055" i="109"/>
  <c r="AH1074" i="109"/>
  <c r="AH1033" i="109"/>
  <c r="AH1111" i="109"/>
  <c r="AH1152" i="109"/>
  <c r="AH1042" i="109"/>
  <c r="AH1134" i="109"/>
  <c r="AG1022" i="109"/>
  <c r="AH1121" i="109"/>
  <c r="AH1127" i="109"/>
  <c r="AH1028" i="109"/>
  <c r="AH1083" i="109"/>
  <c r="AH1029" i="109"/>
  <c r="AH1070" i="109"/>
  <c r="AH1078" i="109"/>
  <c r="AH1057" i="109"/>
  <c r="AF1160" i="109"/>
  <c r="AH1086" i="109"/>
  <c r="AH1113" i="109"/>
  <c r="AH1076" i="109"/>
  <c r="AH1075" i="109"/>
  <c r="AH1155" i="109"/>
  <c r="AH1071" i="109"/>
  <c r="AH1080" i="109"/>
  <c r="AH1095" i="109"/>
  <c r="AH1116" i="109"/>
  <c r="AH1120" i="109"/>
  <c r="AH1034" i="109"/>
  <c r="AH1052" i="109"/>
  <c r="AH1107" i="109"/>
  <c r="AH1040" i="109"/>
  <c r="AH1136" i="109"/>
  <c r="AH1112" i="109"/>
  <c r="AH1114" i="109"/>
  <c r="AH1128" i="109"/>
  <c r="AH1156" i="109"/>
  <c r="AH1140" i="109"/>
  <c r="AH1148" i="109"/>
  <c r="AH1054" i="109"/>
  <c r="AH1094" i="109"/>
  <c r="AH1157" i="109"/>
  <c r="AH1066" i="109"/>
  <c r="AH1096" i="109"/>
  <c r="AH1049" i="109"/>
  <c r="AG1160" i="109"/>
  <c r="AH1025" i="109"/>
  <c r="AH1064" i="109"/>
  <c r="AH1061" i="109"/>
  <c r="AL691" i="109"/>
  <c r="AH1058" i="109"/>
  <c r="AH1153" i="109"/>
  <c r="AH1053" i="109"/>
  <c r="AH1098" i="109"/>
  <c r="AH1084" i="109"/>
  <c r="AH1081" i="109"/>
  <c r="AH1072" i="109"/>
  <c r="AH1037" i="109"/>
  <c r="AH1063" i="109"/>
  <c r="AH1048" i="109"/>
  <c r="AH1067" i="109"/>
  <c r="AH1036" i="109"/>
  <c r="AH1065" i="109"/>
  <c r="AJ875" i="109"/>
  <c r="AI887" i="109"/>
  <c r="AH1110" i="109"/>
  <c r="AH1133" i="109"/>
  <c r="AH1046" i="109"/>
  <c r="AH1104" i="109"/>
  <c r="AH1038" i="109"/>
  <c r="AH1100" i="109"/>
  <c r="AH1085" i="109"/>
  <c r="AH1147" i="109"/>
  <c r="AH1030" i="109"/>
  <c r="AH1137" i="109"/>
  <c r="AH1079" i="109"/>
  <c r="AH1062" i="109"/>
  <c r="AH1145" i="109"/>
  <c r="AN416" i="109"/>
  <c r="AO555" i="109" s="1"/>
  <c r="AN694" i="109"/>
  <c r="AM292" i="109"/>
  <c r="AN431" i="109" s="1"/>
  <c r="AM570" i="109"/>
  <c r="AM299" i="109"/>
  <c r="AN438" i="109" s="1"/>
  <c r="AM302" i="109"/>
  <c r="AN441" i="109" s="1"/>
  <c r="AM406" i="109"/>
  <c r="AN545" i="109" s="1"/>
  <c r="AM684" i="109"/>
  <c r="AL28" i="119"/>
  <c r="AL29" i="119"/>
  <c r="AM338" i="109"/>
  <c r="AN477" i="109" s="1"/>
  <c r="AM29" i="119"/>
  <c r="AM28" i="119"/>
  <c r="AM296" i="109"/>
  <c r="AN435" i="109" s="1"/>
  <c r="AM574" i="109"/>
  <c r="AM309" i="109"/>
  <c r="AN448" i="109" s="1"/>
  <c r="AM587" i="109"/>
  <c r="AN391" i="109"/>
  <c r="AO530" i="109" s="1"/>
  <c r="AN669" i="109"/>
  <c r="AN376" i="109"/>
  <c r="AO515" i="109" s="1"/>
  <c r="AN654" i="109"/>
  <c r="AM319" i="109"/>
  <c r="AN458" i="109" s="1"/>
  <c r="AM597" i="109"/>
  <c r="AM624" i="109"/>
  <c r="AM346" i="109"/>
  <c r="AN485" i="109" s="1"/>
  <c r="AM317" i="109"/>
  <c r="AN456" i="109" s="1"/>
  <c r="AM595" i="109"/>
  <c r="AM358" i="109"/>
  <c r="AN497" i="109" s="1"/>
  <c r="AM636" i="109"/>
  <c r="AM600" i="109"/>
  <c r="AM322" i="109"/>
  <c r="AN461" i="109" s="1"/>
  <c r="AM315" i="109"/>
  <c r="AN454" i="109" s="1"/>
  <c r="AM593" i="109"/>
  <c r="AM351" i="109"/>
  <c r="AN490" i="109" s="1"/>
  <c r="AM629" i="109"/>
  <c r="AM373" i="109"/>
  <c r="AN512" i="109" s="1"/>
  <c r="AM651" i="109"/>
  <c r="AM602" i="109"/>
  <c r="AM324" i="109"/>
  <c r="AN463" i="109" s="1"/>
  <c r="AM366" i="109"/>
  <c r="AN505" i="109" s="1"/>
  <c r="AM644" i="109"/>
  <c r="AM345" i="109"/>
  <c r="AN484" i="109" s="1"/>
  <c r="AM623" i="109"/>
  <c r="AM300" i="109"/>
  <c r="AN439" i="109" s="1"/>
  <c r="AM578" i="109"/>
  <c r="AM287" i="109"/>
  <c r="AN426" i="109" s="1"/>
  <c r="AM565" i="109"/>
  <c r="AN399" i="109"/>
  <c r="AO538" i="109" s="1"/>
  <c r="AN677" i="109"/>
  <c r="AM692" i="109"/>
  <c r="AM414" i="109"/>
  <c r="AN553" i="109" s="1"/>
  <c r="AL680" i="109"/>
  <c r="AN368" i="109"/>
  <c r="AO507" i="109" s="1"/>
  <c r="AN646" i="109"/>
  <c r="AM378" i="109"/>
  <c r="AN517" i="109" s="1"/>
  <c r="AM656" i="109"/>
  <c r="AN381" i="109"/>
  <c r="AO520" i="109" s="1"/>
  <c r="AN659" i="109"/>
  <c r="AN389" i="109"/>
  <c r="AO528" i="109" s="1"/>
  <c r="AN667" i="109"/>
  <c r="AM290" i="109"/>
  <c r="AN429" i="109" s="1"/>
  <c r="AM568" i="109"/>
  <c r="AM618" i="109"/>
  <c r="AM340" i="109"/>
  <c r="AN479" i="109" s="1"/>
  <c r="AM400" i="109"/>
  <c r="AN539" i="109" s="1"/>
  <c r="AM313" i="109"/>
  <c r="AN452" i="109" s="1"/>
  <c r="AO21" i="119"/>
  <c r="AN23" i="119"/>
  <c r="AN25" i="119" s="1"/>
  <c r="AM329" i="109"/>
  <c r="AN468" i="109" s="1"/>
  <c r="AM607" i="109"/>
  <c r="AK30" i="119"/>
  <c r="AK40" i="119"/>
  <c r="AM592" i="109"/>
  <c r="AM314" i="109"/>
  <c r="AN453" i="109" s="1"/>
  <c r="AM298" i="109"/>
  <c r="AN437" i="109" s="1"/>
  <c r="AM576" i="109"/>
  <c r="AN695" i="109"/>
  <c r="AN417" i="109"/>
  <c r="AO556" i="109" s="1"/>
  <c r="AM327" i="109"/>
  <c r="AN466" i="109" s="1"/>
  <c r="AM605" i="109"/>
  <c r="AM616" i="109"/>
  <c r="AM334" i="109"/>
  <c r="AN473" i="109" s="1"/>
  <c r="AM361" i="109"/>
  <c r="AN500" i="109" s="1"/>
  <c r="AM639" i="109"/>
  <c r="AM354" i="109"/>
  <c r="AN493" i="109" s="1"/>
  <c r="AM632" i="109"/>
  <c r="AM572" i="109"/>
  <c r="AM294" i="109"/>
  <c r="AN433" i="109" s="1"/>
  <c r="AN383" i="109"/>
  <c r="AO522" i="109" s="1"/>
  <c r="AM660" i="109"/>
  <c r="AM382" i="109"/>
  <c r="AN521" i="109" s="1"/>
  <c r="AM374" i="109"/>
  <c r="AN513" i="109" s="1"/>
  <c r="AM652" i="109"/>
  <c r="AN671" i="109"/>
  <c r="AN393" i="109"/>
  <c r="AO532" i="109" s="1"/>
  <c r="AM601" i="109"/>
  <c r="AM323" i="109"/>
  <c r="AN462" i="109" s="1"/>
  <c r="AM332" i="109"/>
  <c r="AN471" i="109" s="1"/>
  <c r="AM610" i="109"/>
  <c r="AM370" i="109"/>
  <c r="AN509" i="109" s="1"/>
  <c r="AM648" i="109"/>
  <c r="AM566" i="109"/>
  <c r="AM288" i="109"/>
  <c r="AN427" i="109" s="1"/>
  <c r="AM363" i="109"/>
  <c r="AN502" i="109" s="1"/>
  <c r="AN673" i="109"/>
  <c r="AN395" i="109"/>
  <c r="AO534" i="109" s="1"/>
  <c r="AN401" i="109"/>
  <c r="AO540" i="109" s="1"/>
  <c r="AN679" i="109"/>
  <c r="AN344" i="109"/>
  <c r="AO483" i="109" s="1"/>
  <c r="AN622" i="109"/>
  <c r="AM349" i="109"/>
  <c r="AN488" i="109" s="1"/>
  <c r="AM627" i="109"/>
  <c r="AM402" i="109"/>
  <c r="AN541" i="109" s="1"/>
  <c r="AM405" i="109"/>
  <c r="AN544" i="109" s="1"/>
  <c r="AM683" i="109"/>
  <c r="AM635" i="109"/>
  <c r="AM357" i="109"/>
  <c r="AN496" i="109" s="1"/>
  <c r="AM615" i="109"/>
  <c r="AM337" i="109"/>
  <c r="AN476" i="109" s="1"/>
  <c r="AM308" i="109"/>
  <c r="AN447" i="109" s="1"/>
  <c r="AM586" i="109"/>
  <c r="AN348" i="109"/>
  <c r="AO487" i="109" s="1"/>
  <c r="AN626" i="109"/>
  <c r="AM328" i="109"/>
  <c r="AN467" i="109" s="1"/>
  <c r="AM606" i="109"/>
  <c r="AL580" i="109"/>
  <c r="AM413" i="109"/>
  <c r="AN552" i="109" s="1"/>
  <c r="AL678" i="109"/>
  <c r="AM301" i="109"/>
  <c r="AN440" i="109" s="1"/>
  <c r="AM590" i="109"/>
  <c r="AM312" i="109"/>
  <c r="AN451" i="109" s="1"/>
  <c r="AM285" i="109"/>
  <c r="AN424" i="109" s="1"/>
  <c r="AL653" i="109"/>
  <c r="AN407" i="109"/>
  <c r="AO546" i="109" s="1"/>
  <c r="AN685" i="109"/>
  <c r="AM333" i="109"/>
  <c r="AN472" i="109" s="1"/>
  <c r="AM611" i="109"/>
  <c r="AN372" i="109"/>
  <c r="AO511" i="109" s="1"/>
  <c r="AN650" i="109"/>
  <c r="AM284" i="109"/>
  <c r="AN423" i="109" s="1"/>
  <c r="AM562" i="109"/>
  <c r="AN409" i="109"/>
  <c r="AO548" i="109" s="1"/>
  <c r="AN687" i="109"/>
  <c r="AN379" i="109"/>
  <c r="AO518" i="109" s="1"/>
  <c r="AN657" i="109"/>
  <c r="AJ41" i="119"/>
  <c r="AJ42" i="119" s="1"/>
  <c r="AJ48" i="119" s="1"/>
  <c r="AM295" i="109"/>
  <c r="AN434" i="109" s="1"/>
  <c r="AM398" i="109"/>
  <c r="AN537" i="109" s="1"/>
  <c r="AM676" i="109"/>
  <c r="AM367" i="109"/>
  <c r="AN506" i="109" s="1"/>
  <c r="AM645" i="109"/>
  <c r="AM621" i="109"/>
  <c r="AM343" i="109"/>
  <c r="AN482" i="109" s="1"/>
  <c r="AM321" i="109"/>
  <c r="AN460" i="109" s="1"/>
  <c r="AN387" i="109"/>
  <c r="AO526" i="109" s="1"/>
  <c r="AN665" i="109"/>
  <c r="AN404" i="109"/>
  <c r="AO543" i="109" s="1"/>
  <c r="AN682" i="109"/>
  <c r="AN283" i="109"/>
  <c r="AO422" i="109" s="1"/>
  <c r="AM303" i="109"/>
  <c r="AN442" i="109" s="1"/>
  <c r="AM310" i="109"/>
  <c r="AN449" i="109" s="1"/>
  <c r="AM355" i="109"/>
  <c r="AN494" i="109" s="1"/>
  <c r="AM633" i="109"/>
  <c r="AL664" i="109"/>
  <c r="AM306" i="109"/>
  <c r="AN445" i="109" s="1"/>
  <c r="AM584" i="109"/>
  <c r="AM305" i="109"/>
  <c r="AN444" i="109" s="1"/>
  <c r="AN352" i="109"/>
  <c r="AO491" i="109" s="1"/>
  <c r="AN630" i="109"/>
  <c r="AN408" i="109"/>
  <c r="AO547" i="109" s="1"/>
  <c r="AM371" i="109"/>
  <c r="AN510" i="109" s="1"/>
  <c r="AM649" i="109"/>
  <c r="AM311" i="109"/>
  <c r="AN450" i="109" s="1"/>
  <c r="AM589" i="109"/>
  <c r="AM353" i="109"/>
  <c r="AN492" i="109" s="1"/>
  <c r="AM631" i="109"/>
  <c r="AN412" i="109"/>
  <c r="AO551" i="109" s="1"/>
  <c r="AN690" i="109"/>
  <c r="AM304" i="109"/>
  <c r="AN443" i="109" s="1"/>
  <c r="AM320" i="109"/>
  <c r="AN459" i="109" s="1"/>
  <c r="AM598" i="109"/>
  <c r="AM307" i="109"/>
  <c r="AN446" i="109" s="1"/>
  <c r="AM585" i="109"/>
  <c r="AM350" i="109"/>
  <c r="AN489" i="109" s="1"/>
  <c r="AM628" i="109"/>
  <c r="AM341" i="109"/>
  <c r="AN480" i="109" s="1"/>
  <c r="AM619" i="109"/>
  <c r="AL579" i="109"/>
  <c r="AM410" i="109"/>
  <c r="AN549" i="109" s="1"/>
  <c r="AM688" i="109"/>
  <c r="AL563" i="109"/>
  <c r="AM375" i="109"/>
  <c r="AN514" i="109" s="1"/>
  <c r="AN360" i="109"/>
  <c r="AO499" i="109" s="1"/>
  <c r="AN638" i="109"/>
  <c r="AM365" i="109"/>
  <c r="AN504" i="109" s="1"/>
  <c r="AM643" i="109"/>
  <c r="AH49" i="119"/>
  <c r="AM331" i="109"/>
  <c r="AN470" i="109" s="1"/>
  <c r="AM609" i="109"/>
  <c r="AN364" i="109"/>
  <c r="AO503" i="109" s="1"/>
  <c r="AN642" i="109"/>
  <c r="AN377" i="109"/>
  <c r="AO516" i="109" s="1"/>
  <c r="AM620" i="109"/>
  <c r="AM342" i="109"/>
  <c r="AN481" i="109" s="1"/>
  <c r="AM289" i="109"/>
  <c r="AN428" i="109" s="1"/>
  <c r="AM567" i="109"/>
  <c r="AM396" i="109"/>
  <c r="AN535" i="109" s="1"/>
  <c r="AM325" i="109"/>
  <c r="AN464" i="109" s="1"/>
  <c r="AM603" i="109"/>
  <c r="AM571" i="109"/>
  <c r="AM293" i="109"/>
  <c r="AN432" i="109" s="1"/>
  <c r="AN689" i="109"/>
  <c r="AN411" i="109"/>
  <c r="AO550" i="109" s="1"/>
  <c r="AM672" i="109"/>
  <c r="AM394" i="109"/>
  <c r="AN533" i="109" s="1"/>
  <c r="AM384" i="109"/>
  <c r="AN523" i="109" s="1"/>
  <c r="AM369" i="109"/>
  <c r="AN508" i="109" s="1"/>
  <c r="AM647" i="109"/>
  <c r="AM330" i="109"/>
  <c r="AN469" i="109" s="1"/>
  <c r="AM637" i="109"/>
  <c r="AM359" i="109"/>
  <c r="AN498" i="109" s="1"/>
  <c r="AM316" i="109"/>
  <c r="AN455" i="109" s="1"/>
  <c r="AM594" i="109"/>
  <c r="AM388" i="109"/>
  <c r="AN527" i="109" s="1"/>
  <c r="AN356" i="109"/>
  <c r="AO495" i="109" s="1"/>
  <c r="AN634" i="109"/>
  <c r="AM362" i="109"/>
  <c r="AN501" i="109" s="1"/>
  <c r="AM640" i="109"/>
  <c r="AM386" i="109"/>
  <c r="AN525" i="109" s="1"/>
  <c r="AM291" i="109"/>
  <c r="AN430" i="109" s="1"/>
  <c r="AM569" i="109"/>
  <c r="AM347" i="109"/>
  <c r="AN486" i="109" s="1"/>
  <c r="AM625" i="109"/>
  <c r="AM575" i="109"/>
  <c r="AM297" i="109"/>
  <c r="AN436" i="109" s="1"/>
  <c r="AN415" i="109"/>
  <c r="AO554" i="109" s="1"/>
  <c r="AN693" i="109"/>
  <c r="AN385" i="109"/>
  <c r="AO524" i="109" s="1"/>
  <c r="AM326" i="109"/>
  <c r="AN465" i="109" s="1"/>
  <c r="AM335" i="109"/>
  <c r="AN474" i="109" s="1"/>
  <c r="AM613" i="109"/>
  <c r="AM318" i="109"/>
  <c r="AN457" i="109" s="1"/>
  <c r="AM596" i="109"/>
  <c r="AN403" i="109"/>
  <c r="AO542" i="109" s="1"/>
  <c r="AM564" i="109"/>
  <c r="AM286" i="109"/>
  <c r="AN425" i="109" s="1"/>
  <c r="AM617" i="109"/>
  <c r="AM339" i="109"/>
  <c r="AN478" i="109" s="1"/>
  <c r="AM380" i="109"/>
  <c r="AN519" i="109" s="1"/>
  <c r="AM658" i="109"/>
  <c r="AM390" i="109"/>
  <c r="AN529" i="109" s="1"/>
  <c r="AM668" i="109"/>
  <c r="AN675" i="109"/>
  <c r="AN397" i="109"/>
  <c r="AO536" i="109" s="1"/>
  <c r="AM670" i="109"/>
  <c r="AM392" i="109"/>
  <c r="AN531" i="109" s="1"/>
  <c r="AM336" i="109"/>
  <c r="AN475" i="109" s="1"/>
  <c r="AM614" i="109"/>
  <c r="AI899" i="109"/>
  <c r="AI1037" i="109" s="1"/>
  <c r="AI989" i="109"/>
  <c r="AI1127" i="109" s="1"/>
  <c r="AI917" i="109"/>
  <c r="AI1055" i="109" s="1"/>
  <c r="AI939" i="109"/>
  <c r="AI1077" i="109" s="1"/>
  <c r="AI946" i="109"/>
  <c r="AI1084" i="109" s="1"/>
  <c r="AI968" i="109"/>
  <c r="AI1106" i="109" s="1"/>
  <c r="AI1010" i="109"/>
  <c r="AI1148" i="109" s="1"/>
  <c r="AI999" i="109"/>
  <c r="AI1137" i="109" s="1"/>
  <c r="AI907" i="109"/>
  <c r="AI1045" i="109" s="1"/>
  <c r="AI947" i="109"/>
  <c r="AI1085" i="109" s="1"/>
  <c r="AI1006" i="109"/>
  <c r="AI1144" i="109" s="1"/>
  <c r="AI1004" i="109"/>
  <c r="AI1142" i="109" s="1"/>
  <c r="AI943" i="109"/>
  <c r="AI1081" i="109" s="1"/>
  <c r="AI977" i="109"/>
  <c r="AI1115" i="109" s="1"/>
  <c r="AI905" i="109"/>
  <c r="AI1043" i="109" s="1"/>
  <c r="AI972" i="109"/>
  <c r="AI1110" i="109" s="1"/>
  <c r="AI988" i="109"/>
  <c r="AI1126" i="109" s="1"/>
  <c r="AI937" i="109"/>
  <c r="AI1075" i="109" s="1"/>
  <c r="AI945" i="109"/>
  <c r="AI1083" i="109" s="1"/>
  <c r="AI965" i="109"/>
  <c r="AI1103" i="109" s="1"/>
  <c r="AI940" i="109"/>
  <c r="AI1078" i="109" s="1"/>
  <c r="AI911" i="109"/>
  <c r="AI1049" i="109" s="1"/>
  <c r="AI1001" i="109"/>
  <c r="AI1139" i="109" s="1"/>
  <c r="AI936" i="109"/>
  <c r="AI1074" i="109" s="1"/>
  <c r="AI920" i="109"/>
  <c r="AI1058" i="109" s="1"/>
  <c r="AI1013" i="109"/>
  <c r="AI1151" i="109" s="1"/>
  <c r="AI933" i="109"/>
  <c r="AI1071" i="109" s="1"/>
  <c r="AI915" i="109"/>
  <c r="AI1053" i="109" s="1"/>
  <c r="AI903" i="109"/>
  <c r="AI1041" i="109" s="1"/>
  <c r="AI958" i="109"/>
  <c r="AI1096" i="109" s="1"/>
  <c r="AI904" i="109"/>
  <c r="AI1042" i="109" s="1"/>
  <c r="AI910" i="109"/>
  <c r="AI1048" i="109" s="1"/>
  <c r="AI916" i="109"/>
  <c r="AI1054" i="109" s="1"/>
  <c r="AI896" i="109"/>
  <c r="AI1034" i="109" s="1"/>
  <c r="AI1007" i="109"/>
  <c r="AI1145" i="109" s="1"/>
  <c r="AI948" i="109"/>
  <c r="AI1086" i="109" s="1"/>
  <c r="AI984" i="109"/>
  <c r="AI1122" i="109" s="1"/>
  <c r="AI1021" i="109"/>
  <c r="AI1159" i="109" s="1"/>
  <c r="AI949" i="109"/>
  <c r="AI1087" i="109" s="1"/>
  <c r="AI1008" i="109"/>
  <c r="AI1146" i="109" s="1"/>
  <c r="AI956" i="109"/>
  <c r="AI1094" i="109" s="1"/>
  <c r="AI900" i="109"/>
  <c r="AI1038" i="109" s="1"/>
  <c r="AI955" i="109"/>
  <c r="AI1093" i="109" s="1"/>
  <c r="AI982" i="109"/>
  <c r="AI1120" i="109" s="1"/>
  <c r="AI953" i="109"/>
  <c r="AI1091" i="109" s="1"/>
  <c r="AI929" i="109"/>
  <c r="AI1067" i="109" s="1"/>
  <c r="AI930" i="109"/>
  <c r="AI1068" i="109" s="1"/>
  <c r="AI932" i="109"/>
  <c r="AI1070" i="109" s="1"/>
  <c r="AI927" i="109"/>
  <c r="AI1065" i="109" s="1"/>
  <c r="AI993" i="109"/>
  <c r="AI1131" i="109" s="1"/>
  <c r="AI944" i="109"/>
  <c r="AI1082" i="109" s="1"/>
  <c r="AI997" i="109"/>
  <c r="AI1135" i="109" s="1"/>
  <c r="AI925" i="109"/>
  <c r="AI1063" i="109" s="1"/>
  <c r="AI931" i="109"/>
  <c r="AI1069" i="109" s="1"/>
  <c r="AI1005" i="109"/>
  <c r="AI1143" i="109" s="1"/>
  <c r="AI980" i="109"/>
  <c r="AI1118" i="109" s="1"/>
  <c r="AI1014" i="109"/>
  <c r="AI1152" i="109" s="1"/>
  <c r="AI952" i="109"/>
  <c r="AI1090" i="109" s="1"/>
  <c r="AI894" i="109"/>
  <c r="AI1032" i="109" s="1"/>
  <c r="AI1000" i="109"/>
  <c r="AI1138" i="109" s="1"/>
  <c r="AI918" i="109"/>
  <c r="AI1056" i="109" s="1"/>
  <c r="AI1015" i="109"/>
  <c r="AI1153" i="109" s="1"/>
  <c r="AI1003" i="109"/>
  <c r="AI1141" i="109" s="1"/>
  <c r="AI951" i="109"/>
  <c r="AI1089" i="109" s="1"/>
  <c r="AI892" i="109"/>
  <c r="AI1030" i="109" s="1"/>
  <c r="AI957" i="109"/>
  <c r="AI1095" i="109" s="1"/>
  <c r="AI969" i="109"/>
  <c r="AI1107" i="109" s="1"/>
  <c r="AI1002" i="109"/>
  <c r="AI1140" i="109" s="1"/>
  <c r="AI981" i="109"/>
  <c r="AI1119" i="109" s="1"/>
  <c r="AI1009" i="109"/>
  <c r="AI1147" i="109" s="1"/>
  <c r="AI950" i="109"/>
  <c r="AI1088" i="109" s="1"/>
  <c r="AI890" i="109"/>
  <c r="AI1028" i="109" s="1"/>
  <c r="AI976" i="109"/>
  <c r="AI1114" i="109" s="1"/>
  <c r="AI954" i="109"/>
  <c r="AI1092" i="109" s="1"/>
  <c r="AI941" i="109"/>
  <c r="AI1079" i="109" s="1"/>
  <c r="AI975" i="109"/>
  <c r="AI1113" i="109" s="1"/>
  <c r="AI921" i="109"/>
  <c r="AI1059" i="109" s="1"/>
  <c r="AI983" i="109"/>
  <c r="AI1121" i="109" s="1"/>
  <c r="AI959" i="109"/>
  <c r="AI1097" i="109" s="1"/>
  <c r="AI926" i="109"/>
  <c r="AI1064" i="109" s="1"/>
  <c r="AI961" i="109"/>
  <c r="AI1099" i="109" s="1"/>
  <c r="AI902" i="109"/>
  <c r="AI1040" i="109" s="1"/>
  <c r="AI970" i="109"/>
  <c r="AI1108" i="109" s="1"/>
  <c r="AI897" i="109"/>
  <c r="AI1035" i="109" s="1"/>
  <c r="AI971" i="109"/>
  <c r="AI1109" i="109" s="1"/>
  <c r="AI914" i="109"/>
  <c r="AI1052" i="109" s="1"/>
  <c r="AI923" i="109"/>
  <c r="AI1061" i="109" s="1"/>
  <c r="AI912" i="109"/>
  <c r="AI1050" i="109" s="1"/>
  <c r="AI928" i="109"/>
  <c r="AI1066" i="109" s="1"/>
  <c r="AI996" i="109"/>
  <c r="AI1134" i="109" s="1"/>
  <c r="AI893" i="109"/>
  <c r="AI1031" i="109" s="1"/>
  <c r="AI1012" i="109"/>
  <c r="AI1150" i="109" s="1"/>
  <c r="AI889" i="109"/>
  <c r="AI1027" i="109" s="1"/>
  <c r="AI1017" i="109"/>
  <c r="AI1155" i="109" s="1"/>
  <c r="AI924" i="109"/>
  <c r="AI1062" i="109" s="1"/>
  <c r="AI978" i="109"/>
  <c r="AI1116" i="109" s="1"/>
  <c r="AI1020" i="109"/>
  <c r="AI1158" i="109" s="1"/>
  <c r="AI888" i="109"/>
  <c r="AI1026" i="109" s="1"/>
  <c r="AI934" i="109"/>
  <c r="AI1072" i="109" s="1"/>
  <c r="AI990" i="109"/>
  <c r="AI1128" i="109" s="1"/>
  <c r="AI992" i="109"/>
  <c r="AI1130" i="109" s="1"/>
  <c r="AI995" i="109"/>
  <c r="AI1133" i="109" s="1"/>
  <c r="AI1018" i="109"/>
  <c r="AI1156" i="109" s="1"/>
  <c r="AI966" i="109"/>
  <c r="AI1104" i="109" s="1"/>
  <c r="AI913" i="109"/>
  <c r="AI1051" i="109" s="1"/>
  <c r="AI962" i="109"/>
  <c r="AI1100" i="109" s="1"/>
  <c r="AI1016" i="109"/>
  <c r="AI1154" i="109" s="1"/>
  <c r="AI938" i="109"/>
  <c r="AI1076" i="109" s="1"/>
  <c r="AI891" i="109"/>
  <c r="AI1029" i="109" s="1"/>
  <c r="AI960" i="109"/>
  <c r="AI1098" i="109" s="1"/>
  <c r="AI908" i="109"/>
  <c r="AI1046" i="109" s="1"/>
  <c r="AI1019" i="109"/>
  <c r="AI1157" i="109" s="1"/>
  <c r="AI898" i="109"/>
  <c r="AI1036" i="109" s="1"/>
  <c r="AI909" i="109"/>
  <c r="AI1047" i="109" s="1"/>
  <c r="AI964" i="109"/>
  <c r="AI1102" i="109" s="1"/>
  <c r="AI906" i="109"/>
  <c r="AI1044" i="109" s="1"/>
  <c r="AI974" i="109"/>
  <c r="AI1112" i="109" s="1"/>
  <c r="AI901" i="109"/>
  <c r="AI1039" i="109" s="1"/>
  <c r="AI987" i="109"/>
  <c r="AI1125" i="109" s="1"/>
  <c r="AI986" i="109"/>
  <c r="AI1124" i="109" s="1"/>
  <c r="AI935" i="109"/>
  <c r="AI1073" i="109" s="1"/>
  <c r="AI994" i="109"/>
  <c r="AI1132" i="109" s="1"/>
  <c r="AI967" i="109"/>
  <c r="AI1105" i="109" s="1"/>
  <c r="AI973" i="109"/>
  <c r="AI1111" i="109" s="1"/>
  <c r="AI919" i="109"/>
  <c r="AI1057" i="109" s="1"/>
  <c r="AI895" i="109"/>
  <c r="AI1033" i="109" s="1"/>
  <c r="AI985" i="109"/>
  <c r="AI1123" i="109" s="1"/>
  <c r="AI963" i="109"/>
  <c r="AI1101" i="109" s="1"/>
  <c r="AI979" i="109"/>
  <c r="AI1117" i="109" s="1"/>
  <c r="AI922" i="109"/>
  <c r="AI1060" i="109" s="1"/>
  <c r="AI998" i="109"/>
  <c r="AI1136" i="109" s="1"/>
  <c r="AI991" i="109"/>
  <c r="AI1129" i="109" s="1"/>
  <c r="AI1011" i="109"/>
  <c r="AI1149" i="109" s="1"/>
  <c r="AI942" i="109"/>
  <c r="AI1080" i="109" s="1"/>
  <c r="AM835" i="109"/>
  <c r="AH557" i="109"/>
  <c r="AG557" i="109"/>
  <c r="AP33" i="119" s="1"/>
  <c r="AF696" i="109"/>
  <c r="AU872" i="109"/>
  <c r="AI883" i="109"/>
  <c r="AF419" i="109"/>
  <c r="AG418" i="109"/>
  <c r="CB20" i="119" l="1"/>
  <c r="BD859" i="109"/>
  <c r="BE851" i="109"/>
  <c r="BE863" i="109"/>
  <c r="BE871" i="109" s="1"/>
  <c r="CJ34" i="119" s="1"/>
  <c r="AM608" i="109"/>
  <c r="AN608" i="109" s="1"/>
  <c r="AM662" i="109"/>
  <c r="AN662" i="109" s="1"/>
  <c r="AM583" i="109"/>
  <c r="AN583" i="109" s="1"/>
  <c r="AM674" i="109"/>
  <c r="AM581" i="109"/>
  <c r="AN581" i="109" s="1"/>
  <c r="AM577" i="109"/>
  <c r="AN577" i="109" s="1"/>
  <c r="AN663" i="109"/>
  <c r="AO663" i="109" s="1"/>
  <c r="AM678" i="109"/>
  <c r="AM664" i="109"/>
  <c r="AM691" i="109"/>
  <c r="AN691" i="109" s="1"/>
  <c r="AM579" i="109"/>
  <c r="AG1161" i="109"/>
  <c r="AH1160" i="109"/>
  <c r="AN390" i="109"/>
  <c r="AO529" i="109" s="1"/>
  <c r="AN668" i="109"/>
  <c r="AN339" i="109"/>
  <c r="AO478" i="109" s="1"/>
  <c r="AN617" i="109"/>
  <c r="AN318" i="109"/>
  <c r="AO457" i="109" s="1"/>
  <c r="AN596" i="109"/>
  <c r="AN359" i="109"/>
  <c r="AO498" i="109" s="1"/>
  <c r="AN637" i="109"/>
  <c r="AN330" i="109"/>
  <c r="AO469" i="109" s="1"/>
  <c r="AN384" i="109"/>
  <c r="AO523" i="109" s="1"/>
  <c r="AN396" i="109"/>
  <c r="AO535" i="109" s="1"/>
  <c r="AO364" i="109"/>
  <c r="AP503" i="109" s="1"/>
  <c r="AO642" i="109"/>
  <c r="AO638" i="109"/>
  <c r="AO360" i="109"/>
  <c r="AP499" i="109" s="1"/>
  <c r="AN341" i="109"/>
  <c r="AO480" i="109" s="1"/>
  <c r="AN619" i="109"/>
  <c r="AN307" i="109"/>
  <c r="AO446" i="109" s="1"/>
  <c r="AN585" i="109"/>
  <c r="AN304" i="109"/>
  <c r="AO443" i="109" s="1"/>
  <c r="AN353" i="109"/>
  <c r="AO492" i="109" s="1"/>
  <c r="AN631" i="109"/>
  <c r="AN561" i="109"/>
  <c r="AN321" i="109"/>
  <c r="AO460" i="109" s="1"/>
  <c r="AN599" i="109"/>
  <c r="AN573" i="109"/>
  <c r="AN295" i="109"/>
  <c r="AO434" i="109" s="1"/>
  <c r="AJ47" i="119"/>
  <c r="AJ49" i="119" s="1"/>
  <c r="AO687" i="109"/>
  <c r="AO409" i="109"/>
  <c r="AP548" i="109" s="1"/>
  <c r="AO372" i="109"/>
  <c r="AP511" i="109" s="1"/>
  <c r="AO650" i="109"/>
  <c r="AO685" i="109"/>
  <c r="AO407" i="109"/>
  <c r="AP546" i="109" s="1"/>
  <c r="AN285" i="109"/>
  <c r="AO424" i="109" s="1"/>
  <c r="AN301" i="109"/>
  <c r="AO440" i="109" s="1"/>
  <c r="AO348" i="109"/>
  <c r="AP487" i="109" s="1"/>
  <c r="AO626" i="109"/>
  <c r="AN402" i="109"/>
  <c r="AO541" i="109" s="1"/>
  <c r="AO673" i="109"/>
  <c r="AO395" i="109"/>
  <c r="AP534" i="109" s="1"/>
  <c r="AN363" i="109"/>
  <c r="AO502" i="109" s="1"/>
  <c r="AN641" i="109"/>
  <c r="AN294" i="109"/>
  <c r="AO433" i="109" s="1"/>
  <c r="AN572" i="109"/>
  <c r="AN314" i="109"/>
  <c r="AO453" i="109" s="1"/>
  <c r="AN592" i="109"/>
  <c r="AN340" i="109"/>
  <c r="AO479" i="109" s="1"/>
  <c r="AN618" i="109"/>
  <c r="AN287" i="109"/>
  <c r="AO426" i="109" s="1"/>
  <c r="AN565" i="109"/>
  <c r="AN324" i="109"/>
  <c r="AO463" i="109" s="1"/>
  <c r="AN602" i="109"/>
  <c r="AN593" i="109"/>
  <c r="AN315" i="109"/>
  <c r="AO454" i="109" s="1"/>
  <c r="AN358" i="109"/>
  <c r="AO497" i="109" s="1"/>
  <c r="AN636" i="109"/>
  <c r="AO376" i="109"/>
  <c r="AP515" i="109" s="1"/>
  <c r="AO654" i="109"/>
  <c r="AO391" i="109"/>
  <c r="AP530" i="109" s="1"/>
  <c r="AO669" i="109"/>
  <c r="AN296" i="109"/>
  <c r="AO435" i="109" s="1"/>
  <c r="AN574" i="109"/>
  <c r="AL40" i="119"/>
  <c r="AL30" i="119"/>
  <c r="AN302" i="109"/>
  <c r="AO441" i="109" s="1"/>
  <c r="AN292" i="109"/>
  <c r="AO431" i="109" s="1"/>
  <c r="AO397" i="109"/>
  <c r="AP536" i="109" s="1"/>
  <c r="AO675" i="109"/>
  <c r="AN28" i="119"/>
  <c r="AN29" i="119"/>
  <c r="AO403" i="109"/>
  <c r="AP542" i="109" s="1"/>
  <c r="AO681" i="109"/>
  <c r="AO415" i="109"/>
  <c r="AP554" i="109" s="1"/>
  <c r="AO693" i="109"/>
  <c r="AN347" i="109"/>
  <c r="AO486" i="109" s="1"/>
  <c r="AN625" i="109"/>
  <c r="AN386" i="109"/>
  <c r="AO525" i="109" s="1"/>
  <c r="AO356" i="109"/>
  <c r="AP495" i="109" s="1"/>
  <c r="AO634" i="109"/>
  <c r="AN394" i="109"/>
  <c r="AO533" i="109" s="1"/>
  <c r="AN672" i="109"/>
  <c r="AO411" i="109"/>
  <c r="AP550" i="109" s="1"/>
  <c r="AO689" i="109"/>
  <c r="AN410" i="109"/>
  <c r="AO549" i="109" s="1"/>
  <c r="AN688" i="109"/>
  <c r="AN371" i="109"/>
  <c r="AO510" i="109" s="1"/>
  <c r="AN649" i="109"/>
  <c r="AO352" i="109"/>
  <c r="AP491" i="109" s="1"/>
  <c r="AO630" i="109"/>
  <c r="AN306" i="109"/>
  <c r="AO445" i="109" s="1"/>
  <c r="AN584" i="109"/>
  <c r="AO387" i="109"/>
  <c r="AP526" i="109" s="1"/>
  <c r="AO665" i="109"/>
  <c r="AN621" i="109"/>
  <c r="AN343" i="109"/>
  <c r="AO482" i="109" s="1"/>
  <c r="AN367" i="109"/>
  <c r="AO506" i="109" s="1"/>
  <c r="AN645" i="109"/>
  <c r="AN312" i="109"/>
  <c r="AO451" i="109" s="1"/>
  <c r="AN590" i="109"/>
  <c r="AN357" i="109"/>
  <c r="AO496" i="109" s="1"/>
  <c r="AN635" i="109"/>
  <c r="AO344" i="109"/>
  <c r="AP483" i="109" s="1"/>
  <c r="AO622" i="109"/>
  <c r="AN648" i="109"/>
  <c r="AN370" i="109"/>
  <c r="AO509" i="109" s="1"/>
  <c r="AN323" i="109"/>
  <c r="AO462" i="109" s="1"/>
  <c r="AN601" i="109"/>
  <c r="AN361" i="109"/>
  <c r="AO500" i="109" s="1"/>
  <c r="AN639" i="109"/>
  <c r="AN329" i="109"/>
  <c r="AO468" i="109" s="1"/>
  <c r="AN607" i="109"/>
  <c r="AN313" i="109"/>
  <c r="AO452" i="109" s="1"/>
  <c r="AN591" i="109"/>
  <c r="AO381" i="109"/>
  <c r="AP520" i="109" s="1"/>
  <c r="AO659" i="109"/>
  <c r="AO368" i="109"/>
  <c r="AP507" i="109" s="1"/>
  <c r="AO646" i="109"/>
  <c r="AN345" i="109"/>
  <c r="AO484" i="109" s="1"/>
  <c r="AN623" i="109"/>
  <c r="AN322" i="109"/>
  <c r="AO461" i="109" s="1"/>
  <c r="AN600" i="109"/>
  <c r="AN616" i="109"/>
  <c r="AN338" i="109"/>
  <c r="AO477" i="109" s="1"/>
  <c r="AQ33" i="119"/>
  <c r="AN614" i="109"/>
  <c r="AN336" i="109"/>
  <c r="AO475" i="109" s="1"/>
  <c r="AN564" i="109"/>
  <c r="AN286" i="109"/>
  <c r="AO425" i="109" s="1"/>
  <c r="AN335" i="109"/>
  <c r="AO474" i="109" s="1"/>
  <c r="AN613" i="109"/>
  <c r="AO385" i="109"/>
  <c r="AP524" i="109" s="1"/>
  <c r="AN575" i="109"/>
  <c r="AN297" i="109"/>
  <c r="AO436" i="109" s="1"/>
  <c r="AN594" i="109"/>
  <c r="AN316" i="109"/>
  <c r="AO455" i="109" s="1"/>
  <c r="AN369" i="109"/>
  <c r="AO508" i="109" s="1"/>
  <c r="AN647" i="109"/>
  <c r="AN325" i="109"/>
  <c r="AO464" i="109" s="1"/>
  <c r="AN603" i="109"/>
  <c r="AN289" i="109"/>
  <c r="AO428" i="109" s="1"/>
  <c r="AN567" i="109"/>
  <c r="AO655" i="109"/>
  <c r="AO377" i="109"/>
  <c r="AP516" i="109" s="1"/>
  <c r="AN609" i="109"/>
  <c r="AN331" i="109"/>
  <c r="AO470" i="109" s="1"/>
  <c r="AN365" i="109"/>
  <c r="AO504" i="109" s="1"/>
  <c r="AN643" i="109"/>
  <c r="AN375" i="109"/>
  <c r="AO514" i="109" s="1"/>
  <c r="AN350" i="109"/>
  <c r="AO489" i="109" s="1"/>
  <c r="AN628" i="109"/>
  <c r="AN320" i="109"/>
  <c r="AO459" i="109" s="1"/>
  <c r="AN598" i="109"/>
  <c r="AO690" i="109"/>
  <c r="AO412" i="109"/>
  <c r="AP551" i="109" s="1"/>
  <c r="AN633" i="109"/>
  <c r="AN355" i="109"/>
  <c r="AO494" i="109" s="1"/>
  <c r="AN303" i="109"/>
  <c r="AO442" i="109" s="1"/>
  <c r="AO379" i="109"/>
  <c r="AP518" i="109" s="1"/>
  <c r="AO657" i="109"/>
  <c r="AN284" i="109"/>
  <c r="AO423" i="109" s="1"/>
  <c r="AN562" i="109"/>
  <c r="AN333" i="109"/>
  <c r="AO472" i="109" s="1"/>
  <c r="AN611" i="109"/>
  <c r="AM653" i="109"/>
  <c r="AN328" i="109"/>
  <c r="AO467" i="109" s="1"/>
  <c r="AN606" i="109"/>
  <c r="AN308" i="109"/>
  <c r="AO447" i="109" s="1"/>
  <c r="AN586" i="109"/>
  <c r="AN405" i="109"/>
  <c r="AO544" i="109" s="1"/>
  <c r="AN683" i="109"/>
  <c r="AN288" i="109"/>
  <c r="AO427" i="109" s="1"/>
  <c r="AN566" i="109"/>
  <c r="AN374" i="109"/>
  <c r="AO513" i="109" s="1"/>
  <c r="AN652" i="109"/>
  <c r="AN334" i="109"/>
  <c r="AO473" i="109" s="1"/>
  <c r="AN612" i="109"/>
  <c r="AN605" i="109"/>
  <c r="AN327" i="109"/>
  <c r="AO466" i="109" s="1"/>
  <c r="AK41" i="119"/>
  <c r="AK47" i="119" s="1"/>
  <c r="AO389" i="109"/>
  <c r="AP528" i="109" s="1"/>
  <c r="AO667" i="109"/>
  <c r="AM680" i="109"/>
  <c r="AO677" i="109"/>
  <c r="AO399" i="109"/>
  <c r="AP538" i="109" s="1"/>
  <c r="AN351" i="109"/>
  <c r="AO490" i="109" s="1"/>
  <c r="AN629" i="109"/>
  <c r="AN317" i="109"/>
  <c r="AO456" i="109" s="1"/>
  <c r="AN595" i="109"/>
  <c r="AN597" i="109"/>
  <c r="AN319" i="109"/>
  <c r="AO458" i="109" s="1"/>
  <c r="AN309" i="109"/>
  <c r="AO448" i="109" s="1"/>
  <c r="AN587" i="109"/>
  <c r="AM30" i="119"/>
  <c r="AM40" i="119"/>
  <c r="AN684" i="109"/>
  <c r="AN406" i="109"/>
  <c r="AO545" i="109" s="1"/>
  <c r="AN299" i="109"/>
  <c r="AO438" i="109" s="1"/>
  <c r="AO416" i="109"/>
  <c r="AP555" i="109" s="1"/>
  <c r="AO694" i="109"/>
  <c r="AN392" i="109"/>
  <c r="AO531" i="109" s="1"/>
  <c r="AN670" i="109"/>
  <c r="AN658" i="109"/>
  <c r="AN380" i="109"/>
  <c r="AO519" i="109" s="1"/>
  <c r="AN604" i="109"/>
  <c r="AN326" i="109"/>
  <c r="AO465" i="109" s="1"/>
  <c r="AN291" i="109"/>
  <c r="AO430" i="109" s="1"/>
  <c r="AN569" i="109"/>
  <c r="AN362" i="109"/>
  <c r="AO501" i="109" s="1"/>
  <c r="AN640" i="109"/>
  <c r="AN388" i="109"/>
  <c r="AO527" i="109" s="1"/>
  <c r="AN666" i="109"/>
  <c r="AN571" i="109"/>
  <c r="AN293" i="109"/>
  <c r="AO432" i="109" s="1"/>
  <c r="AN342" i="109"/>
  <c r="AO481" i="109" s="1"/>
  <c r="AN620" i="109"/>
  <c r="AN582" i="109"/>
  <c r="AN589" i="109"/>
  <c r="AN311" i="109"/>
  <c r="AO450" i="109" s="1"/>
  <c r="AO408" i="109"/>
  <c r="AP547" i="109" s="1"/>
  <c r="AO686" i="109"/>
  <c r="AN305" i="109"/>
  <c r="AO444" i="109" s="1"/>
  <c r="AN310" i="109"/>
  <c r="AO449" i="109" s="1"/>
  <c r="AN588" i="109"/>
  <c r="AO283" i="109"/>
  <c r="AP422" i="109" s="1"/>
  <c r="AO404" i="109"/>
  <c r="AP543" i="109" s="1"/>
  <c r="AO682" i="109"/>
  <c r="AN676" i="109"/>
  <c r="AN398" i="109"/>
  <c r="AO537" i="109" s="1"/>
  <c r="AM563" i="109"/>
  <c r="AN413" i="109"/>
  <c r="AO552" i="109" s="1"/>
  <c r="AN337" i="109"/>
  <c r="AO476" i="109" s="1"/>
  <c r="AN615" i="109"/>
  <c r="AN349" i="109"/>
  <c r="AO488" i="109" s="1"/>
  <c r="AN627" i="109"/>
  <c r="AO401" i="109"/>
  <c r="AP540" i="109" s="1"/>
  <c r="AO679" i="109"/>
  <c r="AN332" i="109"/>
  <c r="AO471" i="109" s="1"/>
  <c r="AN610" i="109"/>
  <c r="AO393" i="109"/>
  <c r="AP532" i="109" s="1"/>
  <c r="AO671" i="109"/>
  <c r="AN382" i="109"/>
  <c r="AO521" i="109" s="1"/>
  <c r="AN660" i="109"/>
  <c r="AO383" i="109"/>
  <c r="AP522" i="109" s="1"/>
  <c r="AO661" i="109"/>
  <c r="AN354" i="109"/>
  <c r="AO493" i="109" s="1"/>
  <c r="AN632" i="109"/>
  <c r="AO417" i="109"/>
  <c r="AP556" i="109" s="1"/>
  <c r="AO695" i="109"/>
  <c r="AN576" i="109"/>
  <c r="AN298" i="109"/>
  <c r="AO437" i="109" s="1"/>
  <c r="AP21" i="119"/>
  <c r="AO23" i="119"/>
  <c r="AN400" i="109"/>
  <c r="AO539" i="109" s="1"/>
  <c r="AN290" i="109"/>
  <c r="AO429" i="109" s="1"/>
  <c r="AN568" i="109"/>
  <c r="AN378" i="109"/>
  <c r="AO517" i="109" s="1"/>
  <c r="AN656" i="109"/>
  <c r="AN414" i="109"/>
  <c r="AO553" i="109" s="1"/>
  <c r="AN692" i="109"/>
  <c r="AN300" i="109"/>
  <c r="AO439" i="109" s="1"/>
  <c r="AN578" i="109"/>
  <c r="AN366" i="109"/>
  <c r="AO505" i="109" s="1"/>
  <c r="AN644" i="109"/>
  <c r="AN373" i="109"/>
  <c r="AO512" i="109" s="1"/>
  <c r="AN651" i="109"/>
  <c r="AN346" i="109"/>
  <c r="AO485" i="109" s="1"/>
  <c r="AN624" i="109"/>
  <c r="AM580" i="109"/>
  <c r="AN570" i="109"/>
  <c r="AI1025" i="109"/>
  <c r="AI1022" i="109"/>
  <c r="AJ887" i="109"/>
  <c r="AJ984" i="109"/>
  <c r="AJ903" i="109"/>
  <c r="AJ996" i="109"/>
  <c r="AJ987" i="109"/>
  <c r="AJ941" i="109"/>
  <c r="AJ957" i="109"/>
  <c r="AJ989" i="109"/>
  <c r="AJ999" i="109"/>
  <c r="AJ917" i="109"/>
  <c r="AJ1010" i="109"/>
  <c r="AJ962" i="109"/>
  <c r="AJ907" i="109"/>
  <c r="AJ972" i="109"/>
  <c r="AJ1017" i="109"/>
  <c r="AJ920" i="109"/>
  <c r="AJ955" i="109"/>
  <c r="AJ899" i="109"/>
  <c r="AJ895" i="109"/>
  <c r="AJ983" i="109"/>
  <c r="AJ910" i="109"/>
  <c r="AJ992" i="109"/>
  <c r="AJ939" i="109"/>
  <c r="AJ968" i="109"/>
  <c r="AJ946" i="109"/>
  <c r="AJ925" i="109"/>
  <c r="AJ1012" i="109"/>
  <c r="AJ1015" i="109"/>
  <c r="AJ930" i="109"/>
  <c r="AJ891" i="109"/>
  <c r="AJ923" i="109"/>
  <c r="AJ976" i="109"/>
  <c r="AJ1020" i="109"/>
  <c r="AJ954" i="109"/>
  <c r="AJ1001" i="109"/>
  <c r="AJ906" i="109"/>
  <c r="AJ964" i="109"/>
  <c r="AJ965" i="109"/>
  <c r="AJ900" i="109"/>
  <c r="AJ956" i="109"/>
  <c r="AJ1008" i="109"/>
  <c r="AJ931" i="109"/>
  <c r="AJ902" i="109"/>
  <c r="AJ961" i="109"/>
  <c r="AJ905" i="109"/>
  <c r="AJ977" i="109"/>
  <c r="AJ913" i="109"/>
  <c r="AJ966" i="109"/>
  <c r="AJ947" i="109"/>
  <c r="AJ1005" i="109"/>
  <c r="AJ915" i="109"/>
  <c r="AJ993" i="109"/>
  <c r="AJ1011" i="109"/>
  <c r="AJ896" i="109"/>
  <c r="AJ916" i="109"/>
  <c r="AJ981" i="109"/>
  <c r="AJ922" i="109"/>
  <c r="AJ969" i="109"/>
  <c r="AJ892" i="109"/>
  <c r="AJ951" i="109"/>
  <c r="AJ1003" i="109"/>
  <c r="AJ991" i="109"/>
  <c r="AJ952" i="109"/>
  <c r="AJ1021" i="109"/>
  <c r="AJ919" i="109"/>
  <c r="AJ973" i="109"/>
  <c r="AJ926" i="109"/>
  <c r="AJ959" i="109"/>
  <c r="AJ935" i="109"/>
  <c r="AJ986" i="109"/>
  <c r="AJ898" i="109"/>
  <c r="AJ1019" i="109"/>
  <c r="AJ908" i="109"/>
  <c r="AJ960" i="109"/>
  <c r="AJ953" i="109"/>
  <c r="AJ980" i="109"/>
  <c r="AJ921" i="109"/>
  <c r="AJ975" i="109"/>
  <c r="AJ901" i="109"/>
  <c r="AJ974" i="109"/>
  <c r="AJ890" i="109"/>
  <c r="AJ950" i="109"/>
  <c r="AJ1009" i="109"/>
  <c r="AJ914" i="109"/>
  <c r="AJ971" i="109"/>
  <c r="AJ949" i="109"/>
  <c r="AJ918" i="109"/>
  <c r="AJ1000" i="109"/>
  <c r="AJ929" i="109"/>
  <c r="AJ985" i="109"/>
  <c r="AJ1002" i="109"/>
  <c r="AJ927" i="109"/>
  <c r="AJ940" i="109"/>
  <c r="AJ994" i="109"/>
  <c r="AJ1018" i="109"/>
  <c r="AJ933" i="109"/>
  <c r="AJ944" i="109"/>
  <c r="AJ967" i="109"/>
  <c r="AJ943" i="109"/>
  <c r="AJ995" i="109"/>
  <c r="AJ893" i="109"/>
  <c r="AJ979" i="109"/>
  <c r="AJ963" i="109"/>
  <c r="AJ958" i="109"/>
  <c r="AJ997" i="109"/>
  <c r="AJ894" i="109"/>
  <c r="AJ948" i="109"/>
  <c r="AJ1006" i="109"/>
  <c r="AJ934" i="109"/>
  <c r="AJ928" i="109"/>
  <c r="AJ942" i="109"/>
  <c r="AJ888" i="109"/>
  <c r="AJ909" i="109"/>
  <c r="AJ1014" i="109"/>
  <c r="AJ904" i="109"/>
  <c r="AJ1013" i="109"/>
  <c r="AJ970" i="109"/>
  <c r="AJ982" i="109"/>
  <c r="AJ889" i="109"/>
  <c r="AJ937" i="109"/>
  <c r="AJ990" i="109"/>
  <c r="AJ1004" i="109"/>
  <c r="AJ897" i="109"/>
  <c r="AJ1007" i="109"/>
  <c r="AJ912" i="109"/>
  <c r="AJ988" i="109"/>
  <c r="AJ1016" i="109"/>
  <c r="AJ932" i="109"/>
  <c r="AJ936" i="109"/>
  <c r="AJ938" i="109"/>
  <c r="AJ924" i="109"/>
  <c r="AJ998" i="109"/>
  <c r="AJ945" i="109"/>
  <c r="AJ911" i="109"/>
  <c r="AJ978" i="109"/>
  <c r="AN835" i="109"/>
  <c r="AH418" i="109"/>
  <c r="AJ557" i="109"/>
  <c r="BD33" i="119" s="1"/>
  <c r="AI418" i="109"/>
  <c r="AH558" i="109"/>
  <c r="AI557" i="109"/>
  <c r="BC33" i="119" s="1"/>
  <c r="AG696" i="109"/>
  <c r="AJ883" i="109"/>
  <c r="AK875" i="109"/>
  <c r="AG419" i="109"/>
  <c r="CC20" i="119" l="1"/>
  <c r="BF863" i="109"/>
  <c r="BF871" i="109" s="1"/>
  <c r="CK34" i="119" s="1"/>
  <c r="BF851" i="109"/>
  <c r="BE859" i="109"/>
  <c r="AN678" i="109"/>
  <c r="AO678" i="109" s="1"/>
  <c r="AN664" i="109"/>
  <c r="AO664" i="109" s="1"/>
  <c r="AN674" i="109"/>
  <c r="AO674" i="109" s="1"/>
  <c r="AO561" i="109"/>
  <c r="AN579" i="109"/>
  <c r="AO579" i="109" s="1"/>
  <c r="AK42" i="119"/>
  <c r="AK48" i="119" s="1"/>
  <c r="AK49" i="119" s="1"/>
  <c r="AI1160" i="109"/>
  <c r="AP417" i="109"/>
  <c r="AQ556" i="109" s="1"/>
  <c r="AP695" i="109"/>
  <c r="AP408" i="109"/>
  <c r="AQ547" i="109" s="1"/>
  <c r="AP686" i="109"/>
  <c r="AO640" i="109"/>
  <c r="AO362" i="109"/>
  <c r="AP501" i="109" s="1"/>
  <c r="AO406" i="109"/>
  <c r="AP545" i="109" s="1"/>
  <c r="AO684" i="109"/>
  <c r="AO284" i="109"/>
  <c r="AP423" i="109" s="1"/>
  <c r="AO562" i="109"/>
  <c r="AO350" i="109"/>
  <c r="AP489" i="109" s="1"/>
  <c r="AO628" i="109"/>
  <c r="AO365" i="109"/>
  <c r="AP504" i="109" s="1"/>
  <c r="AO643" i="109"/>
  <c r="AO603" i="109"/>
  <c r="AO325" i="109"/>
  <c r="AP464" i="109" s="1"/>
  <c r="AP385" i="109"/>
  <c r="AQ524" i="109" s="1"/>
  <c r="AP663" i="109"/>
  <c r="AO564" i="109"/>
  <c r="AO286" i="109"/>
  <c r="AP425" i="109" s="1"/>
  <c r="AO616" i="109"/>
  <c r="AO338" i="109"/>
  <c r="AP477" i="109" s="1"/>
  <c r="AO600" i="109"/>
  <c r="AO322" i="109"/>
  <c r="AP461" i="109" s="1"/>
  <c r="AO323" i="109"/>
  <c r="AP462" i="109" s="1"/>
  <c r="AO601" i="109"/>
  <c r="AP344" i="109"/>
  <c r="AQ483" i="109" s="1"/>
  <c r="AP622" i="109"/>
  <c r="AO590" i="109"/>
  <c r="AO312" i="109"/>
  <c r="AP451" i="109" s="1"/>
  <c r="AO343" i="109"/>
  <c r="AP482" i="109" s="1"/>
  <c r="AO621" i="109"/>
  <c r="AO688" i="109"/>
  <c r="AO410" i="109"/>
  <c r="AP549" i="109" s="1"/>
  <c r="AP689" i="109"/>
  <c r="AP411" i="109"/>
  <c r="AQ550" i="109" s="1"/>
  <c r="AN580" i="109"/>
  <c r="AO593" i="109"/>
  <c r="AO315" i="109"/>
  <c r="AP454" i="109" s="1"/>
  <c r="AO572" i="109"/>
  <c r="AO294" i="109"/>
  <c r="AP433" i="109" s="1"/>
  <c r="AO285" i="109"/>
  <c r="AP424" i="109" s="1"/>
  <c r="AO304" i="109"/>
  <c r="AP443" i="109" s="1"/>
  <c r="AO582" i="109"/>
  <c r="AO341" i="109"/>
  <c r="AP480" i="109" s="1"/>
  <c r="AO619" i="109"/>
  <c r="AP364" i="109"/>
  <c r="AQ503" i="109" s="1"/>
  <c r="AP642" i="109"/>
  <c r="AO384" i="109"/>
  <c r="AP523" i="109" s="1"/>
  <c r="AO662" i="109"/>
  <c r="AO359" i="109"/>
  <c r="AP498" i="109" s="1"/>
  <c r="AO637" i="109"/>
  <c r="AO339" i="109"/>
  <c r="AP478" i="109" s="1"/>
  <c r="AH696" i="109"/>
  <c r="AO624" i="109"/>
  <c r="AO346" i="109"/>
  <c r="AP485" i="109" s="1"/>
  <c r="AO366" i="109"/>
  <c r="AP505" i="109" s="1"/>
  <c r="AO644" i="109"/>
  <c r="AO414" i="109"/>
  <c r="AP553" i="109" s="1"/>
  <c r="AO692" i="109"/>
  <c r="AO298" i="109"/>
  <c r="AP437" i="109" s="1"/>
  <c r="AO576" i="109"/>
  <c r="AP661" i="109"/>
  <c r="AP383" i="109"/>
  <c r="AQ522" i="109" s="1"/>
  <c r="AP393" i="109"/>
  <c r="AQ532" i="109" s="1"/>
  <c r="AP671" i="109"/>
  <c r="AP401" i="109"/>
  <c r="AQ540" i="109" s="1"/>
  <c r="AP679" i="109"/>
  <c r="AO337" i="109"/>
  <c r="AP476" i="109" s="1"/>
  <c r="AO615" i="109"/>
  <c r="AO311" i="109"/>
  <c r="AP450" i="109" s="1"/>
  <c r="AO589" i="109"/>
  <c r="AO342" i="109"/>
  <c r="AP481" i="109" s="1"/>
  <c r="AO620" i="109"/>
  <c r="AO380" i="109"/>
  <c r="AP519" i="109" s="1"/>
  <c r="AO658" i="109"/>
  <c r="AO392" i="109"/>
  <c r="AP531" i="109" s="1"/>
  <c r="AO670" i="109"/>
  <c r="AP694" i="109"/>
  <c r="AP416" i="109"/>
  <c r="AQ555" i="109" s="1"/>
  <c r="AO309" i="109"/>
  <c r="AP448" i="109" s="1"/>
  <c r="AO587" i="109"/>
  <c r="AO351" i="109"/>
  <c r="AP490" i="109" s="1"/>
  <c r="AO629" i="109"/>
  <c r="AO612" i="109"/>
  <c r="AO334" i="109"/>
  <c r="AP473" i="109" s="1"/>
  <c r="AO288" i="109"/>
  <c r="AP427" i="109" s="1"/>
  <c r="AO566" i="109"/>
  <c r="AO308" i="109"/>
  <c r="AP447" i="109" s="1"/>
  <c r="AO586" i="109"/>
  <c r="AO355" i="109"/>
  <c r="AP494" i="109" s="1"/>
  <c r="AO633" i="109"/>
  <c r="AN653" i="109"/>
  <c r="AO653" i="109" s="1"/>
  <c r="AO609" i="109"/>
  <c r="AO331" i="109"/>
  <c r="AP470" i="109" s="1"/>
  <c r="AP368" i="109"/>
  <c r="AQ507" i="109" s="1"/>
  <c r="AP646" i="109"/>
  <c r="AO591" i="109"/>
  <c r="AO313" i="109"/>
  <c r="AP452" i="109" s="1"/>
  <c r="AO361" i="109"/>
  <c r="AP500" i="109" s="1"/>
  <c r="AO639" i="109"/>
  <c r="AO370" i="109"/>
  <c r="AP509" i="109" s="1"/>
  <c r="AO648" i="109"/>
  <c r="AO584" i="109"/>
  <c r="AO306" i="109"/>
  <c r="AP445" i="109" s="1"/>
  <c r="AO371" i="109"/>
  <c r="AP510" i="109" s="1"/>
  <c r="AO649" i="109"/>
  <c r="AP356" i="109"/>
  <c r="AQ495" i="109" s="1"/>
  <c r="AP634" i="109"/>
  <c r="AO347" i="109"/>
  <c r="AP486" i="109" s="1"/>
  <c r="AO625" i="109"/>
  <c r="AP403" i="109"/>
  <c r="AQ542" i="109" s="1"/>
  <c r="AP681" i="109"/>
  <c r="AP397" i="109"/>
  <c r="AQ536" i="109" s="1"/>
  <c r="AP675" i="109"/>
  <c r="AO302" i="109"/>
  <c r="AP441" i="109" s="1"/>
  <c r="AO296" i="109"/>
  <c r="AP435" i="109" s="1"/>
  <c r="AO574" i="109"/>
  <c r="AP376" i="109"/>
  <c r="AQ515" i="109" s="1"/>
  <c r="AP654" i="109"/>
  <c r="AO287" i="109"/>
  <c r="AP426" i="109" s="1"/>
  <c r="AO565" i="109"/>
  <c r="AO314" i="109"/>
  <c r="AP453" i="109" s="1"/>
  <c r="AO592" i="109"/>
  <c r="AP626" i="109"/>
  <c r="AP348" i="109"/>
  <c r="AQ487" i="109" s="1"/>
  <c r="AN563" i="109"/>
  <c r="AP372" i="109"/>
  <c r="AQ511" i="109" s="1"/>
  <c r="AP650" i="109"/>
  <c r="AO321" i="109"/>
  <c r="AP460" i="109" s="1"/>
  <c r="AO599" i="109"/>
  <c r="AP638" i="109"/>
  <c r="AP360" i="109"/>
  <c r="AQ499" i="109" s="1"/>
  <c r="AO290" i="109"/>
  <c r="AP429" i="109" s="1"/>
  <c r="AO568" i="109"/>
  <c r="BB21" i="119"/>
  <c r="AP23" i="119"/>
  <c r="AP404" i="109"/>
  <c r="AQ543" i="109" s="1"/>
  <c r="AP682" i="109"/>
  <c r="AO310" i="109"/>
  <c r="AP449" i="109" s="1"/>
  <c r="AO588" i="109"/>
  <c r="AO305" i="109"/>
  <c r="AP444" i="109" s="1"/>
  <c r="AO583" i="109"/>
  <c r="AO666" i="109"/>
  <c r="AO388" i="109"/>
  <c r="AP527" i="109" s="1"/>
  <c r="AO291" i="109"/>
  <c r="AP430" i="109" s="1"/>
  <c r="AO569" i="109"/>
  <c r="AM41" i="119"/>
  <c r="AM47" i="119" s="1"/>
  <c r="AO317" i="109"/>
  <c r="AP456" i="109" s="1"/>
  <c r="AO595" i="109"/>
  <c r="AP399" i="109"/>
  <c r="AQ538" i="109" s="1"/>
  <c r="AP677" i="109"/>
  <c r="AP389" i="109"/>
  <c r="AQ528" i="109" s="1"/>
  <c r="AP667" i="109"/>
  <c r="AO327" i="109"/>
  <c r="AP466" i="109" s="1"/>
  <c r="AO605" i="109"/>
  <c r="AO333" i="109"/>
  <c r="AP472" i="109" s="1"/>
  <c r="AO611" i="109"/>
  <c r="AP379" i="109"/>
  <c r="AQ518" i="109" s="1"/>
  <c r="AP657" i="109"/>
  <c r="AO320" i="109"/>
  <c r="AP459" i="109" s="1"/>
  <c r="AO598" i="109"/>
  <c r="AO375" i="109"/>
  <c r="AP514" i="109" s="1"/>
  <c r="AO289" i="109"/>
  <c r="AP428" i="109" s="1"/>
  <c r="AO567" i="109"/>
  <c r="AO647" i="109"/>
  <c r="AO369" i="109"/>
  <c r="AP508" i="109" s="1"/>
  <c r="AO297" i="109"/>
  <c r="AP436" i="109" s="1"/>
  <c r="AO575" i="109"/>
  <c r="AO635" i="109"/>
  <c r="AO357" i="109"/>
  <c r="AP496" i="109" s="1"/>
  <c r="AO672" i="109"/>
  <c r="AO394" i="109"/>
  <c r="AP533" i="109" s="1"/>
  <c r="AO363" i="109"/>
  <c r="AP502" i="109" s="1"/>
  <c r="AO641" i="109"/>
  <c r="AO402" i="109"/>
  <c r="AP541" i="109" s="1"/>
  <c r="AP407" i="109"/>
  <c r="AQ546" i="109" s="1"/>
  <c r="AP685" i="109"/>
  <c r="AP409" i="109"/>
  <c r="AQ548" i="109" s="1"/>
  <c r="AP687" i="109"/>
  <c r="AO295" i="109"/>
  <c r="AP434" i="109" s="1"/>
  <c r="AO573" i="109"/>
  <c r="AO353" i="109"/>
  <c r="AP492" i="109" s="1"/>
  <c r="AO631" i="109"/>
  <c r="AO307" i="109"/>
  <c r="AP446" i="109" s="1"/>
  <c r="AO585" i="109"/>
  <c r="AO396" i="109"/>
  <c r="AP535" i="109" s="1"/>
  <c r="AO330" i="109"/>
  <c r="AP469" i="109" s="1"/>
  <c r="AO608" i="109"/>
  <c r="AO318" i="109"/>
  <c r="AP457" i="109" s="1"/>
  <c r="AO596" i="109"/>
  <c r="AO390" i="109"/>
  <c r="AP529" i="109" s="1"/>
  <c r="AO668" i="109"/>
  <c r="AO373" i="109"/>
  <c r="AP512" i="109" s="1"/>
  <c r="AO651" i="109"/>
  <c r="AO300" i="109"/>
  <c r="AP439" i="109" s="1"/>
  <c r="AO578" i="109"/>
  <c r="AO378" i="109"/>
  <c r="AP517" i="109" s="1"/>
  <c r="AO656" i="109"/>
  <c r="AO400" i="109"/>
  <c r="AP539" i="109" s="1"/>
  <c r="AO354" i="109"/>
  <c r="AP493" i="109" s="1"/>
  <c r="AO632" i="109"/>
  <c r="AO382" i="109"/>
  <c r="AP521" i="109" s="1"/>
  <c r="AO660" i="109"/>
  <c r="AO332" i="109"/>
  <c r="AP471" i="109" s="1"/>
  <c r="AO610" i="109"/>
  <c r="AO349" i="109"/>
  <c r="AP488" i="109" s="1"/>
  <c r="AO627" i="109"/>
  <c r="AO413" i="109"/>
  <c r="AP552" i="109" s="1"/>
  <c r="AO691" i="109"/>
  <c r="AO398" i="109"/>
  <c r="AP537" i="109" s="1"/>
  <c r="AO676" i="109"/>
  <c r="AP283" i="109"/>
  <c r="AQ422" i="109" s="1"/>
  <c r="AO571" i="109"/>
  <c r="AO293" i="109"/>
  <c r="AP432" i="109" s="1"/>
  <c r="AO326" i="109"/>
  <c r="AP465" i="109" s="1"/>
  <c r="AO604" i="109"/>
  <c r="AO299" i="109"/>
  <c r="AP438" i="109" s="1"/>
  <c r="AO577" i="109"/>
  <c r="AO319" i="109"/>
  <c r="AP458" i="109" s="1"/>
  <c r="AO597" i="109"/>
  <c r="AO25" i="119"/>
  <c r="AO374" i="109"/>
  <c r="AP513" i="109" s="1"/>
  <c r="AO652" i="109"/>
  <c r="AO405" i="109"/>
  <c r="AP544" i="109" s="1"/>
  <c r="AO683" i="109"/>
  <c r="AO328" i="109"/>
  <c r="AP467" i="109" s="1"/>
  <c r="AO606" i="109"/>
  <c r="AO303" i="109"/>
  <c r="AP442" i="109" s="1"/>
  <c r="AP690" i="109"/>
  <c r="AP412" i="109"/>
  <c r="AQ551" i="109" s="1"/>
  <c r="AP377" i="109"/>
  <c r="AQ516" i="109" s="1"/>
  <c r="AP655" i="109"/>
  <c r="AO594" i="109"/>
  <c r="AO316" i="109"/>
  <c r="AP455" i="109" s="1"/>
  <c r="AO613" i="109"/>
  <c r="AO335" i="109"/>
  <c r="AP474" i="109" s="1"/>
  <c r="AO614" i="109"/>
  <c r="AO336" i="109"/>
  <c r="AP475" i="109" s="1"/>
  <c r="AO345" i="109"/>
  <c r="AP484" i="109" s="1"/>
  <c r="AO623" i="109"/>
  <c r="AP659" i="109"/>
  <c r="AP381" i="109"/>
  <c r="AQ520" i="109" s="1"/>
  <c r="AO329" i="109"/>
  <c r="AP468" i="109" s="1"/>
  <c r="AO607" i="109"/>
  <c r="AO367" i="109"/>
  <c r="AP506" i="109" s="1"/>
  <c r="AO645" i="109"/>
  <c r="AP387" i="109"/>
  <c r="AQ526" i="109" s="1"/>
  <c r="AP665" i="109"/>
  <c r="AP352" i="109"/>
  <c r="AQ491" i="109" s="1"/>
  <c r="AP630" i="109"/>
  <c r="AO386" i="109"/>
  <c r="AP525" i="109" s="1"/>
  <c r="AP693" i="109"/>
  <c r="AP415" i="109"/>
  <c r="AQ554" i="109" s="1"/>
  <c r="AN40" i="119"/>
  <c r="AN30" i="119"/>
  <c r="AO292" i="109"/>
  <c r="AP431" i="109" s="1"/>
  <c r="AO570" i="109"/>
  <c r="AL41" i="119"/>
  <c r="AL47" i="119" s="1"/>
  <c r="AP391" i="109"/>
  <c r="AQ530" i="109" s="1"/>
  <c r="AP669" i="109"/>
  <c r="AO636" i="109"/>
  <c r="AO358" i="109"/>
  <c r="AP497" i="109" s="1"/>
  <c r="AO324" i="109"/>
  <c r="AP463" i="109" s="1"/>
  <c r="AO602" i="109"/>
  <c r="AO340" i="109"/>
  <c r="AP479" i="109" s="1"/>
  <c r="AO618" i="109"/>
  <c r="AP395" i="109"/>
  <c r="AQ534" i="109" s="1"/>
  <c r="AP673" i="109"/>
  <c r="AN680" i="109"/>
  <c r="AO301" i="109"/>
  <c r="AP440" i="109" s="1"/>
  <c r="AO617" i="109"/>
  <c r="AJ1070" i="109"/>
  <c r="AJ1151" i="109"/>
  <c r="AJ1071" i="109"/>
  <c r="AJ1052" i="109"/>
  <c r="AJ1159" i="109"/>
  <c r="AJ1131" i="109"/>
  <c r="AJ1094" i="109"/>
  <c r="AJ1100" i="109"/>
  <c r="AJ1116" i="109"/>
  <c r="AJ1035" i="109"/>
  <c r="AJ1080" i="109"/>
  <c r="AJ1081" i="109"/>
  <c r="AJ1156" i="109"/>
  <c r="AJ1140" i="109"/>
  <c r="AJ1056" i="109"/>
  <c r="AJ1147" i="109"/>
  <c r="AJ1039" i="109"/>
  <c r="AJ1091" i="109"/>
  <c r="AJ1036" i="109"/>
  <c r="AJ1064" i="109"/>
  <c r="AJ1090" i="109"/>
  <c r="AJ1030" i="109"/>
  <c r="AJ1054" i="109"/>
  <c r="AJ1053" i="109"/>
  <c r="AJ1051" i="109"/>
  <c r="AJ1040" i="109"/>
  <c r="AJ1038" i="109"/>
  <c r="AJ1139" i="109"/>
  <c r="AJ1061" i="109"/>
  <c r="AJ1150" i="109"/>
  <c r="AJ1077" i="109"/>
  <c r="AJ1033" i="109"/>
  <c r="AJ1155" i="109"/>
  <c r="AJ1148" i="109"/>
  <c r="AJ1095" i="109"/>
  <c r="AJ1041" i="109"/>
  <c r="AJ1136" i="109"/>
  <c r="AJ1145" i="109"/>
  <c r="AJ1026" i="109"/>
  <c r="AJ1096" i="109"/>
  <c r="AJ1065" i="109"/>
  <c r="AJ1112" i="109"/>
  <c r="AJ1157" i="109"/>
  <c r="AJ1089" i="109"/>
  <c r="AJ1104" i="109"/>
  <c r="AJ1044" i="109"/>
  <c r="AJ1153" i="109"/>
  <c r="AJ1121" i="109"/>
  <c r="AJ1134" i="109"/>
  <c r="AJ1154" i="109"/>
  <c r="AJ1042" i="109"/>
  <c r="AJ1086" i="109"/>
  <c r="AJ1049" i="109"/>
  <c r="AJ1076" i="109"/>
  <c r="AJ1126" i="109"/>
  <c r="AJ1142" i="109"/>
  <c r="AJ1120" i="109"/>
  <c r="AJ1152" i="109"/>
  <c r="AJ1066" i="109"/>
  <c r="AJ1032" i="109"/>
  <c r="AJ1117" i="109"/>
  <c r="AJ1105" i="109"/>
  <c r="AJ1132" i="109"/>
  <c r="AJ1123" i="109"/>
  <c r="AJ1087" i="109"/>
  <c r="AJ1088" i="109"/>
  <c r="AJ1113" i="109"/>
  <c r="AJ1098" i="109"/>
  <c r="AJ1124" i="109"/>
  <c r="AJ1111" i="109"/>
  <c r="AJ1129" i="109"/>
  <c r="AJ1107" i="109"/>
  <c r="AJ1034" i="109"/>
  <c r="AJ1143" i="109"/>
  <c r="AJ1115" i="109"/>
  <c r="AJ1069" i="109"/>
  <c r="AJ1103" i="109"/>
  <c r="AJ1092" i="109"/>
  <c r="AJ1029" i="109"/>
  <c r="AJ1063" i="109"/>
  <c r="AJ1130" i="109"/>
  <c r="AJ1037" i="109"/>
  <c r="AJ1110" i="109"/>
  <c r="AJ1055" i="109"/>
  <c r="AJ1079" i="109"/>
  <c r="AJ1122" i="109"/>
  <c r="AJ1075" i="109"/>
  <c r="AJ1144" i="109"/>
  <c r="AJ1133" i="109"/>
  <c r="AJ1138" i="109"/>
  <c r="AJ1118" i="109"/>
  <c r="AJ1097" i="109"/>
  <c r="AJ1119" i="109"/>
  <c r="AJ1099" i="109"/>
  <c r="AJ1114" i="109"/>
  <c r="AJ1106" i="109"/>
  <c r="AJ1058" i="109"/>
  <c r="AJ1127" i="109"/>
  <c r="AJ1062" i="109"/>
  <c r="AJ1027" i="109"/>
  <c r="AJ1101" i="109"/>
  <c r="AK887" i="109"/>
  <c r="AK1025" i="109" s="1"/>
  <c r="AK968" i="109"/>
  <c r="AK989" i="109"/>
  <c r="AK1127" i="109" s="1"/>
  <c r="AK957" i="109"/>
  <c r="AK955" i="109"/>
  <c r="AK1093" i="109" s="1"/>
  <c r="AK930" i="109"/>
  <c r="AK907" i="109"/>
  <c r="AK1045" i="109" s="1"/>
  <c r="AK939" i="109"/>
  <c r="AK1010" i="109"/>
  <c r="AK891" i="109"/>
  <c r="AK1015" i="109"/>
  <c r="AK946" i="109"/>
  <c r="AK1084" i="109" s="1"/>
  <c r="AK920" i="109"/>
  <c r="AK983" i="109"/>
  <c r="AK925" i="109"/>
  <c r="AK1063" i="109" s="1"/>
  <c r="AK987" i="109"/>
  <c r="AK1125" i="109" s="1"/>
  <c r="AK899" i="109"/>
  <c r="AK992" i="109"/>
  <c r="AK917" i="109"/>
  <c r="AK1055" i="109" s="1"/>
  <c r="AK910" i="109"/>
  <c r="AK1048" i="109" s="1"/>
  <c r="AK941" i="109"/>
  <c r="AK962" i="109"/>
  <c r="AK1020" i="109"/>
  <c r="AK1158" i="109" s="1"/>
  <c r="AK903" i="109"/>
  <c r="AK1041" i="109" s="1"/>
  <c r="AK912" i="109"/>
  <c r="AK1050" i="109" s="1"/>
  <c r="AK888" i="109"/>
  <c r="AK985" i="109"/>
  <c r="AK1123" i="109" s="1"/>
  <c r="AK893" i="109"/>
  <c r="AK1031" i="109" s="1"/>
  <c r="AK927" i="109"/>
  <c r="AK963" i="109"/>
  <c r="AK923" i="109"/>
  <c r="AK1012" i="109"/>
  <c r="AK1150" i="109" s="1"/>
  <c r="AK938" i="109"/>
  <c r="AK1076" i="109" s="1"/>
  <c r="AK970" i="109"/>
  <c r="AK895" i="109"/>
  <c r="AK1033" i="109" s="1"/>
  <c r="AK896" i="109"/>
  <c r="AK964" i="109"/>
  <c r="AK1102" i="109" s="1"/>
  <c r="AK986" i="109"/>
  <c r="AK971" i="109"/>
  <c r="AK1109" i="109" s="1"/>
  <c r="AK948" i="109"/>
  <c r="AK1086" i="109" s="1"/>
  <c r="AK990" i="109"/>
  <c r="AK1128" i="109" s="1"/>
  <c r="AK1018" i="109"/>
  <c r="AK928" i="109"/>
  <c r="AK908" i="109"/>
  <c r="AK1046" i="109" s="1"/>
  <c r="AK1017" i="109"/>
  <c r="AK1007" i="109"/>
  <c r="AK943" i="109"/>
  <c r="AK1081" i="109" s="1"/>
  <c r="AK995" i="109"/>
  <c r="AK905" i="109"/>
  <c r="AK1043" i="109" s="1"/>
  <c r="AK900" i="109"/>
  <c r="AK993" i="109"/>
  <c r="AK1131" i="109" s="1"/>
  <c r="AK949" i="109"/>
  <c r="AK1016" i="109"/>
  <c r="AK979" i="109"/>
  <c r="AK892" i="109"/>
  <c r="AK1030" i="109" s="1"/>
  <c r="AK999" i="109"/>
  <c r="AK1137" i="109" s="1"/>
  <c r="AK958" i="109"/>
  <c r="AK924" i="109"/>
  <c r="AK960" i="109"/>
  <c r="AK1098" i="109" s="1"/>
  <c r="AK965" i="109"/>
  <c r="AK894" i="109"/>
  <c r="AK972" i="109"/>
  <c r="AK911" i="109"/>
  <c r="AK996" i="109"/>
  <c r="AK978" i="109"/>
  <c r="AK909" i="109"/>
  <c r="AK1047" i="109" s="1"/>
  <c r="AK919" i="109"/>
  <c r="AK1057" i="109" s="1"/>
  <c r="AK988" i="109"/>
  <c r="AK932" i="109"/>
  <c r="AK921" i="109"/>
  <c r="AK929" i="109"/>
  <c r="AK1067" i="109" s="1"/>
  <c r="AK936" i="109"/>
  <c r="AK1074" i="109" s="1"/>
  <c r="AK954" i="109"/>
  <c r="AK1092" i="109" s="1"/>
  <c r="AK1013" i="109"/>
  <c r="AK998" i="109"/>
  <c r="AK1136" i="109" s="1"/>
  <c r="AK994" i="109"/>
  <c r="AK945" i="109"/>
  <c r="AK898" i="109"/>
  <c r="AK984" i="109"/>
  <c r="AK1122" i="109" s="1"/>
  <c r="AK1004" i="109"/>
  <c r="AK1142" i="109" s="1"/>
  <c r="AK933" i="109"/>
  <c r="AK942" i="109"/>
  <c r="AK950" i="109"/>
  <c r="AK1088" i="109" s="1"/>
  <c r="AK1014" i="109"/>
  <c r="AK1152" i="109" s="1"/>
  <c r="AK904" i="109"/>
  <c r="AK1005" i="109"/>
  <c r="AK1019" i="109"/>
  <c r="AK915" i="109"/>
  <c r="AK1053" i="109" s="1"/>
  <c r="AK952" i="109"/>
  <c r="AK940" i="109"/>
  <c r="AK997" i="109"/>
  <c r="AK1135" i="109" s="1"/>
  <c r="AK982" i="109"/>
  <c r="AK889" i="109"/>
  <c r="AK937" i="109"/>
  <c r="AK913" i="109"/>
  <c r="AK976" i="109"/>
  <c r="AK1006" i="109"/>
  <c r="AK944" i="109"/>
  <c r="AK1082" i="109" s="1"/>
  <c r="AK967" i="109"/>
  <c r="AK1105" i="109" s="1"/>
  <c r="AK934" i="109"/>
  <c r="AK1072" i="109" s="1"/>
  <c r="AK897" i="109"/>
  <c r="AK977" i="109"/>
  <c r="AK1021" i="109"/>
  <c r="AK961" i="109"/>
  <c r="AK1099" i="109" s="1"/>
  <c r="AK980" i="109"/>
  <c r="AK922" i="109"/>
  <c r="AK1060" i="109" s="1"/>
  <c r="AK916" i="109"/>
  <c r="AK1009" i="109"/>
  <c r="AK1147" i="109" s="1"/>
  <c r="AK956" i="109"/>
  <c r="AK926" i="109"/>
  <c r="AK981" i="109"/>
  <c r="AK1119" i="109" s="1"/>
  <c r="AK975" i="109"/>
  <c r="AK1008" i="109"/>
  <c r="AK1146" i="109" s="1"/>
  <c r="AK974" i="109"/>
  <c r="AK918" i="109"/>
  <c r="AK890" i="109"/>
  <c r="AK1028" i="109" s="1"/>
  <c r="AK959" i="109"/>
  <c r="AK1097" i="109" s="1"/>
  <c r="AK1011" i="109"/>
  <c r="AK1003" i="109"/>
  <c r="AK1141" i="109" s="1"/>
  <c r="AK906" i="109"/>
  <c r="AK1044" i="109" s="1"/>
  <c r="AK1000" i="109"/>
  <c r="AK973" i="109"/>
  <c r="AK991" i="109"/>
  <c r="AK1129" i="109" s="1"/>
  <c r="AK914" i="109"/>
  <c r="AK1052" i="109" s="1"/>
  <c r="AK947" i="109"/>
  <c r="AK1002" i="109"/>
  <c r="AK931" i="109"/>
  <c r="AK1069" i="109" s="1"/>
  <c r="AK1001" i="109"/>
  <c r="AK1139" i="109" s="1"/>
  <c r="AK953" i="109"/>
  <c r="AK1091" i="109" s="1"/>
  <c r="AK969" i="109"/>
  <c r="AK966" i="109"/>
  <c r="AK935" i="109"/>
  <c r="AK1073" i="109" s="1"/>
  <c r="AK902" i="109"/>
  <c r="AK1040" i="109" s="1"/>
  <c r="AK951" i="109"/>
  <c r="AK901" i="109"/>
  <c r="AJ1083" i="109"/>
  <c r="AJ1074" i="109"/>
  <c r="AJ1050" i="109"/>
  <c r="AJ1128" i="109"/>
  <c r="AJ1108" i="109"/>
  <c r="AJ1047" i="109"/>
  <c r="AJ1072" i="109"/>
  <c r="AJ1135" i="109"/>
  <c r="AJ1031" i="109"/>
  <c r="AJ1082" i="109"/>
  <c r="AJ1078" i="109"/>
  <c r="AJ1067" i="109"/>
  <c r="AJ1109" i="109"/>
  <c r="AJ1028" i="109"/>
  <c r="AJ1059" i="109"/>
  <c r="AJ1046" i="109"/>
  <c r="AJ1073" i="109"/>
  <c r="AJ1057" i="109"/>
  <c r="AJ1141" i="109"/>
  <c r="AJ1060" i="109"/>
  <c r="AJ1149" i="109"/>
  <c r="AJ1085" i="109"/>
  <c r="AJ1043" i="109"/>
  <c r="AJ1146" i="109"/>
  <c r="AJ1102" i="109"/>
  <c r="AJ1158" i="109"/>
  <c r="AJ1068" i="109"/>
  <c r="AJ1084" i="109"/>
  <c r="AJ1048" i="109"/>
  <c r="AJ1093" i="109"/>
  <c r="AJ1045" i="109"/>
  <c r="AJ1137" i="109"/>
  <c r="AJ1125" i="109"/>
  <c r="AJ1025" i="109"/>
  <c r="AJ1022" i="109"/>
  <c r="AO835" i="109"/>
  <c r="AI696" i="109"/>
  <c r="AL875" i="109"/>
  <c r="AK883" i="109"/>
  <c r="AK557" i="109"/>
  <c r="BE33" i="119" s="1"/>
  <c r="AJ418" i="109"/>
  <c r="AJ419" i="109" s="1"/>
  <c r="AI419" i="109"/>
  <c r="CD20" i="119" l="1"/>
  <c r="BF859" i="109"/>
  <c r="BG863" i="109"/>
  <c r="BG851" i="109"/>
  <c r="BG859" i="109" s="1"/>
  <c r="AP561" i="109"/>
  <c r="AQ561" i="109" s="1"/>
  <c r="AO580" i="109"/>
  <c r="AP580" i="109" s="1"/>
  <c r="AL42" i="119"/>
  <c r="AL48" i="119" s="1"/>
  <c r="AL49" i="119" s="1"/>
  <c r="AM42" i="119"/>
  <c r="AM48" i="119" s="1"/>
  <c r="AM49" i="119" s="1"/>
  <c r="AP301" i="109"/>
  <c r="AQ440" i="109" s="1"/>
  <c r="AP579" i="109"/>
  <c r="AP358" i="109"/>
  <c r="AQ497" i="109" s="1"/>
  <c r="AP636" i="109"/>
  <c r="AP570" i="109"/>
  <c r="AP292" i="109"/>
  <c r="AQ431" i="109" s="1"/>
  <c r="AN41" i="119"/>
  <c r="AN47" i="119" s="1"/>
  <c r="AP386" i="109"/>
  <c r="AQ525" i="109" s="1"/>
  <c r="AP664" i="109"/>
  <c r="AQ387" i="109"/>
  <c r="AR526" i="109" s="1"/>
  <c r="AQ665" i="109"/>
  <c r="AP607" i="109"/>
  <c r="AP329" i="109"/>
  <c r="AQ468" i="109" s="1"/>
  <c r="AP345" i="109"/>
  <c r="AQ484" i="109" s="1"/>
  <c r="AP623" i="109"/>
  <c r="AP335" i="109"/>
  <c r="AQ474" i="109" s="1"/>
  <c r="AP613" i="109"/>
  <c r="AO581" i="109"/>
  <c r="AO29" i="119"/>
  <c r="AO28" i="119"/>
  <c r="AP318" i="109"/>
  <c r="AQ457" i="109" s="1"/>
  <c r="AP596" i="109"/>
  <c r="AP353" i="109"/>
  <c r="AQ492" i="109" s="1"/>
  <c r="AP631" i="109"/>
  <c r="AQ409" i="109"/>
  <c r="AR548" i="109" s="1"/>
  <c r="AQ687" i="109"/>
  <c r="AP402" i="109"/>
  <c r="AQ541" i="109" s="1"/>
  <c r="AP394" i="109"/>
  <c r="AQ533" i="109" s="1"/>
  <c r="AP672" i="109"/>
  <c r="AP297" i="109"/>
  <c r="AQ436" i="109" s="1"/>
  <c r="AP575" i="109"/>
  <c r="AP289" i="109"/>
  <c r="AQ428" i="109" s="1"/>
  <c r="AP567" i="109"/>
  <c r="AP598" i="109"/>
  <c r="AP320" i="109"/>
  <c r="AQ459" i="109" s="1"/>
  <c r="AP611" i="109"/>
  <c r="AP333" i="109"/>
  <c r="AQ472" i="109" s="1"/>
  <c r="AP327" i="109"/>
  <c r="AQ466" i="109" s="1"/>
  <c r="AP605" i="109"/>
  <c r="AQ399" i="109"/>
  <c r="AR538" i="109" s="1"/>
  <c r="AQ677" i="109"/>
  <c r="BC21" i="119"/>
  <c r="BB23" i="119"/>
  <c r="BO37" i="119" s="1"/>
  <c r="AP287" i="109"/>
  <c r="AQ426" i="109" s="1"/>
  <c r="AP565" i="109"/>
  <c r="AP296" i="109"/>
  <c r="AQ435" i="109" s="1"/>
  <c r="AP574" i="109"/>
  <c r="AP584" i="109"/>
  <c r="AP306" i="109"/>
  <c r="AQ445" i="109" s="1"/>
  <c r="AP370" i="109"/>
  <c r="AQ509" i="109" s="1"/>
  <c r="AP648" i="109"/>
  <c r="AP308" i="109"/>
  <c r="AQ447" i="109" s="1"/>
  <c r="AP586" i="109"/>
  <c r="AP309" i="109"/>
  <c r="AQ448" i="109" s="1"/>
  <c r="AP587" i="109"/>
  <c r="AP392" i="109"/>
  <c r="AQ531" i="109" s="1"/>
  <c r="AP670" i="109"/>
  <c r="AP414" i="109"/>
  <c r="AQ553" i="109" s="1"/>
  <c r="AP692" i="109"/>
  <c r="AP359" i="109"/>
  <c r="AQ498" i="109" s="1"/>
  <c r="AP637" i="109"/>
  <c r="AQ642" i="109"/>
  <c r="AQ364" i="109"/>
  <c r="AR503" i="109" s="1"/>
  <c r="AP304" i="109"/>
  <c r="AQ443" i="109" s="1"/>
  <c r="AP582" i="109"/>
  <c r="AP285" i="109"/>
  <c r="AQ424" i="109" s="1"/>
  <c r="AP410" i="109"/>
  <c r="AQ549" i="109" s="1"/>
  <c r="AP688" i="109"/>
  <c r="AP312" i="109"/>
  <c r="AQ451" i="109" s="1"/>
  <c r="AP590" i="109"/>
  <c r="AP338" i="109"/>
  <c r="AQ477" i="109" s="1"/>
  <c r="AP616" i="109"/>
  <c r="AP628" i="109"/>
  <c r="AP350" i="109"/>
  <c r="AQ489" i="109" s="1"/>
  <c r="AP684" i="109"/>
  <c r="AP406" i="109"/>
  <c r="AQ545" i="109" s="1"/>
  <c r="AQ408" i="109"/>
  <c r="AR547" i="109" s="1"/>
  <c r="AQ686" i="109"/>
  <c r="AQ695" i="109"/>
  <c r="AQ417" i="109"/>
  <c r="AR556" i="109" s="1"/>
  <c r="AP618" i="109"/>
  <c r="AP340" i="109"/>
  <c r="AQ479" i="109" s="1"/>
  <c r="AQ415" i="109"/>
  <c r="AR554" i="109" s="1"/>
  <c r="AQ693" i="109"/>
  <c r="AQ381" i="109"/>
  <c r="AR520" i="109" s="1"/>
  <c r="AQ659" i="109"/>
  <c r="AQ655" i="109"/>
  <c r="AQ377" i="109"/>
  <c r="AR516" i="109" s="1"/>
  <c r="AP303" i="109"/>
  <c r="AQ442" i="109" s="1"/>
  <c r="AP405" i="109"/>
  <c r="AQ544" i="109" s="1"/>
  <c r="AP683" i="109"/>
  <c r="AP326" i="109"/>
  <c r="AQ465" i="109" s="1"/>
  <c r="AP604" i="109"/>
  <c r="AQ283" i="109"/>
  <c r="AR422" i="109" s="1"/>
  <c r="AP413" i="109"/>
  <c r="AQ552" i="109" s="1"/>
  <c r="AP691" i="109"/>
  <c r="AP332" i="109"/>
  <c r="AQ471" i="109" s="1"/>
  <c r="AP610" i="109"/>
  <c r="AP354" i="109"/>
  <c r="AQ493" i="109" s="1"/>
  <c r="AP632" i="109"/>
  <c r="AP656" i="109"/>
  <c r="AP378" i="109"/>
  <c r="AQ517" i="109" s="1"/>
  <c r="AP373" i="109"/>
  <c r="AQ512" i="109" s="1"/>
  <c r="AP651" i="109"/>
  <c r="AP369" i="109"/>
  <c r="AQ508" i="109" s="1"/>
  <c r="AP647" i="109"/>
  <c r="AP291" i="109"/>
  <c r="AQ430" i="109" s="1"/>
  <c r="AP569" i="109"/>
  <c r="AP305" i="109"/>
  <c r="AQ444" i="109" s="1"/>
  <c r="AP583" i="109"/>
  <c r="AQ682" i="109"/>
  <c r="AQ404" i="109"/>
  <c r="AR543" i="109" s="1"/>
  <c r="AQ650" i="109"/>
  <c r="AQ372" i="109"/>
  <c r="AR511" i="109" s="1"/>
  <c r="AP302" i="109"/>
  <c r="AQ441" i="109" s="1"/>
  <c r="AQ403" i="109"/>
  <c r="AR542" i="109" s="1"/>
  <c r="AQ681" i="109"/>
  <c r="AQ356" i="109"/>
  <c r="AR495" i="109" s="1"/>
  <c r="AQ634" i="109"/>
  <c r="AP331" i="109"/>
  <c r="AQ470" i="109" s="1"/>
  <c r="AP609" i="109"/>
  <c r="AQ416" i="109"/>
  <c r="AR555" i="109" s="1"/>
  <c r="AQ694" i="109"/>
  <c r="AP342" i="109"/>
  <c r="AQ481" i="109" s="1"/>
  <c r="AP620" i="109"/>
  <c r="AP337" i="109"/>
  <c r="AQ476" i="109" s="1"/>
  <c r="AP615" i="109"/>
  <c r="AQ671" i="109"/>
  <c r="AQ393" i="109"/>
  <c r="AR532" i="109" s="1"/>
  <c r="AP298" i="109"/>
  <c r="AQ437" i="109" s="1"/>
  <c r="AP576" i="109"/>
  <c r="AP572" i="109"/>
  <c r="AP294" i="109"/>
  <c r="AQ433" i="109" s="1"/>
  <c r="AP323" i="109"/>
  <c r="AQ462" i="109" s="1"/>
  <c r="AP601" i="109"/>
  <c r="AP640" i="109"/>
  <c r="AP362" i="109"/>
  <c r="AQ501" i="109" s="1"/>
  <c r="AQ352" i="109"/>
  <c r="AR491" i="109" s="1"/>
  <c r="AQ630" i="109"/>
  <c r="AP645" i="109"/>
  <c r="AP367" i="109"/>
  <c r="AQ506" i="109" s="1"/>
  <c r="AP336" i="109"/>
  <c r="AQ475" i="109" s="1"/>
  <c r="AP614" i="109"/>
  <c r="AP594" i="109"/>
  <c r="AP316" i="109"/>
  <c r="AQ455" i="109" s="1"/>
  <c r="AQ412" i="109"/>
  <c r="AR551" i="109" s="1"/>
  <c r="AQ690" i="109"/>
  <c r="AP597" i="109"/>
  <c r="AP319" i="109"/>
  <c r="AQ458" i="109" s="1"/>
  <c r="AP299" i="109"/>
  <c r="AQ438" i="109" s="1"/>
  <c r="AP577" i="109"/>
  <c r="AP293" i="109"/>
  <c r="AQ432" i="109" s="1"/>
  <c r="AP571" i="109"/>
  <c r="AP390" i="109"/>
  <c r="AQ529" i="109" s="1"/>
  <c r="AP668" i="109"/>
  <c r="AP608" i="109"/>
  <c r="AP330" i="109"/>
  <c r="AQ469" i="109" s="1"/>
  <c r="AP585" i="109"/>
  <c r="AP307" i="109"/>
  <c r="AQ446" i="109" s="1"/>
  <c r="AP573" i="109"/>
  <c r="AP295" i="109"/>
  <c r="AQ434" i="109" s="1"/>
  <c r="AQ407" i="109"/>
  <c r="AR546" i="109" s="1"/>
  <c r="AQ685" i="109"/>
  <c r="AP363" i="109"/>
  <c r="AQ502" i="109" s="1"/>
  <c r="AP641" i="109"/>
  <c r="AP635" i="109"/>
  <c r="AP357" i="109"/>
  <c r="AQ496" i="109" s="1"/>
  <c r="AP653" i="109"/>
  <c r="AP375" i="109"/>
  <c r="AQ514" i="109" s="1"/>
  <c r="AQ657" i="109"/>
  <c r="AQ379" i="109"/>
  <c r="AR518" i="109" s="1"/>
  <c r="AQ667" i="109"/>
  <c r="AQ389" i="109"/>
  <c r="AR528" i="109" s="1"/>
  <c r="AP317" i="109"/>
  <c r="AQ456" i="109" s="1"/>
  <c r="AP595" i="109"/>
  <c r="AP388" i="109"/>
  <c r="AQ527" i="109" s="1"/>
  <c r="AP666" i="109"/>
  <c r="AP290" i="109"/>
  <c r="AQ429" i="109" s="1"/>
  <c r="AP568" i="109"/>
  <c r="AP321" i="109"/>
  <c r="AQ460" i="109" s="1"/>
  <c r="AP599" i="109"/>
  <c r="AP592" i="109"/>
  <c r="AP314" i="109"/>
  <c r="AQ453" i="109" s="1"/>
  <c r="AQ376" i="109"/>
  <c r="AR515" i="109" s="1"/>
  <c r="AQ654" i="109"/>
  <c r="AP361" i="109"/>
  <c r="AQ500" i="109" s="1"/>
  <c r="AP639" i="109"/>
  <c r="AQ646" i="109"/>
  <c r="AQ368" i="109"/>
  <c r="AR507" i="109" s="1"/>
  <c r="AP355" i="109"/>
  <c r="AQ494" i="109" s="1"/>
  <c r="AP633" i="109"/>
  <c r="AP566" i="109"/>
  <c r="AP288" i="109"/>
  <c r="AQ427" i="109" s="1"/>
  <c r="AP351" i="109"/>
  <c r="AQ490" i="109" s="1"/>
  <c r="AP629" i="109"/>
  <c r="AP380" i="109"/>
  <c r="AQ519" i="109" s="1"/>
  <c r="AP658" i="109"/>
  <c r="AQ383" i="109"/>
  <c r="AR522" i="109" s="1"/>
  <c r="AQ661" i="109"/>
  <c r="AP25" i="119"/>
  <c r="AP366" i="109"/>
  <c r="AQ505" i="109" s="1"/>
  <c r="AP644" i="109"/>
  <c r="AP339" i="109"/>
  <c r="AQ478" i="109" s="1"/>
  <c r="AP617" i="109"/>
  <c r="AP384" i="109"/>
  <c r="AQ523" i="109" s="1"/>
  <c r="AP662" i="109"/>
  <c r="AP341" i="109"/>
  <c r="AQ480" i="109" s="1"/>
  <c r="AP619" i="109"/>
  <c r="AQ411" i="109"/>
  <c r="AR550" i="109" s="1"/>
  <c r="AQ689" i="109"/>
  <c r="AP600" i="109"/>
  <c r="AP322" i="109"/>
  <c r="AQ461" i="109" s="1"/>
  <c r="AQ385" i="109"/>
  <c r="AR524" i="109" s="1"/>
  <c r="AQ663" i="109"/>
  <c r="AP365" i="109"/>
  <c r="AQ504" i="109" s="1"/>
  <c r="AP643" i="109"/>
  <c r="AP562" i="109"/>
  <c r="AP284" i="109"/>
  <c r="AQ423" i="109" s="1"/>
  <c r="AQ673" i="109"/>
  <c r="AQ395" i="109"/>
  <c r="AR534" i="109" s="1"/>
  <c r="AP324" i="109"/>
  <c r="AQ463" i="109" s="1"/>
  <c r="AP602" i="109"/>
  <c r="AQ391" i="109"/>
  <c r="AR530" i="109" s="1"/>
  <c r="AQ669" i="109"/>
  <c r="AP328" i="109"/>
  <c r="AQ467" i="109" s="1"/>
  <c r="AP606" i="109"/>
  <c r="AP374" i="109"/>
  <c r="AQ513" i="109" s="1"/>
  <c r="AP652" i="109"/>
  <c r="AP676" i="109"/>
  <c r="AP398" i="109"/>
  <c r="AQ537" i="109" s="1"/>
  <c r="AP627" i="109"/>
  <c r="AP349" i="109"/>
  <c r="AQ488" i="109" s="1"/>
  <c r="AP660" i="109"/>
  <c r="AP382" i="109"/>
  <c r="AQ521" i="109" s="1"/>
  <c r="AP400" i="109"/>
  <c r="AQ539" i="109" s="1"/>
  <c r="AP678" i="109"/>
  <c r="AP578" i="109"/>
  <c r="AP300" i="109"/>
  <c r="AQ439" i="109" s="1"/>
  <c r="AP396" i="109"/>
  <c r="AQ535" i="109" s="1"/>
  <c r="AP674" i="109"/>
  <c r="AO680" i="109"/>
  <c r="AP310" i="109"/>
  <c r="AQ449" i="109" s="1"/>
  <c r="AP588" i="109"/>
  <c r="AQ360" i="109"/>
  <c r="AR499" i="109" s="1"/>
  <c r="AQ638" i="109"/>
  <c r="AQ626" i="109"/>
  <c r="AQ348" i="109"/>
  <c r="AR487" i="109" s="1"/>
  <c r="AQ397" i="109"/>
  <c r="AR536" i="109" s="1"/>
  <c r="AQ675" i="109"/>
  <c r="AP347" i="109"/>
  <c r="AQ486" i="109" s="1"/>
  <c r="AP625" i="109"/>
  <c r="AP649" i="109"/>
  <c r="AP371" i="109"/>
  <c r="AQ510" i="109" s="1"/>
  <c r="AP313" i="109"/>
  <c r="AQ452" i="109" s="1"/>
  <c r="AP591" i="109"/>
  <c r="AP334" i="109"/>
  <c r="AQ473" i="109" s="1"/>
  <c r="AP612" i="109"/>
  <c r="AP311" i="109"/>
  <c r="AQ450" i="109" s="1"/>
  <c r="AP589" i="109"/>
  <c r="AQ401" i="109"/>
  <c r="AR540" i="109" s="1"/>
  <c r="AQ679" i="109"/>
  <c r="AP624" i="109"/>
  <c r="AP346" i="109"/>
  <c r="AQ485" i="109" s="1"/>
  <c r="AO563" i="109"/>
  <c r="AP315" i="109"/>
  <c r="AQ454" i="109" s="1"/>
  <c r="AP593" i="109"/>
  <c r="AP343" i="109"/>
  <c r="AQ482" i="109" s="1"/>
  <c r="AP621" i="109"/>
  <c r="AQ344" i="109"/>
  <c r="AR483" i="109" s="1"/>
  <c r="AQ622" i="109"/>
  <c r="AP286" i="109"/>
  <c r="AQ425" i="109" s="1"/>
  <c r="AP564" i="109"/>
  <c r="AP325" i="109"/>
  <c r="AQ464" i="109" s="1"/>
  <c r="AP603" i="109"/>
  <c r="AK1107" i="109"/>
  <c r="AK1111" i="109"/>
  <c r="AK1112" i="109"/>
  <c r="AK1115" i="109"/>
  <c r="AK1078" i="109"/>
  <c r="AK1036" i="109"/>
  <c r="AK1062" i="109"/>
  <c r="AK1145" i="109"/>
  <c r="AK1124" i="109"/>
  <c r="AK1101" i="109"/>
  <c r="AK1100" i="109"/>
  <c r="AK1130" i="109"/>
  <c r="AK1029" i="109"/>
  <c r="AK1068" i="109"/>
  <c r="AK1106" i="109"/>
  <c r="AK1089" i="109"/>
  <c r="AK1140" i="109"/>
  <c r="AK1149" i="109"/>
  <c r="AK1064" i="109"/>
  <c r="AK1075" i="109"/>
  <c r="AK1143" i="109"/>
  <c r="AK1080" i="109"/>
  <c r="AK1151" i="109"/>
  <c r="AK1059" i="109"/>
  <c r="AK1110" i="109"/>
  <c r="AK1117" i="109"/>
  <c r="AK1038" i="109"/>
  <c r="AK1156" i="109"/>
  <c r="AK1108" i="109"/>
  <c r="AK1026" i="109"/>
  <c r="AK1121" i="109"/>
  <c r="AK1022" i="109"/>
  <c r="AK1027" i="109"/>
  <c r="AK1138" i="109"/>
  <c r="AK1144" i="109"/>
  <c r="AK1037" i="109"/>
  <c r="AK1032" i="109"/>
  <c r="AK1154" i="109"/>
  <c r="AK1096" i="109"/>
  <c r="AK1148" i="109"/>
  <c r="AK1035" i="109"/>
  <c r="AK1083" i="109"/>
  <c r="AK1114" i="109"/>
  <c r="AK1118" i="109"/>
  <c r="AK1133" i="109"/>
  <c r="AK1113" i="109"/>
  <c r="AK1132" i="109"/>
  <c r="AK1120" i="109"/>
  <c r="AK1126" i="109"/>
  <c r="AK1134" i="109"/>
  <c r="AK1077" i="109"/>
  <c r="AK1116" i="109"/>
  <c r="AL887" i="109"/>
  <c r="AL983" i="109"/>
  <c r="AL1121" i="109" s="1"/>
  <c r="AL903" i="109"/>
  <c r="AL1041" i="109" s="1"/>
  <c r="AL1015" i="109"/>
  <c r="AL1153" i="109" s="1"/>
  <c r="AL941" i="109"/>
  <c r="AL968" i="109"/>
  <c r="AL987" i="109"/>
  <c r="AL989" i="109"/>
  <c r="AL1127" i="109" s="1"/>
  <c r="AL899" i="109"/>
  <c r="AL946" i="109"/>
  <c r="AL992" i="109"/>
  <c r="AL1130" i="109" s="1"/>
  <c r="AL996" i="109"/>
  <c r="AL907" i="109"/>
  <c r="AL1045" i="109" s="1"/>
  <c r="AL891" i="109"/>
  <c r="AL955" i="109"/>
  <c r="AL910" i="109"/>
  <c r="AL1048" i="109" s="1"/>
  <c r="AL920" i="109"/>
  <c r="AL999" i="109"/>
  <c r="AL1137" i="109" s="1"/>
  <c r="AL962" i="109"/>
  <c r="AL923" i="109"/>
  <c r="AL1061" i="109" s="1"/>
  <c r="AL984" i="109"/>
  <c r="AL1017" i="109"/>
  <c r="AL1155" i="109" s="1"/>
  <c r="AL939" i="109"/>
  <c r="AL1077" i="109" s="1"/>
  <c r="AL917" i="109"/>
  <c r="AL1055" i="109" s="1"/>
  <c r="AL925" i="109"/>
  <c r="AL1012" i="109"/>
  <c r="AL930" i="109"/>
  <c r="AL1068" i="109" s="1"/>
  <c r="AL957" i="109"/>
  <c r="AL1095" i="109" s="1"/>
  <c r="AL1010" i="109"/>
  <c r="AL1148" i="109" s="1"/>
  <c r="AL895" i="109"/>
  <c r="AL1033" i="109" s="1"/>
  <c r="AL916" i="109"/>
  <c r="AL1054" i="109" s="1"/>
  <c r="AL927" i="109"/>
  <c r="AL1065" i="109" s="1"/>
  <c r="AL951" i="109"/>
  <c r="AL1089" i="109" s="1"/>
  <c r="AL931" i="109"/>
  <c r="AL1008" i="109"/>
  <c r="AL1146" i="109" s="1"/>
  <c r="AL967" i="109"/>
  <c r="AL1105" i="109" s="1"/>
  <c r="AL954" i="109"/>
  <c r="AL1092" i="109" s="1"/>
  <c r="AL929" i="109"/>
  <c r="AL985" i="109"/>
  <c r="AL1123" i="109" s="1"/>
  <c r="AL958" i="109"/>
  <c r="AL1096" i="109" s="1"/>
  <c r="AL940" i="109"/>
  <c r="AL1078" i="109" s="1"/>
  <c r="AL909" i="109"/>
  <c r="AL1047" i="109" s="1"/>
  <c r="AL978" i="109"/>
  <c r="AL1116" i="109" s="1"/>
  <c r="AL935" i="109"/>
  <c r="AL1073" i="109" s="1"/>
  <c r="AL942" i="109"/>
  <c r="AL994" i="109"/>
  <c r="AL932" i="109"/>
  <c r="AL904" i="109"/>
  <c r="AL995" i="109"/>
  <c r="AL902" i="109"/>
  <c r="AL890" i="109"/>
  <c r="AL1028" i="109" s="1"/>
  <c r="AL1016" i="109"/>
  <c r="AL959" i="109"/>
  <c r="AL1011" i="109"/>
  <c r="AL990" i="109"/>
  <c r="AL1128" i="109" s="1"/>
  <c r="AL934" i="109"/>
  <c r="AL1072" i="109" s="1"/>
  <c r="AL971" i="109"/>
  <c r="AL1109" i="109" s="1"/>
  <c r="AL924" i="109"/>
  <c r="AL1019" i="109"/>
  <c r="AL1157" i="109" s="1"/>
  <c r="AL892" i="109"/>
  <c r="AL1030" i="109" s="1"/>
  <c r="AL949" i="109"/>
  <c r="AL1087" i="109" s="1"/>
  <c r="AL993" i="109"/>
  <c r="AL1131" i="109" s="1"/>
  <c r="AL906" i="109"/>
  <c r="AL1044" i="109" s="1"/>
  <c r="AL913" i="109"/>
  <c r="AL1051" i="109" s="1"/>
  <c r="AL973" i="109"/>
  <c r="AL950" i="109"/>
  <c r="AL1088" i="109" s="1"/>
  <c r="AL918" i="109"/>
  <c r="AL1056" i="109" s="1"/>
  <c r="AL963" i="109"/>
  <c r="AL1101" i="109" s="1"/>
  <c r="AL888" i="109"/>
  <c r="AL972" i="109"/>
  <c r="AL1009" i="109"/>
  <c r="AL1147" i="109" s="1"/>
  <c r="AL897" i="109"/>
  <c r="AL944" i="109"/>
  <c r="AL964" i="109"/>
  <c r="AL970" i="109"/>
  <c r="AL1108" i="109" s="1"/>
  <c r="AL936" i="109"/>
  <c r="AL1074" i="109" s="1"/>
  <c r="AL1014" i="109"/>
  <c r="AL1152" i="109" s="1"/>
  <c r="AL908" i="109"/>
  <c r="AL1004" i="109"/>
  <c r="AL926" i="109"/>
  <c r="AL1000" i="109"/>
  <c r="AL1013" i="109"/>
  <c r="AL991" i="109"/>
  <c r="AL1129" i="109" s="1"/>
  <c r="AL975" i="109"/>
  <c r="AL922" i="109"/>
  <c r="AL1060" i="109" s="1"/>
  <c r="AL948" i="109"/>
  <c r="AL1086" i="109" s="1"/>
  <c r="AL1002" i="109"/>
  <c r="AL1140" i="109" s="1"/>
  <c r="AL912" i="109"/>
  <c r="AL1050" i="109" s="1"/>
  <c r="AL901" i="109"/>
  <c r="AL1039" i="109" s="1"/>
  <c r="AL952" i="109"/>
  <c r="AL1001" i="109"/>
  <c r="AL953" i="109"/>
  <c r="AL1091" i="109" s="1"/>
  <c r="AL977" i="109"/>
  <c r="AL1018" i="109"/>
  <c r="AL1156" i="109" s="1"/>
  <c r="AL933" i="109"/>
  <c r="AL1071" i="109" s="1"/>
  <c r="AL889" i="109"/>
  <c r="AL1027" i="109" s="1"/>
  <c r="AL982" i="109"/>
  <c r="AL1120" i="109" s="1"/>
  <c r="AL997" i="109"/>
  <c r="AL938" i="109"/>
  <c r="AL1076" i="109" s="1"/>
  <c r="AL1020" i="109"/>
  <c r="AL1158" i="109" s="1"/>
  <c r="AL969" i="109"/>
  <c r="AL1107" i="109" s="1"/>
  <c r="AL966" i="109"/>
  <c r="AL1104" i="109" s="1"/>
  <c r="AL976" i="109"/>
  <c r="AL911" i="109"/>
  <c r="AL1049" i="109" s="1"/>
  <c r="AL898" i="109"/>
  <c r="AL1036" i="109" s="1"/>
  <c r="AL896" i="109"/>
  <c r="AL1034" i="109" s="1"/>
  <c r="AL945" i="109"/>
  <c r="AL1083" i="109" s="1"/>
  <c r="AL998" i="109"/>
  <c r="AL1136" i="109" s="1"/>
  <c r="AL1021" i="109"/>
  <c r="AL1159" i="109" s="1"/>
  <c r="AL981" i="109"/>
  <c r="AL961" i="109"/>
  <c r="AL1099" i="109" s="1"/>
  <c r="AL943" i="109"/>
  <c r="AL1081" i="109" s="1"/>
  <c r="AL914" i="109"/>
  <c r="AL980" i="109"/>
  <c r="AL1003" i="109"/>
  <c r="AL1141" i="109" s="1"/>
  <c r="AL988" i="109"/>
  <c r="AL1126" i="109" s="1"/>
  <c r="AL1005" i="109"/>
  <c r="AL1143" i="109" s="1"/>
  <c r="AL979" i="109"/>
  <c r="AL1117" i="109" s="1"/>
  <c r="AL947" i="109"/>
  <c r="AL965" i="109"/>
  <c r="AL893" i="109"/>
  <c r="AL921" i="109"/>
  <c r="AL900" i="109"/>
  <c r="AL1038" i="109" s="1"/>
  <c r="AL960" i="109"/>
  <c r="AL1098" i="109" s="1"/>
  <c r="AL986" i="109"/>
  <c r="AL1007" i="109"/>
  <c r="AL1145" i="109" s="1"/>
  <c r="AL937" i="109"/>
  <c r="AL1075" i="109" s="1"/>
  <c r="AL919" i="109"/>
  <c r="AL1057" i="109" s="1"/>
  <c r="AL894" i="109"/>
  <c r="AL1032" i="109" s="1"/>
  <c r="AL956" i="109"/>
  <c r="AL974" i="109"/>
  <c r="AL1112" i="109" s="1"/>
  <c r="AL915" i="109"/>
  <c r="AL1053" i="109" s="1"/>
  <c r="AL1006" i="109"/>
  <c r="AL905" i="109"/>
  <c r="AL928" i="109"/>
  <c r="AL1066" i="109" s="1"/>
  <c r="AJ1160" i="109"/>
  <c r="AK1085" i="109"/>
  <c r="AK1058" i="109"/>
  <c r="AK1079" i="109"/>
  <c r="AK1103" i="109"/>
  <c r="AK1034" i="109"/>
  <c r="AK1087" i="109"/>
  <c r="AK1066" i="109"/>
  <c r="AK1049" i="109"/>
  <c r="AK1042" i="109"/>
  <c r="AK1153" i="109"/>
  <c r="AK1104" i="109"/>
  <c r="AK1157" i="109"/>
  <c r="AK1065" i="109"/>
  <c r="AK1095" i="109"/>
  <c r="AK1155" i="109"/>
  <c r="AK1061" i="109"/>
  <c r="AK1051" i="109"/>
  <c r="AK1054" i="109"/>
  <c r="AK1090" i="109"/>
  <c r="AK1039" i="109"/>
  <c r="AK1056" i="109"/>
  <c r="AK1094" i="109"/>
  <c r="AK1159" i="109"/>
  <c r="AK1071" i="109"/>
  <c r="AK1070" i="109"/>
  <c r="AP835" i="109"/>
  <c r="AL557" i="109"/>
  <c r="BF33" i="119" s="1"/>
  <c r="AK418" i="109"/>
  <c r="AK419" i="109" s="1"/>
  <c r="AL883" i="109"/>
  <c r="AM875" i="109"/>
  <c r="AJ696" i="109"/>
  <c r="CE20" i="119" l="1"/>
  <c r="BG871" i="109"/>
  <c r="CL34" i="119" s="1"/>
  <c r="CM34" i="119" s="1"/>
  <c r="BH863" i="109"/>
  <c r="BH871" i="109" s="1"/>
  <c r="AP581" i="109"/>
  <c r="AQ581" i="109" s="1"/>
  <c r="AQ325" i="109"/>
  <c r="AR464" i="109" s="1"/>
  <c r="AQ603" i="109"/>
  <c r="AQ371" i="109"/>
  <c r="AR510" i="109" s="1"/>
  <c r="AQ649" i="109"/>
  <c r="AQ310" i="109"/>
  <c r="AR449" i="109" s="1"/>
  <c r="AQ588" i="109"/>
  <c r="AQ674" i="109"/>
  <c r="AQ396" i="109"/>
  <c r="AR535" i="109" s="1"/>
  <c r="AQ349" i="109"/>
  <c r="AR488" i="109" s="1"/>
  <c r="AQ627" i="109"/>
  <c r="AQ328" i="109"/>
  <c r="AR467" i="109" s="1"/>
  <c r="AQ606" i="109"/>
  <c r="AR669" i="109"/>
  <c r="AR391" i="109"/>
  <c r="AS530" i="109" s="1"/>
  <c r="AQ365" i="109"/>
  <c r="AR504" i="109" s="1"/>
  <c r="AQ643" i="109"/>
  <c r="AQ384" i="109"/>
  <c r="AR523" i="109" s="1"/>
  <c r="AQ662" i="109"/>
  <c r="AQ288" i="109"/>
  <c r="AR427" i="109" s="1"/>
  <c r="AQ566" i="109"/>
  <c r="AQ361" i="109"/>
  <c r="AR500" i="109" s="1"/>
  <c r="AQ639" i="109"/>
  <c r="AR389" i="109"/>
  <c r="AS528" i="109" s="1"/>
  <c r="AR667" i="109"/>
  <c r="AQ375" i="109"/>
  <c r="AR514" i="109" s="1"/>
  <c r="AQ653" i="109"/>
  <c r="AR407" i="109"/>
  <c r="AS546" i="109" s="1"/>
  <c r="AR685" i="109"/>
  <c r="AQ668" i="109"/>
  <c r="AQ390" i="109"/>
  <c r="AR529" i="109" s="1"/>
  <c r="AQ299" i="109"/>
  <c r="AR438" i="109" s="1"/>
  <c r="AQ577" i="109"/>
  <c r="AR412" i="109"/>
  <c r="AS551" i="109" s="1"/>
  <c r="AR690" i="109"/>
  <c r="AQ614" i="109"/>
  <c r="AQ336" i="109"/>
  <c r="AR475" i="109" s="1"/>
  <c r="AQ601" i="109"/>
  <c r="AQ323" i="109"/>
  <c r="AR462" i="109" s="1"/>
  <c r="AR671" i="109"/>
  <c r="AR393" i="109"/>
  <c r="AS532" i="109" s="1"/>
  <c r="AR416" i="109"/>
  <c r="AS555" i="109" s="1"/>
  <c r="AR694" i="109"/>
  <c r="AQ580" i="109"/>
  <c r="AQ302" i="109"/>
  <c r="AR441" i="109" s="1"/>
  <c r="AR404" i="109"/>
  <c r="AS543" i="109" s="1"/>
  <c r="AR682" i="109"/>
  <c r="AQ373" i="109"/>
  <c r="AR512" i="109" s="1"/>
  <c r="AQ651" i="109"/>
  <c r="AQ354" i="109"/>
  <c r="AR493" i="109" s="1"/>
  <c r="AQ632" i="109"/>
  <c r="AQ691" i="109"/>
  <c r="AQ413" i="109"/>
  <c r="AR552" i="109" s="1"/>
  <c r="AQ326" i="109"/>
  <c r="AR465" i="109" s="1"/>
  <c r="AQ604" i="109"/>
  <c r="AQ405" i="109"/>
  <c r="AR544" i="109" s="1"/>
  <c r="AQ683" i="109"/>
  <c r="AQ340" i="109"/>
  <c r="AR479" i="109" s="1"/>
  <c r="AQ616" i="109"/>
  <c r="AQ338" i="109"/>
  <c r="AR477" i="109" s="1"/>
  <c r="AQ410" i="109"/>
  <c r="AR549" i="109" s="1"/>
  <c r="AQ688" i="109"/>
  <c r="AQ392" i="109"/>
  <c r="AR531" i="109" s="1"/>
  <c r="AQ670" i="109"/>
  <c r="AQ308" i="109"/>
  <c r="AR447" i="109" s="1"/>
  <c r="AQ586" i="109"/>
  <c r="AQ306" i="109"/>
  <c r="AR445" i="109" s="1"/>
  <c r="AQ584" i="109"/>
  <c r="AQ296" i="109"/>
  <c r="AR435" i="109" s="1"/>
  <c r="AQ574" i="109"/>
  <c r="AQ611" i="109"/>
  <c r="AQ333" i="109"/>
  <c r="AR472" i="109" s="1"/>
  <c r="AP680" i="109"/>
  <c r="AQ329" i="109"/>
  <c r="AR468" i="109" s="1"/>
  <c r="AQ607" i="109"/>
  <c r="AQ358" i="109"/>
  <c r="AR497" i="109" s="1"/>
  <c r="AQ636" i="109"/>
  <c r="AR344" i="109"/>
  <c r="AS483" i="109" s="1"/>
  <c r="AR622" i="109"/>
  <c r="AR401" i="109"/>
  <c r="AS540" i="109" s="1"/>
  <c r="AR679" i="109"/>
  <c r="AQ334" i="109"/>
  <c r="AR473" i="109" s="1"/>
  <c r="AQ612" i="109"/>
  <c r="AR397" i="109"/>
  <c r="AS536" i="109" s="1"/>
  <c r="AR675" i="109"/>
  <c r="AR360" i="109"/>
  <c r="AS499" i="109" s="1"/>
  <c r="AR638" i="109"/>
  <c r="AQ400" i="109"/>
  <c r="AR539" i="109" s="1"/>
  <c r="AQ678" i="109"/>
  <c r="AQ562" i="109"/>
  <c r="AQ284" i="109"/>
  <c r="AR423" i="109" s="1"/>
  <c r="AR383" i="109"/>
  <c r="AS522" i="109" s="1"/>
  <c r="AR661" i="109"/>
  <c r="AR368" i="109"/>
  <c r="AS507" i="109" s="1"/>
  <c r="AR646" i="109"/>
  <c r="AR376" i="109"/>
  <c r="AS515" i="109" s="1"/>
  <c r="AR654" i="109"/>
  <c r="AQ321" i="109"/>
  <c r="AR460" i="109" s="1"/>
  <c r="AQ599" i="109"/>
  <c r="AQ388" i="109"/>
  <c r="AR527" i="109" s="1"/>
  <c r="AQ666" i="109"/>
  <c r="AQ573" i="109"/>
  <c r="AQ295" i="109"/>
  <c r="AR434" i="109" s="1"/>
  <c r="AQ330" i="109"/>
  <c r="AR469" i="109" s="1"/>
  <c r="AQ597" i="109"/>
  <c r="AQ319" i="109"/>
  <c r="AR458" i="109" s="1"/>
  <c r="AQ594" i="109"/>
  <c r="AQ316" i="109"/>
  <c r="AR455" i="109" s="1"/>
  <c r="AQ342" i="109"/>
  <c r="AR481" i="109" s="1"/>
  <c r="AQ620" i="109"/>
  <c r="AR356" i="109"/>
  <c r="AS495" i="109" s="1"/>
  <c r="AR634" i="109"/>
  <c r="AQ291" i="109"/>
  <c r="AR430" i="109" s="1"/>
  <c r="AQ569" i="109"/>
  <c r="AQ656" i="109"/>
  <c r="AQ378" i="109"/>
  <c r="AR517" i="109" s="1"/>
  <c r="AR283" i="109"/>
  <c r="AS422" i="109" s="1"/>
  <c r="AR561" i="109"/>
  <c r="AQ303" i="109"/>
  <c r="AR442" i="109" s="1"/>
  <c r="AR415" i="109"/>
  <c r="AS554" i="109" s="1"/>
  <c r="AR693" i="109"/>
  <c r="AQ618" i="109"/>
  <c r="AR408" i="109"/>
  <c r="AS547" i="109" s="1"/>
  <c r="AR686" i="109"/>
  <c r="AQ350" i="109"/>
  <c r="AR489" i="109" s="1"/>
  <c r="AQ628" i="109"/>
  <c r="AQ582" i="109"/>
  <c r="AQ304" i="109"/>
  <c r="AR443" i="109" s="1"/>
  <c r="AQ359" i="109"/>
  <c r="AR498" i="109" s="1"/>
  <c r="AQ637" i="109"/>
  <c r="AR677" i="109"/>
  <c r="AR399" i="109"/>
  <c r="AS538" i="109" s="1"/>
  <c r="AQ289" i="109"/>
  <c r="AR428" i="109" s="1"/>
  <c r="AQ567" i="109"/>
  <c r="AQ402" i="109"/>
  <c r="AR541" i="109" s="1"/>
  <c r="AQ353" i="109"/>
  <c r="AR492" i="109" s="1"/>
  <c r="AQ631" i="109"/>
  <c r="AQ664" i="109"/>
  <c r="AQ386" i="109"/>
  <c r="AR525" i="109" s="1"/>
  <c r="AQ292" i="109"/>
  <c r="AR431" i="109" s="1"/>
  <c r="AQ570" i="109"/>
  <c r="AQ286" i="109"/>
  <c r="AR425" i="109" s="1"/>
  <c r="AQ564" i="109"/>
  <c r="AQ593" i="109"/>
  <c r="AQ315" i="109"/>
  <c r="AR454" i="109" s="1"/>
  <c r="AQ346" i="109"/>
  <c r="AR485" i="109" s="1"/>
  <c r="AQ624" i="109"/>
  <c r="AR348" i="109"/>
  <c r="AS487" i="109" s="1"/>
  <c r="AR626" i="109"/>
  <c r="AQ300" i="109"/>
  <c r="AR439" i="109" s="1"/>
  <c r="AQ578" i="109"/>
  <c r="AQ382" i="109"/>
  <c r="AR521" i="109" s="1"/>
  <c r="AQ660" i="109"/>
  <c r="AQ398" i="109"/>
  <c r="AR537" i="109" s="1"/>
  <c r="AQ676" i="109"/>
  <c r="AQ374" i="109"/>
  <c r="AR513" i="109" s="1"/>
  <c r="AQ652" i="109"/>
  <c r="AQ324" i="109"/>
  <c r="AR463" i="109" s="1"/>
  <c r="AQ602" i="109"/>
  <c r="AR385" i="109"/>
  <c r="AS524" i="109" s="1"/>
  <c r="AR663" i="109"/>
  <c r="AR411" i="109"/>
  <c r="AS550" i="109" s="1"/>
  <c r="AR689" i="109"/>
  <c r="AQ341" i="109"/>
  <c r="AR480" i="109" s="1"/>
  <c r="AQ619" i="109"/>
  <c r="AQ339" i="109"/>
  <c r="AR478" i="109" s="1"/>
  <c r="AQ617" i="109"/>
  <c r="AQ366" i="109"/>
  <c r="AR505" i="109" s="1"/>
  <c r="AQ644" i="109"/>
  <c r="AQ314" i="109"/>
  <c r="AR453" i="109" s="1"/>
  <c r="AQ592" i="109"/>
  <c r="AR379" i="109"/>
  <c r="AS518" i="109" s="1"/>
  <c r="AR657" i="109"/>
  <c r="AQ363" i="109"/>
  <c r="AR502" i="109" s="1"/>
  <c r="AQ641" i="109"/>
  <c r="AQ608" i="109"/>
  <c r="AQ293" i="109"/>
  <c r="AR432" i="109" s="1"/>
  <c r="AQ571" i="109"/>
  <c r="AR352" i="109"/>
  <c r="AS491" i="109" s="1"/>
  <c r="AR630" i="109"/>
  <c r="AQ362" i="109"/>
  <c r="AR501" i="109" s="1"/>
  <c r="AQ640" i="109"/>
  <c r="AQ609" i="109"/>
  <c r="AQ331" i="109"/>
  <c r="AR470" i="109" s="1"/>
  <c r="AR372" i="109"/>
  <c r="AS511" i="109" s="1"/>
  <c r="AR650" i="109"/>
  <c r="AQ332" i="109"/>
  <c r="AR471" i="109" s="1"/>
  <c r="AQ610" i="109"/>
  <c r="AR417" i="109"/>
  <c r="AS556" i="109" s="1"/>
  <c r="AR695" i="109"/>
  <c r="AQ406" i="109"/>
  <c r="AR545" i="109" s="1"/>
  <c r="AQ684" i="109"/>
  <c r="AQ312" i="109"/>
  <c r="AR451" i="109" s="1"/>
  <c r="AQ590" i="109"/>
  <c r="AQ285" i="109"/>
  <c r="AR424" i="109" s="1"/>
  <c r="AR642" i="109"/>
  <c r="AR364" i="109"/>
  <c r="AS503" i="109" s="1"/>
  <c r="AQ692" i="109"/>
  <c r="AQ414" i="109"/>
  <c r="AR553" i="109" s="1"/>
  <c r="AQ309" i="109"/>
  <c r="AR448" i="109" s="1"/>
  <c r="AQ587" i="109"/>
  <c r="AQ287" i="109"/>
  <c r="AR426" i="109" s="1"/>
  <c r="AQ565" i="109"/>
  <c r="BM37" i="119"/>
  <c r="BH37" i="119"/>
  <c r="BC37" i="119"/>
  <c r="BI37" i="119"/>
  <c r="BD37" i="119"/>
  <c r="BN37" i="119"/>
  <c r="BE37" i="119"/>
  <c r="BK37" i="119"/>
  <c r="BJ37" i="119"/>
  <c r="BL37" i="119"/>
  <c r="BG37" i="119"/>
  <c r="BF37" i="119"/>
  <c r="AQ320" i="109"/>
  <c r="AR459" i="109" s="1"/>
  <c r="AQ598" i="109"/>
  <c r="AO30" i="119"/>
  <c r="AO40" i="119"/>
  <c r="AN42" i="119"/>
  <c r="AN48" i="119" s="1"/>
  <c r="AQ301" i="109"/>
  <c r="AR440" i="109" s="1"/>
  <c r="AQ579" i="109"/>
  <c r="AQ343" i="109"/>
  <c r="AR482" i="109" s="1"/>
  <c r="AQ621" i="109"/>
  <c r="AQ311" i="109"/>
  <c r="AR450" i="109" s="1"/>
  <c r="AQ589" i="109"/>
  <c r="AQ313" i="109"/>
  <c r="AR452" i="109" s="1"/>
  <c r="AQ591" i="109"/>
  <c r="AQ347" i="109"/>
  <c r="AR486" i="109" s="1"/>
  <c r="AQ625" i="109"/>
  <c r="AR673" i="109"/>
  <c r="AR395" i="109"/>
  <c r="AS534" i="109" s="1"/>
  <c r="AQ322" i="109"/>
  <c r="AR461" i="109" s="1"/>
  <c r="AQ600" i="109"/>
  <c r="AP29" i="119"/>
  <c r="AQ29" i="119" s="1"/>
  <c r="AP28" i="119"/>
  <c r="AQ380" i="109"/>
  <c r="AR519" i="109" s="1"/>
  <c r="AQ658" i="109"/>
  <c r="AQ351" i="109"/>
  <c r="AR490" i="109" s="1"/>
  <c r="AQ629" i="109"/>
  <c r="AQ355" i="109"/>
  <c r="AR494" i="109" s="1"/>
  <c r="AQ633" i="109"/>
  <c r="AQ290" i="109"/>
  <c r="AR429" i="109" s="1"/>
  <c r="AQ568" i="109"/>
  <c r="AQ595" i="109"/>
  <c r="AQ317" i="109"/>
  <c r="AR456" i="109" s="1"/>
  <c r="AQ357" i="109"/>
  <c r="AR496" i="109" s="1"/>
  <c r="AQ635" i="109"/>
  <c r="AQ585" i="109"/>
  <c r="AQ307" i="109"/>
  <c r="AR446" i="109" s="1"/>
  <c r="AQ367" i="109"/>
  <c r="AR506" i="109" s="1"/>
  <c r="AQ645" i="109"/>
  <c r="AQ572" i="109"/>
  <c r="AQ294" i="109"/>
  <c r="AR433" i="109" s="1"/>
  <c r="AQ298" i="109"/>
  <c r="AR437" i="109" s="1"/>
  <c r="AQ576" i="109"/>
  <c r="AQ337" i="109"/>
  <c r="AR476" i="109" s="1"/>
  <c r="AQ615" i="109"/>
  <c r="AR403" i="109"/>
  <c r="AS542" i="109" s="1"/>
  <c r="AR681" i="109"/>
  <c r="AQ305" i="109"/>
  <c r="AR444" i="109" s="1"/>
  <c r="AQ583" i="109"/>
  <c r="AQ369" i="109"/>
  <c r="AR508" i="109" s="1"/>
  <c r="AQ647" i="109"/>
  <c r="AR377" i="109"/>
  <c r="AS516" i="109" s="1"/>
  <c r="AR655" i="109"/>
  <c r="AR381" i="109"/>
  <c r="AS520" i="109" s="1"/>
  <c r="AR659" i="109"/>
  <c r="AP563" i="109"/>
  <c r="AQ370" i="109"/>
  <c r="AR509" i="109" s="1"/>
  <c r="AQ648" i="109"/>
  <c r="BD21" i="119"/>
  <c r="BC23" i="119"/>
  <c r="AQ327" i="109"/>
  <c r="AR466" i="109" s="1"/>
  <c r="AQ605" i="109"/>
  <c r="AQ297" i="109"/>
  <c r="AR436" i="109" s="1"/>
  <c r="AQ575" i="109"/>
  <c r="AQ394" i="109"/>
  <c r="AR533" i="109" s="1"/>
  <c r="AQ672" i="109"/>
  <c r="AR687" i="109"/>
  <c r="AR409" i="109"/>
  <c r="AS548" i="109" s="1"/>
  <c r="AQ596" i="109"/>
  <c r="AQ318" i="109"/>
  <c r="AR457" i="109" s="1"/>
  <c r="AQ335" i="109"/>
  <c r="AR474" i="109" s="1"/>
  <c r="AQ613" i="109"/>
  <c r="AQ345" i="109"/>
  <c r="AR484" i="109" s="1"/>
  <c r="AQ623" i="109"/>
  <c r="AR387" i="109"/>
  <c r="AS526" i="109" s="1"/>
  <c r="AR665" i="109"/>
  <c r="AK1160" i="109"/>
  <c r="AL1022" i="109"/>
  <c r="AL1058" i="109"/>
  <c r="AL1040" i="109"/>
  <c r="AL1090" i="109"/>
  <c r="AL1110" i="109"/>
  <c r="AL1135" i="109"/>
  <c r="AL1097" i="109"/>
  <c r="AL1084" i="109"/>
  <c r="AL1031" i="109"/>
  <c r="AL1046" i="109"/>
  <c r="AL1103" i="109"/>
  <c r="AL1132" i="109"/>
  <c r="AL1052" i="109"/>
  <c r="AL1025" i="109"/>
  <c r="AL1037" i="109"/>
  <c r="AL1043" i="109"/>
  <c r="AL1144" i="109"/>
  <c r="AL1138" i="109"/>
  <c r="AL1026" i="109"/>
  <c r="AL1059" i="109"/>
  <c r="AL1080" i="109"/>
  <c r="AL1064" i="109"/>
  <c r="AL1115" i="109"/>
  <c r="AL1111" i="109"/>
  <c r="AL1118" i="109"/>
  <c r="AL1151" i="109"/>
  <c r="AL1149" i="109"/>
  <c r="AL1067" i="109"/>
  <c r="AM887" i="109"/>
  <c r="AM984" i="109"/>
  <c r="AM1122" i="109" s="1"/>
  <c r="AM987" i="109"/>
  <c r="AM1125" i="109" s="1"/>
  <c r="AM939" i="109"/>
  <c r="AM1077" i="109" s="1"/>
  <c r="AM907" i="109"/>
  <c r="AM996" i="109"/>
  <c r="AM1134" i="109" s="1"/>
  <c r="AM946" i="109"/>
  <c r="AM923" i="109"/>
  <c r="AM1020" i="109"/>
  <c r="AM941" i="109"/>
  <c r="AM1079" i="109" s="1"/>
  <c r="AM917" i="109"/>
  <c r="AM1055" i="109" s="1"/>
  <c r="AM972" i="109"/>
  <c r="AM899" i="109"/>
  <c r="AM1037" i="109" s="1"/>
  <c r="AM895" i="109"/>
  <c r="AM1033" i="109" s="1"/>
  <c r="AM910" i="109"/>
  <c r="AM925" i="109"/>
  <c r="AM930" i="109"/>
  <c r="AM983" i="109"/>
  <c r="AM1121" i="109" s="1"/>
  <c r="AM992" i="109"/>
  <c r="AM1130" i="109" s="1"/>
  <c r="AM976" i="109"/>
  <c r="AM1114" i="109" s="1"/>
  <c r="AM957" i="109"/>
  <c r="AM1095" i="109" s="1"/>
  <c r="AM962" i="109"/>
  <c r="AM1100" i="109" s="1"/>
  <c r="AM891" i="109"/>
  <c r="AM1029" i="109" s="1"/>
  <c r="AM1017" i="109"/>
  <c r="AM968" i="109"/>
  <c r="AM1106" i="109" s="1"/>
  <c r="AM950" i="109"/>
  <c r="AM1088" i="109" s="1"/>
  <c r="AM997" i="109"/>
  <c r="AM1018" i="109"/>
  <c r="AM1005" i="109"/>
  <c r="AM970" i="109"/>
  <c r="AM1108" i="109" s="1"/>
  <c r="AM901" i="109"/>
  <c r="AM1002" i="109"/>
  <c r="AM1140" i="109" s="1"/>
  <c r="AM956" i="109"/>
  <c r="AM1094" i="109" s="1"/>
  <c r="AM985" i="109"/>
  <c r="AM1123" i="109" s="1"/>
  <c r="AM1008" i="109"/>
  <c r="AM1146" i="109" s="1"/>
  <c r="AM928" i="109"/>
  <c r="AM940" i="109"/>
  <c r="AM953" i="109"/>
  <c r="AM1091" i="109" s="1"/>
  <c r="AM967" i="109"/>
  <c r="AM1007" i="109"/>
  <c r="AM1145" i="109" s="1"/>
  <c r="AM975" i="109"/>
  <c r="AM913" i="109"/>
  <c r="AM1051" i="109" s="1"/>
  <c r="AM1014" i="109"/>
  <c r="AM1006" i="109"/>
  <c r="AM905" i="109"/>
  <c r="AM978" i="109"/>
  <c r="AM1116" i="109" s="1"/>
  <c r="AM894" i="109"/>
  <c r="AM1032" i="109" s="1"/>
  <c r="AM949" i="109"/>
  <c r="AM936" i="109"/>
  <c r="AM918" i="109"/>
  <c r="AM1056" i="109" s="1"/>
  <c r="AM947" i="109"/>
  <c r="AM1085" i="109" s="1"/>
  <c r="AM904" i="109"/>
  <c r="AM989" i="109"/>
  <c r="AM948" i="109"/>
  <c r="AM1086" i="109" s="1"/>
  <c r="AM965" i="109"/>
  <c r="AM1103" i="109" s="1"/>
  <c r="AM935" i="109"/>
  <c r="AM977" i="109"/>
  <c r="AM1115" i="109" s="1"/>
  <c r="AM906" i="109"/>
  <c r="AM1044" i="109" s="1"/>
  <c r="AM921" i="109"/>
  <c r="AM914" i="109"/>
  <c r="AM945" i="109"/>
  <c r="AM900" i="109"/>
  <c r="AM1038" i="109" s="1"/>
  <c r="AM937" i="109"/>
  <c r="AM1075" i="109" s="1"/>
  <c r="AM915" i="109"/>
  <c r="AM919" i="109"/>
  <c r="AM927" i="109"/>
  <c r="AM1065" i="109" s="1"/>
  <c r="AM890" i="109"/>
  <c r="AM1028" i="109" s="1"/>
  <c r="AM960" i="109"/>
  <c r="AM995" i="109"/>
  <c r="AM998" i="109"/>
  <c r="AM1136" i="109" s="1"/>
  <c r="AM988" i="109"/>
  <c r="AM993" i="109"/>
  <c r="AM1019" i="109"/>
  <c r="AM897" i="109"/>
  <c r="AM1035" i="109" s="1"/>
  <c r="AM959" i="109"/>
  <c r="AM1097" i="109" s="1"/>
  <c r="AM979" i="109"/>
  <c r="AM902" i="109"/>
  <c r="AM911" i="109"/>
  <c r="AM1049" i="109" s="1"/>
  <c r="AM942" i="109"/>
  <c r="AM933" i="109"/>
  <c r="AM1071" i="109" s="1"/>
  <c r="AM1009" i="109"/>
  <c r="AM1147" i="109" s="1"/>
  <c r="AM912" i="109"/>
  <c r="AM1050" i="109" s="1"/>
  <c r="AM1016" i="109"/>
  <c r="AM963" i="109"/>
  <c r="AM916" i="109"/>
  <c r="AM1015" i="109"/>
  <c r="AM1010" i="109"/>
  <c r="AM990" i="109"/>
  <c r="AM1128" i="109" s="1"/>
  <c r="AM922" i="109"/>
  <c r="AM1012" i="109"/>
  <c r="AM931" i="109"/>
  <c r="AM888" i="109"/>
  <c r="AM1011" i="109"/>
  <c r="AM991" i="109"/>
  <c r="AM1129" i="109" s="1"/>
  <c r="AM1003" i="109"/>
  <c r="AM1141" i="109" s="1"/>
  <c r="AM982" i="109"/>
  <c r="AM1120" i="109" s="1"/>
  <c r="AM920" i="109"/>
  <c r="AM892" i="109"/>
  <c r="AM1030" i="109" s="1"/>
  <c r="AM971" i="109"/>
  <c r="AM1109" i="109" s="1"/>
  <c r="AM944" i="109"/>
  <c r="AM955" i="109"/>
  <c r="AM943" i="109"/>
  <c r="AM1081" i="109" s="1"/>
  <c r="AM932" i="109"/>
  <c r="AM1070" i="109" s="1"/>
  <c r="AM1013" i="109"/>
  <c r="AM973" i="109"/>
  <c r="AM1111" i="109" s="1"/>
  <c r="AM909" i="109"/>
  <c r="AM1047" i="109" s="1"/>
  <c r="AM1004" i="109"/>
  <c r="AM1142" i="109" s="1"/>
  <c r="AM924" i="109"/>
  <c r="AM986" i="109"/>
  <c r="AM934" i="109"/>
  <c r="AM1072" i="109" s="1"/>
  <c r="AM999" i="109"/>
  <c r="AM1137" i="109" s="1"/>
  <c r="AM961" i="109"/>
  <c r="AM1099" i="109" s="1"/>
  <c r="AM981" i="109"/>
  <c r="AM1021" i="109"/>
  <c r="AM1159" i="109" s="1"/>
  <c r="AM958" i="109"/>
  <c r="AM1096" i="109" s="1"/>
  <c r="AM903" i="109"/>
  <c r="AM1041" i="109" s="1"/>
  <c r="AM1001" i="109"/>
  <c r="AM954" i="109"/>
  <c r="AM1092" i="109" s="1"/>
  <c r="AM964" i="109"/>
  <c r="AM974" i="109"/>
  <c r="AM1112" i="109" s="1"/>
  <c r="AM951" i="109"/>
  <c r="AM893" i="109"/>
  <c r="AM929" i="109"/>
  <c r="AM938" i="109"/>
  <c r="AM1076" i="109" s="1"/>
  <c r="AM969" i="109"/>
  <c r="AM908" i="109"/>
  <c r="AM1046" i="109" s="1"/>
  <c r="AM1000" i="109"/>
  <c r="AM994" i="109"/>
  <c r="AM1132" i="109" s="1"/>
  <c r="AM889" i="109"/>
  <c r="AM896" i="109"/>
  <c r="AM1034" i="109" s="1"/>
  <c r="AM926" i="109"/>
  <c r="AM898" i="109"/>
  <c r="AM966" i="109"/>
  <c r="AM1104" i="109" s="1"/>
  <c r="AM980" i="109"/>
  <c r="AM1118" i="109" s="1"/>
  <c r="AM952" i="109"/>
  <c r="AM1090" i="109" s="1"/>
  <c r="AL1063" i="109"/>
  <c r="AL1122" i="109"/>
  <c r="AL1119" i="109"/>
  <c r="AL1069" i="109"/>
  <c r="AM1066" i="109"/>
  <c r="AL1085" i="109"/>
  <c r="AL1125" i="109"/>
  <c r="AL1150" i="109"/>
  <c r="AL1133" i="109"/>
  <c r="AL1134" i="109"/>
  <c r="AL1142" i="109"/>
  <c r="AL1114" i="109"/>
  <c r="AL1113" i="109"/>
  <c r="AL1139" i="109"/>
  <c r="AL1094" i="109"/>
  <c r="AL1093" i="109"/>
  <c r="AL1079" i="109"/>
  <c r="AL1102" i="109"/>
  <c r="AL1154" i="109"/>
  <c r="AL1070" i="109"/>
  <c r="AL1042" i="109"/>
  <c r="AL1035" i="109"/>
  <c r="AL1082" i="109"/>
  <c r="AL1106" i="109"/>
  <c r="AL1029" i="109"/>
  <c r="AL1100" i="109"/>
  <c r="AL1124" i="109"/>
  <c r="AL1062" i="109"/>
  <c r="AQ835" i="109"/>
  <c r="AK696" i="109"/>
  <c r="AM883" i="109"/>
  <c r="AN875" i="109"/>
  <c r="AL418" i="109"/>
  <c r="CF20" i="119" l="1"/>
  <c r="BH872" i="109"/>
  <c r="AQ680" i="109"/>
  <c r="AR318" i="109"/>
  <c r="AS457" i="109" s="1"/>
  <c r="AR596" i="109"/>
  <c r="AR355" i="109"/>
  <c r="AS494" i="109" s="1"/>
  <c r="AR633" i="109"/>
  <c r="AR380" i="109"/>
  <c r="AS519" i="109" s="1"/>
  <c r="AR658" i="109"/>
  <c r="AR347" i="109"/>
  <c r="AS486" i="109" s="1"/>
  <c r="AR625" i="109"/>
  <c r="AR311" i="109"/>
  <c r="AS450" i="109" s="1"/>
  <c r="AR589" i="109"/>
  <c r="AN49" i="119"/>
  <c r="AR320" i="109"/>
  <c r="AS459" i="109" s="1"/>
  <c r="AR598" i="109"/>
  <c r="AR309" i="109"/>
  <c r="AS448" i="109" s="1"/>
  <c r="AR587" i="109"/>
  <c r="AR590" i="109"/>
  <c r="AR312" i="109"/>
  <c r="AS451" i="109" s="1"/>
  <c r="AS695" i="109"/>
  <c r="AS417" i="109"/>
  <c r="AT556" i="109" s="1"/>
  <c r="AS650" i="109"/>
  <c r="AS372" i="109"/>
  <c r="AT511" i="109" s="1"/>
  <c r="AR362" i="109"/>
  <c r="AS501" i="109" s="1"/>
  <c r="AR640" i="109"/>
  <c r="AS379" i="109"/>
  <c r="AT518" i="109" s="1"/>
  <c r="AS657" i="109"/>
  <c r="AR366" i="109"/>
  <c r="AS505" i="109" s="1"/>
  <c r="AR644" i="109"/>
  <c r="AR619" i="109"/>
  <c r="AR341" i="109"/>
  <c r="AS480" i="109" s="1"/>
  <c r="AS385" i="109"/>
  <c r="AT524" i="109" s="1"/>
  <c r="AS663" i="109"/>
  <c r="AR374" i="109"/>
  <c r="AS513" i="109" s="1"/>
  <c r="AR652" i="109"/>
  <c r="AR382" i="109"/>
  <c r="AS521" i="109" s="1"/>
  <c r="AR660" i="109"/>
  <c r="AS348" i="109"/>
  <c r="AT487" i="109" s="1"/>
  <c r="AS626" i="109"/>
  <c r="AR303" i="109"/>
  <c r="AS442" i="109" s="1"/>
  <c r="AR581" i="109"/>
  <c r="AS356" i="109"/>
  <c r="AT495" i="109" s="1"/>
  <c r="AS634" i="109"/>
  <c r="AR319" i="109"/>
  <c r="AS458" i="109" s="1"/>
  <c r="AR597" i="109"/>
  <c r="AR573" i="109"/>
  <c r="AR295" i="109"/>
  <c r="AS434" i="109" s="1"/>
  <c r="AR284" i="109"/>
  <c r="AS423" i="109" s="1"/>
  <c r="AR562" i="109"/>
  <c r="AR678" i="109"/>
  <c r="AR400" i="109"/>
  <c r="AS539" i="109" s="1"/>
  <c r="AS397" i="109"/>
  <c r="AT536" i="109" s="1"/>
  <c r="AS675" i="109"/>
  <c r="AS679" i="109"/>
  <c r="AS401" i="109"/>
  <c r="AT540" i="109" s="1"/>
  <c r="AR329" i="109"/>
  <c r="AS468" i="109" s="1"/>
  <c r="AR607" i="109"/>
  <c r="AR405" i="109"/>
  <c r="AS544" i="109" s="1"/>
  <c r="AR683" i="109"/>
  <c r="AR373" i="109"/>
  <c r="AS512" i="109" s="1"/>
  <c r="AR651" i="109"/>
  <c r="AR390" i="109"/>
  <c r="AS529" i="109" s="1"/>
  <c r="AR668" i="109"/>
  <c r="AS391" i="109"/>
  <c r="AT530" i="109" s="1"/>
  <c r="AS669" i="109"/>
  <c r="AR623" i="109"/>
  <c r="AR345" i="109"/>
  <c r="AS484" i="109" s="1"/>
  <c r="AR672" i="109"/>
  <c r="AR394" i="109"/>
  <c r="AS533" i="109" s="1"/>
  <c r="AR327" i="109"/>
  <c r="AS466" i="109" s="1"/>
  <c r="AR605" i="109"/>
  <c r="AR648" i="109"/>
  <c r="AR370" i="109"/>
  <c r="AS509" i="109" s="1"/>
  <c r="AS659" i="109"/>
  <c r="AS381" i="109"/>
  <c r="AT520" i="109" s="1"/>
  <c r="AR369" i="109"/>
  <c r="AS508" i="109" s="1"/>
  <c r="AR647" i="109"/>
  <c r="AS681" i="109"/>
  <c r="AS403" i="109"/>
  <c r="AT542" i="109" s="1"/>
  <c r="AR298" i="109"/>
  <c r="AS437" i="109" s="1"/>
  <c r="AR576" i="109"/>
  <c r="AP40" i="119"/>
  <c r="AP30" i="119"/>
  <c r="AQ28" i="119"/>
  <c r="AR322" i="109"/>
  <c r="AS461" i="109" s="1"/>
  <c r="AR600" i="109"/>
  <c r="AS673" i="109"/>
  <c r="AS395" i="109"/>
  <c r="AT534" i="109" s="1"/>
  <c r="AO41" i="119"/>
  <c r="AO47" i="119" s="1"/>
  <c r="AR414" i="109"/>
  <c r="AS553" i="109" s="1"/>
  <c r="AR692" i="109"/>
  <c r="AQ563" i="109"/>
  <c r="AR331" i="109"/>
  <c r="AS470" i="109" s="1"/>
  <c r="AR609" i="109"/>
  <c r="AS630" i="109"/>
  <c r="AS352" i="109"/>
  <c r="AT491" i="109" s="1"/>
  <c r="AR292" i="109"/>
  <c r="AS431" i="109" s="1"/>
  <c r="AR570" i="109"/>
  <c r="AR353" i="109"/>
  <c r="AS492" i="109" s="1"/>
  <c r="AR631" i="109"/>
  <c r="AR567" i="109"/>
  <c r="AR289" i="109"/>
  <c r="AS428" i="109" s="1"/>
  <c r="AR359" i="109"/>
  <c r="AS498" i="109" s="1"/>
  <c r="AR637" i="109"/>
  <c r="AR350" i="109"/>
  <c r="AS489" i="109" s="1"/>
  <c r="AR628" i="109"/>
  <c r="AR321" i="109"/>
  <c r="AS460" i="109" s="1"/>
  <c r="AR599" i="109"/>
  <c r="AS368" i="109"/>
  <c r="AT507" i="109" s="1"/>
  <c r="AS646" i="109"/>
  <c r="AR574" i="109"/>
  <c r="AR296" i="109"/>
  <c r="AS435" i="109" s="1"/>
  <c r="AR308" i="109"/>
  <c r="AS447" i="109" s="1"/>
  <c r="AR586" i="109"/>
  <c r="AR601" i="109"/>
  <c r="AR323" i="109"/>
  <c r="AS462" i="109" s="1"/>
  <c r="AS412" i="109"/>
  <c r="AT551" i="109" s="1"/>
  <c r="AS690" i="109"/>
  <c r="AR653" i="109"/>
  <c r="AR375" i="109"/>
  <c r="AS514" i="109" s="1"/>
  <c r="AR361" i="109"/>
  <c r="AS500" i="109" s="1"/>
  <c r="AR639" i="109"/>
  <c r="AR384" i="109"/>
  <c r="AS523" i="109" s="1"/>
  <c r="AR662" i="109"/>
  <c r="AR349" i="109"/>
  <c r="AS488" i="109" s="1"/>
  <c r="AR627" i="109"/>
  <c r="AR310" i="109"/>
  <c r="AS449" i="109" s="1"/>
  <c r="AR588" i="109"/>
  <c r="AR325" i="109"/>
  <c r="AS464" i="109" s="1"/>
  <c r="AR603" i="109"/>
  <c r="AS687" i="109"/>
  <c r="AS409" i="109"/>
  <c r="AT548" i="109" s="1"/>
  <c r="BC25" i="119"/>
  <c r="AR572" i="109"/>
  <c r="AR294" i="109"/>
  <c r="AS433" i="109" s="1"/>
  <c r="AR367" i="109"/>
  <c r="AS506" i="109" s="1"/>
  <c r="AR645" i="109"/>
  <c r="AR357" i="109"/>
  <c r="AS496" i="109" s="1"/>
  <c r="AR635" i="109"/>
  <c r="AR290" i="109"/>
  <c r="AS429" i="109" s="1"/>
  <c r="AR568" i="109"/>
  <c r="AR351" i="109"/>
  <c r="AS490" i="109" s="1"/>
  <c r="AR629" i="109"/>
  <c r="AR313" i="109"/>
  <c r="AS452" i="109" s="1"/>
  <c r="AR591" i="109"/>
  <c r="AR343" i="109"/>
  <c r="AS482" i="109" s="1"/>
  <c r="AR621" i="109"/>
  <c r="AR287" i="109"/>
  <c r="AS426" i="109" s="1"/>
  <c r="AR565" i="109"/>
  <c r="AR285" i="109"/>
  <c r="AS424" i="109" s="1"/>
  <c r="AR684" i="109"/>
  <c r="AR406" i="109"/>
  <c r="AS545" i="109" s="1"/>
  <c r="AR610" i="109"/>
  <c r="AR332" i="109"/>
  <c r="AS471" i="109" s="1"/>
  <c r="AR363" i="109"/>
  <c r="AS502" i="109" s="1"/>
  <c r="AR641" i="109"/>
  <c r="AR314" i="109"/>
  <c r="AS453" i="109" s="1"/>
  <c r="AR592" i="109"/>
  <c r="AR339" i="109"/>
  <c r="AS478" i="109" s="1"/>
  <c r="AR617" i="109"/>
  <c r="AS411" i="109"/>
  <c r="AT550" i="109" s="1"/>
  <c r="AS689" i="109"/>
  <c r="AR602" i="109"/>
  <c r="AR324" i="109"/>
  <c r="AS463" i="109" s="1"/>
  <c r="AR398" i="109"/>
  <c r="AS537" i="109" s="1"/>
  <c r="AR676" i="109"/>
  <c r="AR300" i="109"/>
  <c r="AS439" i="109" s="1"/>
  <c r="AR578" i="109"/>
  <c r="AR346" i="109"/>
  <c r="AS485" i="109" s="1"/>
  <c r="AR624" i="109"/>
  <c r="AR286" i="109"/>
  <c r="AS425" i="109" s="1"/>
  <c r="AR564" i="109"/>
  <c r="AR386" i="109"/>
  <c r="AS525" i="109" s="1"/>
  <c r="AR664" i="109"/>
  <c r="AR402" i="109"/>
  <c r="AS541" i="109" s="1"/>
  <c r="AS399" i="109"/>
  <c r="AT538" i="109" s="1"/>
  <c r="AS677" i="109"/>
  <c r="AR304" i="109"/>
  <c r="AS443" i="109" s="1"/>
  <c r="AR582" i="109"/>
  <c r="AS415" i="109"/>
  <c r="AT554" i="109" s="1"/>
  <c r="AS693" i="109"/>
  <c r="AS283" i="109"/>
  <c r="AT422" i="109" s="1"/>
  <c r="AS561" i="109"/>
  <c r="AR291" i="109"/>
  <c r="AS430" i="109" s="1"/>
  <c r="AR569" i="109"/>
  <c r="AR342" i="109"/>
  <c r="AS481" i="109" s="1"/>
  <c r="AR620" i="109"/>
  <c r="AR316" i="109"/>
  <c r="AS455" i="109" s="1"/>
  <c r="AR594" i="109"/>
  <c r="AS360" i="109"/>
  <c r="AT499" i="109" s="1"/>
  <c r="AS638" i="109"/>
  <c r="AR334" i="109"/>
  <c r="AS473" i="109" s="1"/>
  <c r="AR612" i="109"/>
  <c r="AS344" i="109"/>
  <c r="AT483" i="109" s="1"/>
  <c r="AS622" i="109"/>
  <c r="AR636" i="109"/>
  <c r="AR358" i="109"/>
  <c r="AS497" i="109" s="1"/>
  <c r="AR333" i="109"/>
  <c r="AS472" i="109" s="1"/>
  <c r="AR611" i="109"/>
  <c r="AR410" i="109"/>
  <c r="AS549" i="109" s="1"/>
  <c r="AR688" i="109"/>
  <c r="AR618" i="109"/>
  <c r="AR340" i="109"/>
  <c r="AS479" i="109" s="1"/>
  <c r="AR326" i="109"/>
  <c r="AS465" i="109" s="1"/>
  <c r="AR604" i="109"/>
  <c r="AR354" i="109"/>
  <c r="AS493" i="109" s="1"/>
  <c r="AR632" i="109"/>
  <c r="AS682" i="109"/>
  <c r="AS404" i="109"/>
  <c r="AT543" i="109" s="1"/>
  <c r="AS416" i="109"/>
  <c r="AT555" i="109" s="1"/>
  <c r="AS694" i="109"/>
  <c r="AR336" i="109"/>
  <c r="AS475" i="109" s="1"/>
  <c r="AR614" i="109"/>
  <c r="AR396" i="109"/>
  <c r="AS535" i="109" s="1"/>
  <c r="AR674" i="109"/>
  <c r="AS665" i="109"/>
  <c r="AS387" i="109"/>
  <c r="AT526" i="109" s="1"/>
  <c r="AR335" i="109"/>
  <c r="AS474" i="109" s="1"/>
  <c r="AR613" i="109"/>
  <c r="AR297" i="109"/>
  <c r="AS436" i="109" s="1"/>
  <c r="AR575" i="109"/>
  <c r="BE21" i="119"/>
  <c r="BD23" i="119"/>
  <c r="AS655" i="109"/>
  <c r="AS377" i="109"/>
  <c r="AT516" i="109" s="1"/>
  <c r="AR305" i="109"/>
  <c r="AS444" i="109" s="1"/>
  <c r="AR583" i="109"/>
  <c r="AR337" i="109"/>
  <c r="AS476" i="109" s="1"/>
  <c r="AR615" i="109"/>
  <c r="AR307" i="109"/>
  <c r="AS446" i="109" s="1"/>
  <c r="AR585" i="109"/>
  <c r="AR595" i="109"/>
  <c r="AR317" i="109"/>
  <c r="AS456" i="109" s="1"/>
  <c r="AR301" i="109"/>
  <c r="AS440" i="109" s="1"/>
  <c r="AR579" i="109"/>
  <c r="AS642" i="109"/>
  <c r="AS364" i="109"/>
  <c r="AT503" i="109" s="1"/>
  <c r="AR293" i="109"/>
  <c r="AS432" i="109" s="1"/>
  <c r="AR571" i="109"/>
  <c r="AR315" i="109"/>
  <c r="AS454" i="109" s="1"/>
  <c r="AR593" i="109"/>
  <c r="AS408" i="109"/>
  <c r="AT547" i="109" s="1"/>
  <c r="AS686" i="109"/>
  <c r="AR656" i="109"/>
  <c r="AR378" i="109"/>
  <c r="AS517" i="109" s="1"/>
  <c r="AR330" i="109"/>
  <c r="AS469" i="109" s="1"/>
  <c r="AR608" i="109"/>
  <c r="AR388" i="109"/>
  <c r="AS527" i="109" s="1"/>
  <c r="AR666" i="109"/>
  <c r="AS376" i="109"/>
  <c r="AT515" i="109" s="1"/>
  <c r="AS654" i="109"/>
  <c r="AS383" i="109"/>
  <c r="AT522" i="109" s="1"/>
  <c r="AS661" i="109"/>
  <c r="AR306" i="109"/>
  <c r="AS445" i="109" s="1"/>
  <c r="AR584" i="109"/>
  <c r="AR392" i="109"/>
  <c r="AS531" i="109" s="1"/>
  <c r="AR670" i="109"/>
  <c r="AR338" i="109"/>
  <c r="AS477" i="109" s="1"/>
  <c r="AR616" i="109"/>
  <c r="AR413" i="109"/>
  <c r="AS552" i="109" s="1"/>
  <c r="AR691" i="109"/>
  <c r="AR580" i="109"/>
  <c r="AR302" i="109"/>
  <c r="AS441" i="109" s="1"/>
  <c r="AS393" i="109"/>
  <c r="AT532" i="109" s="1"/>
  <c r="AS671" i="109"/>
  <c r="AR299" i="109"/>
  <c r="AS438" i="109" s="1"/>
  <c r="AR577" i="109"/>
  <c r="AS685" i="109"/>
  <c r="AS407" i="109"/>
  <c r="AT546" i="109" s="1"/>
  <c r="AS389" i="109"/>
  <c r="AT528" i="109" s="1"/>
  <c r="AS667" i="109"/>
  <c r="AR566" i="109"/>
  <c r="AR288" i="109"/>
  <c r="AS427" i="109" s="1"/>
  <c r="AR365" i="109"/>
  <c r="AS504" i="109" s="1"/>
  <c r="AR643" i="109"/>
  <c r="AR328" i="109"/>
  <c r="AS467" i="109" s="1"/>
  <c r="AR606" i="109"/>
  <c r="AR649" i="109"/>
  <c r="AR371" i="109"/>
  <c r="AS510" i="109" s="1"/>
  <c r="AM1022" i="109"/>
  <c r="AN1010" i="109"/>
  <c r="AN1148" i="109" s="1"/>
  <c r="AN957" i="109"/>
  <c r="AN1095" i="109" s="1"/>
  <c r="AN917" i="109"/>
  <c r="AN1055" i="109" s="1"/>
  <c r="AN972" i="109"/>
  <c r="AN939" i="109"/>
  <c r="AN1077" i="109" s="1"/>
  <c r="AN891" i="109"/>
  <c r="AN1029" i="109" s="1"/>
  <c r="AN930" i="109"/>
  <c r="AN1012" i="109"/>
  <c r="AN895" i="109"/>
  <c r="AN1033" i="109" s="1"/>
  <c r="AN920" i="109"/>
  <c r="AN1058" i="109" s="1"/>
  <c r="AN955" i="109"/>
  <c r="AN887" i="109"/>
  <c r="AN1015" i="109"/>
  <c r="AN1153" i="109" s="1"/>
  <c r="AN946" i="109"/>
  <c r="AN1084" i="109" s="1"/>
  <c r="AN987" i="109"/>
  <c r="AN1125" i="109" s="1"/>
  <c r="AN976" i="109"/>
  <c r="AN1114" i="109" s="1"/>
  <c r="AN983" i="109"/>
  <c r="AN1121" i="109" s="1"/>
  <c r="AN1020" i="109"/>
  <c r="AN1158" i="109" s="1"/>
  <c r="AN989" i="109"/>
  <c r="AN1127" i="109" s="1"/>
  <c r="AN941" i="109"/>
  <c r="AN999" i="109"/>
  <c r="AN1137" i="109" s="1"/>
  <c r="AN962" i="109"/>
  <c r="AN1100" i="109" s="1"/>
  <c r="AN925" i="109"/>
  <c r="AN1063" i="109" s="1"/>
  <c r="AN984" i="109"/>
  <c r="AN1122" i="109" s="1"/>
  <c r="AN968" i="109"/>
  <c r="AN1106" i="109" s="1"/>
  <c r="AN996" i="109"/>
  <c r="AN1134" i="109" s="1"/>
  <c r="AN907" i="109"/>
  <c r="AN1045" i="109" s="1"/>
  <c r="AN910" i="109"/>
  <c r="AN899" i="109"/>
  <c r="AN1017" i="109"/>
  <c r="AN1155" i="109" s="1"/>
  <c r="AN954" i="109"/>
  <c r="AN1092" i="109" s="1"/>
  <c r="AN956" i="109"/>
  <c r="AN1094" i="109" s="1"/>
  <c r="AN892" i="109"/>
  <c r="AN1030" i="109" s="1"/>
  <c r="AN937" i="109"/>
  <c r="AN1075" i="109" s="1"/>
  <c r="AN1004" i="109"/>
  <c r="AN1142" i="109" s="1"/>
  <c r="AN902" i="109"/>
  <c r="AN936" i="109"/>
  <c r="AN1074" i="109" s="1"/>
  <c r="AN1018" i="109"/>
  <c r="AN1156" i="109" s="1"/>
  <c r="AN998" i="109"/>
  <c r="AN1136" i="109" s="1"/>
  <c r="AN913" i="109"/>
  <c r="AN934" i="109"/>
  <c r="AN1072" i="109" s="1"/>
  <c r="AN973" i="109"/>
  <c r="AN1111" i="109" s="1"/>
  <c r="AN979" i="109"/>
  <c r="AN1117" i="109" s="1"/>
  <c r="AN949" i="109"/>
  <c r="AN1087" i="109" s="1"/>
  <c r="AN927" i="109"/>
  <c r="AN1065" i="109" s="1"/>
  <c r="AN951" i="109"/>
  <c r="AN1089" i="109" s="1"/>
  <c r="AN953" i="109"/>
  <c r="AN1091" i="109" s="1"/>
  <c r="AN980" i="109"/>
  <c r="AN1118" i="109" s="1"/>
  <c r="AN942" i="109"/>
  <c r="AN1080" i="109" s="1"/>
  <c r="AN1002" i="109"/>
  <c r="AN1140" i="109" s="1"/>
  <c r="AN969" i="109"/>
  <c r="AN1107" i="109" s="1"/>
  <c r="AN965" i="109"/>
  <c r="AN981" i="109"/>
  <c r="AN1119" i="109" s="1"/>
  <c r="AN985" i="109"/>
  <c r="AN1123" i="109" s="1"/>
  <c r="AN995" i="109"/>
  <c r="AN1133" i="109" s="1"/>
  <c r="AN970" i="109"/>
  <c r="AN1108" i="109" s="1"/>
  <c r="AN908" i="109"/>
  <c r="AN1046" i="109" s="1"/>
  <c r="AN978" i="109"/>
  <c r="AN1116" i="109" s="1"/>
  <c r="AN929" i="109"/>
  <c r="AN1067" i="109" s="1"/>
  <c r="AN933" i="109"/>
  <c r="AN1071" i="109" s="1"/>
  <c r="AN909" i="109"/>
  <c r="AN1047" i="109" s="1"/>
  <c r="AN918" i="109"/>
  <c r="AN1056" i="109" s="1"/>
  <c r="AN890" i="109"/>
  <c r="AN1028" i="109" s="1"/>
  <c r="AN994" i="109"/>
  <c r="AN1132" i="109" s="1"/>
  <c r="AN893" i="109"/>
  <c r="AN1031" i="109" s="1"/>
  <c r="AN923" i="109"/>
  <c r="AN1061" i="109" s="1"/>
  <c r="AN915" i="109"/>
  <c r="AN1053" i="109" s="1"/>
  <c r="AN914" i="109"/>
  <c r="AN935" i="109"/>
  <c r="AN1073" i="109" s="1"/>
  <c r="AN901" i="109"/>
  <c r="AN1039" i="109" s="1"/>
  <c r="AN898" i="109"/>
  <c r="AN1036" i="109" s="1"/>
  <c r="AN991" i="109"/>
  <c r="AN1129" i="109" s="1"/>
  <c r="AN922" i="109"/>
  <c r="AN1060" i="109" s="1"/>
  <c r="AN993" i="109"/>
  <c r="AN1131" i="109" s="1"/>
  <c r="AN1000" i="109"/>
  <c r="AN1138" i="109" s="1"/>
  <c r="AN1006" i="109"/>
  <c r="AN906" i="109"/>
  <c r="AN1044" i="109" s="1"/>
  <c r="AN924" i="109"/>
  <c r="AN1062" i="109" s="1"/>
  <c r="AN947" i="109"/>
  <c r="AN1085" i="109" s="1"/>
  <c r="AN971" i="109"/>
  <c r="AN1109" i="109" s="1"/>
  <c r="AN960" i="109"/>
  <c r="AN1098" i="109" s="1"/>
  <c r="AN931" i="109"/>
  <c r="AN1069" i="109" s="1"/>
  <c r="AN966" i="109"/>
  <c r="AN1104" i="109" s="1"/>
  <c r="AN964" i="109"/>
  <c r="AN977" i="109"/>
  <c r="AN1115" i="109" s="1"/>
  <c r="AN992" i="109"/>
  <c r="AN1130" i="109" s="1"/>
  <c r="AN963" i="109"/>
  <c r="AN1101" i="109" s="1"/>
  <c r="AN1013" i="109"/>
  <c r="AN1005" i="109"/>
  <c r="AN1143" i="109" s="1"/>
  <c r="AN938" i="109"/>
  <c r="AN1076" i="109" s="1"/>
  <c r="AN975" i="109"/>
  <c r="AN1113" i="109" s="1"/>
  <c r="AN961" i="109"/>
  <c r="AN1099" i="109" s="1"/>
  <c r="AN894" i="109"/>
  <c r="AN1032" i="109" s="1"/>
  <c r="AN926" i="109"/>
  <c r="AN1064" i="109" s="1"/>
  <c r="AN952" i="109"/>
  <c r="AN1090" i="109" s="1"/>
  <c r="AN1007" i="109"/>
  <c r="AN921" i="109"/>
  <c r="AN1059" i="109" s="1"/>
  <c r="AN928" i="109"/>
  <c r="AN1066" i="109" s="1"/>
  <c r="AN1008" i="109"/>
  <c r="AN1146" i="109" s="1"/>
  <c r="AN959" i="109"/>
  <c r="AN1097" i="109" s="1"/>
  <c r="AN1019" i="109"/>
  <c r="AN1157" i="109" s="1"/>
  <c r="AN997" i="109"/>
  <c r="AN1135" i="109" s="1"/>
  <c r="AN988" i="109"/>
  <c r="AN1126" i="109" s="1"/>
  <c r="AN905" i="109"/>
  <c r="AN1043" i="109" s="1"/>
  <c r="AN1011" i="109"/>
  <c r="AN1149" i="109" s="1"/>
  <c r="AN1014" i="109"/>
  <c r="AN1152" i="109" s="1"/>
  <c r="AN900" i="109"/>
  <c r="AN1038" i="109" s="1"/>
  <c r="AN967" i="109"/>
  <c r="AN944" i="109"/>
  <c r="AN1082" i="109" s="1"/>
  <c r="AN950" i="109"/>
  <c r="AN1088" i="109" s="1"/>
  <c r="AN919" i="109"/>
  <c r="AN1057" i="109" s="1"/>
  <c r="AN888" i="109"/>
  <c r="AN974" i="109"/>
  <c r="AN1112" i="109" s="1"/>
  <c r="AN916" i="109"/>
  <c r="AN1054" i="109" s="1"/>
  <c r="AN1009" i="109"/>
  <c r="AN1147" i="109" s="1"/>
  <c r="AN986" i="109"/>
  <c r="AN911" i="109"/>
  <c r="AN1049" i="109" s="1"/>
  <c r="AN889" i="109"/>
  <c r="AN1027" i="109" s="1"/>
  <c r="AN1003" i="109"/>
  <c r="AN1141" i="109" s="1"/>
  <c r="AN896" i="109"/>
  <c r="AN903" i="109"/>
  <c r="AN1041" i="109" s="1"/>
  <c r="AN945" i="109"/>
  <c r="AN904" i="109"/>
  <c r="AN1042" i="109" s="1"/>
  <c r="AN943" i="109"/>
  <c r="AN1081" i="109" s="1"/>
  <c r="AN948" i="109"/>
  <c r="AN1086" i="109" s="1"/>
  <c r="AN1021" i="109"/>
  <c r="AN1159" i="109" s="1"/>
  <c r="AN897" i="109"/>
  <c r="AN1035" i="109" s="1"/>
  <c r="AN1016" i="109"/>
  <c r="AN912" i="109"/>
  <c r="AN1050" i="109" s="1"/>
  <c r="AN932" i="109"/>
  <c r="AN1070" i="109" s="1"/>
  <c r="AN940" i="109"/>
  <c r="AN982" i="109"/>
  <c r="AN1120" i="109" s="1"/>
  <c r="AN990" i="109"/>
  <c r="AN1128" i="109" s="1"/>
  <c r="AN1001" i="109"/>
  <c r="AN958" i="109"/>
  <c r="AM1036" i="109"/>
  <c r="AM1149" i="109"/>
  <c r="AM1156" i="109"/>
  <c r="AM1073" i="109"/>
  <c r="AM1074" i="109"/>
  <c r="AM1098" i="109"/>
  <c r="AM1087" i="109"/>
  <c r="AM1107" i="109"/>
  <c r="AM1062" i="109"/>
  <c r="AM1063" i="109"/>
  <c r="AM1078" i="109"/>
  <c r="AM1144" i="109"/>
  <c r="AM1131" i="109"/>
  <c r="AN1037" i="109"/>
  <c r="AM1127" i="109"/>
  <c r="AM1043" i="109"/>
  <c r="AM1040" i="109"/>
  <c r="AM1119" i="109"/>
  <c r="AM1068" i="109"/>
  <c r="AM1157" i="109"/>
  <c r="AM1139" i="109"/>
  <c r="AM1083" i="109"/>
  <c r="AM1152" i="109"/>
  <c r="AM1143" i="109"/>
  <c r="AM1048" i="109"/>
  <c r="AM1042" i="109"/>
  <c r="AM1064" i="109"/>
  <c r="AM1027" i="109"/>
  <c r="AM1057" i="109"/>
  <c r="AM1082" i="109"/>
  <c r="AM1052" i="109"/>
  <c r="AM1155" i="109"/>
  <c r="AM1110" i="109"/>
  <c r="AM1025" i="109"/>
  <c r="AM1045" i="109"/>
  <c r="AM1148" i="109"/>
  <c r="AM1080" i="109"/>
  <c r="AM1026" i="109"/>
  <c r="AM1084" i="109"/>
  <c r="AM1093" i="109"/>
  <c r="AM1054" i="109"/>
  <c r="AM1039" i="109"/>
  <c r="AM1124" i="109"/>
  <c r="AM1067" i="109"/>
  <c r="AM1102" i="109"/>
  <c r="AM1117" i="109"/>
  <c r="AL1160" i="109"/>
  <c r="AM1153" i="109"/>
  <c r="AM1061" i="109"/>
  <c r="AM1105" i="109"/>
  <c r="AM1154" i="109"/>
  <c r="AM1101" i="109"/>
  <c r="AM1113" i="109"/>
  <c r="AM1158" i="109"/>
  <c r="AM1126" i="109"/>
  <c r="AM1053" i="109"/>
  <c r="AM1138" i="109"/>
  <c r="AM1031" i="109"/>
  <c r="AM1069" i="109"/>
  <c r="AM1151" i="109"/>
  <c r="AM1059" i="109"/>
  <c r="AM1058" i="109"/>
  <c r="AM1089" i="109"/>
  <c r="AM1133" i="109"/>
  <c r="AM1060" i="109"/>
  <c r="AM1150" i="109"/>
  <c r="AM1135" i="109"/>
  <c r="AR835" i="109"/>
  <c r="AO875" i="109"/>
  <c r="AN883" i="109"/>
  <c r="AL696" i="109"/>
  <c r="AN557" i="109"/>
  <c r="BH33" i="119" s="1"/>
  <c r="AM418" i="109"/>
  <c r="AM557" i="109"/>
  <c r="BG33" i="119" s="1"/>
  <c r="AL419" i="109"/>
  <c r="CG20" i="119" l="1"/>
  <c r="AR680" i="109"/>
  <c r="AS680" i="109" s="1"/>
  <c r="AR563" i="109"/>
  <c r="AS563" i="109" s="1"/>
  <c r="AO42" i="119"/>
  <c r="AO48" i="119" s="1"/>
  <c r="AO49" i="119" s="1"/>
  <c r="AT376" i="109"/>
  <c r="AV515" i="109" s="1"/>
  <c r="AS579" i="109"/>
  <c r="AS301" i="109"/>
  <c r="AT440" i="109" s="1"/>
  <c r="AT377" i="109"/>
  <c r="AV516" i="109" s="1"/>
  <c r="AS354" i="109"/>
  <c r="AT493" i="109" s="1"/>
  <c r="AS632" i="109"/>
  <c r="AS334" i="109"/>
  <c r="AT473" i="109" s="1"/>
  <c r="AS612" i="109"/>
  <c r="AS300" i="109"/>
  <c r="AT439" i="109" s="1"/>
  <c r="AS578" i="109"/>
  <c r="AT409" i="109"/>
  <c r="AV548" i="109" s="1"/>
  <c r="AT412" i="109"/>
  <c r="AV551" i="109" s="1"/>
  <c r="AS586" i="109"/>
  <c r="AS308" i="109"/>
  <c r="AT447" i="109" s="1"/>
  <c r="AS400" i="109"/>
  <c r="AT539" i="109" s="1"/>
  <c r="AS678" i="109"/>
  <c r="AT385" i="109"/>
  <c r="AV524" i="109" s="1"/>
  <c r="AS640" i="109"/>
  <c r="AS362" i="109"/>
  <c r="AT501" i="109" s="1"/>
  <c r="AS309" i="109"/>
  <c r="AT448" i="109" s="1"/>
  <c r="AS587" i="109"/>
  <c r="AS392" i="109"/>
  <c r="AT531" i="109" s="1"/>
  <c r="AS670" i="109"/>
  <c r="AS378" i="109"/>
  <c r="AT517" i="109" s="1"/>
  <c r="AS656" i="109"/>
  <c r="AS571" i="109"/>
  <c r="AS293" i="109"/>
  <c r="AT432" i="109" s="1"/>
  <c r="AT364" i="109"/>
  <c r="AV503" i="109" s="1"/>
  <c r="AS337" i="109"/>
  <c r="AT476" i="109" s="1"/>
  <c r="AS615" i="109"/>
  <c r="AS297" i="109"/>
  <c r="AT436" i="109" s="1"/>
  <c r="AS575" i="109"/>
  <c r="AT404" i="109"/>
  <c r="AV543" i="109" s="1"/>
  <c r="AS611" i="109"/>
  <c r="AS333" i="109"/>
  <c r="AT472" i="109" s="1"/>
  <c r="AS291" i="109"/>
  <c r="AT430" i="109" s="1"/>
  <c r="AS569" i="109"/>
  <c r="AT415" i="109"/>
  <c r="AV554" i="109" s="1"/>
  <c r="AT399" i="109"/>
  <c r="AV538" i="109" s="1"/>
  <c r="AS664" i="109"/>
  <c r="AS386" i="109"/>
  <c r="AT525" i="109" s="1"/>
  <c r="AS332" i="109"/>
  <c r="AT471" i="109" s="1"/>
  <c r="AS610" i="109"/>
  <c r="AS285" i="109"/>
  <c r="AT424" i="109" s="1"/>
  <c r="AS343" i="109"/>
  <c r="AT482" i="109" s="1"/>
  <c r="AS621" i="109"/>
  <c r="AS351" i="109"/>
  <c r="AT490" i="109" s="1"/>
  <c r="AS629" i="109"/>
  <c r="AS635" i="109"/>
  <c r="AS357" i="109"/>
  <c r="AT496" i="109" s="1"/>
  <c r="AS310" i="109"/>
  <c r="AT449" i="109" s="1"/>
  <c r="AS588" i="109"/>
  <c r="AS375" i="109"/>
  <c r="AT514" i="109" s="1"/>
  <c r="AS653" i="109"/>
  <c r="AS323" i="109"/>
  <c r="AT462" i="109" s="1"/>
  <c r="AS601" i="109"/>
  <c r="AS574" i="109"/>
  <c r="AS296" i="109"/>
  <c r="AT435" i="109" s="1"/>
  <c r="AT368" i="109"/>
  <c r="AV507" i="109" s="1"/>
  <c r="AS628" i="109"/>
  <c r="AS350" i="109"/>
  <c r="AT489" i="109" s="1"/>
  <c r="AS292" i="109"/>
  <c r="AT431" i="109" s="1"/>
  <c r="AS570" i="109"/>
  <c r="AS609" i="109"/>
  <c r="AS331" i="109"/>
  <c r="AT470" i="109" s="1"/>
  <c r="AS600" i="109"/>
  <c r="AS322" i="109"/>
  <c r="AT461" i="109" s="1"/>
  <c r="AS370" i="109"/>
  <c r="AT509" i="109" s="1"/>
  <c r="AS648" i="109"/>
  <c r="AS672" i="109"/>
  <c r="AS394" i="109"/>
  <c r="AT533" i="109" s="1"/>
  <c r="AS405" i="109"/>
  <c r="AT544" i="109" s="1"/>
  <c r="AS683" i="109"/>
  <c r="AT356" i="109"/>
  <c r="AV495" i="109" s="1"/>
  <c r="AS382" i="109"/>
  <c r="AT521" i="109" s="1"/>
  <c r="AS660" i="109"/>
  <c r="AS341" i="109"/>
  <c r="AT480" i="109" s="1"/>
  <c r="AS619" i="109"/>
  <c r="AT372" i="109"/>
  <c r="AV511" i="109" s="1"/>
  <c r="AS312" i="109"/>
  <c r="AT451" i="109" s="1"/>
  <c r="AS590" i="109"/>
  <c r="AS589" i="109"/>
  <c r="AS311" i="109"/>
  <c r="AT450" i="109" s="1"/>
  <c r="AS380" i="109"/>
  <c r="AT519" i="109" s="1"/>
  <c r="AS658" i="109"/>
  <c r="AS318" i="109"/>
  <c r="AT457" i="109" s="1"/>
  <c r="AS596" i="109"/>
  <c r="AS302" i="109"/>
  <c r="AT441" i="109" s="1"/>
  <c r="AS580" i="109"/>
  <c r="AS330" i="109"/>
  <c r="AT469" i="109" s="1"/>
  <c r="AS608" i="109"/>
  <c r="AT387" i="109"/>
  <c r="AV526" i="109" s="1"/>
  <c r="AS316" i="109"/>
  <c r="AT455" i="109" s="1"/>
  <c r="AS594" i="109"/>
  <c r="AS564" i="109"/>
  <c r="AS286" i="109"/>
  <c r="AT425" i="109" s="1"/>
  <c r="AT411" i="109"/>
  <c r="AV550" i="109" s="1"/>
  <c r="AS289" i="109"/>
  <c r="AT428" i="109" s="1"/>
  <c r="AS567" i="109"/>
  <c r="AP41" i="119"/>
  <c r="AP42" i="119" s="1"/>
  <c r="AQ40" i="119"/>
  <c r="AS329" i="109"/>
  <c r="AT468" i="109" s="1"/>
  <c r="AS607" i="109"/>
  <c r="AS644" i="109"/>
  <c r="AS366" i="109"/>
  <c r="AT505" i="109" s="1"/>
  <c r="AS643" i="109"/>
  <c r="AS365" i="109"/>
  <c r="AT504" i="109" s="1"/>
  <c r="AT389" i="109"/>
  <c r="AV528" i="109" s="1"/>
  <c r="AS577" i="109"/>
  <c r="AS299" i="109"/>
  <c r="AT438" i="109" s="1"/>
  <c r="AT383" i="109"/>
  <c r="AV522" i="109" s="1"/>
  <c r="AS388" i="109"/>
  <c r="AT527" i="109" s="1"/>
  <c r="AS666" i="109"/>
  <c r="AS315" i="109"/>
  <c r="AT454" i="109" s="1"/>
  <c r="AS593" i="109"/>
  <c r="AS396" i="109"/>
  <c r="AT535" i="109" s="1"/>
  <c r="AS674" i="109"/>
  <c r="AS336" i="109"/>
  <c r="AT475" i="109" s="1"/>
  <c r="AS614" i="109"/>
  <c r="AS604" i="109"/>
  <c r="AS326" i="109"/>
  <c r="AT465" i="109" s="1"/>
  <c r="AS358" i="109"/>
  <c r="AT497" i="109" s="1"/>
  <c r="AS636" i="109"/>
  <c r="AT344" i="109"/>
  <c r="AV483" i="109" s="1"/>
  <c r="AT360" i="109"/>
  <c r="AV499" i="109" s="1"/>
  <c r="AS624" i="109"/>
  <c r="AS346" i="109"/>
  <c r="AT485" i="109" s="1"/>
  <c r="AS398" i="109"/>
  <c r="AT537" i="109" s="1"/>
  <c r="AS676" i="109"/>
  <c r="AS617" i="109"/>
  <c r="AS339" i="109"/>
  <c r="AT478" i="109" s="1"/>
  <c r="AS363" i="109"/>
  <c r="AT502" i="109" s="1"/>
  <c r="AS641" i="109"/>
  <c r="BD25" i="119"/>
  <c r="AS662" i="109"/>
  <c r="AS384" i="109"/>
  <c r="AT523" i="109" s="1"/>
  <c r="AT395" i="109"/>
  <c r="AV534" i="109" s="1"/>
  <c r="AQ30" i="119"/>
  <c r="AS298" i="109"/>
  <c r="AT437" i="109" s="1"/>
  <c r="AS576" i="109"/>
  <c r="AS369" i="109"/>
  <c r="AT508" i="109" s="1"/>
  <c r="AS647" i="109"/>
  <c r="AS668" i="109"/>
  <c r="AS390" i="109"/>
  <c r="AT529" i="109" s="1"/>
  <c r="AT379" i="109"/>
  <c r="AV518" i="109" s="1"/>
  <c r="AS598" i="109"/>
  <c r="AS320" i="109"/>
  <c r="AT459" i="109" s="1"/>
  <c r="AS371" i="109"/>
  <c r="AT510" i="109" s="1"/>
  <c r="AS649" i="109"/>
  <c r="AT408" i="109"/>
  <c r="AV547" i="109" s="1"/>
  <c r="AS595" i="109"/>
  <c r="AS317" i="109"/>
  <c r="AT456" i="109" s="1"/>
  <c r="AT416" i="109"/>
  <c r="AV555" i="109" s="1"/>
  <c r="AS314" i="109"/>
  <c r="AT453" i="109" s="1"/>
  <c r="AS592" i="109"/>
  <c r="AS287" i="109"/>
  <c r="AT426" i="109" s="1"/>
  <c r="AS565" i="109"/>
  <c r="AS294" i="109"/>
  <c r="AT433" i="109" s="1"/>
  <c r="AS572" i="109"/>
  <c r="AS361" i="109"/>
  <c r="AT500" i="109" s="1"/>
  <c r="AS639" i="109"/>
  <c r="AS327" i="109"/>
  <c r="AT466" i="109" s="1"/>
  <c r="AS605" i="109"/>
  <c r="AT401" i="109"/>
  <c r="AV540" i="109" s="1"/>
  <c r="AS295" i="109"/>
  <c r="AT434" i="109" s="1"/>
  <c r="AS573" i="109"/>
  <c r="AS328" i="109"/>
  <c r="AT467" i="109" s="1"/>
  <c r="AS606" i="109"/>
  <c r="AS566" i="109"/>
  <c r="AS288" i="109"/>
  <c r="AT427" i="109" s="1"/>
  <c r="AT407" i="109"/>
  <c r="AV546" i="109" s="1"/>
  <c r="AT393" i="109"/>
  <c r="AV532" i="109" s="1"/>
  <c r="AS413" i="109"/>
  <c r="AT552" i="109" s="1"/>
  <c r="AS691" i="109"/>
  <c r="AS616" i="109"/>
  <c r="AS338" i="109"/>
  <c r="AT477" i="109" s="1"/>
  <c r="AS306" i="109"/>
  <c r="AT445" i="109" s="1"/>
  <c r="AS584" i="109"/>
  <c r="AS307" i="109"/>
  <c r="AT446" i="109" s="1"/>
  <c r="AS585" i="109"/>
  <c r="AS583" i="109"/>
  <c r="AS305" i="109"/>
  <c r="AT444" i="109" s="1"/>
  <c r="BF21" i="119"/>
  <c r="BE23" i="119"/>
  <c r="BE25" i="119" s="1"/>
  <c r="AS335" i="109"/>
  <c r="AT474" i="109" s="1"/>
  <c r="AS613" i="109"/>
  <c r="AS340" i="109"/>
  <c r="AT479" i="109" s="1"/>
  <c r="AS618" i="109"/>
  <c r="AS410" i="109"/>
  <c r="AT549" i="109" s="1"/>
  <c r="AS688" i="109"/>
  <c r="AS342" i="109"/>
  <c r="AT481" i="109" s="1"/>
  <c r="AS620" i="109"/>
  <c r="AT283" i="109"/>
  <c r="AV422" i="109" s="1"/>
  <c r="AS304" i="109"/>
  <c r="AT443" i="109" s="1"/>
  <c r="AS582" i="109"/>
  <c r="AS402" i="109"/>
  <c r="AT541" i="109" s="1"/>
  <c r="AS324" i="109"/>
  <c r="AT463" i="109" s="1"/>
  <c r="AS602" i="109"/>
  <c r="AS684" i="109"/>
  <c r="AS406" i="109"/>
  <c r="AT545" i="109" s="1"/>
  <c r="AS313" i="109"/>
  <c r="AT452" i="109" s="1"/>
  <c r="AS591" i="109"/>
  <c r="AS568" i="109"/>
  <c r="AS290" i="109"/>
  <c r="AT429" i="109" s="1"/>
  <c r="AS367" i="109"/>
  <c r="AT506" i="109" s="1"/>
  <c r="AS645" i="109"/>
  <c r="BC29" i="119"/>
  <c r="BC28" i="119"/>
  <c r="AS325" i="109"/>
  <c r="AT464" i="109" s="1"/>
  <c r="AS603" i="109"/>
  <c r="AS349" i="109"/>
  <c r="AT488" i="109" s="1"/>
  <c r="AS627" i="109"/>
  <c r="AS599" i="109"/>
  <c r="AS321" i="109"/>
  <c r="AT460" i="109" s="1"/>
  <c r="AS359" i="109"/>
  <c r="AT498" i="109" s="1"/>
  <c r="AS637" i="109"/>
  <c r="AS631" i="109"/>
  <c r="AS353" i="109"/>
  <c r="AT492" i="109" s="1"/>
  <c r="AT352" i="109"/>
  <c r="AV491" i="109" s="1"/>
  <c r="AS692" i="109"/>
  <c r="AS414" i="109"/>
  <c r="AT553" i="109" s="1"/>
  <c r="AT403" i="109"/>
  <c r="AV542" i="109" s="1"/>
  <c r="AT381" i="109"/>
  <c r="AV520" i="109" s="1"/>
  <c r="AS345" i="109"/>
  <c r="AT484" i="109" s="1"/>
  <c r="AS623" i="109"/>
  <c r="AT391" i="109"/>
  <c r="AV530" i="109" s="1"/>
  <c r="AS373" i="109"/>
  <c r="AT512" i="109" s="1"/>
  <c r="AS651" i="109"/>
  <c r="AT397" i="109"/>
  <c r="AV536" i="109" s="1"/>
  <c r="AS562" i="109"/>
  <c r="AS284" i="109"/>
  <c r="AT423" i="109" s="1"/>
  <c r="AS319" i="109"/>
  <c r="AT458" i="109" s="1"/>
  <c r="AS597" i="109"/>
  <c r="AS303" i="109"/>
  <c r="AT442" i="109" s="1"/>
  <c r="AS581" i="109"/>
  <c r="AT348" i="109"/>
  <c r="AV487" i="109" s="1"/>
  <c r="AS652" i="109"/>
  <c r="AS374" i="109"/>
  <c r="AT513" i="109" s="1"/>
  <c r="AT417" i="109"/>
  <c r="AV556" i="109" s="1"/>
  <c r="AS347" i="109"/>
  <c r="AT486" i="109" s="1"/>
  <c r="AS625" i="109"/>
  <c r="AS355" i="109"/>
  <c r="AT494" i="109" s="1"/>
  <c r="AS633" i="109"/>
  <c r="AN1068" i="109"/>
  <c r="AN1093" i="109"/>
  <c r="AN1022" i="109"/>
  <c r="AN1048" i="109"/>
  <c r="AN1124" i="109"/>
  <c r="AO887" i="109"/>
  <c r="AO1025" i="109" s="1"/>
  <c r="AO999" i="109"/>
  <c r="AO1137" i="109" s="1"/>
  <c r="AO923" i="109"/>
  <c r="AO1061" i="109" s="1"/>
  <c r="AO1017" i="109"/>
  <c r="AO955" i="109"/>
  <c r="AO1093" i="109" s="1"/>
  <c r="AO976" i="109"/>
  <c r="AO1114" i="109" s="1"/>
  <c r="AO962" i="109"/>
  <c r="AO1100" i="109" s="1"/>
  <c r="AO1015" i="109"/>
  <c r="AO1020" i="109"/>
  <c r="AO1158" i="109" s="1"/>
  <c r="AO895" i="109"/>
  <c r="AO1033" i="109" s="1"/>
  <c r="AO930" i="109"/>
  <c r="AO996" i="109"/>
  <c r="AO1134" i="109" s="1"/>
  <c r="AO987" i="109"/>
  <c r="AO1125" i="109" s="1"/>
  <c r="AO1010" i="109"/>
  <c r="AO1148" i="109" s="1"/>
  <c r="AO989" i="109"/>
  <c r="AO899" i="109"/>
  <c r="AO925" i="109"/>
  <c r="AO957" i="109"/>
  <c r="AO1095" i="109" s="1"/>
  <c r="AO939" i="109"/>
  <c r="AO1077" i="109" s="1"/>
  <c r="AO992" i="109"/>
  <c r="AO903" i="109"/>
  <c r="AO1041" i="109" s="1"/>
  <c r="AO917" i="109"/>
  <c r="AO907" i="109"/>
  <c r="AO1045" i="109" s="1"/>
  <c r="AO984" i="109"/>
  <c r="AO946" i="109"/>
  <c r="AO1084" i="109" s="1"/>
  <c r="AO891" i="109"/>
  <c r="AO1029" i="109" s="1"/>
  <c r="AO920" i="109"/>
  <c r="AO1058" i="109" s="1"/>
  <c r="AO941" i="109"/>
  <c r="AO1079" i="109" s="1"/>
  <c r="AO968" i="109"/>
  <c r="AO1106" i="109" s="1"/>
  <c r="AO983" i="109"/>
  <c r="AO1121" i="109" s="1"/>
  <c r="AO910" i="109"/>
  <c r="AO1012" i="109"/>
  <c r="AO1150" i="109" s="1"/>
  <c r="AO972" i="109"/>
  <c r="AO1110" i="109" s="1"/>
  <c r="AO958" i="109"/>
  <c r="AO1006" i="109"/>
  <c r="AO952" i="109"/>
  <c r="AO1090" i="109" s="1"/>
  <c r="AO956" i="109"/>
  <c r="AO1094" i="109" s="1"/>
  <c r="AO948" i="109"/>
  <c r="AO1086" i="109" s="1"/>
  <c r="AO942" i="109"/>
  <c r="AO1080" i="109" s="1"/>
  <c r="AO945" i="109"/>
  <c r="AO979" i="109"/>
  <c r="AO1117" i="109" s="1"/>
  <c r="AO978" i="109"/>
  <c r="AO1116" i="109" s="1"/>
  <c r="AO995" i="109"/>
  <c r="AO912" i="109"/>
  <c r="AO1050" i="109" s="1"/>
  <c r="AO951" i="109"/>
  <c r="AO1089" i="109" s="1"/>
  <c r="AO1013" i="109"/>
  <c r="AO931" i="109"/>
  <c r="AO1069" i="109" s="1"/>
  <c r="AO960" i="109"/>
  <c r="AO973" i="109"/>
  <c r="AO1111" i="109" s="1"/>
  <c r="AO1018" i="109"/>
  <c r="AO1156" i="109" s="1"/>
  <c r="AO990" i="109"/>
  <c r="AO1128" i="109" s="1"/>
  <c r="AO915" i="109"/>
  <c r="AO1053" i="109" s="1"/>
  <c r="AO914" i="109"/>
  <c r="AO1052" i="109" s="1"/>
  <c r="AO897" i="109"/>
  <c r="AO1035" i="109" s="1"/>
  <c r="AO1009" i="109"/>
  <c r="AO890" i="109"/>
  <c r="AO1028" i="109" s="1"/>
  <c r="AO971" i="109"/>
  <c r="AO1109" i="109" s="1"/>
  <c r="AO967" i="109"/>
  <c r="AO1105" i="109" s="1"/>
  <c r="AO1014" i="109"/>
  <c r="AO1152" i="109" s="1"/>
  <c r="AO997" i="109"/>
  <c r="AO928" i="109"/>
  <c r="AO1066" i="109" s="1"/>
  <c r="AO921" i="109"/>
  <c r="AO1059" i="109" s="1"/>
  <c r="AO894" i="109"/>
  <c r="AO1032" i="109" s="1"/>
  <c r="AO1007" i="109"/>
  <c r="AO1145" i="109" s="1"/>
  <c r="AO916" i="109"/>
  <c r="AO1054" i="109" s="1"/>
  <c r="AO966" i="109"/>
  <c r="AO950" i="109"/>
  <c r="AO1088" i="109" s="1"/>
  <c r="AO949" i="109"/>
  <c r="AO1008" i="109"/>
  <c r="AO1146" i="109" s="1"/>
  <c r="AO935" i="109"/>
  <c r="AO1073" i="109" s="1"/>
  <c r="AO918" i="109"/>
  <c r="AO1056" i="109" s="1"/>
  <c r="AO953" i="109"/>
  <c r="AO974" i="109"/>
  <c r="AO1112" i="109" s="1"/>
  <c r="AO994" i="109"/>
  <c r="AO1132" i="109" s="1"/>
  <c r="AO944" i="109"/>
  <c r="AO1082" i="109" s="1"/>
  <c r="AO929" i="109"/>
  <c r="AO998" i="109"/>
  <c r="AO902" i="109"/>
  <c r="AO1040" i="109" s="1"/>
  <c r="AO965" i="109"/>
  <c r="AO1103" i="109" s="1"/>
  <c r="AO954" i="109"/>
  <c r="AO1092" i="109" s="1"/>
  <c r="AO889" i="109"/>
  <c r="AO1027" i="109" s="1"/>
  <c r="AO964" i="109"/>
  <c r="AO1102" i="109" s="1"/>
  <c r="AO906" i="109"/>
  <c r="AO1044" i="109" s="1"/>
  <c r="AO900" i="109"/>
  <c r="AO988" i="109"/>
  <c r="AO926" i="109"/>
  <c r="AO1064" i="109" s="1"/>
  <c r="AO1001" i="109"/>
  <c r="AO1139" i="109" s="1"/>
  <c r="AO1019" i="109"/>
  <c r="AO898" i="109"/>
  <c r="AO943" i="109"/>
  <c r="AO1081" i="109" s="1"/>
  <c r="AO1021" i="109"/>
  <c r="AO927" i="109"/>
  <c r="AO1065" i="109" s="1"/>
  <c r="AO1005" i="109"/>
  <c r="AO1143" i="109" s="1"/>
  <c r="AO919" i="109"/>
  <c r="AO1057" i="109" s="1"/>
  <c r="AO924" i="109"/>
  <c r="AO959" i="109"/>
  <c r="AO1097" i="109" s="1"/>
  <c r="AO922" i="109"/>
  <c r="AO1060" i="109" s="1"/>
  <c r="AO981" i="109"/>
  <c r="AO1119" i="109" s="1"/>
  <c r="AO969" i="109"/>
  <c r="AO980" i="109"/>
  <c r="AO1118" i="109" s="1"/>
  <c r="AO901" i="109"/>
  <c r="AO1039" i="109" s="1"/>
  <c r="AO1003" i="109"/>
  <c r="AO932" i="109"/>
  <c r="AO1070" i="109" s="1"/>
  <c r="AO977" i="109"/>
  <c r="AO905" i="109"/>
  <c r="AO1043" i="109" s="1"/>
  <c r="AO1004" i="109"/>
  <c r="AO985" i="109"/>
  <c r="AO1123" i="109" s="1"/>
  <c r="AO940" i="109"/>
  <c r="AO1000" i="109"/>
  <c r="AO1138" i="109" s="1"/>
  <c r="AO993" i="109"/>
  <c r="AO1131" i="109" s="1"/>
  <c r="AO991" i="109"/>
  <c r="AO893" i="109"/>
  <c r="AO1031" i="109" s="1"/>
  <c r="AO888" i="109"/>
  <c r="AO1026" i="109" s="1"/>
  <c r="AO909" i="109"/>
  <c r="AO1047" i="109" s="1"/>
  <c r="AO908" i="109"/>
  <c r="AO1046" i="109" s="1"/>
  <c r="AO911" i="109"/>
  <c r="AO975" i="109"/>
  <c r="AO1113" i="109" s="1"/>
  <c r="AO986" i="109"/>
  <c r="AO963" i="109"/>
  <c r="AO982" i="109"/>
  <c r="AO913" i="109"/>
  <c r="AO970" i="109"/>
  <c r="AO938" i="109"/>
  <c r="AO896" i="109"/>
  <c r="AO1002" i="109"/>
  <c r="AO1140" i="109" s="1"/>
  <c r="AO1016" i="109"/>
  <c r="AO947" i="109"/>
  <c r="AO1011" i="109"/>
  <c r="AO1149" i="109" s="1"/>
  <c r="AO936" i="109"/>
  <c r="AO1074" i="109" s="1"/>
  <c r="AO937" i="109"/>
  <c r="AO1075" i="109" s="1"/>
  <c r="AO892" i="109"/>
  <c r="AO961" i="109"/>
  <c r="AO1099" i="109" s="1"/>
  <c r="AO934" i="109"/>
  <c r="AO1072" i="109" s="1"/>
  <c r="AO933" i="109"/>
  <c r="AO1071" i="109" s="1"/>
  <c r="AO904" i="109"/>
  <c r="AO1042" i="109" s="1"/>
  <c r="AN1154" i="109"/>
  <c r="AN1096" i="109"/>
  <c r="AN1145" i="109"/>
  <c r="AN1151" i="109"/>
  <c r="AN1083" i="109"/>
  <c r="AN1034" i="109"/>
  <c r="AM1160" i="109"/>
  <c r="AN1079" i="109"/>
  <c r="AN1051" i="109"/>
  <c r="AN1150" i="109"/>
  <c r="AN1105" i="109"/>
  <c r="AN1103" i="109"/>
  <c r="AN1102" i="109"/>
  <c r="AN1110" i="109"/>
  <c r="AN1144" i="109"/>
  <c r="AN1052" i="109"/>
  <c r="AN1026" i="109"/>
  <c r="AN1025" i="109"/>
  <c r="AN1078" i="109"/>
  <c r="AN1040" i="109"/>
  <c r="AN1139" i="109"/>
  <c r="AS835" i="109"/>
  <c r="AO883" i="109"/>
  <c r="AP875" i="109"/>
  <c r="AM696" i="109"/>
  <c r="AN418" i="109"/>
  <c r="AN419" i="109" s="1"/>
  <c r="AM419" i="109"/>
  <c r="CH20" i="119" l="1"/>
  <c r="AV397" i="109"/>
  <c r="AW536" i="109" s="1"/>
  <c r="AV352" i="109"/>
  <c r="AW491" i="109" s="1"/>
  <c r="AV393" i="109"/>
  <c r="AW532" i="109" s="1"/>
  <c r="AV401" i="109"/>
  <c r="AW540" i="109" s="1"/>
  <c r="AV416" i="109"/>
  <c r="AW555" i="109" s="1"/>
  <c r="AV379" i="109"/>
  <c r="AW518" i="109" s="1"/>
  <c r="AV415" i="109"/>
  <c r="AW554" i="109" s="1"/>
  <c r="AV412" i="109"/>
  <c r="AW551" i="109" s="1"/>
  <c r="AV348" i="109"/>
  <c r="AW487" i="109" s="1"/>
  <c r="AV381" i="109"/>
  <c r="AW520" i="109" s="1"/>
  <c r="AV407" i="109"/>
  <c r="AW546" i="109" s="1"/>
  <c r="AV395" i="109"/>
  <c r="AW534" i="109" s="1"/>
  <c r="AV360" i="109"/>
  <c r="AW499" i="109" s="1"/>
  <c r="AV389" i="109"/>
  <c r="AW528" i="109" s="1"/>
  <c r="AV387" i="109"/>
  <c r="AW526" i="109" s="1"/>
  <c r="AV372" i="109"/>
  <c r="AW511" i="109" s="1"/>
  <c r="AV368" i="109"/>
  <c r="AW507" i="109" s="1"/>
  <c r="AV404" i="109"/>
  <c r="AW543" i="109" s="1"/>
  <c r="AV364" i="109"/>
  <c r="AW503" i="109" s="1"/>
  <c r="AV376" i="109"/>
  <c r="AW515" i="109" s="1"/>
  <c r="AV417" i="109"/>
  <c r="AW556" i="109" s="1"/>
  <c r="AV403" i="109"/>
  <c r="AW542" i="109" s="1"/>
  <c r="AV408" i="109"/>
  <c r="AW547" i="109" s="1"/>
  <c r="AV344" i="109"/>
  <c r="AW483" i="109" s="1"/>
  <c r="AV383" i="109"/>
  <c r="AW522" i="109" s="1"/>
  <c r="AV411" i="109"/>
  <c r="AW550" i="109" s="1"/>
  <c r="AV356" i="109"/>
  <c r="AW495" i="109" s="1"/>
  <c r="AV409" i="109"/>
  <c r="AW548" i="109" s="1"/>
  <c r="AV377" i="109"/>
  <c r="AW516" i="109" s="1"/>
  <c r="AV391" i="109"/>
  <c r="AW530" i="109" s="1"/>
  <c r="AV283" i="109"/>
  <c r="AW422" i="109" s="1"/>
  <c r="AV399" i="109"/>
  <c r="AW538" i="109" s="1"/>
  <c r="AV385" i="109"/>
  <c r="AW524" i="109" s="1"/>
  <c r="BE28" i="119"/>
  <c r="BE29" i="119"/>
  <c r="AT374" i="109"/>
  <c r="AV513" i="109" s="1"/>
  <c r="AT284" i="109"/>
  <c r="AV423" i="109" s="1"/>
  <c r="AT345" i="109"/>
  <c r="AV484" i="109" s="1"/>
  <c r="AT359" i="109"/>
  <c r="AV498" i="109" s="1"/>
  <c r="AT349" i="109"/>
  <c r="AV488" i="109" s="1"/>
  <c r="AT367" i="109"/>
  <c r="AV506" i="109" s="1"/>
  <c r="AT313" i="109"/>
  <c r="AV452" i="109" s="1"/>
  <c r="AT305" i="109"/>
  <c r="AV444" i="109" s="1"/>
  <c r="AU555" i="109"/>
  <c r="AT694" i="109"/>
  <c r="AT317" i="109"/>
  <c r="AV456" i="109" s="1"/>
  <c r="AT369" i="109"/>
  <c r="AV508" i="109" s="1"/>
  <c r="AU499" i="109"/>
  <c r="AT638" i="109"/>
  <c r="AT396" i="109"/>
  <c r="AV535" i="109" s="1"/>
  <c r="AT329" i="109"/>
  <c r="AV468" i="109" s="1"/>
  <c r="AP47" i="119"/>
  <c r="AQ47" i="119" s="1"/>
  <c r="AQ41" i="119"/>
  <c r="AT302" i="109"/>
  <c r="AV441" i="109" s="1"/>
  <c r="AT380" i="109"/>
  <c r="AV519" i="109" s="1"/>
  <c r="AT312" i="109"/>
  <c r="AV451" i="109" s="1"/>
  <c r="AT341" i="109"/>
  <c r="AV480" i="109" s="1"/>
  <c r="AT370" i="109"/>
  <c r="AV509" i="109" s="1"/>
  <c r="AT375" i="109"/>
  <c r="AV514" i="109" s="1"/>
  <c r="AT357" i="109"/>
  <c r="AV496" i="109" s="1"/>
  <c r="AU538" i="109"/>
  <c r="AT677" i="109"/>
  <c r="AT337" i="109"/>
  <c r="AV476" i="109" s="1"/>
  <c r="AT392" i="109"/>
  <c r="AV531" i="109" s="1"/>
  <c r="AT309" i="109"/>
  <c r="AV448" i="109" s="1"/>
  <c r="AU524" i="109"/>
  <c r="AT663" i="109"/>
  <c r="AT308" i="109"/>
  <c r="AV447" i="109" s="1"/>
  <c r="AT301" i="109"/>
  <c r="AV440" i="109" s="1"/>
  <c r="AT347" i="109"/>
  <c r="AV486" i="109" s="1"/>
  <c r="AT303" i="109"/>
  <c r="AV442" i="109" s="1"/>
  <c r="AT373" i="109"/>
  <c r="AV512" i="109" s="1"/>
  <c r="AU520" i="109"/>
  <c r="AT659" i="109"/>
  <c r="AT414" i="109"/>
  <c r="AV553" i="109" s="1"/>
  <c r="AT353" i="109"/>
  <c r="AV492" i="109" s="1"/>
  <c r="AT321" i="109"/>
  <c r="AV460" i="109" s="1"/>
  <c r="BC30" i="119"/>
  <c r="BC40" i="119"/>
  <c r="BC41" i="119" s="1"/>
  <c r="AT290" i="109"/>
  <c r="AV429" i="109" s="1"/>
  <c r="AT406" i="109"/>
  <c r="AV545" i="109" s="1"/>
  <c r="AT324" i="109"/>
  <c r="AV463" i="109" s="1"/>
  <c r="AT304" i="109"/>
  <c r="AV443" i="109" s="1"/>
  <c r="AT342" i="109"/>
  <c r="AV481" i="109" s="1"/>
  <c r="AT340" i="109"/>
  <c r="AV479" i="109" s="1"/>
  <c r="AT335" i="109"/>
  <c r="AV474" i="109" s="1"/>
  <c r="AU546" i="109"/>
  <c r="AT685" i="109"/>
  <c r="AT295" i="109"/>
  <c r="AV434" i="109" s="1"/>
  <c r="AT327" i="109"/>
  <c r="AV466" i="109" s="1"/>
  <c r="AT294" i="109"/>
  <c r="AV433" i="109" s="1"/>
  <c r="AT314" i="109"/>
  <c r="AV453" i="109" s="1"/>
  <c r="AT371" i="109"/>
  <c r="AV510" i="109" s="1"/>
  <c r="AT363" i="109"/>
  <c r="AV502" i="109" s="1"/>
  <c r="AT398" i="109"/>
  <c r="AV537" i="109" s="1"/>
  <c r="AT315" i="109"/>
  <c r="AV454" i="109" s="1"/>
  <c r="AU522" i="109"/>
  <c r="AT661" i="109"/>
  <c r="AU528" i="109"/>
  <c r="AT667" i="109"/>
  <c r="AT366" i="109"/>
  <c r="AV505" i="109" s="1"/>
  <c r="AT311" i="109"/>
  <c r="AV450" i="109" s="1"/>
  <c r="AU511" i="109"/>
  <c r="AT650" i="109"/>
  <c r="AT394" i="109"/>
  <c r="AV533" i="109" s="1"/>
  <c r="AT322" i="109"/>
  <c r="AV461" i="109" s="1"/>
  <c r="AT343" i="109"/>
  <c r="AV482" i="109" s="1"/>
  <c r="AT332" i="109"/>
  <c r="AV471" i="109" s="1"/>
  <c r="AT291" i="109"/>
  <c r="AV430" i="109" s="1"/>
  <c r="AU543" i="109"/>
  <c r="AT682" i="109"/>
  <c r="AU503" i="109"/>
  <c r="AT642" i="109"/>
  <c r="AT362" i="109"/>
  <c r="AV501" i="109" s="1"/>
  <c r="AT300" i="109"/>
  <c r="AV439" i="109" s="1"/>
  <c r="AT354" i="109"/>
  <c r="AV493" i="109" s="1"/>
  <c r="AU487" i="109"/>
  <c r="AT626" i="109"/>
  <c r="AU536" i="109"/>
  <c r="AT675" i="109"/>
  <c r="AU530" i="109"/>
  <c r="AT669" i="109"/>
  <c r="AT325" i="109"/>
  <c r="AV464" i="109" s="1"/>
  <c r="AT306" i="109"/>
  <c r="AV445" i="109" s="1"/>
  <c r="AT413" i="109"/>
  <c r="AV552" i="109" s="1"/>
  <c r="AT328" i="109"/>
  <c r="AV467" i="109" s="1"/>
  <c r="AU518" i="109"/>
  <c r="AT657" i="109"/>
  <c r="AT298" i="109"/>
  <c r="AV437" i="109" s="1"/>
  <c r="AU534" i="109"/>
  <c r="AT673" i="109"/>
  <c r="AT339" i="109"/>
  <c r="AV478" i="109" s="1"/>
  <c r="AT346" i="109"/>
  <c r="AV485" i="109" s="1"/>
  <c r="AU483" i="109"/>
  <c r="AT622" i="109"/>
  <c r="AT358" i="109"/>
  <c r="AV497" i="109" s="1"/>
  <c r="AT336" i="109"/>
  <c r="AV475" i="109" s="1"/>
  <c r="AT299" i="109"/>
  <c r="AV438" i="109" s="1"/>
  <c r="AT365" i="109"/>
  <c r="AV504" i="109" s="1"/>
  <c r="AT289" i="109"/>
  <c r="AV428" i="109" s="1"/>
  <c r="AU550" i="109"/>
  <c r="AT689" i="109"/>
  <c r="AT316" i="109"/>
  <c r="AV455" i="109" s="1"/>
  <c r="AT330" i="109"/>
  <c r="AV469" i="109" s="1"/>
  <c r="AT318" i="109"/>
  <c r="AV457" i="109" s="1"/>
  <c r="AT382" i="109"/>
  <c r="AV521" i="109" s="1"/>
  <c r="AT292" i="109"/>
  <c r="AV431" i="109" s="1"/>
  <c r="AU507" i="109"/>
  <c r="AT646" i="109"/>
  <c r="AT323" i="109"/>
  <c r="AV462" i="109" s="1"/>
  <c r="AT310" i="109"/>
  <c r="AV449" i="109" s="1"/>
  <c r="AT386" i="109"/>
  <c r="AV525" i="109" s="1"/>
  <c r="AU554" i="109"/>
  <c r="AT693" i="109"/>
  <c r="AT297" i="109"/>
  <c r="AV436" i="109" s="1"/>
  <c r="AT378" i="109"/>
  <c r="AV517" i="109" s="1"/>
  <c r="AT400" i="109"/>
  <c r="AV539" i="109" s="1"/>
  <c r="AU551" i="109"/>
  <c r="AT690" i="109"/>
  <c r="AU548" i="109"/>
  <c r="AT687" i="109"/>
  <c r="AU516" i="109"/>
  <c r="AT655" i="109"/>
  <c r="AU515" i="109"/>
  <c r="AT654" i="109"/>
  <c r="AT355" i="109"/>
  <c r="AV494" i="109" s="1"/>
  <c r="AU556" i="109"/>
  <c r="AT695" i="109"/>
  <c r="AT319" i="109"/>
  <c r="AV458" i="109" s="1"/>
  <c r="AU542" i="109"/>
  <c r="AT681" i="109"/>
  <c r="AU491" i="109"/>
  <c r="AT630" i="109"/>
  <c r="AT402" i="109"/>
  <c r="AV541" i="109" s="1"/>
  <c r="AT561" i="109"/>
  <c r="AU422" i="109"/>
  <c r="AT410" i="109"/>
  <c r="AV549" i="109" s="1"/>
  <c r="BG21" i="119"/>
  <c r="BF23" i="119"/>
  <c r="BF25" i="119" s="1"/>
  <c r="AT307" i="109"/>
  <c r="AV446" i="109" s="1"/>
  <c r="AT338" i="109"/>
  <c r="AV477" i="109" s="1"/>
  <c r="AU532" i="109"/>
  <c r="AT671" i="109"/>
  <c r="AT288" i="109"/>
  <c r="AV427" i="109" s="1"/>
  <c r="AU540" i="109"/>
  <c r="AT679" i="109"/>
  <c r="AT361" i="109"/>
  <c r="AV500" i="109" s="1"/>
  <c r="AT287" i="109"/>
  <c r="AV426" i="109" s="1"/>
  <c r="AU547" i="109"/>
  <c r="AT686" i="109"/>
  <c r="AT320" i="109"/>
  <c r="AV459" i="109" s="1"/>
  <c r="AT390" i="109"/>
  <c r="AV529" i="109" s="1"/>
  <c r="AT384" i="109"/>
  <c r="AV523" i="109" s="1"/>
  <c r="BD28" i="119"/>
  <c r="BD29" i="119"/>
  <c r="AT326" i="109"/>
  <c r="AV465" i="109" s="1"/>
  <c r="AT388" i="109"/>
  <c r="AV527" i="109" s="1"/>
  <c r="AP48" i="119"/>
  <c r="AQ42" i="119"/>
  <c r="AT286" i="109"/>
  <c r="AV425" i="109" s="1"/>
  <c r="AU526" i="109"/>
  <c r="AT665" i="109"/>
  <c r="AU495" i="109"/>
  <c r="AT634" i="109"/>
  <c r="AT405" i="109"/>
  <c r="AV544" i="109" s="1"/>
  <c r="AT331" i="109"/>
  <c r="AV470" i="109" s="1"/>
  <c r="AT350" i="109"/>
  <c r="AV489" i="109" s="1"/>
  <c r="AT296" i="109"/>
  <c r="AV435" i="109" s="1"/>
  <c r="AT351" i="109"/>
  <c r="AV490" i="109" s="1"/>
  <c r="AT285" i="109"/>
  <c r="AV424" i="109" s="1"/>
  <c r="AT333" i="109"/>
  <c r="AV472" i="109" s="1"/>
  <c r="AT293" i="109"/>
  <c r="AV432" i="109" s="1"/>
  <c r="AT334" i="109"/>
  <c r="AV473" i="109" s="1"/>
  <c r="AO1091" i="109"/>
  <c r="AO1085" i="109"/>
  <c r="AO1048" i="109"/>
  <c r="AP887" i="109"/>
  <c r="AP1025" i="109" s="1"/>
  <c r="AP891" i="109"/>
  <c r="AP1029" i="109" s="1"/>
  <c r="AP968" i="109"/>
  <c r="AP1106" i="109" s="1"/>
  <c r="AP910" i="109"/>
  <c r="AP1048" i="109" s="1"/>
  <c r="AP899" i="109"/>
  <c r="AP1037" i="109" s="1"/>
  <c r="AP1015" i="109"/>
  <c r="AP1153" i="109" s="1"/>
  <c r="AP907" i="109"/>
  <c r="AP1045" i="109" s="1"/>
  <c r="AP930" i="109"/>
  <c r="AP1068" i="109" s="1"/>
  <c r="AP946" i="109"/>
  <c r="AP1084" i="109" s="1"/>
  <c r="AP1020" i="109"/>
  <c r="AP1158" i="109" s="1"/>
  <c r="AP987" i="109"/>
  <c r="AP1125" i="109" s="1"/>
  <c r="AP903" i="109"/>
  <c r="AP1041" i="109" s="1"/>
  <c r="AP941" i="109"/>
  <c r="AP1079" i="109" s="1"/>
  <c r="AP925" i="109"/>
  <c r="AP1063" i="109" s="1"/>
  <c r="AP920" i="109"/>
  <c r="AP957" i="109"/>
  <c r="AP1095" i="109" s="1"/>
  <c r="AP996" i="109"/>
  <c r="AP1134" i="109" s="1"/>
  <c r="AP989" i="109"/>
  <c r="AP999" i="109"/>
  <c r="AP1137" i="109" s="1"/>
  <c r="AP1010" i="109"/>
  <c r="AP939" i="109"/>
  <c r="AP972" i="109"/>
  <c r="AP1110" i="109" s="1"/>
  <c r="AP1012" i="109"/>
  <c r="AP1150" i="109" s="1"/>
  <c r="AP962" i="109"/>
  <c r="AP984" i="109"/>
  <c r="AP1122" i="109" s="1"/>
  <c r="AP1017" i="109"/>
  <c r="AP1155" i="109" s="1"/>
  <c r="AP983" i="109"/>
  <c r="AP1121" i="109" s="1"/>
  <c r="AP895" i="109"/>
  <c r="AP923" i="109"/>
  <c r="AP992" i="109"/>
  <c r="AP1130" i="109" s="1"/>
  <c r="AP955" i="109"/>
  <c r="AP1093" i="109" s="1"/>
  <c r="AP917" i="109"/>
  <c r="AP976" i="109"/>
  <c r="AP1114" i="109" s="1"/>
  <c r="AP913" i="109"/>
  <c r="AP1051" i="109" s="1"/>
  <c r="AP973" i="109"/>
  <c r="AP1111" i="109" s="1"/>
  <c r="AP908" i="109"/>
  <c r="AP1046" i="109" s="1"/>
  <c r="AP898" i="109"/>
  <c r="AP1036" i="109" s="1"/>
  <c r="AP1009" i="109"/>
  <c r="AP1147" i="109" s="1"/>
  <c r="AP918" i="109"/>
  <c r="AP1056" i="109" s="1"/>
  <c r="AP924" i="109"/>
  <c r="AP936" i="109"/>
  <c r="AP1074" i="109" s="1"/>
  <c r="AP1001" i="109"/>
  <c r="AP1139" i="109" s="1"/>
  <c r="AP900" i="109"/>
  <c r="AP1038" i="109" s="1"/>
  <c r="AP1016" i="109"/>
  <c r="AP954" i="109"/>
  <c r="AP1092" i="109" s="1"/>
  <c r="AP975" i="109"/>
  <c r="AP1113" i="109" s="1"/>
  <c r="AP949" i="109"/>
  <c r="AP1087" i="109" s="1"/>
  <c r="AP1005" i="109"/>
  <c r="AP927" i="109"/>
  <c r="AP1065" i="109" s="1"/>
  <c r="AP952" i="109"/>
  <c r="AP1090" i="109" s="1"/>
  <c r="AP921" i="109"/>
  <c r="AP1059" i="109" s="1"/>
  <c r="AP904" i="109"/>
  <c r="AP938" i="109"/>
  <c r="AP1076" i="109" s="1"/>
  <c r="AP915" i="109"/>
  <c r="AP1053" i="109" s="1"/>
  <c r="AP1018" i="109"/>
  <c r="AP1156" i="109" s="1"/>
  <c r="AP994" i="109"/>
  <c r="AP981" i="109"/>
  <c r="AP979" i="109"/>
  <c r="AP1117" i="109" s="1"/>
  <c r="AP1021" i="109"/>
  <c r="AP1006" i="109"/>
  <c r="AP964" i="109"/>
  <c r="AP1102" i="109" s="1"/>
  <c r="AP970" i="109"/>
  <c r="AP1108" i="109" s="1"/>
  <c r="AP974" i="109"/>
  <c r="AP1112" i="109" s="1"/>
  <c r="AP943" i="109"/>
  <c r="AP1081" i="109" s="1"/>
  <c r="AP890" i="109"/>
  <c r="AP1028" i="109" s="1"/>
  <c r="AP901" i="109"/>
  <c r="AP1039" i="109" s="1"/>
  <c r="AP953" i="109"/>
  <c r="AP1091" i="109" s="1"/>
  <c r="AP956" i="109"/>
  <c r="AP1094" i="109" s="1"/>
  <c r="AP892" i="109"/>
  <c r="AP1030" i="109" s="1"/>
  <c r="AP985" i="109"/>
  <c r="AP1123" i="109" s="1"/>
  <c r="AP988" i="109"/>
  <c r="AP1126" i="109" s="1"/>
  <c r="AP934" i="109"/>
  <c r="AP1072" i="109" s="1"/>
  <c r="AP947" i="109"/>
  <c r="AP1085" i="109" s="1"/>
  <c r="AP929" i="109"/>
  <c r="AP1067" i="109" s="1"/>
  <c r="AP986" i="109"/>
  <c r="AP1124" i="109" s="1"/>
  <c r="AP1008" i="109"/>
  <c r="AP1146" i="109" s="1"/>
  <c r="AP916" i="109"/>
  <c r="AP1054" i="109" s="1"/>
  <c r="AP894" i="109"/>
  <c r="AP1014" i="109"/>
  <c r="AP967" i="109"/>
  <c r="AP896" i="109"/>
  <c r="AP944" i="109"/>
  <c r="AP1082" i="109" s="1"/>
  <c r="AP969" i="109"/>
  <c r="AP995" i="109"/>
  <c r="AP978" i="109"/>
  <c r="AP1116" i="109" s="1"/>
  <c r="AP1000" i="109"/>
  <c r="AP1138" i="109" s="1"/>
  <c r="AP1003" i="109"/>
  <c r="AP1141" i="109" s="1"/>
  <c r="AP931" i="109"/>
  <c r="AP1069" i="109" s="1"/>
  <c r="AP935" i="109"/>
  <c r="AP1073" i="109" s="1"/>
  <c r="AP888" i="109"/>
  <c r="AP1026" i="109" s="1"/>
  <c r="AP940" i="109"/>
  <c r="AP961" i="109"/>
  <c r="AP1099" i="109" s="1"/>
  <c r="AP905" i="109"/>
  <c r="AP1043" i="109" s="1"/>
  <c r="AP971" i="109"/>
  <c r="AP1109" i="109" s="1"/>
  <c r="AP982" i="109"/>
  <c r="AP1013" i="109"/>
  <c r="AP959" i="109"/>
  <c r="AP1097" i="109" s="1"/>
  <c r="AP945" i="109"/>
  <c r="AP948" i="109"/>
  <c r="AP1086" i="109" s="1"/>
  <c r="AP914" i="109"/>
  <c r="AP1052" i="109" s="1"/>
  <c r="AP998" i="109"/>
  <c r="AP1136" i="109" s="1"/>
  <c r="AP966" i="109"/>
  <c r="AP1104" i="109" s="1"/>
  <c r="AP942" i="109"/>
  <c r="AP1080" i="109" s="1"/>
  <c r="AP937" i="109"/>
  <c r="AP1075" i="109" s="1"/>
  <c r="AP997" i="109"/>
  <c r="AP1002" i="109"/>
  <c r="AP1140" i="109" s="1"/>
  <c r="AP911" i="109"/>
  <c r="AP993" i="109"/>
  <c r="AP932" i="109"/>
  <c r="AP1070" i="109" s="1"/>
  <c r="AP960" i="109"/>
  <c r="AP1098" i="109" s="1"/>
  <c r="AP909" i="109"/>
  <c r="AP1047" i="109" s="1"/>
  <c r="AP1019" i="109"/>
  <c r="AP1157" i="109" s="1"/>
  <c r="AP1004" i="109"/>
  <c r="AP1142" i="109" s="1"/>
  <c r="AP889" i="109"/>
  <c r="AP1027" i="109" s="1"/>
  <c r="AP933" i="109"/>
  <c r="AP1071" i="109" s="1"/>
  <c r="AP922" i="109"/>
  <c r="AP919" i="109"/>
  <c r="AP1057" i="109" s="1"/>
  <c r="AP1007" i="109"/>
  <c r="AP1145" i="109" s="1"/>
  <c r="AP1011" i="109"/>
  <c r="AP1149" i="109" s="1"/>
  <c r="AP926" i="109"/>
  <c r="AP1064" i="109" s="1"/>
  <c r="AP897" i="109"/>
  <c r="AP1035" i="109" s="1"/>
  <c r="AP965" i="109"/>
  <c r="AP902" i="109"/>
  <c r="AP951" i="109"/>
  <c r="AP950" i="109"/>
  <c r="AP893" i="109"/>
  <c r="AP1031" i="109" s="1"/>
  <c r="AP928" i="109"/>
  <c r="AP977" i="109"/>
  <c r="AP1115" i="109" s="1"/>
  <c r="AP990" i="109"/>
  <c r="AP912" i="109"/>
  <c r="AP1050" i="109" s="1"/>
  <c r="AP991" i="109"/>
  <c r="AP958" i="109"/>
  <c r="AP1096" i="109" s="1"/>
  <c r="AP963" i="109"/>
  <c r="AP906" i="109"/>
  <c r="AP980" i="109"/>
  <c r="AP1118" i="109" s="1"/>
  <c r="AO1038" i="109"/>
  <c r="AO1153" i="109"/>
  <c r="AO1087" i="109"/>
  <c r="AO1130" i="109"/>
  <c r="AO1135" i="109"/>
  <c r="AO1030" i="109"/>
  <c r="AO1098" i="109"/>
  <c r="AO1076" i="109"/>
  <c r="AO1083" i="109"/>
  <c r="AP1119" i="109"/>
  <c r="AO1144" i="109"/>
  <c r="AO1034" i="109"/>
  <c r="AO1055" i="109"/>
  <c r="AO1127" i="109"/>
  <c r="AO1142" i="109"/>
  <c r="AO1107" i="109"/>
  <c r="AO1104" i="109"/>
  <c r="AO1147" i="109"/>
  <c r="AO1078" i="109"/>
  <c r="AO1108" i="109"/>
  <c r="AO1124" i="109"/>
  <c r="AO1067" i="109"/>
  <c r="AN1160" i="109"/>
  <c r="AO1037" i="109"/>
  <c r="AO1115" i="109"/>
  <c r="AO1157" i="109"/>
  <c r="AO1049" i="109"/>
  <c r="AO1122" i="109"/>
  <c r="AO1155" i="109"/>
  <c r="AO1062" i="109"/>
  <c r="AO1159" i="109"/>
  <c r="AO1022" i="109"/>
  <c r="AO1051" i="109"/>
  <c r="AO1151" i="109"/>
  <c r="AO1120" i="109"/>
  <c r="AO1068" i="109"/>
  <c r="AO1063" i="109"/>
  <c r="AO1136" i="109"/>
  <c r="AO1133" i="109"/>
  <c r="AO1036" i="109"/>
  <c r="AO1101" i="109"/>
  <c r="AO1126" i="109"/>
  <c r="AO1141" i="109"/>
  <c r="AO1096" i="109"/>
  <c r="AO1129" i="109"/>
  <c r="AO1154" i="109"/>
  <c r="AT835" i="109"/>
  <c r="AP557" i="109"/>
  <c r="BJ33" i="119" s="1"/>
  <c r="AO418" i="109"/>
  <c r="AO557" i="109"/>
  <c r="BI33" i="119" s="1"/>
  <c r="AN696" i="109"/>
  <c r="AP883" i="109"/>
  <c r="AQ875" i="109"/>
  <c r="CI20" i="119" l="1"/>
  <c r="AV293" i="109"/>
  <c r="AW432" i="109" s="1"/>
  <c r="AV296" i="109"/>
  <c r="AW435" i="109" s="1"/>
  <c r="AV326" i="109"/>
  <c r="AW465" i="109" s="1"/>
  <c r="AV390" i="109"/>
  <c r="AW529" i="109" s="1"/>
  <c r="AV288" i="109"/>
  <c r="AW427" i="109" s="1"/>
  <c r="AV307" i="109"/>
  <c r="AW446" i="109" s="1"/>
  <c r="AV297" i="109"/>
  <c r="AW436" i="109" s="1"/>
  <c r="AV310" i="109"/>
  <c r="AW449" i="109" s="1"/>
  <c r="AV292" i="109"/>
  <c r="AW431" i="109" s="1"/>
  <c r="AV316" i="109"/>
  <c r="AW455" i="109" s="1"/>
  <c r="AV358" i="109"/>
  <c r="AW497" i="109" s="1"/>
  <c r="AV339" i="109"/>
  <c r="AW478" i="109" s="1"/>
  <c r="AV413" i="109"/>
  <c r="AW552" i="109" s="1"/>
  <c r="AV362" i="109"/>
  <c r="AW501" i="109" s="1"/>
  <c r="AV291" i="109"/>
  <c r="AW430" i="109" s="1"/>
  <c r="AV394" i="109"/>
  <c r="AW533" i="109" s="1"/>
  <c r="AV398" i="109"/>
  <c r="AW537" i="109" s="1"/>
  <c r="AV371" i="109"/>
  <c r="AW510" i="109" s="1"/>
  <c r="AV295" i="109"/>
  <c r="AW434" i="109" s="1"/>
  <c r="AV335" i="109"/>
  <c r="AW474" i="109" s="1"/>
  <c r="AV324" i="109"/>
  <c r="AW463" i="109" s="1"/>
  <c r="AV347" i="109"/>
  <c r="AW486" i="109" s="1"/>
  <c r="AV392" i="109"/>
  <c r="AW531" i="109" s="1"/>
  <c r="AV357" i="109"/>
  <c r="AW496" i="109" s="1"/>
  <c r="AV312" i="109"/>
  <c r="AW451" i="109" s="1"/>
  <c r="AV329" i="109"/>
  <c r="AW468" i="109" s="1"/>
  <c r="AV367" i="109"/>
  <c r="AW506" i="109" s="1"/>
  <c r="AV284" i="109"/>
  <c r="AW423" i="109" s="1"/>
  <c r="AW399" i="109"/>
  <c r="AX538" i="109" s="1"/>
  <c r="AW391" i="109"/>
  <c r="AX530" i="109" s="1"/>
  <c r="AW409" i="109"/>
  <c r="AX548" i="109" s="1"/>
  <c r="AW411" i="109"/>
  <c r="AX550" i="109" s="1"/>
  <c r="AW344" i="109"/>
  <c r="AX483" i="109" s="1"/>
  <c r="AW403" i="109"/>
  <c r="AX542" i="109" s="1"/>
  <c r="AW376" i="109"/>
  <c r="AX515" i="109" s="1"/>
  <c r="AW404" i="109"/>
  <c r="AX543" i="109" s="1"/>
  <c r="AW372" i="109"/>
  <c r="AX511" i="109" s="1"/>
  <c r="AW389" i="109"/>
  <c r="AX528" i="109" s="1"/>
  <c r="AW395" i="109"/>
  <c r="AX534" i="109" s="1"/>
  <c r="AW381" i="109"/>
  <c r="AX520" i="109" s="1"/>
  <c r="AW412" i="109"/>
  <c r="AX551" i="109" s="1"/>
  <c r="AW379" i="109"/>
  <c r="AX518" i="109" s="1"/>
  <c r="AW401" i="109"/>
  <c r="AX540" i="109" s="1"/>
  <c r="AW352" i="109"/>
  <c r="AX491" i="109" s="1"/>
  <c r="AV333" i="109"/>
  <c r="AW472" i="109" s="1"/>
  <c r="AV350" i="109"/>
  <c r="AW489" i="109" s="1"/>
  <c r="AV320" i="109"/>
  <c r="AW459" i="109" s="1"/>
  <c r="AV287" i="109"/>
  <c r="AW426" i="109" s="1"/>
  <c r="AV323" i="109"/>
  <c r="AW462" i="109" s="1"/>
  <c r="AV382" i="109"/>
  <c r="AW521" i="109" s="1"/>
  <c r="AV365" i="109"/>
  <c r="AW504" i="109" s="1"/>
  <c r="AV306" i="109"/>
  <c r="AW445" i="109" s="1"/>
  <c r="AV332" i="109"/>
  <c r="AW471" i="109" s="1"/>
  <c r="AV363" i="109"/>
  <c r="AW502" i="109" s="1"/>
  <c r="AV314" i="109"/>
  <c r="AW453" i="109" s="1"/>
  <c r="AV340" i="109"/>
  <c r="AW479" i="109" s="1"/>
  <c r="AV406" i="109"/>
  <c r="AW545" i="109" s="1"/>
  <c r="AV321" i="109"/>
  <c r="AW460" i="109" s="1"/>
  <c r="AV337" i="109"/>
  <c r="AW476" i="109" s="1"/>
  <c r="AV375" i="109"/>
  <c r="AW514" i="109" s="1"/>
  <c r="AV380" i="109"/>
  <c r="AW519" i="109" s="1"/>
  <c r="AV302" i="109"/>
  <c r="AW441" i="109" s="1"/>
  <c r="AV317" i="109"/>
  <c r="AW456" i="109" s="1"/>
  <c r="AV349" i="109"/>
  <c r="AW488" i="109" s="1"/>
  <c r="AV374" i="109"/>
  <c r="AW513" i="109" s="1"/>
  <c r="AV677" i="109"/>
  <c r="AV669" i="109"/>
  <c r="AV687" i="109"/>
  <c r="AV689" i="109"/>
  <c r="AV622" i="109"/>
  <c r="AV681" i="109"/>
  <c r="AV654" i="109"/>
  <c r="AV682" i="109"/>
  <c r="AV650" i="109"/>
  <c r="AV667" i="109"/>
  <c r="AV673" i="109"/>
  <c r="AV659" i="109"/>
  <c r="AV690" i="109"/>
  <c r="AV657" i="109"/>
  <c r="AV679" i="109"/>
  <c r="AV630" i="109"/>
  <c r="AU835" i="109"/>
  <c r="BH835" i="109"/>
  <c r="AV334" i="109"/>
  <c r="AW473" i="109" s="1"/>
  <c r="AV285" i="109"/>
  <c r="AW424" i="109" s="1"/>
  <c r="AV331" i="109"/>
  <c r="AW470" i="109" s="1"/>
  <c r="AV361" i="109"/>
  <c r="AW500" i="109" s="1"/>
  <c r="AV402" i="109"/>
  <c r="AW541" i="109" s="1"/>
  <c r="AV355" i="109"/>
  <c r="AW494" i="109" s="1"/>
  <c r="AV400" i="109"/>
  <c r="AW539" i="109" s="1"/>
  <c r="AV318" i="109"/>
  <c r="AW457" i="109" s="1"/>
  <c r="AV299" i="109"/>
  <c r="AW438" i="109" s="1"/>
  <c r="AV325" i="109"/>
  <c r="AW464" i="109" s="1"/>
  <c r="AV354" i="109"/>
  <c r="AW493" i="109" s="1"/>
  <c r="AV343" i="109"/>
  <c r="AW482" i="109" s="1"/>
  <c r="AV366" i="109"/>
  <c r="AW505" i="109" s="1"/>
  <c r="AV294" i="109"/>
  <c r="AW433" i="109" s="1"/>
  <c r="AV342" i="109"/>
  <c r="AW481" i="109" s="1"/>
  <c r="AV290" i="109"/>
  <c r="AW429" i="109" s="1"/>
  <c r="AV353" i="109"/>
  <c r="AW492" i="109" s="1"/>
  <c r="AV373" i="109"/>
  <c r="AW512" i="109" s="1"/>
  <c r="AV301" i="109"/>
  <c r="AW440" i="109" s="1"/>
  <c r="AV309" i="109"/>
  <c r="AW448" i="109" s="1"/>
  <c r="AV370" i="109"/>
  <c r="AW509" i="109" s="1"/>
  <c r="AV369" i="109"/>
  <c r="AW508" i="109" s="1"/>
  <c r="AV305" i="109"/>
  <c r="AW444" i="109" s="1"/>
  <c r="AV359" i="109"/>
  <c r="AW498" i="109" s="1"/>
  <c r="AW385" i="109"/>
  <c r="AX524" i="109" s="1"/>
  <c r="AW283" i="109"/>
  <c r="AX422" i="109" s="1"/>
  <c r="AW377" i="109"/>
  <c r="AX516" i="109" s="1"/>
  <c r="AW356" i="109"/>
  <c r="AX495" i="109" s="1"/>
  <c r="AW383" i="109"/>
  <c r="AX522" i="109" s="1"/>
  <c r="AW408" i="109"/>
  <c r="AX547" i="109" s="1"/>
  <c r="AW417" i="109"/>
  <c r="AX556" i="109" s="1"/>
  <c r="AW364" i="109"/>
  <c r="AX503" i="109" s="1"/>
  <c r="AW368" i="109"/>
  <c r="AX507" i="109" s="1"/>
  <c r="AW387" i="109"/>
  <c r="AX526" i="109" s="1"/>
  <c r="AW360" i="109"/>
  <c r="AX499" i="109" s="1"/>
  <c r="AW407" i="109"/>
  <c r="AX546" i="109" s="1"/>
  <c r="AW348" i="109"/>
  <c r="AX487" i="109" s="1"/>
  <c r="AW415" i="109"/>
  <c r="AX554" i="109" s="1"/>
  <c r="AW416" i="109"/>
  <c r="AX555" i="109" s="1"/>
  <c r="AW393" i="109"/>
  <c r="AX532" i="109" s="1"/>
  <c r="AW397" i="109"/>
  <c r="AX536" i="109" s="1"/>
  <c r="AV351" i="109"/>
  <c r="AW490" i="109" s="1"/>
  <c r="AV405" i="109"/>
  <c r="AW544" i="109" s="1"/>
  <c r="AV286" i="109"/>
  <c r="AW425" i="109" s="1"/>
  <c r="AV388" i="109"/>
  <c r="AW527" i="109" s="1"/>
  <c r="AV384" i="109"/>
  <c r="AW523" i="109" s="1"/>
  <c r="AV338" i="109"/>
  <c r="AW477" i="109" s="1"/>
  <c r="AV410" i="109"/>
  <c r="AW549" i="109" s="1"/>
  <c r="AV319" i="109"/>
  <c r="AW458" i="109" s="1"/>
  <c r="AV378" i="109"/>
  <c r="AW517" i="109" s="1"/>
  <c r="AV386" i="109"/>
  <c r="AW525" i="109" s="1"/>
  <c r="AV330" i="109"/>
  <c r="AW469" i="109" s="1"/>
  <c r="AV289" i="109"/>
  <c r="AW428" i="109" s="1"/>
  <c r="AV336" i="109"/>
  <c r="AW475" i="109" s="1"/>
  <c r="AV346" i="109"/>
  <c r="AW485" i="109" s="1"/>
  <c r="AV298" i="109"/>
  <c r="AW437" i="109" s="1"/>
  <c r="AV328" i="109"/>
  <c r="AW467" i="109" s="1"/>
  <c r="AV300" i="109"/>
  <c r="AW439" i="109" s="1"/>
  <c r="AV322" i="109"/>
  <c r="AW461" i="109" s="1"/>
  <c r="AV311" i="109"/>
  <c r="AW450" i="109" s="1"/>
  <c r="AV315" i="109"/>
  <c r="AW454" i="109" s="1"/>
  <c r="AV327" i="109"/>
  <c r="AW466" i="109" s="1"/>
  <c r="AV304" i="109"/>
  <c r="AW443" i="109" s="1"/>
  <c r="AV414" i="109"/>
  <c r="AW553" i="109" s="1"/>
  <c r="AV303" i="109"/>
  <c r="AW442" i="109" s="1"/>
  <c r="AV308" i="109"/>
  <c r="AW447" i="109" s="1"/>
  <c r="AV341" i="109"/>
  <c r="AW480" i="109" s="1"/>
  <c r="AV396" i="109"/>
  <c r="AW535" i="109" s="1"/>
  <c r="AV313" i="109"/>
  <c r="AW452" i="109" s="1"/>
  <c r="AV345" i="109"/>
  <c r="AW484" i="109" s="1"/>
  <c r="AV663" i="109"/>
  <c r="AV561" i="109"/>
  <c r="AV655" i="109"/>
  <c r="AV634" i="109"/>
  <c r="AV661" i="109"/>
  <c r="AV686" i="109"/>
  <c r="AV695" i="109"/>
  <c r="AV642" i="109"/>
  <c r="AV646" i="109"/>
  <c r="AV665" i="109"/>
  <c r="AV638" i="109"/>
  <c r="AV685" i="109"/>
  <c r="AV626" i="109"/>
  <c r="AV693" i="109"/>
  <c r="AV694" i="109"/>
  <c r="AV671" i="109"/>
  <c r="AV675" i="109"/>
  <c r="AU544" i="109"/>
  <c r="AT683" i="109"/>
  <c r="AP49" i="119"/>
  <c r="AQ49" i="119" s="1"/>
  <c r="AQ48" i="119"/>
  <c r="AU527" i="109"/>
  <c r="AT666" i="109"/>
  <c r="BD40" i="119"/>
  <c r="BD30" i="119"/>
  <c r="AU426" i="109"/>
  <c r="AT565" i="109"/>
  <c r="AU500" i="109"/>
  <c r="AT639" i="109"/>
  <c r="BH21" i="119"/>
  <c r="BG23" i="119"/>
  <c r="BG25" i="119" s="1"/>
  <c r="AU458" i="109"/>
  <c r="AT597" i="109"/>
  <c r="AU494" i="109"/>
  <c r="AT633" i="109"/>
  <c r="AU462" i="109"/>
  <c r="AT601" i="109"/>
  <c r="AU431" i="109"/>
  <c r="AT570" i="109"/>
  <c r="AU497" i="109"/>
  <c r="AT636" i="109"/>
  <c r="AU552" i="109"/>
  <c r="AT691" i="109"/>
  <c r="AU464" i="109"/>
  <c r="AT603" i="109"/>
  <c r="AU505" i="109"/>
  <c r="AT644" i="109"/>
  <c r="AU479" i="109"/>
  <c r="AT618" i="109"/>
  <c r="AU443" i="109"/>
  <c r="AT582" i="109"/>
  <c r="BC42" i="119"/>
  <c r="BC48" i="119" s="1"/>
  <c r="BC47" i="119"/>
  <c r="AU447" i="109"/>
  <c r="AT586" i="109"/>
  <c r="AU448" i="109"/>
  <c r="AT587" i="109"/>
  <c r="AU514" i="109"/>
  <c r="AT653" i="109"/>
  <c r="AU432" i="109"/>
  <c r="AT571" i="109"/>
  <c r="AT563" i="109"/>
  <c r="AU424" i="109"/>
  <c r="AU435" i="109"/>
  <c r="AT574" i="109"/>
  <c r="AU470" i="109"/>
  <c r="AT609" i="109"/>
  <c r="AU425" i="109"/>
  <c r="AT564" i="109"/>
  <c r="AU465" i="109"/>
  <c r="AT604" i="109"/>
  <c r="AU529" i="109"/>
  <c r="AT668" i="109"/>
  <c r="AU446" i="109"/>
  <c r="AT585" i="109"/>
  <c r="AU449" i="109"/>
  <c r="AT588" i="109"/>
  <c r="AU457" i="109"/>
  <c r="AT596" i="109"/>
  <c r="AU455" i="109"/>
  <c r="AT594" i="109"/>
  <c r="AU504" i="109"/>
  <c r="AT643" i="109"/>
  <c r="AU475" i="109"/>
  <c r="AT614" i="109"/>
  <c r="AU493" i="109"/>
  <c r="AT632" i="109"/>
  <c r="AU482" i="109"/>
  <c r="AT621" i="109"/>
  <c r="AU533" i="109"/>
  <c r="AT672" i="109"/>
  <c r="AU502" i="109"/>
  <c r="AT641" i="109"/>
  <c r="AU453" i="109"/>
  <c r="AT592" i="109"/>
  <c r="AU474" i="109"/>
  <c r="AT613" i="109"/>
  <c r="AU545" i="109"/>
  <c r="AT684" i="109"/>
  <c r="AU492" i="109"/>
  <c r="AT631" i="109"/>
  <c r="AT581" i="109"/>
  <c r="AU442" i="109"/>
  <c r="AU440" i="109"/>
  <c r="AT579" i="109"/>
  <c r="AU476" i="109"/>
  <c r="AT615" i="109"/>
  <c r="AU496" i="109"/>
  <c r="AT635" i="109"/>
  <c r="AU480" i="109"/>
  <c r="AT619" i="109"/>
  <c r="AU519" i="109"/>
  <c r="AT658" i="109"/>
  <c r="AT580" i="109"/>
  <c r="AU441" i="109"/>
  <c r="AU535" i="109"/>
  <c r="AT674" i="109"/>
  <c r="AU452" i="109"/>
  <c r="AT591" i="109"/>
  <c r="AU484" i="109"/>
  <c r="AT623" i="109"/>
  <c r="AU423" i="109"/>
  <c r="AT562" i="109"/>
  <c r="BE30" i="119"/>
  <c r="BE40" i="119"/>
  <c r="AU472" i="109"/>
  <c r="AT611" i="109"/>
  <c r="AU523" i="109"/>
  <c r="AT662" i="109"/>
  <c r="AU459" i="109"/>
  <c r="AT598" i="109"/>
  <c r="AU549" i="109"/>
  <c r="AT688" i="109"/>
  <c r="AU541" i="109"/>
  <c r="AT680" i="109"/>
  <c r="AU539" i="109"/>
  <c r="AT678" i="109"/>
  <c r="AU517" i="109"/>
  <c r="AT656" i="109"/>
  <c r="AU521" i="109"/>
  <c r="AT660" i="109"/>
  <c r="AU469" i="109"/>
  <c r="AT608" i="109"/>
  <c r="AU478" i="109"/>
  <c r="AT617" i="109"/>
  <c r="AU437" i="109"/>
  <c r="AT576" i="109"/>
  <c r="AU445" i="109"/>
  <c r="AT584" i="109"/>
  <c r="AU501" i="109"/>
  <c r="AT640" i="109"/>
  <c r="AU430" i="109"/>
  <c r="AT569" i="109"/>
  <c r="AU450" i="109"/>
  <c r="AT589" i="109"/>
  <c r="AU454" i="109"/>
  <c r="AT593" i="109"/>
  <c r="AU466" i="109"/>
  <c r="AT605" i="109"/>
  <c r="AU434" i="109"/>
  <c r="AT573" i="109"/>
  <c r="AU481" i="109"/>
  <c r="AT620" i="109"/>
  <c r="AU463" i="109"/>
  <c r="AT602" i="109"/>
  <c r="AU429" i="109"/>
  <c r="AT568" i="109"/>
  <c r="AU460" i="109"/>
  <c r="AT599" i="109"/>
  <c r="AU553" i="109"/>
  <c r="AT692" i="109"/>
  <c r="AU512" i="109"/>
  <c r="AT651" i="109"/>
  <c r="AU486" i="109"/>
  <c r="AT625" i="109"/>
  <c r="AU531" i="109"/>
  <c r="AT670" i="109"/>
  <c r="AU509" i="109"/>
  <c r="AT648" i="109"/>
  <c r="AU468" i="109"/>
  <c r="AT607" i="109"/>
  <c r="AU506" i="109"/>
  <c r="AT645" i="109"/>
  <c r="AU488" i="109"/>
  <c r="AT627" i="109"/>
  <c r="AU473" i="109"/>
  <c r="AT612" i="109"/>
  <c r="AU490" i="109"/>
  <c r="AT629" i="109"/>
  <c r="AU489" i="109"/>
  <c r="AT628" i="109"/>
  <c r="AU427" i="109"/>
  <c r="AT566" i="109"/>
  <c r="AU477" i="109"/>
  <c r="AT616" i="109"/>
  <c r="BF29" i="119"/>
  <c r="BF28" i="119"/>
  <c r="AU436" i="109"/>
  <c r="AT575" i="109"/>
  <c r="AU525" i="109"/>
  <c r="AT664" i="109"/>
  <c r="AU428" i="109"/>
  <c r="AT567" i="109"/>
  <c r="AU438" i="109"/>
  <c r="AT577" i="109"/>
  <c r="AU485" i="109"/>
  <c r="AT624" i="109"/>
  <c r="AU467" i="109"/>
  <c r="AT606" i="109"/>
  <c r="AU439" i="109"/>
  <c r="AT578" i="109"/>
  <c r="AU471" i="109"/>
  <c r="AT610" i="109"/>
  <c r="AU461" i="109"/>
  <c r="AT600" i="109"/>
  <c r="AU537" i="109"/>
  <c r="AT676" i="109"/>
  <c r="AU510" i="109"/>
  <c r="AT649" i="109"/>
  <c r="AU433" i="109"/>
  <c r="AT572" i="109"/>
  <c r="AU451" i="109"/>
  <c r="AT590" i="109"/>
  <c r="AU508" i="109"/>
  <c r="AT647" i="109"/>
  <c r="AU456" i="109"/>
  <c r="AT595" i="109"/>
  <c r="AU444" i="109"/>
  <c r="AT583" i="109"/>
  <c r="AU498" i="109"/>
  <c r="AT637" i="109"/>
  <c r="AU513" i="109"/>
  <c r="AT652" i="109"/>
  <c r="AO1160" i="109"/>
  <c r="AP1058" i="109"/>
  <c r="AP1133" i="109"/>
  <c r="AP1152" i="109"/>
  <c r="AP1159" i="109"/>
  <c r="AP1055" i="109"/>
  <c r="AP1089" i="109"/>
  <c r="AP1066" i="109"/>
  <c r="AP1143" i="109"/>
  <c r="AP1033" i="109"/>
  <c r="AP1105" i="109"/>
  <c r="AP1132" i="109"/>
  <c r="AP1129" i="109"/>
  <c r="AP1078" i="109"/>
  <c r="AP1127" i="109"/>
  <c r="AP1032" i="109"/>
  <c r="AP1103" i="109"/>
  <c r="AP1062" i="109"/>
  <c r="AP1083" i="109"/>
  <c r="AP1100" i="109"/>
  <c r="AP1042" i="109"/>
  <c r="AQ887" i="109"/>
  <c r="AQ1025" i="109" s="1"/>
  <c r="AQ920" i="109"/>
  <c r="AQ962" i="109"/>
  <c r="AQ1100" i="109" s="1"/>
  <c r="AQ1020" i="109"/>
  <c r="AQ1158" i="109" s="1"/>
  <c r="AQ1012" i="109"/>
  <c r="AQ987" i="109"/>
  <c r="AQ955" i="109"/>
  <c r="AQ1093" i="109" s="1"/>
  <c r="AQ895" i="109"/>
  <c r="AQ1033" i="109" s="1"/>
  <c r="AQ983" i="109"/>
  <c r="AQ1121" i="109" s="1"/>
  <c r="AQ984" i="109"/>
  <c r="AQ1010" i="109"/>
  <c r="AQ925" i="109"/>
  <c r="AQ1063" i="109" s="1"/>
  <c r="AQ903" i="109"/>
  <c r="AQ1041" i="109" s="1"/>
  <c r="AQ992" i="109"/>
  <c r="AQ1130" i="109" s="1"/>
  <c r="AQ907" i="109"/>
  <c r="AQ999" i="109"/>
  <c r="AQ957" i="109"/>
  <c r="AQ917" i="109"/>
  <c r="AQ1055" i="109" s="1"/>
  <c r="AQ1017" i="109"/>
  <c r="AQ1155" i="109" s="1"/>
  <c r="AQ989" i="109"/>
  <c r="AQ923" i="109"/>
  <c r="AQ1061" i="109" s="1"/>
  <c r="AQ996" i="109"/>
  <c r="AQ910" i="109"/>
  <c r="AQ1048" i="109" s="1"/>
  <c r="AQ930" i="109"/>
  <c r="AQ899" i="109"/>
  <c r="AQ1037" i="109" s="1"/>
  <c r="AQ968" i="109"/>
  <c r="AQ976" i="109"/>
  <c r="AQ1114" i="109" s="1"/>
  <c r="AQ941" i="109"/>
  <c r="AQ1079" i="109" s="1"/>
  <c r="AQ939" i="109"/>
  <c r="AQ1077" i="109" s="1"/>
  <c r="AQ946" i="109"/>
  <c r="AQ1015" i="109"/>
  <c r="AQ972" i="109"/>
  <c r="AQ891" i="109"/>
  <c r="AQ927" i="109"/>
  <c r="AQ926" i="109"/>
  <c r="AQ953" i="109"/>
  <c r="AQ1019" i="109"/>
  <c r="AQ1157" i="109" s="1"/>
  <c r="AQ973" i="109"/>
  <c r="AQ944" i="109"/>
  <c r="AQ1082" i="109" s="1"/>
  <c r="AQ937" i="109"/>
  <c r="AQ1075" i="109" s="1"/>
  <c r="AQ1016" i="109"/>
  <c r="AQ1154" i="109" s="1"/>
  <c r="AQ924" i="109"/>
  <c r="AQ1062" i="109" s="1"/>
  <c r="AQ971" i="109"/>
  <c r="AQ1109" i="109" s="1"/>
  <c r="AQ905" i="109"/>
  <c r="AQ1043" i="109" s="1"/>
  <c r="AQ1006" i="109"/>
  <c r="AQ915" i="109"/>
  <c r="AQ1014" i="109"/>
  <c r="AQ1152" i="109" s="1"/>
  <c r="AQ966" i="109"/>
  <c r="AQ965" i="109"/>
  <c r="AQ1103" i="109" s="1"/>
  <c r="AQ943" i="109"/>
  <c r="AQ911" i="109"/>
  <c r="AQ1049" i="109" s="1"/>
  <c r="AQ912" i="109"/>
  <c r="AQ921" i="109"/>
  <c r="AQ892" i="109"/>
  <c r="AQ1030" i="109" s="1"/>
  <c r="AQ1013" i="109"/>
  <c r="AQ1151" i="109" s="1"/>
  <c r="AQ898" i="109"/>
  <c r="AQ1036" i="109" s="1"/>
  <c r="AQ1003" i="109"/>
  <c r="AQ935" i="109"/>
  <c r="AQ896" i="109"/>
  <c r="AQ1034" i="109" s="1"/>
  <c r="AQ951" i="109"/>
  <c r="AQ1089" i="109" s="1"/>
  <c r="AQ1007" i="109"/>
  <c r="AQ901" i="109"/>
  <c r="AQ1039" i="109" s="1"/>
  <c r="AQ904" i="109"/>
  <c r="AQ1042" i="109" s="1"/>
  <c r="AQ988" i="109"/>
  <c r="AQ931" i="109"/>
  <c r="AQ1069" i="109" s="1"/>
  <c r="AQ916" i="109"/>
  <c r="AQ1054" i="109" s="1"/>
  <c r="AQ914" i="109"/>
  <c r="AQ889" i="109"/>
  <c r="AQ970" i="109"/>
  <c r="AQ950" i="109"/>
  <c r="AQ1088" i="109" s="1"/>
  <c r="AQ918" i="109"/>
  <c r="AQ960" i="109"/>
  <c r="AQ1098" i="109" s="1"/>
  <c r="AQ979" i="109"/>
  <c r="AQ1117" i="109" s="1"/>
  <c r="AQ894" i="109"/>
  <c r="AQ1032" i="109" s="1"/>
  <c r="AQ897" i="109"/>
  <c r="AQ1035" i="109" s="1"/>
  <c r="AQ1009" i="109"/>
  <c r="AQ958" i="109"/>
  <c r="AQ986" i="109"/>
  <c r="AQ975" i="109"/>
  <c r="AQ1113" i="109" s="1"/>
  <c r="AQ906" i="109"/>
  <c r="AQ1004" i="109"/>
  <c r="AQ940" i="109"/>
  <c r="AQ980" i="109"/>
  <c r="AQ1000" i="109"/>
  <c r="AQ969" i="109"/>
  <c r="AQ1107" i="109" s="1"/>
  <c r="AQ997" i="109"/>
  <c r="AQ954" i="109"/>
  <c r="AQ1092" i="109" s="1"/>
  <c r="AQ1018" i="109"/>
  <c r="AQ967" i="109"/>
  <c r="AQ1105" i="109" s="1"/>
  <c r="AQ942" i="109"/>
  <c r="AQ902" i="109"/>
  <c r="AQ1040" i="109" s="1"/>
  <c r="AQ985" i="109"/>
  <c r="AQ932" i="109"/>
  <c r="AQ1070" i="109" s="1"/>
  <c r="AQ990" i="109"/>
  <c r="AQ1128" i="109" s="1"/>
  <c r="AQ977" i="109"/>
  <c r="AQ1115" i="109" s="1"/>
  <c r="AQ1008" i="109"/>
  <c r="AQ1001" i="109"/>
  <c r="AQ1139" i="109" s="1"/>
  <c r="AQ959" i="109"/>
  <c r="AQ928" i="109"/>
  <c r="AQ1066" i="109" s="1"/>
  <c r="AQ949" i="109"/>
  <c r="AQ1087" i="109" s="1"/>
  <c r="AQ956" i="109"/>
  <c r="AQ1094" i="109" s="1"/>
  <c r="AQ964" i="109"/>
  <c r="AQ1102" i="109" s="1"/>
  <c r="AQ995" i="109"/>
  <c r="AQ1133" i="109" s="1"/>
  <c r="AQ934" i="109"/>
  <c r="AQ961" i="109"/>
  <c r="AQ909" i="109"/>
  <c r="AQ1047" i="109" s="1"/>
  <c r="AQ994" i="109"/>
  <c r="AQ963" i="109"/>
  <c r="AQ922" i="109"/>
  <c r="AQ1060" i="109" s="1"/>
  <c r="AQ890" i="109"/>
  <c r="AQ991" i="109"/>
  <c r="AQ1129" i="109" s="1"/>
  <c r="AQ998" i="109"/>
  <c r="AQ1136" i="109" s="1"/>
  <c r="AQ900" i="109"/>
  <c r="AQ1038" i="109" s="1"/>
  <c r="AQ945" i="109"/>
  <c r="AQ1083" i="109" s="1"/>
  <c r="AQ993" i="109"/>
  <c r="AQ1131" i="109" s="1"/>
  <c r="AQ1002" i="109"/>
  <c r="AQ1140" i="109" s="1"/>
  <c r="AQ1005" i="109"/>
  <c r="AQ1143" i="109" s="1"/>
  <c r="AQ929" i="109"/>
  <c r="AQ936" i="109"/>
  <c r="AQ1074" i="109" s="1"/>
  <c r="AQ982" i="109"/>
  <c r="AQ1120" i="109" s="1"/>
  <c r="AQ908" i="109"/>
  <c r="AQ978" i="109"/>
  <c r="AQ893" i="109"/>
  <c r="AQ1031" i="109" s="1"/>
  <c r="AQ947" i="109"/>
  <c r="AQ1085" i="109" s="1"/>
  <c r="AQ1011" i="109"/>
  <c r="AQ913" i="109"/>
  <c r="AQ1051" i="109" s="1"/>
  <c r="AQ1021" i="109"/>
  <c r="AQ1159" i="109" s="1"/>
  <c r="AQ981" i="109"/>
  <c r="AQ1119" i="109" s="1"/>
  <c r="AQ938" i="109"/>
  <c r="AQ1076" i="109" s="1"/>
  <c r="AQ919" i="109"/>
  <c r="AQ888" i="109"/>
  <c r="AQ1026" i="109" s="1"/>
  <c r="AQ952" i="109"/>
  <c r="AQ948" i="109"/>
  <c r="AQ933" i="109"/>
  <c r="AQ974" i="109"/>
  <c r="AQ1112" i="109" s="1"/>
  <c r="AP1060" i="109"/>
  <c r="AP1120" i="109"/>
  <c r="AP1148" i="109"/>
  <c r="AP1151" i="109"/>
  <c r="AP1040" i="109"/>
  <c r="AP1131" i="109"/>
  <c r="AP1154" i="109"/>
  <c r="AP1049" i="109"/>
  <c r="AQ1101" i="109"/>
  <c r="AQ1142" i="109"/>
  <c r="AP1022" i="109"/>
  <c r="AP1061" i="109"/>
  <c r="AP1077" i="109"/>
  <c r="AP1144" i="109"/>
  <c r="AP1128" i="109"/>
  <c r="AP1088" i="109"/>
  <c r="AP1044" i="109"/>
  <c r="AP1107" i="109"/>
  <c r="AP1101" i="109"/>
  <c r="AP1135" i="109"/>
  <c r="AP1034" i="109"/>
  <c r="AQ883" i="109"/>
  <c r="AR875" i="109"/>
  <c r="AO696" i="109"/>
  <c r="AO419" i="109"/>
  <c r="AQ557" i="109"/>
  <c r="BK33" i="119" s="1"/>
  <c r="AP418" i="109"/>
  <c r="CJ20" i="119" l="1"/>
  <c r="AV418" i="109"/>
  <c r="AW313" i="109"/>
  <c r="AX452" i="109" s="1"/>
  <c r="AW341" i="109"/>
  <c r="AX480" i="109" s="1"/>
  <c r="AW303" i="109"/>
  <c r="AX442" i="109" s="1"/>
  <c r="AW304" i="109"/>
  <c r="AX443" i="109" s="1"/>
  <c r="AW315" i="109"/>
  <c r="AX454" i="109" s="1"/>
  <c r="AW322" i="109"/>
  <c r="AX461" i="109" s="1"/>
  <c r="AW328" i="109"/>
  <c r="AX467" i="109" s="1"/>
  <c r="AW346" i="109"/>
  <c r="AX485" i="109" s="1"/>
  <c r="AW289" i="109"/>
  <c r="AX428" i="109" s="1"/>
  <c r="AW386" i="109"/>
  <c r="AX525" i="109" s="1"/>
  <c r="AW319" i="109"/>
  <c r="AX458" i="109" s="1"/>
  <c r="AW338" i="109"/>
  <c r="AX477" i="109" s="1"/>
  <c r="AW388" i="109"/>
  <c r="AX527" i="109" s="1"/>
  <c r="AW405" i="109"/>
  <c r="AX544" i="109" s="1"/>
  <c r="AW626" i="109"/>
  <c r="AX368" i="109"/>
  <c r="AY507" i="109" s="1"/>
  <c r="AX417" i="109"/>
  <c r="AY556" i="109" s="1"/>
  <c r="AW661" i="109"/>
  <c r="AX356" i="109"/>
  <c r="AY495" i="109" s="1"/>
  <c r="AX377" i="109"/>
  <c r="AY516" i="109" s="1"/>
  <c r="AX283" i="109"/>
  <c r="AY422" i="109" s="1"/>
  <c r="AW359" i="109"/>
  <c r="AX498" i="109" s="1"/>
  <c r="AW369" i="109"/>
  <c r="AX508" i="109" s="1"/>
  <c r="AW309" i="109"/>
  <c r="AX448" i="109" s="1"/>
  <c r="AW373" i="109"/>
  <c r="AX512" i="109" s="1"/>
  <c r="AW290" i="109"/>
  <c r="AX429" i="109" s="1"/>
  <c r="AW294" i="109"/>
  <c r="AX433" i="109" s="1"/>
  <c r="AW343" i="109"/>
  <c r="AX482" i="109" s="1"/>
  <c r="AW325" i="109"/>
  <c r="AX464" i="109" s="1"/>
  <c r="AW318" i="109"/>
  <c r="AX457" i="109" s="1"/>
  <c r="AW355" i="109"/>
  <c r="AX494" i="109" s="1"/>
  <c r="AW361" i="109"/>
  <c r="AX500" i="109" s="1"/>
  <c r="AW285" i="109"/>
  <c r="AX424" i="109" s="1"/>
  <c r="AW349" i="109"/>
  <c r="AX488" i="109" s="1"/>
  <c r="AW302" i="109"/>
  <c r="AX441" i="109" s="1"/>
  <c r="AW375" i="109"/>
  <c r="AX514" i="109" s="1"/>
  <c r="AW321" i="109"/>
  <c r="AX460" i="109" s="1"/>
  <c r="AW340" i="109"/>
  <c r="AX479" i="109" s="1"/>
  <c r="AW363" i="109"/>
  <c r="AX502" i="109" s="1"/>
  <c r="AW306" i="109"/>
  <c r="AX445" i="109" s="1"/>
  <c r="AW382" i="109"/>
  <c r="AX521" i="109" s="1"/>
  <c r="AW287" i="109"/>
  <c r="AX426" i="109" s="1"/>
  <c r="AW350" i="109"/>
  <c r="AX489" i="109" s="1"/>
  <c r="AX401" i="109"/>
  <c r="AY540" i="109" s="1"/>
  <c r="AW659" i="109"/>
  <c r="AW673" i="109"/>
  <c r="AX389" i="109"/>
  <c r="AY528" i="109" s="1"/>
  <c r="AW681" i="109"/>
  <c r="AW689" i="109"/>
  <c r="AX409" i="109"/>
  <c r="AY548" i="109" s="1"/>
  <c r="AX391" i="109"/>
  <c r="AY530" i="109" s="1"/>
  <c r="AW284" i="109"/>
  <c r="AX423" i="109" s="1"/>
  <c r="AW329" i="109"/>
  <c r="AX468" i="109" s="1"/>
  <c r="AW357" i="109"/>
  <c r="AX496" i="109" s="1"/>
  <c r="AW347" i="109"/>
  <c r="AX486" i="109" s="1"/>
  <c r="AW335" i="109"/>
  <c r="AX474" i="109" s="1"/>
  <c r="AW371" i="109"/>
  <c r="AX510" i="109" s="1"/>
  <c r="AW394" i="109"/>
  <c r="AX533" i="109" s="1"/>
  <c r="AW362" i="109"/>
  <c r="AX501" i="109" s="1"/>
  <c r="AW339" i="109"/>
  <c r="AX478" i="109" s="1"/>
  <c r="AW316" i="109"/>
  <c r="AX455" i="109" s="1"/>
  <c r="AW310" i="109"/>
  <c r="AX449" i="109" s="1"/>
  <c r="AW307" i="109"/>
  <c r="AX446" i="109" s="1"/>
  <c r="AW390" i="109"/>
  <c r="AX529" i="109" s="1"/>
  <c r="AW296" i="109"/>
  <c r="AX435" i="109" s="1"/>
  <c r="AV591" i="109"/>
  <c r="AV619" i="109"/>
  <c r="AV581" i="109"/>
  <c r="AV582" i="109"/>
  <c r="AV593" i="109"/>
  <c r="AV600" i="109"/>
  <c r="AV606" i="109"/>
  <c r="AV624" i="109"/>
  <c r="AV567" i="109"/>
  <c r="AV664" i="109"/>
  <c r="AV597" i="109"/>
  <c r="AV616" i="109"/>
  <c r="AV666" i="109"/>
  <c r="AV683" i="109"/>
  <c r="AW675" i="109"/>
  <c r="AX393" i="109"/>
  <c r="AY532" i="109" s="1"/>
  <c r="AW693" i="109"/>
  <c r="AX407" i="109"/>
  <c r="AY546" i="109" s="1"/>
  <c r="AW665" i="109"/>
  <c r="AW646" i="109"/>
  <c r="AX364" i="109"/>
  <c r="AY503" i="109" s="1"/>
  <c r="AW686" i="109"/>
  <c r="AW663" i="109"/>
  <c r="AV637" i="109"/>
  <c r="AV647" i="109"/>
  <c r="AV587" i="109"/>
  <c r="AV651" i="109"/>
  <c r="AV568" i="109"/>
  <c r="AV572" i="109"/>
  <c r="AV621" i="109"/>
  <c r="AV603" i="109"/>
  <c r="AV596" i="109"/>
  <c r="AV633" i="109"/>
  <c r="AV639" i="109"/>
  <c r="AV563" i="109"/>
  <c r="AV627" i="109"/>
  <c r="AV580" i="109"/>
  <c r="AV653" i="109"/>
  <c r="AV599" i="109"/>
  <c r="AV618" i="109"/>
  <c r="AV641" i="109"/>
  <c r="AV584" i="109"/>
  <c r="AV660" i="109"/>
  <c r="AV565" i="109"/>
  <c r="AV628" i="109"/>
  <c r="AX352" i="109"/>
  <c r="AY491" i="109" s="1"/>
  <c r="AX412" i="109"/>
  <c r="AY551" i="109" s="1"/>
  <c r="AW650" i="109"/>
  <c r="AX404" i="109"/>
  <c r="AY543" i="109" s="1"/>
  <c r="AX376" i="109"/>
  <c r="AY515" i="109" s="1"/>
  <c r="AW622" i="109"/>
  <c r="AW677" i="109"/>
  <c r="AV562" i="109"/>
  <c r="AV607" i="109"/>
  <c r="AV635" i="109"/>
  <c r="AV625" i="109"/>
  <c r="AV613" i="109"/>
  <c r="AV649" i="109"/>
  <c r="AV672" i="109"/>
  <c r="AV640" i="109"/>
  <c r="AV617" i="109"/>
  <c r="AV594" i="109"/>
  <c r="AV588" i="109"/>
  <c r="AV585" i="109"/>
  <c r="AV668" i="109"/>
  <c r="AV574" i="109"/>
  <c r="AW345" i="109"/>
  <c r="AX484" i="109" s="1"/>
  <c r="AW396" i="109"/>
  <c r="AX535" i="109" s="1"/>
  <c r="AW308" i="109"/>
  <c r="AX447" i="109" s="1"/>
  <c r="AW414" i="109"/>
  <c r="AX553" i="109" s="1"/>
  <c r="AW327" i="109"/>
  <c r="AX466" i="109" s="1"/>
  <c r="AW311" i="109"/>
  <c r="AX450" i="109" s="1"/>
  <c r="AW300" i="109"/>
  <c r="AX439" i="109" s="1"/>
  <c r="AW298" i="109"/>
  <c r="AX437" i="109" s="1"/>
  <c r="AW336" i="109"/>
  <c r="AX475" i="109" s="1"/>
  <c r="AW330" i="109"/>
  <c r="AX469" i="109" s="1"/>
  <c r="AW378" i="109"/>
  <c r="AX517" i="109" s="1"/>
  <c r="AW410" i="109"/>
  <c r="AX549" i="109" s="1"/>
  <c r="AW384" i="109"/>
  <c r="AX523" i="109" s="1"/>
  <c r="AW286" i="109"/>
  <c r="AX425" i="109" s="1"/>
  <c r="AW351" i="109"/>
  <c r="AX490" i="109" s="1"/>
  <c r="AX397" i="109"/>
  <c r="AY536" i="109" s="1"/>
  <c r="AW694" i="109"/>
  <c r="AX348" i="109"/>
  <c r="AY487" i="109" s="1"/>
  <c r="AX360" i="109"/>
  <c r="AY499" i="109" s="1"/>
  <c r="AW695" i="109"/>
  <c r="AX383" i="109"/>
  <c r="AY522" i="109" s="1"/>
  <c r="AW655" i="109"/>
  <c r="AW561" i="109"/>
  <c r="AW305" i="109"/>
  <c r="AX444" i="109" s="1"/>
  <c r="AW370" i="109"/>
  <c r="AX509" i="109" s="1"/>
  <c r="AW301" i="109"/>
  <c r="AX440" i="109" s="1"/>
  <c r="AW353" i="109"/>
  <c r="AX492" i="109" s="1"/>
  <c r="AW342" i="109"/>
  <c r="AX481" i="109" s="1"/>
  <c r="AW366" i="109"/>
  <c r="AX505" i="109" s="1"/>
  <c r="AW354" i="109"/>
  <c r="AX493" i="109" s="1"/>
  <c r="AW299" i="109"/>
  <c r="AX438" i="109" s="1"/>
  <c r="AW400" i="109"/>
  <c r="AX539" i="109" s="1"/>
  <c r="AW402" i="109"/>
  <c r="AX541" i="109" s="1"/>
  <c r="AW331" i="109"/>
  <c r="AX470" i="109" s="1"/>
  <c r="AW334" i="109"/>
  <c r="AX473" i="109" s="1"/>
  <c r="AW374" i="109"/>
  <c r="AX513" i="109" s="1"/>
  <c r="AW317" i="109"/>
  <c r="AX456" i="109" s="1"/>
  <c r="AW380" i="109"/>
  <c r="AX519" i="109" s="1"/>
  <c r="AW337" i="109"/>
  <c r="AX476" i="109" s="1"/>
  <c r="AW406" i="109"/>
  <c r="AX545" i="109" s="1"/>
  <c r="AW314" i="109"/>
  <c r="AX453" i="109" s="1"/>
  <c r="AW332" i="109"/>
  <c r="AX471" i="109" s="1"/>
  <c r="AW365" i="109"/>
  <c r="AX504" i="109" s="1"/>
  <c r="AW323" i="109"/>
  <c r="AX462" i="109" s="1"/>
  <c r="AW320" i="109"/>
  <c r="AX459" i="109" s="1"/>
  <c r="AW333" i="109"/>
  <c r="AX472" i="109" s="1"/>
  <c r="AW630" i="109"/>
  <c r="AX379" i="109"/>
  <c r="AY518" i="109" s="1"/>
  <c r="AW690" i="109"/>
  <c r="AX381" i="109"/>
  <c r="AY520" i="109" s="1"/>
  <c r="AW667" i="109"/>
  <c r="AW682" i="109"/>
  <c r="AX411" i="109"/>
  <c r="AY550" i="109" s="1"/>
  <c r="AW669" i="109"/>
  <c r="AW367" i="109"/>
  <c r="AX506" i="109" s="1"/>
  <c r="AW312" i="109"/>
  <c r="AX451" i="109" s="1"/>
  <c r="AW392" i="109"/>
  <c r="AX531" i="109" s="1"/>
  <c r="AW324" i="109"/>
  <c r="AX463" i="109" s="1"/>
  <c r="AW295" i="109"/>
  <c r="AX434" i="109" s="1"/>
  <c r="AW398" i="109"/>
  <c r="AX537" i="109" s="1"/>
  <c r="AW291" i="109"/>
  <c r="AX430" i="109" s="1"/>
  <c r="AW413" i="109"/>
  <c r="AX552" i="109" s="1"/>
  <c r="AW358" i="109"/>
  <c r="AX497" i="109" s="1"/>
  <c r="AW292" i="109"/>
  <c r="AX431" i="109" s="1"/>
  <c r="AW297" i="109"/>
  <c r="AX436" i="109" s="1"/>
  <c r="AW288" i="109"/>
  <c r="AX427" i="109" s="1"/>
  <c r="AW326" i="109"/>
  <c r="AX465" i="109" s="1"/>
  <c r="AW293" i="109"/>
  <c r="AX432" i="109" s="1"/>
  <c r="AV557" i="109"/>
  <c r="CA33" i="119" s="1"/>
  <c r="AV623" i="109"/>
  <c r="AV674" i="109"/>
  <c r="AV586" i="109"/>
  <c r="AV692" i="109"/>
  <c r="AV605" i="109"/>
  <c r="AV589" i="109"/>
  <c r="AV578" i="109"/>
  <c r="AV576" i="109"/>
  <c r="AV614" i="109"/>
  <c r="AV608" i="109"/>
  <c r="AV656" i="109"/>
  <c r="AV688" i="109"/>
  <c r="AV662" i="109"/>
  <c r="AV564" i="109"/>
  <c r="AV629" i="109"/>
  <c r="AW671" i="109"/>
  <c r="AX416" i="109"/>
  <c r="AY555" i="109" s="1"/>
  <c r="AX415" i="109"/>
  <c r="AY554" i="109" s="1"/>
  <c r="AW685" i="109"/>
  <c r="AW638" i="109"/>
  <c r="AX387" i="109"/>
  <c r="AY526" i="109" s="1"/>
  <c r="AW642" i="109"/>
  <c r="AX408" i="109"/>
  <c r="AY547" i="109" s="1"/>
  <c r="AW634" i="109"/>
  <c r="AX385" i="109"/>
  <c r="AY524" i="109" s="1"/>
  <c r="AV583" i="109"/>
  <c r="AV648" i="109"/>
  <c r="AV579" i="109"/>
  <c r="AV631" i="109"/>
  <c r="AV620" i="109"/>
  <c r="AV644" i="109"/>
  <c r="AV632" i="109"/>
  <c r="AV577" i="109"/>
  <c r="AV678" i="109"/>
  <c r="AV680" i="109"/>
  <c r="AV609" i="109"/>
  <c r="AV612" i="109"/>
  <c r="AV652" i="109"/>
  <c r="AV595" i="109"/>
  <c r="AV658" i="109"/>
  <c r="AV615" i="109"/>
  <c r="AV684" i="109"/>
  <c r="AV592" i="109"/>
  <c r="AV610" i="109"/>
  <c r="AV643" i="109"/>
  <c r="AV601" i="109"/>
  <c r="AV598" i="109"/>
  <c r="AV611" i="109"/>
  <c r="AW679" i="109"/>
  <c r="AW657" i="109"/>
  <c r="AX395" i="109"/>
  <c r="AY534" i="109" s="1"/>
  <c r="AX372" i="109"/>
  <c r="AY511" i="109" s="1"/>
  <c r="AW654" i="109"/>
  <c r="AX403" i="109"/>
  <c r="AY542" i="109" s="1"/>
  <c r="AX344" i="109"/>
  <c r="AY483" i="109" s="1"/>
  <c r="AW687" i="109"/>
  <c r="AX399" i="109"/>
  <c r="AY538" i="109" s="1"/>
  <c r="AV645" i="109"/>
  <c r="AV590" i="109"/>
  <c r="AV670" i="109"/>
  <c r="AV602" i="109"/>
  <c r="AV573" i="109"/>
  <c r="AV676" i="109"/>
  <c r="AV569" i="109"/>
  <c r="AV691" i="109"/>
  <c r="AV636" i="109"/>
  <c r="AV570" i="109"/>
  <c r="AV575" i="109"/>
  <c r="AV566" i="109"/>
  <c r="AV604" i="109"/>
  <c r="AV571" i="109"/>
  <c r="AQ50" i="119"/>
  <c r="BC49" i="119"/>
  <c r="BD41" i="119"/>
  <c r="BD47" i="119" s="1"/>
  <c r="BE41" i="119"/>
  <c r="BE47" i="119" s="1"/>
  <c r="BG29" i="119"/>
  <c r="BG28" i="119"/>
  <c r="BF30" i="119"/>
  <c r="BF40" i="119"/>
  <c r="BI21" i="119"/>
  <c r="BH23" i="119"/>
  <c r="BH25" i="119" s="1"/>
  <c r="AP1160" i="109"/>
  <c r="AQ1022" i="109"/>
  <c r="AQ1095" i="109"/>
  <c r="AQ1144" i="109"/>
  <c r="AQ1108" i="109"/>
  <c r="AQ1058" i="109"/>
  <c r="AQ1078" i="109"/>
  <c r="AQ1134" i="109"/>
  <c r="AQ1065" i="109"/>
  <c r="AQ1028" i="109"/>
  <c r="AQ1097" i="109"/>
  <c r="AR887" i="109"/>
  <c r="AR930" i="109"/>
  <c r="AR1068" i="109" s="1"/>
  <c r="AR999" i="109"/>
  <c r="AR1137" i="109" s="1"/>
  <c r="AR923" i="109"/>
  <c r="AR1061" i="109" s="1"/>
  <c r="AR955" i="109"/>
  <c r="AR989" i="109"/>
  <c r="AR1127" i="109" s="1"/>
  <c r="AR962" i="109"/>
  <c r="AR1100" i="109" s="1"/>
  <c r="AR903" i="109"/>
  <c r="AR907" i="109"/>
  <c r="AR941" i="109"/>
  <c r="AR1079" i="109" s="1"/>
  <c r="AR957" i="109"/>
  <c r="AR899" i="109"/>
  <c r="AR946" i="109"/>
  <c r="AR1084" i="109" s="1"/>
  <c r="AR987" i="109"/>
  <c r="AR1010" i="109"/>
  <c r="AR1148" i="109" s="1"/>
  <c r="AR996" i="109"/>
  <c r="AR1134" i="109" s="1"/>
  <c r="AR1020" i="109"/>
  <c r="AR920" i="109"/>
  <c r="AR939" i="109"/>
  <c r="AR895" i="109"/>
  <c r="AR1033" i="109" s="1"/>
  <c r="AR891" i="109"/>
  <c r="AR983" i="109"/>
  <c r="AR1121" i="109" s="1"/>
  <c r="AR976" i="109"/>
  <c r="AR1114" i="109" s="1"/>
  <c r="AR968" i="109"/>
  <c r="AR925" i="109"/>
  <c r="AR1017" i="109"/>
  <c r="AR1155" i="109" s="1"/>
  <c r="AR1012" i="109"/>
  <c r="AR1150" i="109" s="1"/>
  <c r="AR984" i="109"/>
  <c r="AR1122" i="109" s="1"/>
  <c r="AR992" i="109"/>
  <c r="AR1015" i="109"/>
  <c r="AR1153" i="109" s="1"/>
  <c r="AR917" i="109"/>
  <c r="AR1055" i="109" s="1"/>
  <c r="AR910" i="109"/>
  <c r="AR1048" i="109" s="1"/>
  <c r="AR972" i="109"/>
  <c r="AR1001" i="109"/>
  <c r="AR1139" i="109" s="1"/>
  <c r="AR1014" i="109"/>
  <c r="AR1152" i="109" s="1"/>
  <c r="AR1019" i="109"/>
  <c r="AR1157" i="109" s="1"/>
  <c r="AR974" i="109"/>
  <c r="AR919" i="109"/>
  <c r="AR938" i="109"/>
  <c r="AR1076" i="109" s="1"/>
  <c r="AR960" i="109"/>
  <c r="AR1098" i="109" s="1"/>
  <c r="AR947" i="109"/>
  <c r="AR982" i="109"/>
  <c r="AR928" i="109"/>
  <c r="AR1066" i="109" s="1"/>
  <c r="AR986" i="109"/>
  <c r="AR922" i="109"/>
  <c r="AR904" i="109"/>
  <c r="AR1042" i="109" s="1"/>
  <c r="AR951" i="109"/>
  <c r="AR1089" i="109" s="1"/>
  <c r="AR978" i="109"/>
  <c r="AR926" i="109"/>
  <c r="AR966" i="109"/>
  <c r="AR1104" i="109" s="1"/>
  <c r="AR924" i="109"/>
  <c r="AR1062" i="109" s="1"/>
  <c r="AR945" i="109"/>
  <c r="AR1083" i="109" s="1"/>
  <c r="AR916" i="109"/>
  <c r="AR967" i="109"/>
  <c r="AR1105" i="109" s="1"/>
  <c r="AR901" i="109"/>
  <c r="AR1039" i="109" s="1"/>
  <c r="AR995" i="109"/>
  <c r="AR1133" i="109" s="1"/>
  <c r="AR1004" i="109"/>
  <c r="AR958" i="109"/>
  <c r="AR1096" i="109" s="1"/>
  <c r="AR1016" i="109"/>
  <c r="AR1154" i="109" s="1"/>
  <c r="AR1002" i="109"/>
  <c r="AR1140" i="109" s="1"/>
  <c r="AR933" i="109"/>
  <c r="AR1003" i="109"/>
  <c r="AR1141" i="109" s="1"/>
  <c r="AR932" i="109"/>
  <c r="AR1070" i="109" s="1"/>
  <c r="AR913" i="109"/>
  <c r="AR1051" i="109" s="1"/>
  <c r="AR893" i="109"/>
  <c r="AR1031" i="109" s="1"/>
  <c r="AR911" i="109"/>
  <c r="AR1049" i="109" s="1"/>
  <c r="AR902" i="109"/>
  <c r="AR1040" i="109" s="1"/>
  <c r="AR973" i="109"/>
  <c r="AR991" i="109"/>
  <c r="AR905" i="109"/>
  <c r="AR1043" i="109" s="1"/>
  <c r="AR937" i="109"/>
  <c r="AR1075" i="109" s="1"/>
  <c r="AR952" i="109"/>
  <c r="AR1090" i="109" s="1"/>
  <c r="AR988" i="109"/>
  <c r="AR1007" i="109"/>
  <c r="AR1145" i="109" s="1"/>
  <c r="AR898" i="109"/>
  <c r="AR1036" i="109" s="1"/>
  <c r="AR900" i="109"/>
  <c r="AR964" i="109"/>
  <c r="AR1013" i="109"/>
  <c r="AR1151" i="109" s="1"/>
  <c r="AR1005" i="109"/>
  <c r="AR1143" i="109" s="1"/>
  <c r="AR959" i="109"/>
  <c r="AR1097" i="109" s="1"/>
  <c r="AR970" i="109"/>
  <c r="AR892" i="109"/>
  <c r="AR1030" i="109" s="1"/>
  <c r="AR990" i="109"/>
  <c r="AR1128" i="109" s="1"/>
  <c r="AR890" i="109"/>
  <c r="AR894" i="109"/>
  <c r="AR1021" i="109"/>
  <c r="AR1159" i="109" s="1"/>
  <c r="AR1011" i="109"/>
  <c r="AR908" i="109"/>
  <c r="AR1046" i="109" s="1"/>
  <c r="AR949" i="109"/>
  <c r="AR889" i="109"/>
  <c r="AR1027" i="109" s="1"/>
  <c r="AR948" i="109"/>
  <c r="AR1086" i="109" s="1"/>
  <c r="AR961" i="109"/>
  <c r="AR965" i="109"/>
  <c r="AR971" i="109"/>
  <c r="AR1109" i="109" s="1"/>
  <c r="AR1000" i="109"/>
  <c r="AR1138" i="109" s="1"/>
  <c r="AR998" i="109"/>
  <c r="AR1136" i="109" s="1"/>
  <c r="AR942" i="109"/>
  <c r="AR909" i="109"/>
  <c r="AR1047" i="109" s="1"/>
  <c r="AR954" i="109"/>
  <c r="AR1092" i="109" s="1"/>
  <c r="AR896" i="109"/>
  <c r="AR1034" i="109" s="1"/>
  <c r="AR940" i="109"/>
  <c r="AR927" i="109"/>
  <c r="AR1065" i="109" s="1"/>
  <c r="AR1009" i="109"/>
  <c r="AR1147" i="109" s="1"/>
  <c r="AR977" i="109"/>
  <c r="AR1115" i="109" s="1"/>
  <c r="AR931" i="109"/>
  <c r="AR979" i="109"/>
  <c r="AR1117" i="109" s="1"/>
  <c r="AR918" i="109"/>
  <c r="AR1056" i="109" s="1"/>
  <c r="AR944" i="109"/>
  <c r="AR1082" i="109" s="1"/>
  <c r="AR906" i="109"/>
  <c r="AR993" i="109"/>
  <c r="AR1131" i="109" s="1"/>
  <c r="AR963" i="109"/>
  <c r="AR1101" i="109" s="1"/>
  <c r="AR934" i="109"/>
  <c r="AR1072" i="109" s="1"/>
  <c r="AR935" i="109"/>
  <c r="AR888" i="109"/>
  <c r="AR1026" i="109" s="1"/>
  <c r="AR969" i="109"/>
  <c r="AR1107" i="109" s="1"/>
  <c r="AR914" i="109"/>
  <c r="AR1052" i="109" s="1"/>
  <c r="AR943" i="109"/>
  <c r="AR1081" i="109" s="1"/>
  <c r="AR929" i="109"/>
  <c r="AR1067" i="109" s="1"/>
  <c r="AR1008" i="109"/>
  <c r="AR915" i="109"/>
  <c r="AR956" i="109"/>
  <c r="AR921" i="109"/>
  <c r="AR1059" i="109" s="1"/>
  <c r="AR897" i="109"/>
  <c r="AR1035" i="109" s="1"/>
  <c r="AR981" i="109"/>
  <c r="AR1119" i="109" s="1"/>
  <c r="AR953" i="109"/>
  <c r="AR912" i="109"/>
  <c r="AR1050" i="109" s="1"/>
  <c r="AR994" i="109"/>
  <c r="AR1132" i="109" s="1"/>
  <c r="AR950" i="109"/>
  <c r="AR980" i="109"/>
  <c r="AR975" i="109"/>
  <c r="AR1113" i="109" s="1"/>
  <c r="AR1006" i="109"/>
  <c r="AR1144" i="109" s="1"/>
  <c r="AR997" i="109"/>
  <c r="AR1135" i="109" s="1"/>
  <c r="AR985" i="109"/>
  <c r="AR1123" i="109" s="1"/>
  <c r="AR1018" i="109"/>
  <c r="AR1156" i="109" s="1"/>
  <c r="AR936" i="109"/>
  <c r="AQ1116" i="109"/>
  <c r="AQ1057" i="109"/>
  <c r="AR1120" i="109"/>
  <c r="AQ1081" i="109"/>
  <c r="AQ1029" i="109"/>
  <c r="AQ1127" i="109"/>
  <c r="AQ1090" i="109"/>
  <c r="AQ1027" i="109"/>
  <c r="AQ1050" i="109"/>
  <c r="AQ1068" i="109"/>
  <c r="AQ1099" i="109"/>
  <c r="AQ1106" i="109"/>
  <c r="AQ1137" i="109"/>
  <c r="AQ1111" i="109"/>
  <c r="AQ1059" i="109"/>
  <c r="AQ1091" i="109"/>
  <c r="AQ1086" i="109"/>
  <c r="AQ1071" i="109"/>
  <c r="AQ1067" i="109"/>
  <c r="AQ1125" i="109"/>
  <c r="AQ1124" i="109"/>
  <c r="AQ1084" i="109"/>
  <c r="AQ1122" i="109"/>
  <c r="AQ1073" i="109"/>
  <c r="AQ1135" i="109"/>
  <c r="AQ1046" i="109"/>
  <c r="AQ1146" i="109"/>
  <c r="AQ1064" i="109"/>
  <c r="AQ1153" i="109"/>
  <c r="AQ1110" i="109"/>
  <c r="AQ1147" i="109"/>
  <c r="AQ1053" i="109"/>
  <c r="AQ1123" i="109"/>
  <c r="AQ1138" i="109"/>
  <c r="AQ1104" i="109"/>
  <c r="AQ1145" i="109"/>
  <c r="AQ1044" i="109"/>
  <c r="AQ1148" i="109"/>
  <c r="AQ1132" i="109"/>
  <c r="AQ1052" i="109"/>
  <c r="AQ1045" i="109"/>
  <c r="AQ1150" i="109"/>
  <c r="AQ1056" i="109"/>
  <c r="AQ1156" i="109"/>
  <c r="AQ1126" i="109"/>
  <c r="AQ1141" i="109"/>
  <c r="AQ1080" i="109"/>
  <c r="AQ1149" i="109"/>
  <c r="AQ1118" i="109"/>
  <c r="AQ1072" i="109"/>
  <c r="AQ1096" i="109"/>
  <c r="AP419" i="109"/>
  <c r="AR557" i="109"/>
  <c r="BL33" i="119" s="1"/>
  <c r="AQ418" i="109"/>
  <c r="AR883" i="109"/>
  <c r="AS875" i="109"/>
  <c r="AP696" i="109"/>
  <c r="CK20" i="119" l="1"/>
  <c r="AY399" i="109"/>
  <c r="AZ538" i="109" s="1"/>
  <c r="AY344" i="109"/>
  <c r="AZ483" i="109" s="1"/>
  <c r="AY372" i="109"/>
  <c r="AZ511" i="109" s="1"/>
  <c r="AX673" i="109"/>
  <c r="AX665" i="109"/>
  <c r="AY415" i="109"/>
  <c r="AZ554" i="109" s="1"/>
  <c r="AX293" i="109"/>
  <c r="AY432" i="109" s="1"/>
  <c r="AW604" i="109"/>
  <c r="AW575" i="109"/>
  <c r="AW636" i="109"/>
  <c r="AW691" i="109"/>
  <c r="AW569" i="109"/>
  <c r="AX392" i="109"/>
  <c r="AY531" i="109" s="1"/>
  <c r="AW645" i="109"/>
  <c r="AX689" i="109"/>
  <c r="AY381" i="109"/>
  <c r="AZ520" i="109" s="1"/>
  <c r="AX657" i="109"/>
  <c r="AX333" i="109"/>
  <c r="AY472" i="109" s="1"/>
  <c r="AW601" i="109"/>
  <c r="AX332" i="109"/>
  <c r="AY471" i="109" s="1"/>
  <c r="AW684" i="109"/>
  <c r="AW658" i="109"/>
  <c r="AW652" i="109"/>
  <c r="AW612" i="109"/>
  <c r="AX331" i="109"/>
  <c r="AY470" i="109" s="1"/>
  <c r="AW678" i="109"/>
  <c r="AX299" i="109"/>
  <c r="AY438" i="109" s="1"/>
  <c r="AW632" i="109"/>
  <c r="AW620" i="109"/>
  <c r="AW631" i="109"/>
  <c r="AW579" i="109"/>
  <c r="AY348" i="109"/>
  <c r="AZ487" i="109" s="1"/>
  <c r="AW629" i="109"/>
  <c r="AW564" i="109"/>
  <c r="AW662" i="109"/>
  <c r="AW656" i="109"/>
  <c r="AX336" i="109"/>
  <c r="AY475" i="109" s="1"/>
  <c r="AW578" i="109"/>
  <c r="AW605" i="109"/>
  <c r="AW674" i="109"/>
  <c r="AX682" i="109"/>
  <c r="AY682" i="109" s="1"/>
  <c r="AY412" i="109"/>
  <c r="AZ551" i="109" s="1"/>
  <c r="AX671" i="109"/>
  <c r="AX296" i="109"/>
  <c r="AY435" i="109" s="1"/>
  <c r="AX307" i="109"/>
  <c r="AY446" i="109" s="1"/>
  <c r="AX310" i="109"/>
  <c r="AY449" i="109" s="1"/>
  <c r="AX394" i="109"/>
  <c r="AY533" i="109" s="1"/>
  <c r="AX357" i="109"/>
  <c r="AY496" i="109" s="1"/>
  <c r="AX284" i="109"/>
  <c r="AY423" i="109" s="1"/>
  <c r="AY409" i="109"/>
  <c r="AZ548" i="109" s="1"/>
  <c r="AX667" i="109"/>
  <c r="AX679" i="109"/>
  <c r="AX350" i="109"/>
  <c r="AY489" i="109" s="1"/>
  <c r="AW660" i="109"/>
  <c r="AW584" i="109"/>
  <c r="AX363" i="109"/>
  <c r="AY502" i="109" s="1"/>
  <c r="AX302" i="109"/>
  <c r="AY441" i="109" s="1"/>
  <c r="AX361" i="109"/>
  <c r="AY500" i="109" s="1"/>
  <c r="AX355" i="109"/>
  <c r="AY494" i="109" s="1"/>
  <c r="AW621" i="109"/>
  <c r="AX294" i="109"/>
  <c r="AY433" i="109" s="1"/>
  <c r="AX373" i="109"/>
  <c r="AY512" i="109" s="1"/>
  <c r="AW587" i="109"/>
  <c r="AX369" i="109"/>
  <c r="AY508" i="109" s="1"/>
  <c r="AW418" i="109"/>
  <c r="AX655" i="109"/>
  <c r="AY368" i="109"/>
  <c r="AZ507" i="109" s="1"/>
  <c r="AX405" i="109"/>
  <c r="AY544" i="109" s="1"/>
  <c r="AW616" i="109"/>
  <c r="AX386" i="109"/>
  <c r="AY525" i="109" s="1"/>
  <c r="AW600" i="109"/>
  <c r="AW582" i="109"/>
  <c r="AX303" i="109"/>
  <c r="AY442" i="109" s="1"/>
  <c r="AW591" i="109"/>
  <c r="AX677" i="109"/>
  <c r="AY403" i="109"/>
  <c r="AZ542" i="109" s="1"/>
  <c r="AX650" i="109"/>
  <c r="AX663" i="109"/>
  <c r="AX686" i="109"/>
  <c r="AY387" i="109"/>
  <c r="AZ526" i="109" s="1"/>
  <c r="AX693" i="109"/>
  <c r="AW571" i="109"/>
  <c r="AW566" i="109"/>
  <c r="AX297" i="109"/>
  <c r="AY436" i="109" s="1"/>
  <c r="AX413" i="109"/>
  <c r="AY552" i="109" s="1"/>
  <c r="AX295" i="109"/>
  <c r="AY434" i="109" s="1"/>
  <c r="AX324" i="109"/>
  <c r="AY463" i="109" s="1"/>
  <c r="AW590" i="109"/>
  <c r="AY411" i="109"/>
  <c r="AZ550" i="109" s="1"/>
  <c r="AX659" i="109"/>
  <c r="AX365" i="109"/>
  <c r="AY504" i="109" s="1"/>
  <c r="AW592" i="109"/>
  <c r="AX337" i="109"/>
  <c r="AY476" i="109" s="1"/>
  <c r="AX334" i="109"/>
  <c r="AY473" i="109" s="1"/>
  <c r="AW680" i="109"/>
  <c r="AW577" i="109"/>
  <c r="AW644" i="109"/>
  <c r="AX353" i="109"/>
  <c r="AY492" i="109" s="1"/>
  <c r="AX370" i="109"/>
  <c r="AY509" i="109" s="1"/>
  <c r="AX305" i="109"/>
  <c r="AY444" i="109" s="1"/>
  <c r="AY360" i="109"/>
  <c r="AZ499" i="109" s="1"/>
  <c r="AX286" i="109"/>
  <c r="AY425" i="109" s="1"/>
  <c r="AX564" i="109"/>
  <c r="AW688" i="109"/>
  <c r="AX330" i="109"/>
  <c r="AY469" i="109" s="1"/>
  <c r="AX300" i="109"/>
  <c r="AY439" i="109" s="1"/>
  <c r="AX414" i="109"/>
  <c r="AY553" i="109" s="1"/>
  <c r="AX396" i="109"/>
  <c r="AY535" i="109" s="1"/>
  <c r="AX345" i="109"/>
  <c r="AY484" i="109" s="1"/>
  <c r="AX654" i="109"/>
  <c r="AY352" i="109"/>
  <c r="AZ491" i="109" s="1"/>
  <c r="AX642" i="109"/>
  <c r="AX685" i="109"/>
  <c r="AY393" i="109"/>
  <c r="AZ532" i="109" s="1"/>
  <c r="AW585" i="109"/>
  <c r="AW617" i="109"/>
  <c r="AX362" i="109"/>
  <c r="AY501" i="109" s="1"/>
  <c r="AW649" i="109"/>
  <c r="AW613" i="109"/>
  <c r="AX347" i="109"/>
  <c r="AY486" i="109" s="1"/>
  <c r="AW607" i="109"/>
  <c r="AW562" i="109"/>
  <c r="AX687" i="109"/>
  <c r="AY389" i="109"/>
  <c r="AZ528" i="109" s="1"/>
  <c r="AY401" i="109"/>
  <c r="AZ540" i="109" s="1"/>
  <c r="AX306" i="109"/>
  <c r="AY445" i="109" s="1"/>
  <c r="AW599" i="109"/>
  <c r="AX375" i="109"/>
  <c r="AY514" i="109" s="1"/>
  <c r="AX285" i="109"/>
  <c r="AY424" i="109" s="1"/>
  <c r="AW639" i="109"/>
  <c r="AW596" i="109"/>
  <c r="AX325" i="109"/>
  <c r="AY464" i="109" s="1"/>
  <c r="AX343" i="109"/>
  <c r="AY482" i="109" s="1"/>
  <c r="AW651" i="109"/>
  <c r="AX309" i="109"/>
  <c r="AY448" i="109" s="1"/>
  <c r="AW637" i="109"/>
  <c r="AY377" i="109"/>
  <c r="AZ516" i="109" s="1"/>
  <c r="AX695" i="109"/>
  <c r="AX338" i="109"/>
  <c r="AY477" i="109" s="1"/>
  <c r="AX319" i="109"/>
  <c r="AY458" i="109" s="1"/>
  <c r="AW624" i="109"/>
  <c r="AX328" i="109"/>
  <c r="AY467" i="109" s="1"/>
  <c r="AW593" i="109"/>
  <c r="AX304" i="109"/>
  <c r="AY443" i="109" s="1"/>
  <c r="AW619" i="109"/>
  <c r="AX681" i="109"/>
  <c r="AY385" i="109"/>
  <c r="AZ524" i="109" s="1"/>
  <c r="AY408" i="109"/>
  <c r="AZ547" i="109" s="1"/>
  <c r="AY416" i="109"/>
  <c r="AZ555" i="109" s="1"/>
  <c r="AX288" i="109"/>
  <c r="AY427" i="109" s="1"/>
  <c r="AX292" i="109"/>
  <c r="AY431" i="109" s="1"/>
  <c r="AX358" i="109"/>
  <c r="AY497" i="109" s="1"/>
  <c r="AW676" i="109"/>
  <c r="AW573" i="109"/>
  <c r="AX367" i="109"/>
  <c r="AY506" i="109" s="1"/>
  <c r="AW611" i="109"/>
  <c r="AW598" i="109"/>
  <c r="AX323" i="109"/>
  <c r="AY462" i="109" s="1"/>
  <c r="AW610" i="109"/>
  <c r="AX406" i="109"/>
  <c r="AY545" i="109" s="1"/>
  <c r="AX380" i="109"/>
  <c r="AY519" i="109" s="1"/>
  <c r="AW595" i="109"/>
  <c r="AX374" i="109"/>
  <c r="AY513" i="109" s="1"/>
  <c r="AW609" i="109"/>
  <c r="AX400" i="109"/>
  <c r="AY539" i="109" s="1"/>
  <c r="AX354" i="109"/>
  <c r="AY493" i="109" s="1"/>
  <c r="AX342" i="109"/>
  <c r="AY481" i="109" s="1"/>
  <c r="AW583" i="109"/>
  <c r="AY383" i="109"/>
  <c r="AZ522" i="109" s="1"/>
  <c r="AX638" i="109"/>
  <c r="AX675" i="109"/>
  <c r="AX351" i="109"/>
  <c r="AY490" i="109" s="1"/>
  <c r="AX378" i="109"/>
  <c r="AY517" i="109" s="1"/>
  <c r="AW614" i="109"/>
  <c r="AW576" i="109"/>
  <c r="AW589" i="109"/>
  <c r="AX327" i="109"/>
  <c r="AY466" i="109" s="1"/>
  <c r="AW586" i="109"/>
  <c r="AV696" i="109"/>
  <c r="AY376" i="109"/>
  <c r="AZ515" i="109" s="1"/>
  <c r="AX630" i="109"/>
  <c r="AY364" i="109"/>
  <c r="AZ503" i="109" s="1"/>
  <c r="AY407" i="109"/>
  <c r="AZ546" i="109" s="1"/>
  <c r="AX390" i="109"/>
  <c r="AY529" i="109" s="1"/>
  <c r="AW594" i="109"/>
  <c r="AX339" i="109"/>
  <c r="AY478" i="109" s="1"/>
  <c r="AW672" i="109"/>
  <c r="AX335" i="109"/>
  <c r="AY474" i="109" s="1"/>
  <c r="AY391" i="109"/>
  <c r="AZ530" i="109" s="1"/>
  <c r="AW628" i="109"/>
  <c r="AX287" i="109"/>
  <c r="AY426" i="109" s="1"/>
  <c r="AX382" i="109"/>
  <c r="AY521" i="109" s="1"/>
  <c r="AW641" i="109"/>
  <c r="AX340" i="109"/>
  <c r="AY479" i="109" s="1"/>
  <c r="AX321" i="109"/>
  <c r="AY460" i="109" s="1"/>
  <c r="AW627" i="109"/>
  <c r="AW563" i="109"/>
  <c r="AW633" i="109"/>
  <c r="AW603" i="109"/>
  <c r="AX290" i="109"/>
  <c r="AY429" i="109" s="1"/>
  <c r="AW647" i="109"/>
  <c r="AX561" i="109"/>
  <c r="AY356" i="109"/>
  <c r="AZ495" i="109" s="1"/>
  <c r="AY417" i="109"/>
  <c r="AZ556" i="109" s="1"/>
  <c r="AW683" i="109"/>
  <c r="AX388" i="109"/>
  <c r="AY527" i="109" s="1"/>
  <c r="AW664" i="109"/>
  <c r="AX289" i="109"/>
  <c r="AY428" i="109" s="1"/>
  <c r="AX346" i="109"/>
  <c r="AY485" i="109" s="1"/>
  <c r="AX322" i="109"/>
  <c r="AY461" i="109" s="1"/>
  <c r="AX313" i="109"/>
  <c r="AY452" i="109" s="1"/>
  <c r="AX622" i="109"/>
  <c r="AY673" i="109"/>
  <c r="AY395" i="109"/>
  <c r="AZ534" i="109" s="1"/>
  <c r="AX694" i="109"/>
  <c r="AX326" i="109"/>
  <c r="AY465" i="109" s="1"/>
  <c r="AW570" i="109"/>
  <c r="AX291" i="109"/>
  <c r="AY430" i="109" s="1"/>
  <c r="AX398" i="109"/>
  <c r="AY537" i="109" s="1"/>
  <c r="AW602" i="109"/>
  <c r="AW670" i="109"/>
  <c r="AX312" i="109"/>
  <c r="AY451" i="109" s="1"/>
  <c r="AY379" i="109"/>
  <c r="AZ518" i="109" s="1"/>
  <c r="AX320" i="109"/>
  <c r="AY459" i="109" s="1"/>
  <c r="AW643" i="109"/>
  <c r="AX314" i="109"/>
  <c r="AY453" i="109" s="1"/>
  <c r="AW615" i="109"/>
  <c r="AX317" i="109"/>
  <c r="AY456" i="109" s="1"/>
  <c r="AX402" i="109"/>
  <c r="AY541" i="109" s="1"/>
  <c r="AX366" i="109"/>
  <c r="AY505" i="109" s="1"/>
  <c r="AX301" i="109"/>
  <c r="AY440" i="109" s="1"/>
  <c r="AW648" i="109"/>
  <c r="AW557" i="109"/>
  <c r="CB33" i="119" s="1"/>
  <c r="AX661" i="109"/>
  <c r="AX626" i="109"/>
  <c r="AY397" i="109"/>
  <c r="AZ536" i="109" s="1"/>
  <c r="AX384" i="109"/>
  <c r="AY523" i="109" s="1"/>
  <c r="AX410" i="109"/>
  <c r="AY549" i="109" s="1"/>
  <c r="AW608" i="109"/>
  <c r="AX298" i="109"/>
  <c r="AY437" i="109" s="1"/>
  <c r="AX311" i="109"/>
  <c r="AY450" i="109" s="1"/>
  <c r="AW692" i="109"/>
  <c r="AX308" i="109"/>
  <c r="AY447" i="109" s="1"/>
  <c r="AW623" i="109"/>
  <c r="AY404" i="109"/>
  <c r="AZ543" i="109" s="1"/>
  <c r="AX690" i="109"/>
  <c r="AW574" i="109"/>
  <c r="AW668" i="109"/>
  <c r="AW588" i="109"/>
  <c r="AX316" i="109"/>
  <c r="AY455" i="109" s="1"/>
  <c r="AW640" i="109"/>
  <c r="AX371" i="109"/>
  <c r="AY510" i="109" s="1"/>
  <c r="AW625" i="109"/>
  <c r="AW635" i="109"/>
  <c r="AX329" i="109"/>
  <c r="AY468" i="109" s="1"/>
  <c r="AX669" i="109"/>
  <c r="AW565" i="109"/>
  <c r="AW618" i="109"/>
  <c r="AW653" i="109"/>
  <c r="AW580" i="109"/>
  <c r="AX349" i="109"/>
  <c r="AY488" i="109" s="1"/>
  <c r="AX318" i="109"/>
  <c r="AY457" i="109" s="1"/>
  <c r="AW572" i="109"/>
  <c r="AW568" i="109"/>
  <c r="AX359" i="109"/>
  <c r="AY498" i="109" s="1"/>
  <c r="AY283" i="109"/>
  <c r="AZ422" i="109" s="1"/>
  <c r="AX634" i="109"/>
  <c r="AX646" i="109"/>
  <c r="AW666" i="109"/>
  <c r="AW597" i="109"/>
  <c r="AW567" i="109"/>
  <c r="AW606" i="109"/>
  <c r="AX315" i="109"/>
  <c r="AY454" i="109" s="1"/>
  <c r="AW581" i="109"/>
  <c r="AX341" i="109"/>
  <c r="AY480" i="109" s="1"/>
  <c r="BD42" i="119"/>
  <c r="BD48" i="119" s="1"/>
  <c r="BD49" i="119" s="1"/>
  <c r="BF41" i="119"/>
  <c r="BF47" i="119" s="1"/>
  <c r="BH28" i="119"/>
  <c r="BH29" i="119"/>
  <c r="BJ21" i="119"/>
  <c r="BI23" i="119"/>
  <c r="BG40" i="119"/>
  <c r="BG30" i="119"/>
  <c r="BE42" i="119"/>
  <c r="BE48" i="119" s="1"/>
  <c r="BE49" i="119" s="1"/>
  <c r="AQ1160" i="109"/>
  <c r="AR1022" i="109"/>
  <c r="AR1130" i="109"/>
  <c r="AR1073" i="109"/>
  <c r="AR1108" i="109"/>
  <c r="AR1078" i="109"/>
  <c r="AR1045" i="109"/>
  <c r="AR1129" i="109"/>
  <c r="AR1094" i="109"/>
  <c r="AR1063" i="109"/>
  <c r="AR1085" i="109"/>
  <c r="AR1106" i="109"/>
  <c r="AR1088" i="109"/>
  <c r="AR1028" i="109"/>
  <c r="AR1037" i="109"/>
  <c r="AR1099" i="109"/>
  <c r="AR1102" i="109"/>
  <c r="AR1111" i="109"/>
  <c r="AR1124" i="109"/>
  <c r="AR1116" i="109"/>
  <c r="AR1041" i="109"/>
  <c r="AR1077" i="109"/>
  <c r="AR1149" i="109"/>
  <c r="AS887" i="109"/>
  <c r="AS923" i="109"/>
  <c r="AS1061" i="109" s="1"/>
  <c r="AS903" i="109"/>
  <c r="AS1041" i="109" s="1"/>
  <c r="AS891" i="109"/>
  <c r="AS1029" i="109" s="1"/>
  <c r="AS984" i="109"/>
  <c r="AS899" i="109"/>
  <c r="AS1037" i="109" s="1"/>
  <c r="AS939" i="109"/>
  <c r="AS1077" i="109" s="1"/>
  <c r="AS930" i="109"/>
  <c r="AS987" i="109"/>
  <c r="AS1125" i="109" s="1"/>
  <c r="AS972" i="109"/>
  <c r="AS989" i="109"/>
  <c r="AS1127" i="109" s="1"/>
  <c r="AS962" i="109"/>
  <c r="AS957" i="109"/>
  <c r="AS999" i="109"/>
  <c r="AS1137" i="109" s="1"/>
  <c r="AS895" i="109"/>
  <c r="AS1033" i="109" s="1"/>
  <c r="AS992" i="109"/>
  <c r="AS1130" i="109" s="1"/>
  <c r="AS1012" i="109"/>
  <c r="AS1150" i="109" s="1"/>
  <c r="AS907" i="109"/>
  <c r="AS1045" i="109" s="1"/>
  <c r="AS1017" i="109"/>
  <c r="AS1155" i="109" s="1"/>
  <c r="AS946" i="109"/>
  <c r="AS983" i="109"/>
  <c r="AS925" i="109"/>
  <c r="AS1063" i="109" s="1"/>
  <c r="AS910" i="109"/>
  <c r="AS917" i="109"/>
  <c r="AS955" i="109"/>
  <c r="AS976" i="109"/>
  <c r="AS1114" i="109" s="1"/>
  <c r="AS920" i="109"/>
  <c r="AS1058" i="109" s="1"/>
  <c r="AS996" i="109"/>
  <c r="AS1015" i="109"/>
  <c r="AS1010" i="109"/>
  <c r="AS941" i="109"/>
  <c r="AS1079" i="109" s="1"/>
  <c r="AS968" i="109"/>
  <c r="AS1020" i="109"/>
  <c r="AS924" i="109"/>
  <c r="AS1062" i="109" s="1"/>
  <c r="AS966" i="109"/>
  <c r="AS1104" i="109" s="1"/>
  <c r="AS912" i="109"/>
  <c r="AS1050" i="109" s="1"/>
  <c r="AS918" i="109"/>
  <c r="AS1056" i="109" s="1"/>
  <c r="AS1002" i="109"/>
  <c r="AS1140" i="109" s="1"/>
  <c r="AS1004" i="109"/>
  <c r="AS1142" i="109" s="1"/>
  <c r="AS964" i="109"/>
  <c r="AS997" i="109"/>
  <c r="AS980" i="109"/>
  <c r="AS928" i="109"/>
  <c r="AS894" i="109"/>
  <c r="AS1032" i="109" s="1"/>
  <c r="AS915" i="109"/>
  <c r="AS929" i="109"/>
  <c r="AS1067" i="109" s="1"/>
  <c r="AS960" i="109"/>
  <c r="AS1098" i="109" s="1"/>
  <c r="AS1016" i="109"/>
  <c r="AS1001" i="109"/>
  <c r="AS1139" i="109" s="1"/>
  <c r="AS896" i="109"/>
  <c r="AS1034" i="109" s="1"/>
  <c r="AS943" i="109"/>
  <c r="AS904" i="109"/>
  <c r="AS1042" i="109" s="1"/>
  <c r="AS937" i="109"/>
  <c r="AS991" i="109"/>
  <c r="AS1129" i="109" s="1"/>
  <c r="AS897" i="109"/>
  <c r="AS1035" i="109" s="1"/>
  <c r="AS959" i="109"/>
  <c r="AS898" i="109"/>
  <c r="AS1011" i="109"/>
  <c r="AS1149" i="109" s="1"/>
  <c r="AS948" i="109"/>
  <c r="AS892" i="109"/>
  <c r="AS965" i="109"/>
  <c r="AS986" i="109"/>
  <c r="AS1124" i="109" s="1"/>
  <c r="AS974" i="109"/>
  <c r="AS1112" i="109" s="1"/>
  <c r="AS949" i="109"/>
  <c r="AS1087" i="109" s="1"/>
  <c r="AS1018" i="109"/>
  <c r="AS1006" i="109"/>
  <c r="AS1144" i="109" s="1"/>
  <c r="AS890" i="109"/>
  <c r="AS1028" i="109" s="1"/>
  <c r="AS1008" i="109"/>
  <c r="AS902" i="109"/>
  <c r="AS958" i="109"/>
  <c r="AS1096" i="109" s="1"/>
  <c r="AS954" i="109"/>
  <c r="AS1092" i="109" s="1"/>
  <c r="AS1000" i="109"/>
  <c r="AS922" i="109"/>
  <c r="AS956" i="109"/>
  <c r="AS1094" i="109" s="1"/>
  <c r="AS945" i="109"/>
  <c r="AS1083" i="109" s="1"/>
  <c r="AS988" i="109"/>
  <c r="AS1126" i="109" s="1"/>
  <c r="AS944" i="109"/>
  <c r="AS977" i="109"/>
  <c r="AS1115" i="109" s="1"/>
  <c r="AS1009" i="109"/>
  <c r="AS1147" i="109" s="1"/>
  <c r="AS936" i="109"/>
  <c r="AS900" i="109"/>
  <c r="AS1038" i="109" s="1"/>
  <c r="AS975" i="109"/>
  <c r="AS1113" i="109" s="1"/>
  <c r="AS932" i="109"/>
  <c r="AS1021" i="109"/>
  <c r="AS933" i="109"/>
  <c r="AS970" i="109"/>
  <c r="AS901" i="109"/>
  <c r="AS1039" i="109" s="1"/>
  <c r="AS914" i="109"/>
  <c r="AS1052" i="109" s="1"/>
  <c r="AS969" i="109"/>
  <c r="AS888" i="109"/>
  <c r="AS1026" i="109" s="1"/>
  <c r="AS935" i="109"/>
  <c r="AS1073" i="109" s="1"/>
  <c r="AS950" i="109"/>
  <c r="AS889" i="109"/>
  <c r="AS1027" i="109" s="1"/>
  <c r="AS953" i="109"/>
  <c r="AS1091" i="109" s="1"/>
  <c r="AS947" i="109"/>
  <c r="AS1085" i="109" s="1"/>
  <c r="AS1019" i="109"/>
  <c r="AS1157" i="109" s="1"/>
  <c r="AS940" i="109"/>
  <c r="AS942" i="109"/>
  <c r="AS1080" i="109" s="1"/>
  <c r="AS913" i="109"/>
  <c r="AS906" i="109"/>
  <c r="AS1044" i="109" s="1"/>
  <c r="AS916" i="109"/>
  <c r="AS1054" i="109" s="1"/>
  <c r="AS926" i="109"/>
  <c r="AS961" i="109"/>
  <c r="AS994" i="109"/>
  <c r="AS908" i="109"/>
  <c r="AS931" i="109"/>
  <c r="AS1069" i="109" s="1"/>
  <c r="AS967" i="109"/>
  <c r="AS1105" i="109" s="1"/>
  <c r="AS985" i="109"/>
  <c r="AS951" i="109"/>
  <c r="AS963" i="109"/>
  <c r="AS990" i="109"/>
  <c r="AS1128" i="109" s="1"/>
  <c r="AS911" i="109"/>
  <c r="AS919" i="109"/>
  <c r="AS927" i="109"/>
  <c r="AS1065" i="109" s="1"/>
  <c r="AS909" i="109"/>
  <c r="AS1047" i="109" s="1"/>
  <c r="AS971" i="109"/>
  <c r="AS1109" i="109" s="1"/>
  <c r="AS934" i="109"/>
  <c r="AS993" i="109"/>
  <c r="AS1131" i="109" s="1"/>
  <c r="AS981" i="109"/>
  <c r="AS952" i="109"/>
  <c r="AS1090" i="109" s="1"/>
  <c r="AS979" i="109"/>
  <c r="AS1117" i="109" s="1"/>
  <c r="AS1014" i="109"/>
  <c r="AS1152" i="109" s="1"/>
  <c r="AS995" i="109"/>
  <c r="AS1133" i="109" s="1"/>
  <c r="AS978" i="109"/>
  <c r="AS982" i="109"/>
  <c r="AS1120" i="109" s="1"/>
  <c r="AS1013" i="109"/>
  <c r="AS1151" i="109" s="1"/>
  <c r="AS973" i="109"/>
  <c r="AS1111" i="109" s="1"/>
  <c r="AS1007" i="109"/>
  <c r="AS1145" i="109" s="1"/>
  <c r="AS938" i="109"/>
  <c r="AS998" i="109"/>
  <c r="AS893" i="109"/>
  <c r="AS1003" i="109"/>
  <c r="AS1141" i="109" s="1"/>
  <c r="AS905" i="109"/>
  <c r="AS921" i="109"/>
  <c r="AS1059" i="109" s="1"/>
  <c r="AS1005" i="109"/>
  <c r="AR1064" i="109"/>
  <c r="AR1118" i="109"/>
  <c r="AR1060" i="109"/>
  <c r="AR1032" i="109"/>
  <c r="AR1110" i="109"/>
  <c r="AR1126" i="109"/>
  <c r="AR1044" i="109"/>
  <c r="AR1146" i="109"/>
  <c r="AS1074" i="109"/>
  <c r="AR1093" i="109"/>
  <c r="AR1074" i="109"/>
  <c r="AR1112" i="109"/>
  <c r="AR1158" i="109"/>
  <c r="AR1091" i="109"/>
  <c r="AR1087" i="109"/>
  <c r="AR1038" i="109"/>
  <c r="AR1125" i="109"/>
  <c r="AR1053" i="109"/>
  <c r="AR1080" i="109"/>
  <c r="AR1057" i="109"/>
  <c r="AR1025" i="109"/>
  <c r="AR1095" i="109"/>
  <c r="AR1029" i="109"/>
  <c r="AR1103" i="109"/>
  <c r="AR1069" i="109"/>
  <c r="AR1142" i="109"/>
  <c r="AR1058" i="109"/>
  <c r="AR1054" i="109"/>
  <c r="AR1071" i="109"/>
  <c r="BI839" i="109"/>
  <c r="BI858" i="109"/>
  <c r="BI870" i="109"/>
  <c r="BI863" i="109"/>
  <c r="BI851" i="109"/>
  <c r="AQ696" i="109"/>
  <c r="AS883" i="109"/>
  <c r="AT875" i="109"/>
  <c r="AV875" i="109" s="1"/>
  <c r="AV928" i="109" s="1"/>
  <c r="AS557" i="109"/>
  <c r="BM33" i="119" s="1"/>
  <c r="AR418" i="109"/>
  <c r="AR419" i="109" s="1"/>
  <c r="AQ419" i="109"/>
  <c r="AY689" i="109" l="1"/>
  <c r="AY671" i="109"/>
  <c r="CL20" i="119"/>
  <c r="AX580" i="109"/>
  <c r="AY665" i="109"/>
  <c r="AY663" i="109"/>
  <c r="AV892" i="109"/>
  <c r="AV893" i="109"/>
  <c r="AV965" i="109"/>
  <c r="AV975" i="109"/>
  <c r="AV902" i="109"/>
  <c r="AY686" i="109"/>
  <c r="AY654" i="109"/>
  <c r="AY690" i="109"/>
  <c r="AW696" i="109"/>
  <c r="AX588" i="109"/>
  <c r="AY675" i="109"/>
  <c r="AY657" i="109"/>
  <c r="AY655" i="109"/>
  <c r="AY681" i="109"/>
  <c r="AY677" i="109"/>
  <c r="AY669" i="109"/>
  <c r="AY695" i="109"/>
  <c r="AZ695" i="109" s="1"/>
  <c r="AY685" i="109"/>
  <c r="AZ685" i="109" s="1"/>
  <c r="AY693" i="109"/>
  <c r="AX596" i="109"/>
  <c r="AX579" i="109"/>
  <c r="AX600" i="109"/>
  <c r="AX666" i="109"/>
  <c r="AY287" i="109"/>
  <c r="AZ426" i="109" s="1"/>
  <c r="AZ391" i="109"/>
  <c r="BA530" i="109" s="1"/>
  <c r="AY390" i="109"/>
  <c r="AZ529" i="109" s="1"/>
  <c r="AZ407" i="109"/>
  <c r="BA546" i="109" s="1"/>
  <c r="AX629" i="109"/>
  <c r="AY629" i="109" s="1"/>
  <c r="AY342" i="109"/>
  <c r="AZ481" i="109" s="1"/>
  <c r="AY374" i="109"/>
  <c r="AZ513" i="109" s="1"/>
  <c r="AY380" i="109"/>
  <c r="AZ519" i="109" s="1"/>
  <c r="AY694" i="109"/>
  <c r="AX606" i="109"/>
  <c r="AX597" i="109"/>
  <c r="AX587" i="109"/>
  <c r="AY343" i="109"/>
  <c r="AZ482" i="109" s="1"/>
  <c r="AY306" i="109"/>
  <c r="AZ445" i="109" s="1"/>
  <c r="AX625" i="109"/>
  <c r="AY362" i="109"/>
  <c r="AZ501" i="109" s="1"/>
  <c r="AZ671" i="109"/>
  <c r="AZ393" i="109"/>
  <c r="BA532" i="109" s="1"/>
  <c r="AY345" i="109"/>
  <c r="AZ484" i="109" s="1"/>
  <c r="AY414" i="109"/>
  <c r="AZ553" i="109" s="1"/>
  <c r="AX578" i="109"/>
  <c r="AY353" i="109"/>
  <c r="AZ492" i="109" s="1"/>
  <c r="AX615" i="109"/>
  <c r="AX573" i="109"/>
  <c r="AY573" i="109" s="1"/>
  <c r="AY413" i="109"/>
  <c r="AZ552" i="109" s="1"/>
  <c r="AY303" i="109"/>
  <c r="AZ442" i="109" s="1"/>
  <c r="AY386" i="109"/>
  <c r="AZ525" i="109" s="1"/>
  <c r="AY646" i="109"/>
  <c r="AY294" i="109"/>
  <c r="AZ433" i="109" s="1"/>
  <c r="AY355" i="109"/>
  <c r="AZ494" i="109" s="1"/>
  <c r="AY363" i="109"/>
  <c r="AZ502" i="109" s="1"/>
  <c r="AY350" i="109"/>
  <c r="AZ489" i="109" s="1"/>
  <c r="AX562" i="109"/>
  <c r="AY562" i="109" s="1"/>
  <c r="AY394" i="109"/>
  <c r="AZ533" i="109" s="1"/>
  <c r="AX585" i="109"/>
  <c r="AX574" i="109"/>
  <c r="AX614" i="109"/>
  <c r="AX610" i="109"/>
  <c r="AY333" i="109"/>
  <c r="AZ472" i="109" s="1"/>
  <c r="AZ381" i="109"/>
  <c r="BA520" i="109" s="1"/>
  <c r="AX670" i="109"/>
  <c r="AX571" i="109"/>
  <c r="AZ372" i="109"/>
  <c r="BA511" i="109" s="1"/>
  <c r="AV1006" i="109"/>
  <c r="AV971" i="109"/>
  <c r="AV945" i="109"/>
  <c r="AV977" i="109"/>
  <c r="AV986" i="109"/>
  <c r="AV949" i="109"/>
  <c r="AV905" i="109"/>
  <c r="AV936" i="109"/>
  <c r="AV897" i="109"/>
  <c r="AV963" i="109"/>
  <c r="AV944" i="109"/>
  <c r="AV1000" i="109"/>
  <c r="AV903" i="109"/>
  <c r="AV996" i="109"/>
  <c r="AV942" i="109"/>
  <c r="AV906" i="109"/>
  <c r="AV943" i="109"/>
  <c r="AV909" i="109"/>
  <c r="AV1010" i="109"/>
  <c r="AY402" i="109"/>
  <c r="AZ541" i="109" s="1"/>
  <c r="AX676" i="109"/>
  <c r="AY676" i="109" s="1"/>
  <c r="AX599" i="109"/>
  <c r="AY375" i="109"/>
  <c r="AZ514" i="109" s="1"/>
  <c r="AY315" i="109"/>
  <c r="AZ454" i="109" s="1"/>
  <c r="AZ283" i="109"/>
  <c r="BA422" i="109" s="1"/>
  <c r="AX627" i="109"/>
  <c r="AX589" i="109"/>
  <c r="AY298" i="109"/>
  <c r="AZ437" i="109" s="1"/>
  <c r="AX662" i="109"/>
  <c r="AY301" i="109"/>
  <c r="AZ440" i="109" s="1"/>
  <c r="AX680" i="109"/>
  <c r="AY320" i="109"/>
  <c r="AZ459" i="109" s="1"/>
  <c r="AY326" i="109"/>
  <c r="AZ465" i="109" s="1"/>
  <c r="AX591" i="109"/>
  <c r="AX624" i="109"/>
  <c r="AY289" i="109"/>
  <c r="AZ428" i="109" s="1"/>
  <c r="AZ356" i="109"/>
  <c r="BA495" i="109" s="1"/>
  <c r="AX557" i="109"/>
  <c r="CC33" i="119" s="1"/>
  <c r="AY290" i="109"/>
  <c r="AZ429" i="109" s="1"/>
  <c r="AX660" i="109"/>
  <c r="AX565" i="109"/>
  <c r="AY339" i="109"/>
  <c r="AZ478" i="109" s="1"/>
  <c r="AX668" i="109"/>
  <c r="AV888" i="109"/>
  <c r="AY327" i="109"/>
  <c r="AZ466" i="109" s="1"/>
  <c r="AY378" i="109"/>
  <c r="AZ517" i="109" s="1"/>
  <c r="AZ383" i="109"/>
  <c r="BA522" i="109" s="1"/>
  <c r="AX620" i="109"/>
  <c r="AY400" i="109"/>
  <c r="AZ539" i="109" s="1"/>
  <c r="AX652" i="109"/>
  <c r="AX658" i="109"/>
  <c r="AY323" i="109"/>
  <c r="AZ462" i="109" s="1"/>
  <c r="AX570" i="109"/>
  <c r="AY288" i="109"/>
  <c r="AZ427" i="109" s="1"/>
  <c r="AX582" i="109"/>
  <c r="AY328" i="109"/>
  <c r="AZ467" i="109" s="1"/>
  <c r="AY338" i="109"/>
  <c r="AZ477" i="109" s="1"/>
  <c r="AY309" i="109"/>
  <c r="AZ448" i="109" s="1"/>
  <c r="AY325" i="109"/>
  <c r="AZ464" i="109" s="1"/>
  <c r="AX653" i="109"/>
  <c r="AX584" i="109"/>
  <c r="AY667" i="109"/>
  <c r="AY396" i="109"/>
  <c r="AZ535" i="109" s="1"/>
  <c r="AX692" i="109"/>
  <c r="AY330" i="109"/>
  <c r="AZ469" i="109" s="1"/>
  <c r="AY638" i="109"/>
  <c r="AY305" i="109"/>
  <c r="AZ444" i="109" s="1"/>
  <c r="AX631" i="109"/>
  <c r="AX612" i="109"/>
  <c r="AX575" i="109"/>
  <c r="AZ368" i="109"/>
  <c r="BA507" i="109" s="1"/>
  <c r="AW419" i="109"/>
  <c r="AY373" i="109"/>
  <c r="AZ512" i="109" s="1"/>
  <c r="AY361" i="109"/>
  <c r="AZ500" i="109" s="1"/>
  <c r="AY580" i="109"/>
  <c r="AY302" i="109"/>
  <c r="AZ441" i="109" s="1"/>
  <c r="AY687" i="109"/>
  <c r="AY357" i="109"/>
  <c r="AZ496" i="109" s="1"/>
  <c r="AY307" i="109"/>
  <c r="AZ446" i="109" s="1"/>
  <c r="AV908" i="109"/>
  <c r="AY332" i="109"/>
  <c r="AZ471" i="109" s="1"/>
  <c r="AY610" i="109"/>
  <c r="AY392" i="109"/>
  <c r="AZ531" i="109" s="1"/>
  <c r="AY293" i="109"/>
  <c r="AZ432" i="109" s="1"/>
  <c r="AZ677" i="109"/>
  <c r="AZ399" i="109"/>
  <c r="BA538" i="109" s="1"/>
  <c r="AV992" i="109"/>
  <c r="AV979" i="109"/>
  <c r="AV920" i="109"/>
  <c r="AV1014" i="109"/>
  <c r="AV921" i="109"/>
  <c r="AV899" i="109"/>
  <c r="AV926" i="109"/>
  <c r="AV929" i="109"/>
  <c r="AV961" i="109"/>
  <c r="AV931" i="109"/>
  <c r="AV958" i="109"/>
  <c r="AV937" i="109"/>
  <c r="AV907" i="109"/>
  <c r="AV894" i="109"/>
  <c r="AV891" i="109"/>
  <c r="AV934" i="109"/>
  <c r="AV938" i="109"/>
  <c r="AV895" i="109"/>
  <c r="AV973" i="109"/>
  <c r="AV967" i="109"/>
  <c r="AV994" i="109"/>
  <c r="AV946" i="109"/>
  <c r="AV927" i="109"/>
  <c r="AX649" i="109"/>
  <c r="AY649" i="109" s="1"/>
  <c r="AY410" i="109"/>
  <c r="AZ549" i="109" s="1"/>
  <c r="AY341" i="109"/>
  <c r="AZ480" i="109" s="1"/>
  <c r="AX593" i="109"/>
  <c r="AX572" i="109"/>
  <c r="AY349" i="109"/>
  <c r="AZ488" i="109" s="1"/>
  <c r="AX594" i="109"/>
  <c r="AZ682" i="109"/>
  <c r="AZ404" i="109"/>
  <c r="BA543" i="109" s="1"/>
  <c r="AX586" i="109"/>
  <c r="AY311" i="109"/>
  <c r="AZ450" i="109" s="1"/>
  <c r="AY384" i="109"/>
  <c r="AZ523" i="109" s="1"/>
  <c r="AX644" i="109"/>
  <c r="AX595" i="109"/>
  <c r="AX592" i="109"/>
  <c r="AX598" i="109"/>
  <c r="AY291" i="109"/>
  <c r="AZ430" i="109" s="1"/>
  <c r="AX604" i="109"/>
  <c r="AY313" i="109"/>
  <c r="AZ452" i="109" s="1"/>
  <c r="AY346" i="109"/>
  <c r="AZ485" i="109" s="1"/>
  <c r="AY634" i="109"/>
  <c r="AY561" i="109"/>
  <c r="AX568" i="109"/>
  <c r="AY340" i="109"/>
  <c r="AZ479" i="109" s="1"/>
  <c r="AY382" i="109"/>
  <c r="AZ521" i="109" s="1"/>
  <c r="AY335" i="109"/>
  <c r="AZ474" i="109" s="1"/>
  <c r="AX617" i="109"/>
  <c r="AZ364" i="109"/>
  <c r="BA503" i="109" s="1"/>
  <c r="AX656" i="109"/>
  <c r="AY661" i="109"/>
  <c r="AX678" i="109"/>
  <c r="AY406" i="109"/>
  <c r="AZ545" i="109" s="1"/>
  <c r="AX601" i="109"/>
  <c r="AX645" i="109"/>
  <c r="AY358" i="109"/>
  <c r="AZ497" i="109" s="1"/>
  <c r="AY292" i="109"/>
  <c r="AZ431" i="109" s="1"/>
  <c r="AZ385" i="109"/>
  <c r="BA524" i="109" s="1"/>
  <c r="AY304" i="109"/>
  <c r="AZ443" i="109" s="1"/>
  <c r="AX616" i="109"/>
  <c r="AX603" i="109"/>
  <c r="AX563" i="109"/>
  <c r="AZ401" i="109"/>
  <c r="BA540" i="109" s="1"/>
  <c r="AZ389" i="109"/>
  <c r="BA528" i="109" s="1"/>
  <c r="AZ352" i="109"/>
  <c r="BA491" i="109" s="1"/>
  <c r="AX674" i="109"/>
  <c r="AX608" i="109"/>
  <c r="AY564" i="109"/>
  <c r="AY286" i="109"/>
  <c r="AZ425" i="109" s="1"/>
  <c r="AY370" i="109"/>
  <c r="AZ509" i="109" s="1"/>
  <c r="AY334" i="109"/>
  <c r="AZ473" i="109" s="1"/>
  <c r="AY365" i="109"/>
  <c r="AZ504" i="109" s="1"/>
  <c r="AY324" i="109"/>
  <c r="AZ463" i="109" s="1"/>
  <c r="AY295" i="109"/>
  <c r="AZ434" i="109" s="1"/>
  <c r="AV912" i="109"/>
  <c r="AX683" i="109"/>
  <c r="AY369" i="109"/>
  <c r="AZ508" i="109" s="1"/>
  <c r="AX651" i="109"/>
  <c r="AX639" i="109"/>
  <c r="AZ409" i="109"/>
  <c r="BA548" i="109" s="1"/>
  <c r="AX635" i="109"/>
  <c r="AZ412" i="109"/>
  <c r="BA551" i="109" s="1"/>
  <c r="AV911" i="109"/>
  <c r="AZ348" i="109"/>
  <c r="BA487" i="109" s="1"/>
  <c r="AY299" i="109"/>
  <c r="AZ438" i="109" s="1"/>
  <c r="AX609" i="109"/>
  <c r="AY650" i="109"/>
  <c r="AY622" i="109"/>
  <c r="AV917" i="109"/>
  <c r="AV913" i="109"/>
  <c r="AV910" i="109"/>
  <c r="AV974" i="109"/>
  <c r="AV918" i="109"/>
  <c r="AV962" i="109"/>
  <c r="AV990" i="109"/>
  <c r="AV889" i="109"/>
  <c r="AV998" i="109"/>
  <c r="AV940" i="109"/>
  <c r="AV935" i="109"/>
  <c r="AV916" i="109"/>
  <c r="AV932" i="109"/>
  <c r="AV922" i="109"/>
  <c r="AV951" i="109"/>
  <c r="AV890" i="109"/>
  <c r="AV941" i="109"/>
  <c r="AV901" i="109"/>
  <c r="AV898" i="109"/>
  <c r="AV954" i="109"/>
  <c r="AV982" i="109"/>
  <c r="AV1004" i="109"/>
  <c r="AY359" i="109"/>
  <c r="AZ498" i="109" s="1"/>
  <c r="AY329" i="109"/>
  <c r="AZ468" i="109" s="1"/>
  <c r="AY317" i="109"/>
  <c r="AZ456" i="109" s="1"/>
  <c r="AY312" i="109"/>
  <c r="AZ451" i="109" s="1"/>
  <c r="AX567" i="109"/>
  <c r="AX605" i="109"/>
  <c r="AX632" i="109"/>
  <c r="AX566" i="109"/>
  <c r="AZ360" i="109"/>
  <c r="BA499" i="109" s="1"/>
  <c r="AV915" i="109"/>
  <c r="AW875" i="109"/>
  <c r="AW889" i="109" s="1"/>
  <c r="AV883" i="109"/>
  <c r="AV997" i="109"/>
  <c r="AV995" i="109"/>
  <c r="AV981" i="109"/>
  <c r="AV1003" i="109"/>
  <c r="AV956" i="109"/>
  <c r="AV1001" i="109"/>
  <c r="AV989" i="109"/>
  <c r="AV1013" i="109"/>
  <c r="AV887" i="109"/>
  <c r="AV1011" i="109"/>
  <c r="AV983" i="109"/>
  <c r="AV1020" i="109"/>
  <c r="AV1016" i="109"/>
  <c r="AV1019" i="109"/>
  <c r="AV985" i="109"/>
  <c r="AV952" i="109"/>
  <c r="AV1005" i="109"/>
  <c r="AV968" i="109"/>
  <c r="AV993" i="109"/>
  <c r="AV964" i="109"/>
  <c r="AV976" i="109"/>
  <c r="AV991" i="109"/>
  <c r="AV1008" i="109"/>
  <c r="AV972" i="109"/>
  <c r="AV999" i="109"/>
  <c r="AV960" i="109"/>
  <c r="AV1007" i="109"/>
  <c r="AV1021" i="109"/>
  <c r="AV948" i="109"/>
  <c r="AV1012" i="109"/>
  <c r="AV1015" i="109"/>
  <c r="AV987" i="109"/>
  <c r="AV980" i="109"/>
  <c r="AX619" i="109"/>
  <c r="AW932" i="109"/>
  <c r="AX418" i="109"/>
  <c r="AX419" i="109" s="1"/>
  <c r="AX637" i="109"/>
  <c r="AY318" i="109"/>
  <c r="AZ457" i="109" s="1"/>
  <c r="AX607" i="109"/>
  <c r="AY371" i="109"/>
  <c r="AZ510" i="109" s="1"/>
  <c r="AY316" i="109"/>
  <c r="AZ455" i="109" s="1"/>
  <c r="AY308" i="109"/>
  <c r="AZ447" i="109" s="1"/>
  <c r="AX688" i="109"/>
  <c r="AZ675" i="109"/>
  <c r="AZ397" i="109"/>
  <c r="BA536" i="109" s="1"/>
  <c r="AY366" i="109"/>
  <c r="AZ505" i="109" s="1"/>
  <c r="AY592" i="109"/>
  <c r="AY314" i="109"/>
  <c r="AZ453" i="109" s="1"/>
  <c r="AZ379" i="109"/>
  <c r="BA518" i="109" s="1"/>
  <c r="AX590" i="109"/>
  <c r="AY398" i="109"/>
  <c r="AZ537" i="109" s="1"/>
  <c r="AX569" i="109"/>
  <c r="AZ673" i="109"/>
  <c r="AZ395" i="109"/>
  <c r="BA534" i="109" s="1"/>
  <c r="AY322" i="109"/>
  <c r="AZ461" i="109" s="1"/>
  <c r="AY600" i="109"/>
  <c r="AY666" i="109"/>
  <c r="AY388" i="109"/>
  <c r="AZ527" i="109" s="1"/>
  <c r="AZ417" i="109"/>
  <c r="BA556" i="109" s="1"/>
  <c r="AW973" i="109"/>
  <c r="AY321" i="109"/>
  <c r="AZ460" i="109" s="1"/>
  <c r="AX618" i="109"/>
  <c r="AX613" i="109"/>
  <c r="AY642" i="109"/>
  <c r="AZ376" i="109"/>
  <c r="BA515" i="109" s="1"/>
  <c r="AX576" i="109"/>
  <c r="AY351" i="109"/>
  <c r="AZ490" i="109" s="1"/>
  <c r="AY354" i="109"/>
  <c r="AZ493" i="109" s="1"/>
  <c r="AW935" i="109"/>
  <c r="AX684" i="109"/>
  <c r="AW924" i="109"/>
  <c r="AY367" i="109"/>
  <c r="AZ506" i="109" s="1"/>
  <c r="AX636" i="109"/>
  <c r="AZ416" i="109"/>
  <c r="BA555" i="109" s="1"/>
  <c r="AZ686" i="109"/>
  <c r="AZ408" i="109"/>
  <c r="BA547" i="109" s="1"/>
  <c r="AW945" i="109"/>
  <c r="AW919" i="109"/>
  <c r="AY319" i="109"/>
  <c r="AZ458" i="109" s="1"/>
  <c r="AZ377" i="109"/>
  <c r="BA516" i="109" s="1"/>
  <c r="AX621" i="109"/>
  <c r="AW922" i="109"/>
  <c r="AY285" i="109"/>
  <c r="AZ424" i="109" s="1"/>
  <c r="AY679" i="109"/>
  <c r="AY347" i="109"/>
  <c r="AZ486" i="109" s="1"/>
  <c r="AX640" i="109"/>
  <c r="AY630" i="109"/>
  <c r="AX623" i="109"/>
  <c r="AY300" i="109"/>
  <c r="AZ439" i="109" s="1"/>
  <c r="AW1014" i="109"/>
  <c r="AX583" i="109"/>
  <c r="AX648" i="109"/>
  <c r="AY337" i="109"/>
  <c r="AZ476" i="109" s="1"/>
  <c r="AX643" i="109"/>
  <c r="AZ689" i="109"/>
  <c r="AZ411" i="109"/>
  <c r="BA550" i="109" s="1"/>
  <c r="AX602" i="109"/>
  <c r="AX691" i="109"/>
  <c r="AY297" i="109"/>
  <c r="AZ436" i="109" s="1"/>
  <c r="AV904" i="109"/>
  <c r="AZ387" i="109"/>
  <c r="BA526" i="109" s="1"/>
  <c r="AZ403" i="109"/>
  <c r="BA542" i="109" s="1"/>
  <c r="AV896" i="109"/>
  <c r="AX581" i="109"/>
  <c r="AX664" i="109"/>
  <c r="AY405" i="109"/>
  <c r="AZ544" i="109" s="1"/>
  <c r="AX647" i="109"/>
  <c r="AW898" i="109"/>
  <c r="AX633" i="109"/>
  <c r="AX641" i="109"/>
  <c r="AX628" i="109"/>
  <c r="AY284" i="109"/>
  <c r="AZ423" i="109" s="1"/>
  <c r="AX672" i="109"/>
  <c r="AY310" i="109"/>
  <c r="AZ449" i="109" s="1"/>
  <c r="AY296" i="109"/>
  <c r="AZ435" i="109" s="1"/>
  <c r="AV900" i="109"/>
  <c r="AY336" i="109"/>
  <c r="AZ475" i="109" s="1"/>
  <c r="AY626" i="109"/>
  <c r="AW957" i="109"/>
  <c r="AX577" i="109"/>
  <c r="AY331" i="109"/>
  <c r="AZ470" i="109" s="1"/>
  <c r="AW1010" i="109"/>
  <c r="AX611" i="109"/>
  <c r="AY659" i="109"/>
  <c r="AW971" i="109"/>
  <c r="AW1017" i="109"/>
  <c r="AZ415" i="109"/>
  <c r="BA554" i="109" s="1"/>
  <c r="AZ344" i="109"/>
  <c r="BA483" i="109" s="1"/>
  <c r="AV919" i="109"/>
  <c r="AV947" i="109"/>
  <c r="AV933" i="109"/>
  <c r="AV1018" i="109"/>
  <c r="AV970" i="109"/>
  <c r="AV924" i="109"/>
  <c r="AV930" i="109"/>
  <c r="AV1009" i="109"/>
  <c r="AV925" i="109"/>
  <c r="AV914" i="109"/>
  <c r="AV988" i="109"/>
  <c r="AV984" i="109"/>
  <c r="AV1002" i="109"/>
  <c r="AV923" i="109"/>
  <c r="AV953" i="109"/>
  <c r="AV966" i="109"/>
  <c r="AV957" i="109"/>
  <c r="AV969" i="109"/>
  <c r="AV950" i="109"/>
  <c r="AV959" i="109"/>
  <c r="AV939" i="109"/>
  <c r="AV955" i="109"/>
  <c r="AV978" i="109"/>
  <c r="AV1017" i="109"/>
  <c r="BF42" i="119"/>
  <c r="BF48" i="119" s="1"/>
  <c r="BF49" i="119" s="1"/>
  <c r="BK21" i="119"/>
  <c r="BJ23" i="119"/>
  <c r="BJ25" i="119" s="1"/>
  <c r="BH40" i="119"/>
  <c r="BH30" i="119"/>
  <c r="BG41" i="119"/>
  <c r="BG47" i="119" s="1"/>
  <c r="BI25" i="119"/>
  <c r="AR1160" i="109"/>
  <c r="AS1022" i="109"/>
  <c r="AS1040" i="109"/>
  <c r="AS1107" i="109"/>
  <c r="AS1135" i="109"/>
  <c r="AS1093" i="109"/>
  <c r="AS1153" i="109"/>
  <c r="AS1103" i="109"/>
  <c r="AS1075" i="109"/>
  <c r="AS1146" i="109"/>
  <c r="AS1106" i="109"/>
  <c r="AS1046" i="109"/>
  <c r="AS1053" i="109"/>
  <c r="AS1068" i="109"/>
  <c r="AS1049" i="109"/>
  <c r="AS1030" i="109"/>
  <c r="AS1095" i="109"/>
  <c r="AS1066" i="109"/>
  <c r="AS1154" i="109"/>
  <c r="AS1036" i="109"/>
  <c r="AS1086" i="109"/>
  <c r="AS1122" i="109"/>
  <c r="AS1099" i="109"/>
  <c r="AS1082" i="109"/>
  <c r="AS1119" i="109"/>
  <c r="AS1084" i="109"/>
  <c r="AS1060" i="109"/>
  <c r="AS1071" i="109"/>
  <c r="AS1102" i="109"/>
  <c r="AT941" i="109"/>
  <c r="AT1012" i="109"/>
  <c r="AT891" i="109"/>
  <c r="AT946" i="109"/>
  <c r="AT1015" i="109"/>
  <c r="AT955" i="109"/>
  <c r="AT887" i="109"/>
  <c r="AT1010" i="109"/>
  <c r="AT920" i="109"/>
  <c r="AT925" i="109"/>
  <c r="AT1017" i="109"/>
  <c r="AT962" i="109"/>
  <c r="AT923" i="109"/>
  <c r="AT976" i="109"/>
  <c r="AT987" i="109"/>
  <c r="AT984" i="109"/>
  <c r="AT903" i="109"/>
  <c r="AT907" i="109"/>
  <c r="AT910" i="109"/>
  <c r="AT957" i="109"/>
  <c r="AT992" i="109"/>
  <c r="AT1007" i="109"/>
  <c r="AT1006" i="109"/>
  <c r="AT934" i="109"/>
  <c r="AT942" i="109"/>
  <c r="AT898" i="109"/>
  <c r="AT908" i="109"/>
  <c r="AT974" i="109"/>
  <c r="AT1005" i="109"/>
  <c r="AT893" i="109"/>
  <c r="AT888" i="109"/>
  <c r="AT975" i="109"/>
  <c r="AT944" i="109"/>
  <c r="AT989" i="109"/>
  <c r="AT970" i="109"/>
  <c r="AT1002" i="109"/>
  <c r="AT958" i="109"/>
  <c r="AT1001" i="109"/>
  <c r="AT994" i="109"/>
  <c r="AT939" i="109"/>
  <c r="AT983" i="109"/>
  <c r="AT933" i="109"/>
  <c r="AT977" i="109"/>
  <c r="AT950" i="109"/>
  <c r="AT935" i="109"/>
  <c r="AT961" i="109"/>
  <c r="AT899" i="109"/>
  <c r="AT1008" i="109"/>
  <c r="AT990" i="109"/>
  <c r="AT999" i="109"/>
  <c r="AT917" i="109"/>
  <c r="AT1020" i="109"/>
  <c r="AT890" i="109"/>
  <c r="AT949" i="109"/>
  <c r="AT998" i="109"/>
  <c r="AT911" i="109"/>
  <c r="AT1011" i="109"/>
  <c r="AT964" i="109"/>
  <c r="AT952" i="109"/>
  <c r="AT971" i="109"/>
  <c r="AT956" i="109"/>
  <c r="AT943" i="109"/>
  <c r="AT1013" i="109"/>
  <c r="AT900" i="109"/>
  <c r="AT895" i="109"/>
  <c r="AT967" i="109"/>
  <c r="AT968" i="109"/>
  <c r="AT996" i="109"/>
  <c r="AT901" i="109"/>
  <c r="AT928" i="109"/>
  <c r="AT897" i="109"/>
  <c r="AT982" i="109"/>
  <c r="AT921" i="109"/>
  <c r="AT915" i="109"/>
  <c r="AT1014" i="109"/>
  <c r="AT930" i="109"/>
  <c r="AT926" i="109"/>
  <c r="AT972" i="109"/>
  <c r="AT959" i="109"/>
  <c r="AT965" i="109"/>
  <c r="AT963" i="109"/>
  <c r="AT904" i="109"/>
  <c r="AT932" i="109"/>
  <c r="AT1003" i="109"/>
  <c r="AT1016" i="109"/>
  <c r="AT914" i="109"/>
  <c r="AT919" i="109"/>
  <c r="AT953" i="109"/>
  <c r="AT913" i="109"/>
  <c r="AT985" i="109"/>
  <c r="AT951" i="109"/>
  <c r="AT973" i="109"/>
  <c r="AT947" i="109"/>
  <c r="AT918" i="109"/>
  <c r="AT940" i="109"/>
  <c r="AT988" i="109"/>
  <c r="AT896" i="109"/>
  <c r="AT1000" i="109"/>
  <c r="AT980" i="109"/>
  <c r="AT892" i="109"/>
  <c r="AT1009" i="109"/>
  <c r="AT991" i="109"/>
  <c r="AT938" i="109"/>
  <c r="AT945" i="109"/>
  <c r="AT931" i="109"/>
  <c r="AT916" i="109"/>
  <c r="AT927" i="109"/>
  <c r="AT981" i="109"/>
  <c r="AT960" i="109"/>
  <c r="AT1019" i="109"/>
  <c r="AT1021" i="109"/>
  <c r="AT969" i="109"/>
  <c r="AT912" i="109"/>
  <c r="AT986" i="109"/>
  <c r="AT909" i="109"/>
  <c r="AT902" i="109"/>
  <c r="AT924" i="109"/>
  <c r="AT906" i="109"/>
  <c r="AT936" i="109"/>
  <c r="AT948" i="109"/>
  <c r="AT922" i="109"/>
  <c r="AT993" i="109"/>
  <c r="AT954" i="109"/>
  <c r="AT966" i="109"/>
  <c r="AT979" i="109"/>
  <c r="AT995" i="109"/>
  <c r="AT978" i="109"/>
  <c r="AT894" i="109"/>
  <c r="AT1018" i="109"/>
  <c r="AT937" i="109"/>
  <c r="AT997" i="109"/>
  <c r="AT889" i="109"/>
  <c r="AT905" i="109"/>
  <c r="AT929" i="109"/>
  <c r="AT1004" i="109"/>
  <c r="AT1120" i="109"/>
  <c r="AS1123" i="109"/>
  <c r="AS1100" i="109"/>
  <c r="AS1076" i="109"/>
  <c r="AS1121" i="109"/>
  <c r="AS1057" i="109"/>
  <c r="AS1043" i="109"/>
  <c r="AS1159" i="109"/>
  <c r="AS1156" i="109"/>
  <c r="AS1132" i="109"/>
  <c r="AS1081" i="109"/>
  <c r="AS1148" i="109"/>
  <c r="AS1055" i="109"/>
  <c r="AS1089" i="109"/>
  <c r="AS1070" i="109"/>
  <c r="AS1143" i="109"/>
  <c r="AS1138" i="109"/>
  <c r="AS1101" i="109"/>
  <c r="AS1134" i="109"/>
  <c r="AS1048" i="109"/>
  <c r="AS1116" i="109"/>
  <c r="AS1051" i="109"/>
  <c r="AS1097" i="109"/>
  <c r="AS1136" i="109"/>
  <c r="AS1072" i="109"/>
  <c r="AS1088" i="109"/>
  <c r="AS1025" i="109"/>
  <c r="AS1158" i="109"/>
  <c r="AS1110" i="109"/>
  <c r="AS1064" i="109"/>
  <c r="AS1031" i="109"/>
  <c r="AS1108" i="109"/>
  <c r="AS1078" i="109"/>
  <c r="AS1118" i="109"/>
  <c r="BI882" i="109"/>
  <c r="AS418" i="109"/>
  <c r="AS419" i="109" s="1"/>
  <c r="BI853" i="109"/>
  <c r="BI865" i="109"/>
  <c r="AR696" i="109"/>
  <c r="BJ839" i="109"/>
  <c r="BI847" i="109"/>
  <c r="AT883" i="109"/>
  <c r="AU883" i="109" s="1"/>
  <c r="BJ863" i="109"/>
  <c r="BJ851" i="109"/>
  <c r="BJ870" i="109"/>
  <c r="BJ858" i="109"/>
  <c r="BI855" i="109"/>
  <c r="BI867" i="109"/>
  <c r="BI857" i="109"/>
  <c r="BI869" i="109"/>
  <c r="AW1057" i="109" l="1"/>
  <c r="AW1155" i="109"/>
  <c r="AY609" i="109"/>
  <c r="AY625" i="109"/>
  <c r="AZ654" i="109"/>
  <c r="AY578" i="109"/>
  <c r="AZ690" i="109"/>
  <c r="AZ663" i="109"/>
  <c r="BA663" i="109" s="1"/>
  <c r="AZ657" i="109"/>
  <c r="BA657" i="109" s="1"/>
  <c r="AY574" i="109"/>
  <c r="AZ574" i="109" s="1"/>
  <c r="AY586" i="109"/>
  <c r="AY596" i="109"/>
  <c r="AY591" i="109"/>
  <c r="AY606" i="109"/>
  <c r="AY595" i="109"/>
  <c r="AY599" i="109"/>
  <c r="AY614" i="109"/>
  <c r="AV1120" i="109"/>
  <c r="AW929" i="109"/>
  <c r="AW1067" i="109" s="1"/>
  <c r="AW984" i="109"/>
  <c r="AW1122" i="109" s="1"/>
  <c r="AW986" i="109"/>
  <c r="AW1124" i="109" s="1"/>
  <c r="AW998" i="109"/>
  <c r="AW920" i="109"/>
  <c r="AW1058" i="109" s="1"/>
  <c r="AW930" i="109"/>
  <c r="AW1068" i="109" s="1"/>
  <c r="AZ638" i="109"/>
  <c r="AY662" i="109"/>
  <c r="AY627" i="109"/>
  <c r="AY612" i="109"/>
  <c r="AY570" i="109"/>
  <c r="AY571" i="109"/>
  <c r="AY597" i="109"/>
  <c r="AY644" i="109"/>
  <c r="AY594" i="109"/>
  <c r="AY660" i="109"/>
  <c r="AY624" i="109"/>
  <c r="AY589" i="109"/>
  <c r="AY579" i="109"/>
  <c r="AY588" i="109"/>
  <c r="AY587" i="109"/>
  <c r="AZ587" i="109" s="1"/>
  <c r="AY575" i="109"/>
  <c r="AZ655" i="109"/>
  <c r="AW1083" i="109"/>
  <c r="AY632" i="109"/>
  <c r="AY645" i="109"/>
  <c r="AZ645" i="109" s="1"/>
  <c r="AZ667" i="109"/>
  <c r="AY683" i="109"/>
  <c r="AW1027" i="109"/>
  <c r="AY582" i="109"/>
  <c r="AY585" i="109"/>
  <c r="AZ646" i="109"/>
  <c r="AW1095" i="109"/>
  <c r="AY615" i="109"/>
  <c r="AZ694" i="109"/>
  <c r="AY670" i="109"/>
  <c r="AY590" i="109"/>
  <c r="AY418" i="109"/>
  <c r="AY419" i="109" s="1"/>
  <c r="AX696" i="109"/>
  <c r="AT1032" i="109"/>
  <c r="AV1032" i="109"/>
  <c r="AT1086" i="109"/>
  <c r="AU1086" i="109" s="1"/>
  <c r="AV1086" i="109"/>
  <c r="AT1107" i="109"/>
  <c r="AV1107" i="109"/>
  <c r="AT1119" i="109"/>
  <c r="AU1119" i="109" s="1"/>
  <c r="AV1119" i="109"/>
  <c r="AT1083" i="109"/>
  <c r="AV1083" i="109"/>
  <c r="AT1126" i="109"/>
  <c r="AV1126" i="109"/>
  <c r="AT1111" i="109"/>
  <c r="AU1111" i="109" s="1"/>
  <c r="AV1111" i="109"/>
  <c r="AT1141" i="109"/>
  <c r="AU1141" i="109" s="1"/>
  <c r="AV1141" i="109"/>
  <c r="AT1134" i="109"/>
  <c r="AU1134" i="109" s="1"/>
  <c r="AV1134" i="109"/>
  <c r="AT1109" i="109"/>
  <c r="AU1109" i="109" s="1"/>
  <c r="AV1109" i="109"/>
  <c r="AT1158" i="109"/>
  <c r="AU1158" i="109" s="1"/>
  <c r="AV1158" i="109"/>
  <c r="AT1146" i="109"/>
  <c r="AV1146" i="109"/>
  <c r="AT1113" i="109"/>
  <c r="AU1113" i="109" s="1"/>
  <c r="AV1113" i="109"/>
  <c r="AT1142" i="109"/>
  <c r="AV1142" i="109"/>
  <c r="AT1135" i="109"/>
  <c r="AU1135" i="109" s="1"/>
  <c r="AV1135" i="109"/>
  <c r="AT1116" i="109"/>
  <c r="AV1116" i="109"/>
  <c r="AT1092" i="109"/>
  <c r="AU1092" i="109" s="1"/>
  <c r="AV1092" i="109"/>
  <c r="AT1074" i="109"/>
  <c r="AU1074" i="109" s="1"/>
  <c r="AV1074" i="109"/>
  <c r="AT1047" i="109"/>
  <c r="AV1047" i="109"/>
  <c r="AT1159" i="109"/>
  <c r="AU1159" i="109" s="1"/>
  <c r="AV1159" i="109"/>
  <c r="AT1065" i="109"/>
  <c r="AV1065" i="109"/>
  <c r="AT1076" i="109"/>
  <c r="AV1076" i="109"/>
  <c r="AT1118" i="109"/>
  <c r="AU1118" i="109" s="1"/>
  <c r="AV1118" i="109"/>
  <c r="AT1078" i="109"/>
  <c r="AV1078" i="109"/>
  <c r="AT1089" i="109"/>
  <c r="AV1089" i="109"/>
  <c r="AT1057" i="109"/>
  <c r="AV1057" i="109"/>
  <c r="AT1070" i="109"/>
  <c r="AV1070" i="109"/>
  <c r="AT1097" i="109"/>
  <c r="AV1097" i="109"/>
  <c r="AT1152" i="109"/>
  <c r="AV1152" i="109"/>
  <c r="AT1035" i="109"/>
  <c r="AU1035" i="109" s="1"/>
  <c r="AV1035" i="109"/>
  <c r="AT1106" i="109"/>
  <c r="AV1106" i="109"/>
  <c r="AT1151" i="109"/>
  <c r="AV1151" i="109"/>
  <c r="AT1090" i="109"/>
  <c r="AU1090" i="109" s="1"/>
  <c r="AV1090" i="109"/>
  <c r="AT1136" i="109"/>
  <c r="AV1136" i="109"/>
  <c r="AT1055" i="109"/>
  <c r="AV1055" i="109"/>
  <c r="AT1037" i="109"/>
  <c r="AV1037" i="109"/>
  <c r="AT1115" i="109"/>
  <c r="AU1115" i="109" s="1"/>
  <c r="AV1115" i="109"/>
  <c r="AT1132" i="109"/>
  <c r="AV1132" i="109"/>
  <c r="AT1108" i="109"/>
  <c r="AV1108" i="109"/>
  <c r="AT1026" i="109"/>
  <c r="AU1026" i="109" s="1"/>
  <c r="AV1026" i="109"/>
  <c r="AT1046" i="109"/>
  <c r="AV1046" i="109"/>
  <c r="AT1144" i="109"/>
  <c r="AV1144" i="109"/>
  <c r="AT1048" i="109"/>
  <c r="AV1048" i="109"/>
  <c r="AT1125" i="109"/>
  <c r="AV1125" i="109"/>
  <c r="AT1155" i="109"/>
  <c r="AV1155" i="109"/>
  <c r="AT1025" i="109"/>
  <c r="AV1025" i="109"/>
  <c r="AT1029" i="109"/>
  <c r="AV1029" i="109"/>
  <c r="BA344" i="109"/>
  <c r="BB483" i="109" s="1"/>
  <c r="AZ693" i="109"/>
  <c r="AZ310" i="109"/>
  <c r="BA449" i="109" s="1"/>
  <c r="BA387" i="109"/>
  <c r="BB526" i="109" s="1"/>
  <c r="AZ319" i="109"/>
  <c r="BA458" i="109" s="1"/>
  <c r="BA686" i="109"/>
  <c r="BA408" i="109"/>
  <c r="BB547" i="109" s="1"/>
  <c r="BA416" i="109"/>
  <c r="BB555" i="109" s="1"/>
  <c r="BA376" i="109"/>
  <c r="BB515" i="109" s="1"/>
  <c r="AZ321" i="109"/>
  <c r="BA460" i="109" s="1"/>
  <c r="AZ600" i="109"/>
  <c r="AZ322" i="109"/>
  <c r="BA461" i="109" s="1"/>
  <c r="AZ316" i="109"/>
  <c r="BA455" i="109" s="1"/>
  <c r="AV1022" i="109"/>
  <c r="BA360" i="109"/>
  <c r="BB499" i="109" s="1"/>
  <c r="AW936" i="109"/>
  <c r="AW1074" i="109" s="1"/>
  <c r="AW967" i="109"/>
  <c r="AW1105" i="109" s="1"/>
  <c r="AZ312" i="109"/>
  <c r="BA451" i="109" s="1"/>
  <c r="AZ329" i="109"/>
  <c r="BA468" i="109" s="1"/>
  <c r="AW1060" i="109"/>
  <c r="AW927" i="109"/>
  <c r="AW1065" i="109" s="1"/>
  <c r="AZ299" i="109"/>
  <c r="BA438" i="109" s="1"/>
  <c r="BA348" i="109"/>
  <c r="BB487" i="109" s="1"/>
  <c r="BA690" i="109"/>
  <c r="BA412" i="109"/>
  <c r="BB551" i="109" s="1"/>
  <c r="AZ369" i="109"/>
  <c r="BA508" i="109" s="1"/>
  <c r="AW926" i="109"/>
  <c r="AY602" i="109"/>
  <c r="AZ334" i="109"/>
  <c r="BA473" i="109" s="1"/>
  <c r="AZ370" i="109"/>
  <c r="BA509" i="109" s="1"/>
  <c r="AZ679" i="109"/>
  <c r="AY636" i="109"/>
  <c r="AW954" i="109"/>
  <c r="AW1092" i="109" s="1"/>
  <c r="AZ340" i="109"/>
  <c r="BA479" i="109" s="1"/>
  <c r="AW928" i="109"/>
  <c r="AW934" i="109"/>
  <c r="AW1072" i="109" s="1"/>
  <c r="AY557" i="109"/>
  <c r="CD33" i="119" s="1"/>
  <c r="AY619" i="109"/>
  <c r="AY688" i="109"/>
  <c r="AZ293" i="109"/>
  <c r="BA432" i="109" s="1"/>
  <c r="AW1004" i="109"/>
  <c r="AW1142" i="109" s="1"/>
  <c r="AZ357" i="109"/>
  <c r="BA496" i="109" s="1"/>
  <c r="AZ302" i="109"/>
  <c r="BA441" i="109" s="1"/>
  <c r="AZ361" i="109"/>
  <c r="BA500" i="109" s="1"/>
  <c r="AW942" i="109"/>
  <c r="AW1080" i="109" s="1"/>
  <c r="AW918" i="109"/>
  <c r="AW1056" i="109" s="1"/>
  <c r="AZ309" i="109"/>
  <c r="BA448" i="109" s="1"/>
  <c r="AY566" i="109"/>
  <c r="AZ323" i="109"/>
  <c r="BA462" i="109" s="1"/>
  <c r="AZ327" i="109"/>
  <c r="BA466" i="109" s="1"/>
  <c r="BA356" i="109"/>
  <c r="BB495" i="109" s="1"/>
  <c r="AY567" i="109"/>
  <c r="AW996" i="109"/>
  <c r="AW1134" i="109" s="1"/>
  <c r="AZ298" i="109"/>
  <c r="BA437" i="109" s="1"/>
  <c r="AW966" i="109"/>
  <c r="AW923" i="109"/>
  <c r="AW1061" i="109" s="1"/>
  <c r="AY653" i="109"/>
  <c r="BA372" i="109"/>
  <c r="BB511" i="109" s="1"/>
  <c r="BA381" i="109"/>
  <c r="BB520" i="109" s="1"/>
  <c r="AY611" i="109"/>
  <c r="AW946" i="109"/>
  <c r="AW1084" i="109" s="1"/>
  <c r="AW1000" i="109"/>
  <c r="AW1138" i="109" s="1"/>
  <c r="AY628" i="109"/>
  <c r="AZ355" i="109"/>
  <c r="BA494" i="109" s="1"/>
  <c r="AZ294" i="109"/>
  <c r="BA433" i="109" s="1"/>
  <c r="AY664" i="109"/>
  <c r="AY691" i="109"/>
  <c r="AY631" i="109"/>
  <c r="AZ414" i="109"/>
  <c r="BA553" i="109" s="1"/>
  <c r="AZ345" i="109"/>
  <c r="BA484" i="109" s="1"/>
  <c r="AY584" i="109"/>
  <c r="AZ374" i="109"/>
  <c r="BA513" i="109" s="1"/>
  <c r="AY620" i="109"/>
  <c r="AW940" i="109"/>
  <c r="AZ390" i="109"/>
  <c r="BA529" i="109" s="1"/>
  <c r="AW1018" i="109"/>
  <c r="AW897" i="109"/>
  <c r="AW1035" i="109" s="1"/>
  <c r="AW958" i="109"/>
  <c r="AW907" i="109"/>
  <c r="AT1067" i="109"/>
  <c r="AV1067" i="109"/>
  <c r="AT1133" i="109"/>
  <c r="AV1133" i="109"/>
  <c r="AT1044" i="109"/>
  <c r="AV1044" i="109"/>
  <c r="AT1157" i="109"/>
  <c r="AU1157" i="109" s="1"/>
  <c r="AV1157" i="109"/>
  <c r="AT1129" i="109"/>
  <c r="AV1129" i="109"/>
  <c r="AT1056" i="109"/>
  <c r="AV1056" i="109"/>
  <c r="AT1052" i="109"/>
  <c r="AV1052" i="109"/>
  <c r="AT1110" i="109"/>
  <c r="AV1110" i="109"/>
  <c r="AT1066" i="109"/>
  <c r="AV1066" i="109"/>
  <c r="AT1102" i="109"/>
  <c r="AU1102" i="109" s="1"/>
  <c r="AV1102" i="109"/>
  <c r="AT1137" i="109"/>
  <c r="AU1137" i="109" s="1"/>
  <c r="AV1137" i="109"/>
  <c r="AT1071" i="109"/>
  <c r="AV1071" i="109"/>
  <c r="AT1127" i="109"/>
  <c r="AV1127" i="109"/>
  <c r="AT1031" i="109"/>
  <c r="AV1031" i="109"/>
  <c r="AT1145" i="109"/>
  <c r="AV1145" i="109"/>
  <c r="AT1045" i="109"/>
  <c r="AV1045" i="109"/>
  <c r="AT1114" i="109"/>
  <c r="AU1114" i="109" s="1"/>
  <c r="AV1114" i="109"/>
  <c r="AT1063" i="109"/>
  <c r="AU1063" i="109" s="1"/>
  <c r="AV1063" i="109"/>
  <c r="AT1093" i="109"/>
  <c r="AV1093" i="109"/>
  <c r="AT1150" i="109"/>
  <c r="AU1150" i="109" s="1"/>
  <c r="AV1150" i="109"/>
  <c r="AZ622" i="109"/>
  <c r="AZ609" i="109"/>
  <c r="AZ331" i="109"/>
  <c r="BA470" i="109" s="1"/>
  <c r="AZ296" i="109"/>
  <c r="BA435" i="109" s="1"/>
  <c r="AZ562" i="109"/>
  <c r="AZ284" i="109"/>
  <c r="BA423" i="109" s="1"/>
  <c r="BA403" i="109"/>
  <c r="BB542" i="109" s="1"/>
  <c r="AZ665" i="109"/>
  <c r="BA689" i="109"/>
  <c r="BA411" i="109"/>
  <c r="BB550" i="109" s="1"/>
  <c r="AZ337" i="109"/>
  <c r="BA476" i="109" s="1"/>
  <c r="AZ300" i="109"/>
  <c r="BA439" i="109" s="1"/>
  <c r="AZ285" i="109"/>
  <c r="BA424" i="109" s="1"/>
  <c r="AW1062" i="109"/>
  <c r="AZ354" i="109"/>
  <c r="BA493" i="109" s="1"/>
  <c r="AZ629" i="109"/>
  <c r="AZ351" i="109"/>
  <c r="BA490" i="109" s="1"/>
  <c r="BA695" i="109"/>
  <c r="BA417" i="109"/>
  <c r="BB556" i="109" s="1"/>
  <c r="BA395" i="109"/>
  <c r="BB534" i="109" s="1"/>
  <c r="BA673" i="109"/>
  <c r="BA379" i="109"/>
  <c r="BB518" i="109" s="1"/>
  <c r="AZ366" i="109"/>
  <c r="BA505" i="109" s="1"/>
  <c r="AZ586" i="109"/>
  <c r="AZ308" i="109"/>
  <c r="BA447" i="109" s="1"/>
  <c r="AZ359" i="109"/>
  <c r="BA498" i="109" s="1"/>
  <c r="AW1070" i="109"/>
  <c r="AW1136" i="109"/>
  <c r="AY577" i="109"/>
  <c r="AZ626" i="109"/>
  <c r="AW947" i="109"/>
  <c r="AY647" i="109"/>
  <c r="AZ295" i="109"/>
  <c r="BA434" i="109" s="1"/>
  <c r="AZ573" i="109"/>
  <c r="AY648" i="109"/>
  <c r="AZ630" i="109"/>
  <c r="BA630" i="109" s="1"/>
  <c r="AW911" i="109"/>
  <c r="AW1049" i="109" s="1"/>
  <c r="BA389" i="109"/>
  <c r="BB528" i="109" s="1"/>
  <c r="AW925" i="109"/>
  <c r="AZ304" i="109"/>
  <c r="BA443" i="109" s="1"/>
  <c r="AZ406" i="109"/>
  <c r="BA545" i="109" s="1"/>
  <c r="AW915" i="109"/>
  <c r="AW1053" i="109" s="1"/>
  <c r="AY618" i="109"/>
  <c r="AW990" i="109"/>
  <c r="AW974" i="109"/>
  <c r="AW1112" i="109" s="1"/>
  <c r="BA404" i="109"/>
  <c r="BB543" i="109" s="1"/>
  <c r="AZ349" i="109"/>
  <c r="BA488" i="109" s="1"/>
  <c r="AW992" i="109"/>
  <c r="AW1130" i="109" s="1"/>
  <c r="AZ341" i="109"/>
  <c r="BA480" i="109" s="1"/>
  <c r="AZ410" i="109"/>
  <c r="BA549" i="109" s="1"/>
  <c r="AW979" i="109"/>
  <c r="AW1117" i="109" s="1"/>
  <c r="AW1152" i="109"/>
  <c r="BA677" i="109"/>
  <c r="BA399" i="109"/>
  <c r="BB538" i="109" s="1"/>
  <c r="AW982" i="109"/>
  <c r="AZ307" i="109"/>
  <c r="BA446" i="109" s="1"/>
  <c r="AY635" i="109"/>
  <c r="AW917" i="109"/>
  <c r="AY583" i="109"/>
  <c r="AZ330" i="109"/>
  <c r="BA469" i="109" s="1"/>
  <c r="AZ396" i="109"/>
  <c r="BA535" i="109" s="1"/>
  <c r="AY603" i="109"/>
  <c r="AZ338" i="109"/>
  <c r="BA477" i="109" s="1"/>
  <c r="AZ328" i="109"/>
  <c r="BA467" i="109" s="1"/>
  <c r="AY601" i="109"/>
  <c r="AZ378" i="109"/>
  <c r="BA517" i="109" s="1"/>
  <c r="AY605" i="109"/>
  <c r="AY617" i="109"/>
  <c r="AZ290" i="109"/>
  <c r="BA429" i="109" s="1"/>
  <c r="AZ634" i="109"/>
  <c r="AZ289" i="109"/>
  <c r="BA428" i="109" s="1"/>
  <c r="AZ320" i="109"/>
  <c r="BA459" i="109" s="1"/>
  <c r="AW961" i="109"/>
  <c r="AY593" i="109"/>
  <c r="AZ402" i="109"/>
  <c r="BA541" i="109" s="1"/>
  <c r="AW1109" i="109"/>
  <c r="AZ650" i="109"/>
  <c r="AW962" i="109"/>
  <c r="AZ659" i="109"/>
  <c r="AW955" i="109"/>
  <c r="AW1093" i="109" s="1"/>
  <c r="AY633" i="109"/>
  <c r="AZ303" i="109"/>
  <c r="BA442" i="109" s="1"/>
  <c r="AZ413" i="109"/>
  <c r="BA552" i="109" s="1"/>
  <c r="AZ353" i="109"/>
  <c r="BA492" i="109" s="1"/>
  <c r="AY692" i="109"/>
  <c r="AY623" i="109"/>
  <c r="AW937" i="109"/>
  <c r="AY652" i="109"/>
  <c r="AY668" i="109"/>
  <c r="AZ287" i="109"/>
  <c r="BA426" i="109" s="1"/>
  <c r="AW891" i="109"/>
  <c r="AW1029" i="109" s="1"/>
  <c r="AW899" i="109"/>
  <c r="AW1037" i="109" s="1"/>
  <c r="AW913" i="109"/>
  <c r="AW978" i="109"/>
  <c r="AW1116" i="109" s="1"/>
  <c r="AT1075" i="109"/>
  <c r="AU1075" i="109" s="1"/>
  <c r="AV1075" i="109"/>
  <c r="AT1131" i="109"/>
  <c r="AV1131" i="109"/>
  <c r="AT1124" i="109"/>
  <c r="AV1124" i="109"/>
  <c r="AT1054" i="109"/>
  <c r="AV1054" i="109"/>
  <c r="AT1138" i="109"/>
  <c r="AV1138" i="109"/>
  <c r="AT1123" i="109"/>
  <c r="AU1123" i="109" s="1"/>
  <c r="AV1123" i="109"/>
  <c r="AT1042" i="109"/>
  <c r="AU1042" i="109" s="1"/>
  <c r="AV1042" i="109"/>
  <c r="AT1053" i="109"/>
  <c r="AV1053" i="109"/>
  <c r="AT1105" i="109"/>
  <c r="AV1105" i="109"/>
  <c r="AT1081" i="109"/>
  <c r="AV1081" i="109"/>
  <c r="AT1087" i="109"/>
  <c r="AU1087" i="109" s="1"/>
  <c r="AV1087" i="109"/>
  <c r="AT1099" i="109"/>
  <c r="AV1099" i="109"/>
  <c r="AT1139" i="109"/>
  <c r="AU1139" i="109" s="1"/>
  <c r="AV1139" i="109"/>
  <c r="AT1036" i="109"/>
  <c r="AV1036" i="109"/>
  <c r="AT1043" i="109"/>
  <c r="AU1043" i="109" s="1"/>
  <c r="AV1043" i="109"/>
  <c r="AT1156" i="109"/>
  <c r="AV1156" i="109"/>
  <c r="AT1117" i="109"/>
  <c r="AU1117" i="109" s="1"/>
  <c r="AV1117" i="109"/>
  <c r="AT1060" i="109"/>
  <c r="AV1060" i="109"/>
  <c r="AT1062" i="109"/>
  <c r="AU1062" i="109" s="1"/>
  <c r="AV1062" i="109"/>
  <c r="AT1050" i="109"/>
  <c r="AU1050" i="109" s="1"/>
  <c r="AV1050" i="109"/>
  <c r="AT1098" i="109"/>
  <c r="AV1098" i="109"/>
  <c r="AT1069" i="109"/>
  <c r="AV1069" i="109"/>
  <c r="AT1147" i="109"/>
  <c r="AV1147" i="109"/>
  <c r="AT1034" i="109"/>
  <c r="AV1034" i="109"/>
  <c r="AT1085" i="109"/>
  <c r="AU1085" i="109" s="1"/>
  <c r="AV1085" i="109"/>
  <c r="AT1051" i="109"/>
  <c r="AV1051" i="109"/>
  <c r="AT1154" i="109"/>
  <c r="AV1154" i="109"/>
  <c r="AT1101" i="109"/>
  <c r="AV1101" i="109"/>
  <c r="AT1064" i="109"/>
  <c r="AV1064" i="109"/>
  <c r="AT1059" i="109"/>
  <c r="AV1059" i="109"/>
  <c r="AT1039" i="109"/>
  <c r="AU1039" i="109" s="1"/>
  <c r="AV1039" i="109"/>
  <c r="AT1033" i="109"/>
  <c r="AU1033" i="109" s="1"/>
  <c r="AV1033" i="109"/>
  <c r="AT1094" i="109"/>
  <c r="AV1094" i="109"/>
  <c r="AT1149" i="109"/>
  <c r="AV1149" i="109"/>
  <c r="AT1028" i="109"/>
  <c r="AV1028" i="109"/>
  <c r="AT1128" i="109"/>
  <c r="AV1128" i="109"/>
  <c r="AT1073" i="109"/>
  <c r="AU1073" i="109" s="1"/>
  <c r="AV1073" i="109"/>
  <c r="AT1121" i="109"/>
  <c r="AV1121" i="109"/>
  <c r="AT1096" i="109"/>
  <c r="AU1096" i="109" s="1"/>
  <c r="AV1096" i="109"/>
  <c r="AT1082" i="109"/>
  <c r="AV1082" i="109"/>
  <c r="AT1143" i="109"/>
  <c r="AV1143" i="109"/>
  <c r="AT1080" i="109"/>
  <c r="AV1080" i="109"/>
  <c r="AT1130" i="109"/>
  <c r="AU1130" i="109" s="1"/>
  <c r="AV1130" i="109"/>
  <c r="AT1041" i="109"/>
  <c r="AV1041" i="109"/>
  <c r="AT1061" i="109"/>
  <c r="AU1061" i="109" s="1"/>
  <c r="AV1061" i="109"/>
  <c r="AT1058" i="109"/>
  <c r="AU1058" i="109" s="1"/>
  <c r="AV1058" i="109"/>
  <c r="AT1153" i="109"/>
  <c r="AV1153" i="109"/>
  <c r="AT1079" i="109"/>
  <c r="AV1079" i="109"/>
  <c r="AW1148" i="109"/>
  <c r="AZ405" i="109"/>
  <c r="BA544" i="109" s="1"/>
  <c r="AZ683" i="109"/>
  <c r="AZ681" i="109"/>
  <c r="BA377" i="109"/>
  <c r="BB516" i="109" s="1"/>
  <c r="AZ592" i="109"/>
  <c r="AZ314" i="109"/>
  <c r="BA453" i="109" s="1"/>
  <c r="AZ371" i="109"/>
  <c r="BA510" i="109" s="1"/>
  <c r="AZ649" i="109"/>
  <c r="AZ596" i="109"/>
  <c r="AZ318" i="109"/>
  <c r="BA457" i="109" s="1"/>
  <c r="AW888" i="109"/>
  <c r="AW1026" i="109" s="1"/>
  <c r="AX875" i="109"/>
  <c r="AX998" i="109" s="1"/>
  <c r="AW883" i="109"/>
  <c r="AW999" i="109"/>
  <c r="AW960" i="109"/>
  <c r="AW1098" i="109" s="1"/>
  <c r="AW991" i="109"/>
  <c r="AW1129" i="109" s="1"/>
  <c r="AW1020" i="109"/>
  <c r="AW952" i="109"/>
  <c r="AW1005" i="109"/>
  <c r="AW1143" i="109" s="1"/>
  <c r="AW1015" i="109"/>
  <c r="AW1153" i="109" s="1"/>
  <c r="AW921" i="109"/>
  <c r="AW1059" i="109" s="1"/>
  <c r="AW905" i="109"/>
  <c r="AW1043" i="109" s="1"/>
  <c r="AW902" i="109"/>
  <c r="AW1040" i="109" s="1"/>
  <c r="AW1003" i="109"/>
  <c r="AW1141" i="109" s="1"/>
  <c r="AW1019" i="109"/>
  <c r="AW1157" i="109" s="1"/>
  <c r="AW985" i="109"/>
  <c r="AW1123" i="109" s="1"/>
  <c r="AW894" i="109"/>
  <c r="AW1032" i="109" s="1"/>
  <c r="AW1008" i="109"/>
  <c r="AW1146" i="109" s="1"/>
  <c r="AW997" i="109"/>
  <c r="AW987" i="109"/>
  <c r="AW981" i="109"/>
  <c r="AW904" i="109"/>
  <c r="AW1042" i="109" s="1"/>
  <c r="AW1013" i="109"/>
  <c r="AW964" i="109"/>
  <c r="AW1102" i="109" s="1"/>
  <c r="AW976" i="109"/>
  <c r="AW1114" i="109" s="1"/>
  <c r="AW1001" i="109"/>
  <c r="AW980" i="109"/>
  <c r="AW968" i="109"/>
  <c r="AW995" i="109"/>
  <c r="AW1133" i="109" s="1"/>
  <c r="AW948" i="109"/>
  <c r="AW887" i="109"/>
  <c r="AW1016" i="109"/>
  <c r="AW1011" i="109"/>
  <c r="AW1149" i="109" s="1"/>
  <c r="AW895" i="109"/>
  <c r="AW1033" i="109" s="1"/>
  <c r="AW993" i="109"/>
  <c r="AW912" i="109"/>
  <c r="AW1050" i="109" s="1"/>
  <c r="AW989" i="109"/>
  <c r="AW1127" i="109" s="1"/>
  <c r="AW972" i="109"/>
  <c r="AW1110" i="109" s="1"/>
  <c r="AW1007" i="109"/>
  <c r="AW1145" i="109" s="1"/>
  <c r="AW903" i="109"/>
  <c r="AW1041" i="109" s="1"/>
  <c r="AW1021" i="109"/>
  <c r="AW1012" i="109"/>
  <c r="AW1150" i="109" s="1"/>
  <c r="AW906" i="109"/>
  <c r="AW1044" i="109" s="1"/>
  <c r="AW983" i="109"/>
  <c r="AW956" i="109"/>
  <c r="AW909" i="109"/>
  <c r="AW890" i="109"/>
  <c r="AW1028" i="109" s="1"/>
  <c r="AW908" i="109"/>
  <c r="AW1046" i="109" s="1"/>
  <c r="AY637" i="109"/>
  <c r="AW988" i="109"/>
  <c r="AW1126" i="109" s="1"/>
  <c r="BA409" i="109"/>
  <c r="BB548" i="109" s="1"/>
  <c r="AZ365" i="109"/>
  <c r="BA504" i="109" s="1"/>
  <c r="AW970" i="109"/>
  <c r="AZ564" i="109"/>
  <c r="AZ286" i="109"/>
  <c r="BA425" i="109" s="1"/>
  <c r="AW975" i="109"/>
  <c r="AW1113" i="109" s="1"/>
  <c r="AW977" i="109"/>
  <c r="AW1115" i="109" s="1"/>
  <c r="AW950" i="109"/>
  <c r="BA385" i="109"/>
  <c r="BB524" i="109" s="1"/>
  <c r="AZ292" i="109"/>
  <c r="BA431" i="109" s="1"/>
  <c r="AY684" i="109"/>
  <c r="BA364" i="109"/>
  <c r="BB503" i="109" s="1"/>
  <c r="AZ335" i="109"/>
  <c r="BA474" i="109" s="1"/>
  <c r="AZ291" i="109"/>
  <c r="BA430" i="109" s="1"/>
  <c r="AZ662" i="109"/>
  <c r="AZ384" i="109"/>
  <c r="BA523" i="109" s="1"/>
  <c r="AZ311" i="109"/>
  <c r="BA450" i="109" s="1"/>
  <c r="AW949" i="109"/>
  <c r="AW1111" i="109"/>
  <c r="AW931" i="109"/>
  <c r="AZ687" i="109"/>
  <c r="AY639" i="109"/>
  <c r="AZ373" i="109"/>
  <c r="BA512" i="109" s="1"/>
  <c r="BA368" i="109"/>
  <c r="BB507" i="109" s="1"/>
  <c r="AZ305" i="109"/>
  <c r="BA444" i="109" s="1"/>
  <c r="AY608" i="109"/>
  <c r="AY674" i="109"/>
  <c r="AW943" i="109"/>
  <c r="AW1081" i="109" s="1"/>
  <c r="AZ325" i="109"/>
  <c r="BA464" i="109" s="1"/>
  <c r="AY616" i="109"/>
  <c r="AZ400" i="109"/>
  <c r="BA539" i="109" s="1"/>
  <c r="BA383" i="109"/>
  <c r="BB522" i="109" s="1"/>
  <c r="AY656" i="109"/>
  <c r="AZ339" i="109"/>
  <c r="BA478" i="109" s="1"/>
  <c r="AY568" i="109"/>
  <c r="AZ326" i="109"/>
  <c r="BA465" i="109" s="1"/>
  <c r="AY598" i="109"/>
  <c r="AZ561" i="109"/>
  <c r="AZ315" i="109"/>
  <c r="BA454" i="109" s="1"/>
  <c r="AY680" i="109"/>
  <c r="AZ394" i="109"/>
  <c r="BA533" i="109" s="1"/>
  <c r="AZ363" i="109"/>
  <c r="BA502" i="109" s="1"/>
  <c r="AY581" i="109"/>
  <c r="AZ362" i="109"/>
  <c r="BA501" i="109" s="1"/>
  <c r="AZ343" i="109"/>
  <c r="BA482" i="109" s="1"/>
  <c r="AZ380" i="109"/>
  <c r="BA519" i="109" s="1"/>
  <c r="BA407" i="109"/>
  <c r="BB546" i="109" s="1"/>
  <c r="AZ669" i="109"/>
  <c r="AY565" i="109"/>
  <c r="AW910" i="109"/>
  <c r="AW1048" i="109" s="1"/>
  <c r="AW901" i="109"/>
  <c r="AW1039" i="109" s="1"/>
  <c r="AW900" i="109"/>
  <c r="AT1027" i="109"/>
  <c r="AV1027" i="109"/>
  <c r="AT1104" i="109"/>
  <c r="AU1104" i="109" s="1"/>
  <c r="AV1104" i="109"/>
  <c r="AT1040" i="109"/>
  <c r="AV1040" i="109"/>
  <c r="AT1030" i="109"/>
  <c r="AV1030" i="109"/>
  <c r="AT1091" i="109"/>
  <c r="AV1091" i="109"/>
  <c r="AT1103" i="109"/>
  <c r="AV1103" i="109"/>
  <c r="AT1068" i="109"/>
  <c r="AV1068" i="109"/>
  <c r="AT1038" i="109"/>
  <c r="AV1038" i="109"/>
  <c r="AT1049" i="109"/>
  <c r="AV1049" i="109"/>
  <c r="AT1088" i="109"/>
  <c r="AV1088" i="109"/>
  <c r="AT1077" i="109"/>
  <c r="AV1077" i="109"/>
  <c r="AT1140" i="109"/>
  <c r="AV1140" i="109"/>
  <c r="AT1112" i="109"/>
  <c r="AV1112" i="109"/>
  <c r="AT1072" i="109"/>
  <c r="AV1072" i="109"/>
  <c r="AT1095" i="109"/>
  <c r="AV1095" i="109"/>
  <c r="AT1122" i="109"/>
  <c r="AV1122" i="109"/>
  <c r="AT1100" i="109"/>
  <c r="AV1100" i="109"/>
  <c r="AT1148" i="109"/>
  <c r="AV1148" i="109"/>
  <c r="AT1084" i="109"/>
  <c r="AV1084" i="109"/>
  <c r="BA415" i="109"/>
  <c r="BB554" i="109" s="1"/>
  <c r="BA693" i="109"/>
  <c r="AZ336" i="109"/>
  <c r="BA475" i="109" s="1"/>
  <c r="AZ297" i="109"/>
  <c r="BA436" i="109" s="1"/>
  <c r="AZ347" i="109"/>
  <c r="BA486" i="109" s="1"/>
  <c r="AZ625" i="109"/>
  <c r="AZ367" i="109"/>
  <c r="BA506" i="109" s="1"/>
  <c r="AX1010" i="109"/>
  <c r="AX1148" i="109" s="1"/>
  <c r="AZ666" i="109"/>
  <c r="AZ388" i="109"/>
  <c r="BA527" i="109" s="1"/>
  <c r="AZ676" i="109"/>
  <c r="AZ398" i="109"/>
  <c r="BA537" i="109" s="1"/>
  <c r="BA675" i="109"/>
  <c r="BA397" i="109"/>
  <c r="BB536" i="109" s="1"/>
  <c r="AZ595" i="109"/>
  <c r="AZ317" i="109"/>
  <c r="BA456" i="109" s="1"/>
  <c r="AY607" i="109"/>
  <c r="AW1036" i="109"/>
  <c r="AW1073" i="109"/>
  <c r="AX977" i="109"/>
  <c r="AZ324" i="109"/>
  <c r="BA463" i="109" s="1"/>
  <c r="AY643" i="109"/>
  <c r="BA352" i="109"/>
  <c r="BB491" i="109" s="1"/>
  <c r="AW933" i="109"/>
  <c r="BA679" i="109"/>
  <c r="BA401" i="109"/>
  <c r="BB540" i="109" s="1"/>
  <c r="AY563" i="109"/>
  <c r="AW963" i="109"/>
  <c r="AZ358" i="109"/>
  <c r="BA497" i="109" s="1"/>
  <c r="AZ642" i="109"/>
  <c r="AY613" i="109"/>
  <c r="AZ382" i="109"/>
  <c r="BA521" i="109" s="1"/>
  <c r="AZ660" i="109"/>
  <c r="AW953" i="109"/>
  <c r="AZ346" i="109"/>
  <c r="BA485" i="109" s="1"/>
  <c r="AZ313" i="109"/>
  <c r="BA452" i="109" s="1"/>
  <c r="AY569" i="109"/>
  <c r="AW951" i="109"/>
  <c r="AX919" i="109"/>
  <c r="AX1057" i="109" s="1"/>
  <c r="AW969" i="109"/>
  <c r="AW1107" i="109" s="1"/>
  <c r="AZ392" i="109"/>
  <c r="BA531" i="109" s="1"/>
  <c r="AZ670" i="109"/>
  <c r="AZ332" i="109"/>
  <c r="BA471" i="109" s="1"/>
  <c r="AZ610" i="109"/>
  <c r="AW914" i="109"/>
  <c r="AY651" i="109"/>
  <c r="AW916" i="109"/>
  <c r="AW939" i="109"/>
  <c r="AW1077" i="109" s="1"/>
  <c r="AZ288" i="109"/>
  <c r="BA427" i="109" s="1"/>
  <c r="AW1002" i="109"/>
  <c r="AW1140" i="109" s="1"/>
  <c r="AX984" i="109"/>
  <c r="AX1122" i="109" s="1"/>
  <c r="AY678" i="109"/>
  <c r="AZ661" i="109"/>
  <c r="AW1009" i="109"/>
  <c r="AW1147" i="109" s="1"/>
  <c r="AY604" i="109"/>
  <c r="AW941" i="109"/>
  <c r="AZ301" i="109"/>
  <c r="BA440" i="109" s="1"/>
  <c r="AY576" i="109"/>
  <c r="AZ576" i="109" s="1"/>
  <c r="AW994" i="109"/>
  <c r="AW1132" i="109" s="1"/>
  <c r="AX953" i="109"/>
  <c r="BA283" i="109"/>
  <c r="BB422" i="109" s="1"/>
  <c r="AZ375" i="109"/>
  <c r="BA514" i="109" s="1"/>
  <c r="AZ333" i="109"/>
  <c r="BA472" i="109" s="1"/>
  <c r="AW938" i="109"/>
  <c r="AY672" i="109"/>
  <c r="AZ350" i="109"/>
  <c r="BA489" i="109" s="1"/>
  <c r="AY641" i="109"/>
  <c r="AY572" i="109"/>
  <c r="AZ386" i="109"/>
  <c r="BA525" i="109" s="1"/>
  <c r="AW1006" i="109"/>
  <c r="BA671" i="109"/>
  <c r="BA393" i="109"/>
  <c r="BB532" i="109" s="1"/>
  <c r="AY640" i="109"/>
  <c r="AZ306" i="109"/>
  <c r="BA445" i="109" s="1"/>
  <c r="AY621" i="109"/>
  <c r="AY658" i="109"/>
  <c r="AZ342" i="109"/>
  <c r="BA481" i="109" s="1"/>
  <c r="BA391" i="109"/>
  <c r="BB530" i="109" s="1"/>
  <c r="AW959" i="109"/>
  <c r="AW1097" i="109" s="1"/>
  <c r="AW896" i="109"/>
  <c r="AW1034" i="109" s="1"/>
  <c r="AW944" i="109"/>
  <c r="AW892" i="109"/>
  <c r="AW893" i="109"/>
  <c r="AW1031" i="109" s="1"/>
  <c r="AW965" i="109"/>
  <c r="BG42" i="119"/>
  <c r="BG48" i="119" s="1"/>
  <c r="BG49" i="119" s="1"/>
  <c r="BJ29" i="119"/>
  <c r="BJ28" i="119"/>
  <c r="AU1098" i="109"/>
  <c r="AU1094" i="109"/>
  <c r="BI28" i="119"/>
  <c r="BI29" i="119"/>
  <c r="AU1120" i="109"/>
  <c r="AU1032" i="109"/>
  <c r="AU1083" i="109"/>
  <c r="AU1126" i="109"/>
  <c r="AU1047" i="109"/>
  <c r="AU1065" i="109"/>
  <c r="AU1046" i="109"/>
  <c r="AU1155" i="109"/>
  <c r="AU1029" i="109"/>
  <c r="BH41" i="119"/>
  <c r="BH47" i="119" s="1"/>
  <c r="BL21" i="119"/>
  <c r="BK23" i="119"/>
  <c r="BK25" i="119" s="1"/>
  <c r="AU1070" i="109"/>
  <c r="AU1106" i="109"/>
  <c r="AS1160" i="109"/>
  <c r="AT1022" i="109"/>
  <c r="BI871" i="109"/>
  <c r="BJ882" i="109"/>
  <c r="BI859" i="109"/>
  <c r="BI877" i="109"/>
  <c r="BK851" i="109"/>
  <c r="BK863" i="109"/>
  <c r="BJ865" i="109"/>
  <c r="BJ853" i="109"/>
  <c r="BI881" i="109"/>
  <c r="AS696" i="109"/>
  <c r="BJ869" i="109"/>
  <c r="BJ857" i="109"/>
  <c r="BJ867" i="109"/>
  <c r="BJ855" i="109"/>
  <c r="BK870" i="109"/>
  <c r="BK858" i="109"/>
  <c r="AU557" i="109"/>
  <c r="AT557" i="109"/>
  <c r="BN33" i="119" s="1"/>
  <c r="BI879" i="109"/>
  <c r="BK839" i="109"/>
  <c r="BJ847" i="109"/>
  <c r="AT418" i="109"/>
  <c r="AU1108" i="109" l="1"/>
  <c r="AU1152" i="109"/>
  <c r="AU1089" i="109"/>
  <c r="AU1048" i="109"/>
  <c r="AU1055" i="109"/>
  <c r="AU1107" i="109"/>
  <c r="AU1100" i="109"/>
  <c r="AU1095" i="109"/>
  <c r="AU1027" i="109"/>
  <c r="AU1132" i="109"/>
  <c r="AU1136" i="109"/>
  <c r="AU1144" i="109"/>
  <c r="BA654" i="109"/>
  <c r="AU1037" i="109"/>
  <c r="AU1116" i="109"/>
  <c r="AU1078" i="109"/>
  <c r="AU1125" i="109"/>
  <c r="AZ578" i="109"/>
  <c r="AZ599" i="109"/>
  <c r="AU1076" i="109"/>
  <c r="AU1146" i="109"/>
  <c r="AU1151" i="109"/>
  <c r="AU1142" i="109"/>
  <c r="AZ606" i="109"/>
  <c r="AZ644" i="109"/>
  <c r="AU1148" i="109"/>
  <c r="AU1072" i="109"/>
  <c r="AU1057" i="109"/>
  <c r="AU1097" i="109"/>
  <c r="AZ575" i="109"/>
  <c r="AZ589" i="109"/>
  <c r="AU1040" i="109"/>
  <c r="AU1084" i="109"/>
  <c r="AU1112" i="109"/>
  <c r="AZ571" i="109"/>
  <c r="AZ588" i="109"/>
  <c r="AV419" i="109"/>
  <c r="AU1068" i="109"/>
  <c r="AU1103" i="109"/>
  <c r="AU1122" i="109"/>
  <c r="AU1077" i="109"/>
  <c r="AZ570" i="109"/>
  <c r="AU1030" i="109"/>
  <c r="AU1140" i="109"/>
  <c r="AZ591" i="109"/>
  <c r="AZ614" i="109"/>
  <c r="AU1088" i="109"/>
  <c r="AU1049" i="109"/>
  <c r="AU1038" i="109"/>
  <c r="AZ627" i="109"/>
  <c r="AX955" i="109"/>
  <c r="AX1093" i="109" s="1"/>
  <c r="AX901" i="109"/>
  <c r="AX1039" i="109" s="1"/>
  <c r="AX899" i="109"/>
  <c r="AX1037" i="109" s="1"/>
  <c r="AX973" i="109"/>
  <c r="AX1111" i="109" s="1"/>
  <c r="AX941" i="109"/>
  <c r="AX1079" i="109" s="1"/>
  <c r="AX893" i="109"/>
  <c r="AX1031" i="109" s="1"/>
  <c r="AX895" i="109"/>
  <c r="AX1033" i="109" s="1"/>
  <c r="AX1014" i="109"/>
  <c r="AX1152" i="109" s="1"/>
  <c r="AX909" i="109"/>
  <c r="AX945" i="109"/>
  <c r="AX1083" i="109" s="1"/>
  <c r="AX936" i="109"/>
  <c r="AX1074" i="109" s="1"/>
  <c r="AX925" i="109"/>
  <c r="AX1063" i="109" s="1"/>
  <c r="AX915" i="109"/>
  <c r="AX1053" i="109" s="1"/>
  <c r="AX938" i="109"/>
  <c r="AX1076" i="109" s="1"/>
  <c r="AX924" i="109"/>
  <c r="AX1062" i="109" s="1"/>
  <c r="AX971" i="109"/>
  <c r="AX1109" i="109" s="1"/>
  <c r="AX962" i="109"/>
  <c r="AX1100" i="109" s="1"/>
  <c r="AU1133" i="109"/>
  <c r="AU1153" i="109"/>
  <c r="AU1064" i="109"/>
  <c r="AU1143" i="109"/>
  <c r="AU1110" i="109"/>
  <c r="AU1028" i="109"/>
  <c r="AU1147" i="109"/>
  <c r="AU1045" i="109"/>
  <c r="AU1105" i="109"/>
  <c r="AU1056" i="109"/>
  <c r="AU1124" i="109"/>
  <c r="AZ612" i="109"/>
  <c r="AU1031" i="109"/>
  <c r="AZ624" i="109"/>
  <c r="AZ632" i="109"/>
  <c r="AU1138" i="109"/>
  <c r="AU1154" i="109"/>
  <c r="AU1071" i="109"/>
  <c r="AZ597" i="109"/>
  <c r="AZ579" i="109"/>
  <c r="AZ594" i="109"/>
  <c r="AT1160" i="109"/>
  <c r="AU1101" i="109"/>
  <c r="AU1044" i="109"/>
  <c r="AU1091" i="109"/>
  <c r="AU1121" i="109"/>
  <c r="AU1129" i="109"/>
  <c r="BA655" i="109"/>
  <c r="AU1082" i="109"/>
  <c r="AU1128" i="109"/>
  <c r="AU1080" i="109"/>
  <c r="AU1036" i="109"/>
  <c r="AU1156" i="109"/>
  <c r="AU1060" i="109"/>
  <c r="AU1079" i="109"/>
  <c r="AU1041" i="109"/>
  <c r="AU1067" i="109"/>
  <c r="AU1069" i="109"/>
  <c r="AU1127" i="109"/>
  <c r="AU1099" i="109"/>
  <c r="AU1053" i="109"/>
  <c r="AU1052" i="109"/>
  <c r="BA669" i="109"/>
  <c r="AU1059" i="109"/>
  <c r="AU1149" i="109"/>
  <c r="AU1093" i="109"/>
  <c r="AU1145" i="109"/>
  <c r="AU1066" i="109"/>
  <c r="AU1054" i="109"/>
  <c r="AU1131" i="109"/>
  <c r="AU1034" i="109"/>
  <c r="AU1051" i="109"/>
  <c r="AU1081" i="109"/>
  <c r="AZ582" i="109"/>
  <c r="AZ615" i="109"/>
  <c r="AZ572" i="109"/>
  <c r="AX1047" i="109"/>
  <c r="AZ585" i="109"/>
  <c r="BA694" i="109"/>
  <c r="AU1025" i="109"/>
  <c r="AY696" i="109"/>
  <c r="AX1136" i="109"/>
  <c r="AW1082" i="109"/>
  <c r="BB391" i="109"/>
  <c r="BC530" i="109" s="1"/>
  <c r="AZ620" i="109"/>
  <c r="AZ628" i="109"/>
  <c r="AZ653" i="109"/>
  <c r="BA561" i="109"/>
  <c r="AW1079" i="109"/>
  <c r="AZ566" i="109"/>
  <c r="BA610" i="109"/>
  <c r="BA332" i="109"/>
  <c r="BB471" i="109" s="1"/>
  <c r="BA382" i="109"/>
  <c r="BB521" i="109" s="1"/>
  <c r="BA660" i="109"/>
  <c r="BA358" i="109"/>
  <c r="BB497" i="109" s="1"/>
  <c r="AW1101" i="109"/>
  <c r="AW1089" i="109"/>
  <c r="BB675" i="109"/>
  <c r="BB397" i="109"/>
  <c r="BC536" i="109" s="1"/>
  <c r="BA685" i="109"/>
  <c r="AZ658" i="109"/>
  <c r="BA343" i="109"/>
  <c r="BB482" i="109" s="1"/>
  <c r="AZ617" i="109"/>
  <c r="BB383" i="109"/>
  <c r="BC522" i="109" s="1"/>
  <c r="AZ583" i="109"/>
  <c r="BA373" i="109"/>
  <c r="BB512" i="109" s="1"/>
  <c r="BA384" i="109"/>
  <c r="BB523" i="109" s="1"/>
  <c r="BA662" i="109"/>
  <c r="BA291" i="109"/>
  <c r="BB430" i="109" s="1"/>
  <c r="BA642" i="109"/>
  <c r="BA687" i="109"/>
  <c r="AW1054" i="109"/>
  <c r="AW1094" i="109"/>
  <c r="BA371" i="109"/>
  <c r="BB510" i="109" s="1"/>
  <c r="BB377" i="109"/>
  <c r="BC516" i="109" s="1"/>
  <c r="AZ565" i="109"/>
  <c r="AZ581" i="109"/>
  <c r="BA402" i="109"/>
  <c r="BB541" i="109" s="1"/>
  <c r="AZ598" i="109"/>
  <c r="BA289" i="109"/>
  <c r="BB428" i="109" s="1"/>
  <c r="BA290" i="109"/>
  <c r="BB429" i="109" s="1"/>
  <c r="BA378" i="109"/>
  <c r="BB517" i="109" s="1"/>
  <c r="BA328" i="109"/>
  <c r="BB467" i="109" s="1"/>
  <c r="BA338" i="109"/>
  <c r="BB477" i="109" s="1"/>
  <c r="BA330" i="109"/>
  <c r="BB469" i="109" s="1"/>
  <c r="BA341" i="109"/>
  <c r="BB480" i="109" s="1"/>
  <c r="BA349" i="109"/>
  <c r="BB488" i="109" s="1"/>
  <c r="BA682" i="109"/>
  <c r="AW1128" i="109"/>
  <c r="AX929" i="109"/>
  <c r="BA667" i="109"/>
  <c r="AX934" i="109"/>
  <c r="AX1072" i="109" s="1"/>
  <c r="BA295" i="109"/>
  <c r="BB434" i="109" s="1"/>
  <c r="BB417" i="109"/>
  <c r="BC556" i="109" s="1"/>
  <c r="BA351" i="109"/>
  <c r="BB490" i="109" s="1"/>
  <c r="AZ668" i="109"/>
  <c r="AZ652" i="109"/>
  <c r="BA345" i="109"/>
  <c r="BB484" i="109" s="1"/>
  <c r="BA414" i="109"/>
  <c r="BB553" i="109" s="1"/>
  <c r="AZ633" i="109"/>
  <c r="BB381" i="109"/>
  <c r="BC520" i="109" s="1"/>
  <c r="AX994" i="109"/>
  <c r="AX1132" i="109" s="1"/>
  <c r="AX979" i="109"/>
  <c r="AX1117" i="109" s="1"/>
  <c r="BA357" i="109"/>
  <c r="BB496" i="109" s="1"/>
  <c r="AW1099" i="109"/>
  <c r="AZ618" i="109"/>
  <c r="AX982" i="109"/>
  <c r="AX1120" i="109" s="1"/>
  <c r="BA370" i="109"/>
  <c r="BB509" i="109" s="1"/>
  <c r="AX961" i="109"/>
  <c r="AX1099" i="109" s="1"/>
  <c r="BB348" i="109"/>
  <c r="BC487" i="109" s="1"/>
  <c r="BA329" i="109"/>
  <c r="BB468" i="109" s="1"/>
  <c r="AZ590" i="109"/>
  <c r="BB408" i="109"/>
  <c r="BC547" i="109" s="1"/>
  <c r="BA665" i="109"/>
  <c r="BB344" i="109"/>
  <c r="BC483" i="109" s="1"/>
  <c r="AW1088" i="109"/>
  <c r="AV1160" i="109"/>
  <c r="AX978" i="109"/>
  <c r="AX1116" i="109" s="1"/>
  <c r="AX974" i="109"/>
  <c r="AX910" i="109"/>
  <c r="AX1048" i="109" s="1"/>
  <c r="AX902" i="109"/>
  <c r="AX1040" i="109" s="1"/>
  <c r="AX891" i="109"/>
  <c r="AX892" i="109"/>
  <c r="AX1030" i="109" s="1"/>
  <c r="AX965" i="109"/>
  <c r="AX1017" i="109"/>
  <c r="AW1103" i="109"/>
  <c r="AZ584" i="109"/>
  <c r="BB671" i="109"/>
  <c r="BB393" i="109"/>
  <c r="BC532" i="109" s="1"/>
  <c r="AZ611" i="109"/>
  <c r="BA375" i="109"/>
  <c r="BB514" i="109" s="1"/>
  <c r="BB283" i="109"/>
  <c r="BC422" i="109" s="1"/>
  <c r="BA288" i="109"/>
  <c r="BB427" i="109" s="1"/>
  <c r="AW1091" i="109"/>
  <c r="AX1091" i="109"/>
  <c r="AZ636" i="109"/>
  <c r="AZ602" i="109"/>
  <c r="BA666" i="109"/>
  <c r="BA388" i="109"/>
  <c r="BB527" i="109" s="1"/>
  <c r="BA625" i="109"/>
  <c r="BA347" i="109"/>
  <c r="BB486" i="109" s="1"/>
  <c r="BA297" i="109"/>
  <c r="BB436" i="109" s="1"/>
  <c r="BB407" i="109"/>
  <c r="BC546" i="109" s="1"/>
  <c r="BA394" i="109"/>
  <c r="BB533" i="109" s="1"/>
  <c r="AZ557" i="109"/>
  <c r="CE33" i="119" s="1"/>
  <c r="AZ678" i="109"/>
  <c r="BA305" i="109"/>
  <c r="BB444" i="109" s="1"/>
  <c r="BB368" i="109"/>
  <c r="BC507" i="109" s="1"/>
  <c r="AZ651" i="109"/>
  <c r="AW1069" i="109"/>
  <c r="AZ613" i="109"/>
  <c r="BA292" i="109"/>
  <c r="BB431" i="109" s="1"/>
  <c r="AX1115" i="109"/>
  <c r="AW1106" i="109"/>
  <c r="AW1125" i="109"/>
  <c r="AW1090" i="109"/>
  <c r="AW1137" i="109"/>
  <c r="AW1119" i="109"/>
  <c r="BA318" i="109"/>
  <c r="BB457" i="109" s="1"/>
  <c r="BA287" i="109"/>
  <c r="BB426" i="109" s="1"/>
  <c r="AZ680" i="109"/>
  <c r="BA320" i="109"/>
  <c r="BB459" i="109" s="1"/>
  <c r="AZ568" i="109"/>
  <c r="AZ656" i="109"/>
  <c r="AZ608" i="109"/>
  <c r="AW1120" i="109"/>
  <c r="AZ619" i="109"/>
  <c r="BA406" i="109"/>
  <c r="BB545" i="109" s="1"/>
  <c r="BA304" i="109"/>
  <c r="BB443" i="109" s="1"/>
  <c r="AW1063" i="109"/>
  <c r="BA308" i="109"/>
  <c r="BB447" i="109" s="1"/>
  <c r="BA300" i="109"/>
  <c r="BB439" i="109" s="1"/>
  <c r="BA296" i="109"/>
  <c r="BB435" i="109" s="1"/>
  <c r="BA331" i="109"/>
  <c r="BB470" i="109" s="1"/>
  <c r="AW1156" i="109"/>
  <c r="BA390" i="109"/>
  <c r="BB529" i="109" s="1"/>
  <c r="BA374" i="109"/>
  <c r="BB513" i="109" s="1"/>
  <c r="AZ623" i="109"/>
  <c r="BA294" i="109"/>
  <c r="BB433" i="109" s="1"/>
  <c r="AX897" i="109"/>
  <c r="AW1104" i="109"/>
  <c r="BA323" i="109"/>
  <c r="BB462" i="109" s="1"/>
  <c r="AZ639" i="109"/>
  <c r="AZ580" i="109"/>
  <c r="BA293" i="109"/>
  <c r="BB432" i="109" s="1"/>
  <c r="AW1076" i="109"/>
  <c r="AX970" i="109"/>
  <c r="AX1004" i="109"/>
  <c r="BA334" i="109"/>
  <c r="BB473" i="109" s="1"/>
  <c r="AW1064" i="109"/>
  <c r="BB412" i="109"/>
  <c r="BC551" i="109" s="1"/>
  <c r="BA626" i="109"/>
  <c r="BB360" i="109"/>
  <c r="BC499" i="109" s="1"/>
  <c r="AW1154" i="109"/>
  <c r="BA316" i="109"/>
  <c r="BB455" i="109" s="1"/>
  <c r="BB376" i="109"/>
  <c r="BC515" i="109" s="1"/>
  <c r="BB416" i="109"/>
  <c r="BC555" i="109" s="1"/>
  <c r="AX969" i="109"/>
  <c r="BA310" i="109"/>
  <c r="BB449" i="109" s="1"/>
  <c r="BA622" i="109"/>
  <c r="AX907" i="109"/>
  <c r="AX1045" i="109" s="1"/>
  <c r="AX1018" i="109"/>
  <c r="AX903" i="109"/>
  <c r="AX1041" i="109" s="1"/>
  <c r="AX898" i="109"/>
  <c r="AX947" i="109"/>
  <c r="AX1085" i="109" s="1"/>
  <c r="AX933" i="109"/>
  <c r="AX1071" i="109" s="1"/>
  <c r="AX967" i="109"/>
  <c r="BA306" i="109"/>
  <c r="BB445" i="109" s="1"/>
  <c r="AZ664" i="109"/>
  <c r="BA333" i="109"/>
  <c r="BB472" i="109" s="1"/>
  <c r="AZ418" i="109"/>
  <c r="AW1052" i="109"/>
  <c r="BB679" i="109"/>
  <c r="BB401" i="109"/>
  <c r="BC540" i="109" s="1"/>
  <c r="BB630" i="109"/>
  <c r="BB352" i="109"/>
  <c r="BC491" i="109" s="1"/>
  <c r="BA367" i="109"/>
  <c r="BB506" i="109" s="1"/>
  <c r="BA645" i="109"/>
  <c r="BA362" i="109"/>
  <c r="BB501" i="109" s="1"/>
  <c r="AZ641" i="109"/>
  <c r="AZ672" i="109"/>
  <c r="AZ593" i="109"/>
  <c r="BA326" i="109"/>
  <c r="BB465" i="109" s="1"/>
  <c r="BA400" i="109"/>
  <c r="BB539" i="109" s="1"/>
  <c r="AZ603" i="109"/>
  <c r="BA646" i="109"/>
  <c r="BA311" i="109"/>
  <c r="BB450" i="109" s="1"/>
  <c r="BA335" i="109"/>
  <c r="BB474" i="109" s="1"/>
  <c r="BB663" i="109"/>
  <c r="BB385" i="109"/>
  <c r="BC524" i="109" s="1"/>
  <c r="BA365" i="109"/>
  <c r="BB504" i="109" s="1"/>
  <c r="AW1131" i="109"/>
  <c r="AW1022" i="109"/>
  <c r="AW1118" i="109"/>
  <c r="BA314" i="109"/>
  <c r="BB453" i="109" s="1"/>
  <c r="AX905" i="109"/>
  <c r="AX1043" i="109" s="1"/>
  <c r="AX913" i="109"/>
  <c r="AX1051" i="109" s="1"/>
  <c r="AZ631" i="109"/>
  <c r="AZ691" i="109"/>
  <c r="BA303" i="109"/>
  <c r="BB442" i="109" s="1"/>
  <c r="AX988" i="109"/>
  <c r="AZ674" i="109"/>
  <c r="AW1075" i="109"/>
  <c r="AZ688" i="109"/>
  <c r="BB404" i="109"/>
  <c r="BC543" i="109" s="1"/>
  <c r="AX943" i="109"/>
  <c r="AX1081" i="109" s="1"/>
  <c r="AZ684" i="109"/>
  <c r="AW1055" i="109"/>
  <c r="BA359" i="109"/>
  <c r="BB498" i="109" s="1"/>
  <c r="AW1151" i="109"/>
  <c r="AW1159" i="109"/>
  <c r="BB395" i="109"/>
  <c r="BC534" i="109" s="1"/>
  <c r="AX939" i="109"/>
  <c r="AX1077" i="109" s="1"/>
  <c r="BA285" i="109"/>
  <c r="BB424" i="109" s="1"/>
  <c r="BB411" i="109"/>
  <c r="BC550" i="109" s="1"/>
  <c r="BB689" i="109"/>
  <c r="BA681" i="109"/>
  <c r="BA562" i="109"/>
  <c r="BA284" i="109"/>
  <c r="BB423" i="109" s="1"/>
  <c r="AW1085" i="109"/>
  <c r="AW1045" i="109"/>
  <c r="AW1078" i="109"/>
  <c r="BB372" i="109"/>
  <c r="BC511" i="109" s="1"/>
  <c r="AX1002" i="109"/>
  <c r="BA634" i="109"/>
  <c r="BA327" i="109"/>
  <c r="BB466" i="109" s="1"/>
  <c r="AZ601" i="109"/>
  <c r="BA309" i="109"/>
  <c r="BB448" i="109" s="1"/>
  <c r="AX957" i="109"/>
  <c r="BA302" i="109"/>
  <c r="BB441" i="109" s="1"/>
  <c r="AX918" i="109"/>
  <c r="AX1056" i="109" s="1"/>
  <c r="BA340" i="109"/>
  <c r="BB479" i="109" s="1"/>
  <c r="AX927" i="109"/>
  <c r="AX1065" i="109" s="1"/>
  <c r="AZ648" i="109"/>
  <c r="BA369" i="109"/>
  <c r="BB508" i="109" s="1"/>
  <c r="BA299" i="109"/>
  <c r="BB438" i="109" s="1"/>
  <c r="AW1100" i="109"/>
  <c r="AW1135" i="109"/>
  <c r="AX928" i="109"/>
  <c r="AX1066" i="109" s="1"/>
  <c r="AW1071" i="109"/>
  <c r="AX1000" i="109"/>
  <c r="AX954" i="109"/>
  <c r="AX1092" i="109" s="1"/>
  <c r="AX966" i="109"/>
  <c r="AX937" i="109"/>
  <c r="AX1075" i="109" s="1"/>
  <c r="AX894" i="109"/>
  <c r="AX944" i="109"/>
  <c r="AX1082" i="109" s="1"/>
  <c r="AW1030" i="109"/>
  <c r="BA342" i="109"/>
  <c r="BB481" i="109" s="1"/>
  <c r="BA386" i="109"/>
  <c r="BB525" i="109" s="1"/>
  <c r="BA350" i="109"/>
  <c r="BB489" i="109" s="1"/>
  <c r="BA301" i="109"/>
  <c r="BB440" i="109" s="1"/>
  <c r="BA392" i="109"/>
  <c r="BB531" i="109" s="1"/>
  <c r="BA670" i="109"/>
  <c r="BA313" i="109"/>
  <c r="BB452" i="109" s="1"/>
  <c r="BA346" i="109"/>
  <c r="BB485" i="109" s="1"/>
  <c r="BA324" i="109"/>
  <c r="BB463" i="109" s="1"/>
  <c r="BA595" i="109"/>
  <c r="BA317" i="109"/>
  <c r="BB456" i="109" s="1"/>
  <c r="BA398" i="109"/>
  <c r="BB537" i="109" s="1"/>
  <c r="BA336" i="109"/>
  <c r="BB475" i="109" s="1"/>
  <c r="BB693" i="109"/>
  <c r="BB415" i="109"/>
  <c r="BC554" i="109" s="1"/>
  <c r="BA380" i="109"/>
  <c r="BB519" i="109" s="1"/>
  <c r="AZ621" i="109"/>
  <c r="AZ640" i="109"/>
  <c r="BA363" i="109"/>
  <c r="BB502" i="109" s="1"/>
  <c r="AW1144" i="109"/>
  <c r="BA315" i="109"/>
  <c r="BB454" i="109" s="1"/>
  <c r="AZ604" i="109"/>
  <c r="BA339" i="109"/>
  <c r="BB478" i="109" s="1"/>
  <c r="BA661" i="109"/>
  <c r="BA325" i="109"/>
  <c r="BB464" i="109" s="1"/>
  <c r="AW1087" i="109"/>
  <c r="AZ569" i="109"/>
  <c r="BB364" i="109"/>
  <c r="BC503" i="109" s="1"/>
  <c r="BA564" i="109"/>
  <c r="BA286" i="109"/>
  <c r="BB425" i="109" s="1"/>
  <c r="AZ643" i="109"/>
  <c r="BB409" i="109"/>
  <c r="BC548" i="109" s="1"/>
  <c r="AW1086" i="109"/>
  <c r="AW1139" i="109"/>
  <c r="AX904" i="109"/>
  <c r="AX883" i="109"/>
  <c r="AY875" i="109"/>
  <c r="AY919" i="109" s="1"/>
  <c r="AX1011" i="109"/>
  <c r="AX1149" i="109" s="1"/>
  <c r="AX952" i="109"/>
  <c r="AX999" i="109"/>
  <c r="AX887" i="109"/>
  <c r="AX956" i="109"/>
  <c r="AX993" i="109"/>
  <c r="AX1008" i="109"/>
  <c r="AX1012" i="109"/>
  <c r="AX906" i="109"/>
  <c r="AX908" i="109"/>
  <c r="AX1046" i="109" s="1"/>
  <c r="AX983" i="109"/>
  <c r="AX972" i="109"/>
  <c r="AX916" i="109"/>
  <c r="AX1054" i="109" s="1"/>
  <c r="AX964" i="109"/>
  <c r="AX1102" i="109" s="1"/>
  <c r="AX922" i="109"/>
  <c r="AX920" i="109"/>
  <c r="AX912" i="109"/>
  <c r="AX1050" i="109" s="1"/>
  <c r="AX926" i="109"/>
  <c r="AX958" i="109"/>
  <c r="AX1096" i="109" s="1"/>
  <c r="AX889" i="109"/>
  <c r="AX989" i="109"/>
  <c r="AX1127" i="109" s="1"/>
  <c r="AX888" i="109"/>
  <c r="AX1026" i="109" s="1"/>
  <c r="AX900" i="109"/>
  <c r="AX935" i="109"/>
  <c r="AX976" i="109"/>
  <c r="AX960" i="109"/>
  <c r="AX981" i="109"/>
  <c r="AX1020" i="109"/>
  <c r="AX1013" i="109"/>
  <c r="AX1151" i="109" s="1"/>
  <c r="AX950" i="109"/>
  <c r="AX1001" i="109"/>
  <c r="AX1015" i="109"/>
  <c r="AX921" i="109"/>
  <c r="AX1016" i="109"/>
  <c r="AX914" i="109"/>
  <c r="AX1052" i="109" s="1"/>
  <c r="AX940" i="109"/>
  <c r="AX1078" i="109" s="1"/>
  <c r="AX997" i="109"/>
  <c r="AX1135" i="109" s="1"/>
  <c r="AX968" i="109"/>
  <c r="AX1106" i="109" s="1"/>
  <c r="AX996" i="109"/>
  <c r="AX1134" i="109" s="1"/>
  <c r="AX917" i="109"/>
  <c r="AX986" i="109"/>
  <c r="AX985" i="109"/>
  <c r="AX1003" i="109"/>
  <c r="AX987" i="109"/>
  <c r="AX992" i="109"/>
  <c r="AX1009" i="109"/>
  <c r="AX1147" i="109" s="1"/>
  <c r="AX1021" i="109"/>
  <c r="AX1159" i="109" s="1"/>
  <c r="AX948" i="109"/>
  <c r="AX1086" i="109" s="1"/>
  <c r="AX1007" i="109"/>
  <c r="AX1145" i="109" s="1"/>
  <c r="AX932" i="109"/>
  <c r="AX890" i="109"/>
  <c r="AX1028" i="109" s="1"/>
  <c r="AX1019" i="109"/>
  <c r="AX995" i="109"/>
  <c r="AX896" i="109"/>
  <c r="AX980" i="109"/>
  <c r="AX1118" i="109" s="1"/>
  <c r="AX1005" i="109"/>
  <c r="AX991" i="109"/>
  <c r="AW1121" i="109"/>
  <c r="AX963" i="109"/>
  <c r="BA405" i="109"/>
  <c r="BB544" i="109" s="1"/>
  <c r="AW1108" i="109"/>
  <c r="AW1051" i="109"/>
  <c r="AX951" i="109"/>
  <c r="AX1089" i="109" s="1"/>
  <c r="BA353" i="109"/>
  <c r="BB492" i="109" s="1"/>
  <c r="BA413" i="109"/>
  <c r="BB552" i="109" s="1"/>
  <c r="AW1047" i="109"/>
  <c r="AX1006" i="109"/>
  <c r="AX1144" i="109" s="1"/>
  <c r="AZ567" i="109"/>
  <c r="AZ616" i="109"/>
  <c r="BA396" i="109"/>
  <c r="BB535" i="109" s="1"/>
  <c r="BA307" i="109"/>
  <c r="BB446" i="109" s="1"/>
  <c r="BB399" i="109"/>
  <c r="BC538" i="109" s="1"/>
  <c r="BA410" i="109"/>
  <c r="BB549" i="109" s="1"/>
  <c r="AX930" i="109"/>
  <c r="AX942" i="109"/>
  <c r="BB389" i="109"/>
  <c r="BC528" i="109" s="1"/>
  <c r="AZ637" i="109"/>
  <c r="AW1158" i="109"/>
  <c r="BA366" i="109"/>
  <c r="BB505" i="109" s="1"/>
  <c r="BB657" i="109"/>
  <c r="BB379" i="109"/>
  <c r="BC518" i="109" s="1"/>
  <c r="BA354" i="109"/>
  <c r="BB493" i="109" s="1"/>
  <c r="AZ563" i="109"/>
  <c r="BA337" i="109"/>
  <c r="BB476" i="109" s="1"/>
  <c r="BB403" i="109"/>
  <c r="BC542" i="109" s="1"/>
  <c r="AW1038" i="109"/>
  <c r="AW1096" i="109"/>
  <c r="AY946" i="109"/>
  <c r="AX923" i="109"/>
  <c r="AZ692" i="109"/>
  <c r="BA355" i="109"/>
  <c r="BB494" i="109" s="1"/>
  <c r="AX911" i="109"/>
  <c r="BA659" i="109"/>
  <c r="BA650" i="109"/>
  <c r="AY979" i="109"/>
  <c r="BA576" i="109"/>
  <c r="BA298" i="109"/>
  <c r="BB437" i="109" s="1"/>
  <c r="BB356" i="109"/>
  <c r="BC495" i="109" s="1"/>
  <c r="AZ605" i="109"/>
  <c r="BA361" i="109"/>
  <c r="BB500" i="109" s="1"/>
  <c r="AZ635" i="109"/>
  <c r="AX975" i="109"/>
  <c r="AW1066" i="109"/>
  <c r="AZ647" i="109"/>
  <c r="AZ577" i="109"/>
  <c r="AZ607" i="109"/>
  <c r="BA312" i="109"/>
  <c r="BB451" i="109" s="1"/>
  <c r="BA638" i="109"/>
  <c r="AW1025" i="109"/>
  <c r="BA322" i="109"/>
  <c r="BB461" i="109" s="1"/>
  <c r="BA321" i="109"/>
  <c r="BB460" i="109" s="1"/>
  <c r="BA319" i="109"/>
  <c r="BB458" i="109" s="1"/>
  <c r="BB387" i="109"/>
  <c r="BC526" i="109" s="1"/>
  <c r="AX959" i="109"/>
  <c r="AX1097" i="109" s="1"/>
  <c r="AX931" i="109"/>
  <c r="AX946" i="109"/>
  <c r="AX1084" i="109" s="1"/>
  <c r="AX990" i="109"/>
  <c r="AX949" i="109"/>
  <c r="AX1087" i="109" s="1"/>
  <c r="BH42" i="119"/>
  <c r="BH48" i="119" s="1"/>
  <c r="BH49" i="119" s="1"/>
  <c r="BK29" i="119"/>
  <c r="BK28" i="119"/>
  <c r="BJ30" i="119"/>
  <c r="BJ40" i="119"/>
  <c r="BJ41" i="119" s="1"/>
  <c r="AT419" i="109"/>
  <c r="BM21" i="119"/>
  <c r="BM23" i="119" s="1"/>
  <c r="BL23" i="119"/>
  <c r="BI30" i="119"/>
  <c r="BI40" i="119"/>
  <c r="BO33" i="119"/>
  <c r="BK882" i="109"/>
  <c r="BJ877" i="109"/>
  <c r="BJ859" i="109"/>
  <c r="BJ871" i="109"/>
  <c r="BJ879" i="109"/>
  <c r="BK855" i="109"/>
  <c r="BK867" i="109"/>
  <c r="BJ881" i="109"/>
  <c r="AU418" i="109"/>
  <c r="BL870" i="109"/>
  <c r="BL858" i="109"/>
  <c r="BK869" i="109"/>
  <c r="BK857" i="109"/>
  <c r="BK865" i="109"/>
  <c r="BK853" i="109"/>
  <c r="BL863" i="109"/>
  <c r="BL851" i="109"/>
  <c r="BK847" i="109"/>
  <c r="BL839" i="109"/>
  <c r="AU558" i="109"/>
  <c r="AT696" i="109"/>
  <c r="AU696" i="109" s="1"/>
  <c r="BA589" i="109" l="1"/>
  <c r="BB589" i="109" s="1"/>
  <c r="BA575" i="109"/>
  <c r="BB575" i="109" s="1"/>
  <c r="BA614" i="109"/>
  <c r="BA591" i="109"/>
  <c r="BA578" i="109"/>
  <c r="BB578" i="109" s="1"/>
  <c r="BA633" i="109"/>
  <c r="BA570" i="109"/>
  <c r="BA593" i="109"/>
  <c r="BA598" i="109"/>
  <c r="BA565" i="109"/>
  <c r="BA632" i="109"/>
  <c r="BB667" i="109"/>
  <c r="BA624" i="109"/>
  <c r="BA617" i="109"/>
  <c r="BA628" i="109"/>
  <c r="BA639" i="109"/>
  <c r="BA579" i="109"/>
  <c r="BA602" i="109"/>
  <c r="BA584" i="109"/>
  <c r="BB655" i="109"/>
  <c r="BA668" i="109"/>
  <c r="BB685" i="109"/>
  <c r="BA664" i="109"/>
  <c r="BA688" i="109"/>
  <c r="BB669" i="109"/>
  <c r="BA691" i="109"/>
  <c r="AU1160" i="109"/>
  <c r="BA566" i="109"/>
  <c r="BA613" i="109"/>
  <c r="BB687" i="109"/>
  <c r="BA580" i="109"/>
  <c r="BB580" i="109" s="1"/>
  <c r="BA611" i="109"/>
  <c r="BA618" i="109"/>
  <c r="BA674" i="109"/>
  <c r="BA641" i="109"/>
  <c r="BA620" i="109"/>
  <c r="BA590" i="109"/>
  <c r="BA603" i="109"/>
  <c r="BA678" i="109"/>
  <c r="BA572" i="109"/>
  <c r="BA583" i="109"/>
  <c r="BA631" i="109"/>
  <c r="BA658" i="109"/>
  <c r="BA581" i="109"/>
  <c r="BB682" i="109"/>
  <c r="BA652" i="109"/>
  <c r="BA653" i="109"/>
  <c r="AW1160" i="109"/>
  <c r="AZ696" i="109"/>
  <c r="BA418" i="109"/>
  <c r="BA419" i="109" s="1"/>
  <c r="BB665" i="109"/>
  <c r="BB321" i="109"/>
  <c r="BC460" i="109" s="1"/>
  <c r="BB361" i="109"/>
  <c r="BC500" i="109" s="1"/>
  <c r="AY1084" i="109"/>
  <c r="BA644" i="109"/>
  <c r="BC389" i="109"/>
  <c r="BD528" i="109" s="1"/>
  <c r="AX1068" i="109"/>
  <c r="BC399" i="109"/>
  <c r="BD538" i="109" s="1"/>
  <c r="BB396" i="109"/>
  <c r="BC535" i="109" s="1"/>
  <c r="BB413" i="109"/>
  <c r="BC552" i="109" s="1"/>
  <c r="AX1143" i="109"/>
  <c r="AX1073" i="109"/>
  <c r="AX1027" i="109"/>
  <c r="AX1058" i="109"/>
  <c r="AX1022" i="109"/>
  <c r="AZ875" i="109"/>
  <c r="AZ998" i="109" s="1"/>
  <c r="AY883" i="109"/>
  <c r="AY1012" i="109"/>
  <c r="AY1150" i="109" s="1"/>
  <c r="AY1001" i="109"/>
  <c r="AY1139" i="109" s="1"/>
  <c r="AY995" i="109"/>
  <c r="AY1133" i="109" s="1"/>
  <c r="AY1016" i="109"/>
  <c r="AY1154" i="109" s="1"/>
  <c r="AY991" i="109"/>
  <c r="AY1129" i="109" s="1"/>
  <c r="AY983" i="109"/>
  <c r="AY1121" i="109" s="1"/>
  <c r="AY999" i="109"/>
  <c r="AY1137" i="109" s="1"/>
  <c r="AY1020" i="109"/>
  <c r="AY948" i="109"/>
  <c r="AY997" i="109"/>
  <c r="AY1135" i="109" s="1"/>
  <c r="AY1003" i="109"/>
  <c r="AY1141" i="109" s="1"/>
  <c r="AY1008" i="109"/>
  <c r="AY1146" i="109" s="1"/>
  <c r="AY980" i="109"/>
  <c r="AY1019" i="109"/>
  <c r="AY1157" i="109" s="1"/>
  <c r="AY1011" i="109"/>
  <c r="AY1149" i="109" s="1"/>
  <c r="AY1007" i="109"/>
  <c r="AY1145" i="109" s="1"/>
  <c r="AY989" i="109"/>
  <c r="AY1127" i="109" s="1"/>
  <c r="AY1013" i="109"/>
  <c r="AY1151" i="109" s="1"/>
  <c r="AY981" i="109"/>
  <c r="AY1119" i="109" s="1"/>
  <c r="AY1015" i="109"/>
  <c r="AY993" i="109"/>
  <c r="AY1131" i="109" s="1"/>
  <c r="AY1021" i="109"/>
  <c r="AY952" i="109"/>
  <c r="AY1090" i="109" s="1"/>
  <c r="AY976" i="109"/>
  <c r="AY1114" i="109" s="1"/>
  <c r="AY940" i="109"/>
  <c r="AY1078" i="109" s="1"/>
  <c r="AY970" i="109"/>
  <c r="AY1108" i="109" s="1"/>
  <c r="AY920" i="109"/>
  <c r="AY1058" i="109" s="1"/>
  <c r="AY972" i="109"/>
  <c r="AY1005" i="109"/>
  <c r="AY1143" i="109" s="1"/>
  <c r="AY968" i="109"/>
  <c r="AY1106" i="109" s="1"/>
  <c r="AY896" i="109"/>
  <c r="AY1034" i="109" s="1"/>
  <c r="AY909" i="109"/>
  <c r="AY1047" i="109" s="1"/>
  <c r="AY901" i="109"/>
  <c r="AY975" i="109"/>
  <c r="AY1113" i="109" s="1"/>
  <c r="AY890" i="109"/>
  <c r="AY964" i="109"/>
  <c r="AY1102" i="109" s="1"/>
  <c r="AY892" i="109"/>
  <c r="AY1030" i="109" s="1"/>
  <c r="AY956" i="109"/>
  <c r="AY1094" i="109" s="1"/>
  <c r="AY887" i="109"/>
  <c r="AY925" i="109"/>
  <c r="AY926" i="109"/>
  <c r="AY1064" i="109" s="1"/>
  <c r="AY916" i="109"/>
  <c r="AY1054" i="109" s="1"/>
  <c r="AY938" i="109"/>
  <c r="AY932" i="109"/>
  <c r="AY1070" i="109" s="1"/>
  <c r="AY893" i="109"/>
  <c r="AY936" i="109"/>
  <c r="AY918" i="109"/>
  <c r="AY1056" i="109" s="1"/>
  <c r="AY928" i="109"/>
  <c r="AY1066" i="109" s="1"/>
  <c r="AY962" i="109"/>
  <c r="AY986" i="109"/>
  <c r="AY1124" i="109" s="1"/>
  <c r="AY917" i="109"/>
  <c r="AY988" i="109"/>
  <c r="AY1126" i="109" s="1"/>
  <c r="AY954" i="109"/>
  <c r="AY1092" i="109" s="1"/>
  <c r="AY960" i="109"/>
  <c r="AY1098" i="109" s="1"/>
  <c r="AY992" i="109"/>
  <c r="AY1130" i="109" s="1"/>
  <c r="AY921" i="109"/>
  <c r="AY1059" i="109" s="1"/>
  <c r="AY913" i="109"/>
  <c r="AY1051" i="109" s="1"/>
  <c r="AY888" i="109"/>
  <c r="AY1026" i="109" s="1"/>
  <c r="AY941" i="109"/>
  <c r="AY1017" i="109"/>
  <c r="AY1155" i="109" s="1"/>
  <c r="AY1009" i="109"/>
  <c r="AY1147" i="109" s="1"/>
  <c r="AY915" i="109"/>
  <c r="AY929" i="109"/>
  <c r="AY1067" i="109" s="1"/>
  <c r="AY985" i="109"/>
  <c r="AY1123" i="109" s="1"/>
  <c r="AY950" i="109"/>
  <c r="AY1088" i="109" s="1"/>
  <c r="AY996" i="109"/>
  <c r="AY1134" i="109" s="1"/>
  <c r="AY905" i="109"/>
  <c r="AY1043" i="109" s="1"/>
  <c r="AY990" i="109"/>
  <c r="AY1128" i="109" s="1"/>
  <c r="AY914" i="109"/>
  <c r="AY1052" i="109" s="1"/>
  <c r="AY951" i="109"/>
  <c r="AY971" i="109"/>
  <c r="AY1002" i="109"/>
  <c r="AY1140" i="109" s="1"/>
  <c r="AY897" i="109"/>
  <c r="AY1035" i="109" s="1"/>
  <c r="AY906" i="109"/>
  <c r="AY1044" i="109" s="1"/>
  <c r="AY935" i="109"/>
  <c r="AY900" i="109"/>
  <c r="AY1038" i="109" s="1"/>
  <c r="AY904" i="109"/>
  <c r="AY1042" i="109" s="1"/>
  <c r="AY923" i="109"/>
  <c r="AY1061" i="109" s="1"/>
  <c r="AY958" i="109"/>
  <c r="AY1096" i="109" s="1"/>
  <c r="AY912" i="109"/>
  <c r="AY1050" i="109" s="1"/>
  <c r="AY908" i="109"/>
  <c r="AY1046" i="109" s="1"/>
  <c r="AY987" i="109"/>
  <c r="AY955" i="109"/>
  <c r="AY922" i="109"/>
  <c r="AY1060" i="109" s="1"/>
  <c r="AY899" i="109"/>
  <c r="AY1037" i="109" s="1"/>
  <c r="AY953" i="109"/>
  <c r="AY911" i="109"/>
  <c r="AY1049" i="109" s="1"/>
  <c r="AY937" i="109"/>
  <c r="AY910" i="109"/>
  <c r="AY1048" i="109" s="1"/>
  <c r="AX1153" i="109"/>
  <c r="AX1150" i="109"/>
  <c r="BB642" i="109"/>
  <c r="BB380" i="109"/>
  <c r="BC519" i="109" s="1"/>
  <c r="BB324" i="109"/>
  <c r="BC463" i="109" s="1"/>
  <c r="BB670" i="109"/>
  <c r="BB392" i="109"/>
  <c r="BC531" i="109" s="1"/>
  <c r="BB340" i="109"/>
  <c r="BC479" i="109" s="1"/>
  <c r="BB302" i="109"/>
  <c r="BC441" i="109" s="1"/>
  <c r="BB309" i="109"/>
  <c r="BC448" i="109" s="1"/>
  <c r="BC372" i="109"/>
  <c r="BD511" i="109" s="1"/>
  <c r="BA637" i="109"/>
  <c r="BC404" i="109"/>
  <c r="BD543" i="109" s="1"/>
  <c r="AZ1014" i="109"/>
  <c r="AZ1000" i="109"/>
  <c r="BB314" i="109"/>
  <c r="BC453" i="109" s="1"/>
  <c r="BB335" i="109"/>
  <c r="BC474" i="109" s="1"/>
  <c r="BB311" i="109"/>
  <c r="BC450" i="109" s="1"/>
  <c r="AY934" i="109"/>
  <c r="AY1072" i="109" s="1"/>
  <c r="BB326" i="109"/>
  <c r="BC465" i="109" s="1"/>
  <c r="BB333" i="109"/>
  <c r="BC472" i="109" s="1"/>
  <c r="AX1107" i="109"/>
  <c r="BB316" i="109"/>
  <c r="BC455" i="109" s="1"/>
  <c r="BC360" i="109"/>
  <c r="BD499" i="109" s="1"/>
  <c r="BB690" i="109"/>
  <c r="BC690" i="109" s="1"/>
  <c r="BB334" i="109"/>
  <c r="BC473" i="109" s="1"/>
  <c r="BB293" i="109"/>
  <c r="BC432" i="109" s="1"/>
  <c r="BB323" i="109"/>
  <c r="BC462" i="109" s="1"/>
  <c r="BB331" i="109"/>
  <c r="BC470" i="109" s="1"/>
  <c r="BA574" i="109"/>
  <c r="BA586" i="109"/>
  <c r="BB406" i="109"/>
  <c r="BC545" i="109" s="1"/>
  <c r="BB320" i="109"/>
  <c r="BC459" i="109" s="1"/>
  <c r="AY1010" i="109"/>
  <c r="BC368" i="109"/>
  <c r="BD507" i="109" s="1"/>
  <c r="BB305" i="109"/>
  <c r="BC444" i="109" s="1"/>
  <c r="AY924" i="109"/>
  <c r="AY1062" i="109" s="1"/>
  <c r="BC407" i="109"/>
  <c r="BD546" i="109" s="1"/>
  <c r="BB297" i="109"/>
  <c r="BC436" i="109" s="1"/>
  <c r="AY939" i="109"/>
  <c r="AY977" i="109"/>
  <c r="BC283" i="109"/>
  <c r="BD422" i="109" s="1"/>
  <c r="BB375" i="109"/>
  <c r="BC514" i="109" s="1"/>
  <c r="BC393" i="109"/>
  <c r="BD532" i="109" s="1"/>
  <c r="BC671" i="109"/>
  <c r="AY984" i="109"/>
  <c r="AX1155" i="109"/>
  <c r="BB686" i="109"/>
  <c r="BC348" i="109"/>
  <c r="BD487" i="109" s="1"/>
  <c r="AY1117" i="109"/>
  <c r="BB659" i="109"/>
  <c r="AZ959" i="109"/>
  <c r="BB349" i="109"/>
  <c r="BC488" i="109" s="1"/>
  <c r="BA606" i="109"/>
  <c r="BA567" i="109"/>
  <c r="BA649" i="109"/>
  <c r="BB291" i="109"/>
  <c r="BC430" i="109" s="1"/>
  <c r="BB384" i="109"/>
  <c r="BC523" i="109" s="1"/>
  <c r="BB661" i="109"/>
  <c r="AZ984" i="109"/>
  <c r="BA636" i="109"/>
  <c r="BB382" i="109"/>
  <c r="BC521" i="109" s="1"/>
  <c r="AY1004" i="109"/>
  <c r="AY1142" i="109" s="1"/>
  <c r="BC391" i="109"/>
  <c r="BD530" i="109" s="1"/>
  <c r="AY907" i="109"/>
  <c r="AY927" i="109"/>
  <c r="AY1065" i="109" s="1"/>
  <c r="AY947" i="109"/>
  <c r="AY1085" i="109" s="1"/>
  <c r="AY965" i="109"/>
  <c r="AY1103" i="109" s="1"/>
  <c r="AY949" i="109"/>
  <c r="BB319" i="109"/>
  <c r="BC458" i="109" s="1"/>
  <c r="BA599" i="109"/>
  <c r="BB312" i="109"/>
  <c r="BC451" i="109" s="1"/>
  <c r="BC356" i="109"/>
  <c r="BD495" i="109" s="1"/>
  <c r="BB576" i="109"/>
  <c r="BB298" i="109"/>
  <c r="BC437" i="109" s="1"/>
  <c r="BC403" i="109"/>
  <c r="BD542" i="109" s="1"/>
  <c r="BB337" i="109"/>
  <c r="BC476" i="109" s="1"/>
  <c r="BC657" i="109"/>
  <c r="BC379" i="109"/>
  <c r="BD518" i="109" s="1"/>
  <c r="BB677" i="109"/>
  <c r="BB405" i="109"/>
  <c r="BC544" i="109" s="1"/>
  <c r="AX1060" i="109"/>
  <c r="AX1146" i="109"/>
  <c r="AX1141" i="109"/>
  <c r="AY963" i="109"/>
  <c r="AY1101" i="109" s="1"/>
  <c r="AZ969" i="109"/>
  <c r="BB325" i="109"/>
  <c r="BC464" i="109" s="1"/>
  <c r="BB617" i="109"/>
  <c r="BB339" i="109"/>
  <c r="BC478" i="109" s="1"/>
  <c r="BB317" i="109"/>
  <c r="BC456" i="109" s="1"/>
  <c r="BB595" i="109"/>
  <c r="BB624" i="109"/>
  <c r="BB346" i="109"/>
  <c r="BC485" i="109" s="1"/>
  <c r="AY1057" i="109"/>
  <c r="BA587" i="109"/>
  <c r="BB327" i="109"/>
  <c r="BC466" i="109" s="1"/>
  <c r="AY902" i="109"/>
  <c r="AY1040" i="109" s="1"/>
  <c r="AZ889" i="109"/>
  <c r="BB673" i="109"/>
  <c r="AZ1010" i="109"/>
  <c r="AY943" i="109"/>
  <c r="AY1081" i="109" s="1"/>
  <c r="AY994" i="109"/>
  <c r="AY1132" i="109" s="1"/>
  <c r="BA592" i="109"/>
  <c r="AX1025" i="109"/>
  <c r="BC663" i="109"/>
  <c r="BC385" i="109"/>
  <c r="BD524" i="109" s="1"/>
  <c r="AY982" i="109"/>
  <c r="BA604" i="109"/>
  <c r="BB367" i="109"/>
  <c r="BC506" i="109" s="1"/>
  <c r="BB654" i="109"/>
  <c r="BA594" i="109"/>
  <c r="AX1105" i="109"/>
  <c r="BC412" i="109"/>
  <c r="BD551" i="109" s="1"/>
  <c r="BA612" i="109"/>
  <c r="AY945" i="109"/>
  <c r="AY1083" i="109" s="1"/>
  <c r="BA571" i="109"/>
  <c r="AY957" i="109"/>
  <c r="AY1095" i="109" s="1"/>
  <c r="AX1156" i="109"/>
  <c r="BA609" i="109"/>
  <c r="AY973" i="109"/>
  <c r="BA684" i="109"/>
  <c r="BB287" i="109"/>
  <c r="BC426" i="109" s="1"/>
  <c r="AX1137" i="109"/>
  <c r="AY1000" i="109"/>
  <c r="BB394" i="109"/>
  <c r="BC533" i="109" s="1"/>
  <c r="AY930" i="109"/>
  <c r="BB561" i="109"/>
  <c r="BC344" i="109"/>
  <c r="BD483" i="109" s="1"/>
  <c r="BC408" i="109"/>
  <c r="BD547" i="109" s="1"/>
  <c r="BA607" i="109"/>
  <c r="BB626" i="109"/>
  <c r="BB370" i="109"/>
  <c r="BC509" i="109" s="1"/>
  <c r="AZ944" i="109"/>
  <c r="BB357" i="109"/>
  <c r="BC496" i="109" s="1"/>
  <c r="BC381" i="109"/>
  <c r="BD520" i="109" s="1"/>
  <c r="AY898" i="109"/>
  <c r="AY1036" i="109" s="1"/>
  <c r="BB345" i="109"/>
  <c r="BC484" i="109" s="1"/>
  <c r="BB695" i="109"/>
  <c r="BA573" i="109"/>
  <c r="BB341" i="109"/>
  <c r="BC480" i="109" s="1"/>
  <c r="BA616" i="109"/>
  <c r="BB328" i="109"/>
  <c r="BC467" i="109" s="1"/>
  <c r="BA568" i="109"/>
  <c r="BB289" i="109"/>
  <c r="BC428" i="109" s="1"/>
  <c r="BB402" i="109"/>
  <c r="BC541" i="109" s="1"/>
  <c r="AY959" i="109"/>
  <c r="BC377" i="109"/>
  <c r="BD516" i="109" s="1"/>
  <c r="BA569" i="109"/>
  <c r="BB373" i="109"/>
  <c r="BC512" i="109" s="1"/>
  <c r="BA621" i="109"/>
  <c r="AX1101" i="109"/>
  <c r="AY944" i="109"/>
  <c r="AY978" i="109"/>
  <c r="AY1116" i="109" s="1"/>
  <c r="AY1018" i="109"/>
  <c r="AY967" i="109"/>
  <c r="AY1105" i="109" s="1"/>
  <c r="AY891" i="109"/>
  <c r="AY1029" i="109" s="1"/>
  <c r="BA597" i="109"/>
  <c r="BB322" i="109"/>
  <c r="BC461" i="109" s="1"/>
  <c r="AZ961" i="109"/>
  <c r="BB634" i="109"/>
  <c r="AZ1018" i="109"/>
  <c r="BB681" i="109"/>
  <c r="BA615" i="109"/>
  <c r="BB410" i="109"/>
  <c r="BC549" i="109" s="1"/>
  <c r="BA585" i="109"/>
  <c r="BB353" i="109"/>
  <c r="BC492" i="109" s="1"/>
  <c r="BA683" i="109"/>
  <c r="AX1034" i="109"/>
  <c r="AX1070" i="109"/>
  <c r="AX1123" i="109"/>
  <c r="AX1098" i="109"/>
  <c r="AX1042" i="109"/>
  <c r="AZ895" i="109"/>
  <c r="BB315" i="109"/>
  <c r="BC454" i="109" s="1"/>
  <c r="BB363" i="109"/>
  <c r="BC502" i="109" s="1"/>
  <c r="BC693" i="109"/>
  <c r="BC415" i="109"/>
  <c r="BD554" i="109" s="1"/>
  <c r="BB398" i="109"/>
  <c r="BC537" i="109" s="1"/>
  <c r="BA577" i="109"/>
  <c r="BA647" i="109"/>
  <c r="AX1095" i="109"/>
  <c r="BA605" i="109"/>
  <c r="BA563" i="109"/>
  <c r="AY961" i="109"/>
  <c r="AX1126" i="109"/>
  <c r="AX1158" i="109"/>
  <c r="AX1131" i="109"/>
  <c r="BA643" i="109"/>
  <c r="BB362" i="109"/>
  <c r="BC501" i="109" s="1"/>
  <c r="BC679" i="109"/>
  <c r="BC401" i="109"/>
  <c r="BD540" i="109" s="1"/>
  <c r="AZ419" i="109"/>
  <c r="BB306" i="109"/>
  <c r="BC445" i="109" s="1"/>
  <c r="BB310" i="109"/>
  <c r="BC449" i="109" s="1"/>
  <c r="BC416" i="109"/>
  <c r="BD555" i="109" s="1"/>
  <c r="BC376" i="109"/>
  <c r="BD515" i="109" s="1"/>
  <c r="AX1064" i="109"/>
  <c r="AX1104" i="109"/>
  <c r="BB374" i="109"/>
  <c r="BC513" i="109" s="1"/>
  <c r="AX1049" i="109"/>
  <c r="BB304" i="109"/>
  <c r="BC443" i="109" s="1"/>
  <c r="BA596" i="109"/>
  <c r="AX1125" i="109"/>
  <c r="AX1121" i="109"/>
  <c r="AZ939" i="109"/>
  <c r="AZ977" i="109"/>
  <c r="BA672" i="109"/>
  <c r="BB388" i="109"/>
  <c r="BC527" i="109" s="1"/>
  <c r="BB288" i="109"/>
  <c r="BC427" i="109" s="1"/>
  <c r="AX1112" i="109"/>
  <c r="BB622" i="109"/>
  <c r="BB329" i="109"/>
  <c r="BC468" i="109" s="1"/>
  <c r="BA635" i="109"/>
  <c r="AX1138" i="109"/>
  <c r="BB414" i="109"/>
  <c r="BC553" i="109" s="1"/>
  <c r="BA623" i="109"/>
  <c r="AZ994" i="109"/>
  <c r="BB351" i="109"/>
  <c r="BC490" i="109" s="1"/>
  <c r="BC417" i="109"/>
  <c r="BD556" i="109" s="1"/>
  <c r="BB295" i="109"/>
  <c r="BC434" i="109" s="1"/>
  <c r="AX1067" i="109"/>
  <c r="BA619" i="109"/>
  <c r="BB330" i="109"/>
  <c r="BC469" i="109" s="1"/>
  <c r="BB338" i="109"/>
  <c r="BC477" i="109" s="1"/>
  <c r="BB378" i="109"/>
  <c r="BC517" i="109" s="1"/>
  <c r="BB290" i="109"/>
  <c r="BC429" i="109" s="1"/>
  <c r="AX1032" i="109"/>
  <c r="AX1088" i="109"/>
  <c r="BA651" i="109"/>
  <c r="AY942" i="109"/>
  <c r="AZ943" i="109"/>
  <c r="AY1006" i="109"/>
  <c r="AY1144" i="109" s="1"/>
  <c r="BB343" i="109"/>
  <c r="BC482" i="109" s="1"/>
  <c r="BC397" i="109"/>
  <c r="BD536" i="109" s="1"/>
  <c r="BC675" i="109"/>
  <c r="BB332" i="109"/>
  <c r="BC471" i="109" s="1"/>
  <c r="AY931" i="109"/>
  <c r="AY1069" i="109" s="1"/>
  <c r="AY894" i="109"/>
  <c r="AY1032" i="109" s="1"/>
  <c r="AY966" i="109"/>
  <c r="AY933" i="109"/>
  <c r="BC387" i="109"/>
  <c r="BD526" i="109" s="1"/>
  <c r="BA600" i="109"/>
  <c r="AZ973" i="109"/>
  <c r="AX1113" i="109"/>
  <c r="BB355" i="109"/>
  <c r="BC494" i="109" s="1"/>
  <c r="BB632" i="109"/>
  <c r="BB354" i="109"/>
  <c r="BC493" i="109" s="1"/>
  <c r="BB366" i="109"/>
  <c r="BC505" i="109" s="1"/>
  <c r="AZ963" i="109"/>
  <c r="BB307" i="109"/>
  <c r="BC446" i="109" s="1"/>
  <c r="AZ942" i="109"/>
  <c r="AX1133" i="109"/>
  <c r="AX1130" i="109"/>
  <c r="AX1124" i="109"/>
  <c r="AX1059" i="109"/>
  <c r="AX1114" i="109"/>
  <c r="AX1044" i="109"/>
  <c r="AX1129" i="109"/>
  <c r="AX1139" i="109"/>
  <c r="AX1110" i="109"/>
  <c r="BC409" i="109"/>
  <c r="BD548" i="109" s="1"/>
  <c r="BB564" i="109"/>
  <c r="BB286" i="109"/>
  <c r="BC425" i="109" s="1"/>
  <c r="BC364" i="109"/>
  <c r="BD503" i="109" s="1"/>
  <c r="BB336" i="109"/>
  <c r="BC475" i="109" s="1"/>
  <c r="BA676" i="109"/>
  <c r="BB313" i="109"/>
  <c r="BC452" i="109" s="1"/>
  <c r="BB301" i="109"/>
  <c r="BC440" i="109" s="1"/>
  <c r="BB350" i="109"/>
  <c r="BC489" i="109" s="1"/>
  <c r="BB386" i="109"/>
  <c r="BC525" i="109" s="1"/>
  <c r="BB342" i="109"/>
  <c r="BC481" i="109" s="1"/>
  <c r="BB299" i="109"/>
  <c r="BC438" i="109" s="1"/>
  <c r="BB369" i="109"/>
  <c r="BC508" i="109" s="1"/>
  <c r="BB650" i="109"/>
  <c r="BB562" i="109"/>
  <c r="BB284" i="109"/>
  <c r="BC423" i="109" s="1"/>
  <c r="BC689" i="109"/>
  <c r="BC411" i="109"/>
  <c r="BD550" i="109" s="1"/>
  <c r="BB285" i="109"/>
  <c r="BC424" i="109" s="1"/>
  <c r="BC395" i="109"/>
  <c r="BD534" i="109" s="1"/>
  <c r="BB359" i="109"/>
  <c r="BC498" i="109" s="1"/>
  <c r="BB303" i="109"/>
  <c r="BC442" i="109" s="1"/>
  <c r="AZ957" i="109"/>
  <c r="AX1157" i="109"/>
  <c r="BB365" i="109"/>
  <c r="BC504" i="109" s="1"/>
  <c r="BB400" i="109"/>
  <c r="BC539" i="109" s="1"/>
  <c r="BA640" i="109"/>
  <c r="BC352" i="109"/>
  <c r="BD491" i="109" s="1"/>
  <c r="AX1140" i="109"/>
  <c r="AX1036" i="109"/>
  <c r="BA588" i="109"/>
  <c r="BB694" i="109"/>
  <c r="BB638" i="109"/>
  <c r="AX1142" i="109"/>
  <c r="BA601" i="109"/>
  <c r="BB294" i="109"/>
  <c r="BC433" i="109" s="1"/>
  <c r="BB390" i="109"/>
  <c r="BC529" i="109" s="1"/>
  <c r="BB296" i="109"/>
  <c r="BC435" i="109" s="1"/>
  <c r="BB300" i="109"/>
  <c r="BC439" i="109" s="1"/>
  <c r="BB308" i="109"/>
  <c r="BC447" i="109" s="1"/>
  <c r="BA582" i="109"/>
  <c r="AZ945" i="109"/>
  <c r="AX1055" i="109"/>
  <c r="AZ982" i="109"/>
  <c r="BB318" i="109"/>
  <c r="BC457" i="109" s="1"/>
  <c r="AX1090" i="109"/>
  <c r="AX1154" i="109"/>
  <c r="AX1108" i="109"/>
  <c r="BB292" i="109"/>
  <c r="BC431" i="109" s="1"/>
  <c r="AX1069" i="109"/>
  <c r="BB646" i="109"/>
  <c r="AZ1004" i="109"/>
  <c r="BB347" i="109"/>
  <c r="BC486" i="109" s="1"/>
  <c r="AY895" i="109"/>
  <c r="AX1103" i="109"/>
  <c r="AX1029" i="109"/>
  <c r="BA648" i="109"/>
  <c r="AY1014" i="109"/>
  <c r="AY1152" i="109" s="1"/>
  <c r="AX1080" i="109"/>
  <c r="AX1061" i="109"/>
  <c r="BA692" i="109"/>
  <c r="AX1035" i="109"/>
  <c r="BA629" i="109"/>
  <c r="AX1128" i="109"/>
  <c r="BA627" i="109"/>
  <c r="BA608" i="109"/>
  <c r="BA656" i="109"/>
  <c r="BA680" i="109"/>
  <c r="BB371" i="109"/>
  <c r="BC510" i="109" s="1"/>
  <c r="AX1119" i="109"/>
  <c r="AX1094" i="109"/>
  <c r="BC383" i="109"/>
  <c r="BD522" i="109" s="1"/>
  <c r="AX1038" i="109"/>
  <c r="AY969" i="109"/>
  <c r="BB358" i="109"/>
  <c r="BC497" i="109" s="1"/>
  <c r="BA557" i="109"/>
  <c r="CF33" i="119" s="1"/>
  <c r="AY974" i="109"/>
  <c r="AY1112" i="109" s="1"/>
  <c r="AY889" i="109"/>
  <c r="AY903" i="109"/>
  <c r="AY998" i="109"/>
  <c r="BL882" i="109"/>
  <c r="BN21" i="119"/>
  <c r="BJ42" i="119"/>
  <c r="BJ48" i="119" s="1"/>
  <c r="BJ47" i="119"/>
  <c r="BK40" i="119"/>
  <c r="BK30" i="119"/>
  <c r="BI41" i="119"/>
  <c r="BI47" i="119" s="1"/>
  <c r="BL25" i="119"/>
  <c r="BM25" i="119"/>
  <c r="BK879" i="109"/>
  <c r="BK877" i="109"/>
  <c r="BL847" i="109"/>
  <c r="BM839" i="109"/>
  <c r="BL867" i="109"/>
  <c r="BL855" i="109"/>
  <c r="BM851" i="109"/>
  <c r="BM863" i="109"/>
  <c r="BL853" i="109"/>
  <c r="BL865" i="109"/>
  <c r="BK881" i="109"/>
  <c r="BM858" i="109"/>
  <c r="BM870" i="109"/>
  <c r="BK859" i="109"/>
  <c r="BL857" i="109"/>
  <c r="BL869" i="109"/>
  <c r="BK871" i="109"/>
  <c r="AZ1082" i="109" l="1"/>
  <c r="BB633" i="109"/>
  <c r="BB614" i="109"/>
  <c r="BB593" i="109"/>
  <c r="BB581" i="109"/>
  <c r="BB620" i="109"/>
  <c r="BC620" i="109" s="1"/>
  <c r="BB598" i="109"/>
  <c r="BB565" i="109"/>
  <c r="BN23" i="119"/>
  <c r="BN25" i="119" s="1"/>
  <c r="BZ21" i="119"/>
  <c r="CA21" i="119" s="1"/>
  <c r="CA23" i="119" s="1"/>
  <c r="BB628" i="109"/>
  <c r="BB639" i="109"/>
  <c r="BC667" i="109"/>
  <c r="BB678" i="109"/>
  <c r="BC678" i="109" s="1"/>
  <c r="BB579" i="109"/>
  <c r="BB602" i="109"/>
  <c r="BB664" i="109"/>
  <c r="BB584" i="109"/>
  <c r="BB572" i="109"/>
  <c r="BC655" i="109"/>
  <c r="BB613" i="109"/>
  <c r="BB586" i="109"/>
  <c r="BB653" i="109"/>
  <c r="BC685" i="109"/>
  <c r="BB691" i="109"/>
  <c r="BB668" i="109"/>
  <c r="BB585" i="109"/>
  <c r="AZ1138" i="109"/>
  <c r="BB611" i="109"/>
  <c r="BB688" i="109"/>
  <c r="BB603" i="109"/>
  <c r="BC673" i="109"/>
  <c r="BC687" i="109"/>
  <c r="BC654" i="109"/>
  <c r="BB631" i="109"/>
  <c r="AZ1097" i="109"/>
  <c r="BB566" i="109"/>
  <c r="BB652" i="109"/>
  <c r="BB641" i="109"/>
  <c r="BB658" i="109"/>
  <c r="BB574" i="109"/>
  <c r="BC665" i="109"/>
  <c r="BB607" i="109"/>
  <c r="AZ1099" i="109"/>
  <c r="AY1082" i="109"/>
  <c r="BC695" i="109"/>
  <c r="BB674" i="109"/>
  <c r="BB649" i="109"/>
  <c r="BB618" i="109"/>
  <c r="AZ1107" i="109"/>
  <c r="BC642" i="109"/>
  <c r="BB590" i="109"/>
  <c r="BB583" i="109"/>
  <c r="AY1099" i="109"/>
  <c r="AZ1027" i="109"/>
  <c r="BB596" i="109"/>
  <c r="BB563" i="109"/>
  <c r="BB573" i="109"/>
  <c r="BC573" i="109" s="1"/>
  <c r="BC659" i="109"/>
  <c r="BB606" i="109"/>
  <c r="BB644" i="109"/>
  <c r="BC686" i="109"/>
  <c r="BC682" i="109"/>
  <c r="AY1097" i="109"/>
  <c r="AZ1156" i="109"/>
  <c r="BA696" i="109"/>
  <c r="AY1041" i="109"/>
  <c r="BC358" i="109"/>
  <c r="BD497" i="109" s="1"/>
  <c r="BC318" i="109"/>
  <c r="BD457" i="109" s="1"/>
  <c r="BC294" i="109"/>
  <c r="BD433" i="109" s="1"/>
  <c r="BD352" i="109"/>
  <c r="BC359" i="109"/>
  <c r="BD498" i="109" s="1"/>
  <c r="BC369" i="109"/>
  <c r="BD508" i="109" s="1"/>
  <c r="BB577" i="109"/>
  <c r="BC342" i="109"/>
  <c r="BD481" i="109" s="1"/>
  <c r="BB591" i="109"/>
  <c r="BC591" i="109" s="1"/>
  <c r="BC614" i="109"/>
  <c r="BC336" i="109"/>
  <c r="BD475" i="109" s="1"/>
  <c r="BC286" i="109"/>
  <c r="BD425" i="109" s="1"/>
  <c r="BC564" i="109"/>
  <c r="BD409" i="109"/>
  <c r="BC307" i="109"/>
  <c r="BD446" i="109" s="1"/>
  <c r="BC366" i="109"/>
  <c r="BD505" i="109" s="1"/>
  <c r="AY1071" i="109"/>
  <c r="BC343" i="109"/>
  <c r="BD482" i="109" s="1"/>
  <c r="AZ1080" i="109"/>
  <c r="BC290" i="109"/>
  <c r="BD429" i="109" s="1"/>
  <c r="BB608" i="109"/>
  <c r="BB692" i="109"/>
  <c r="BB666" i="109"/>
  <c r="BC304" i="109"/>
  <c r="BD443" i="109" s="1"/>
  <c r="BD416" i="109"/>
  <c r="BC310" i="109"/>
  <c r="BD449" i="109" s="1"/>
  <c r="BC306" i="109"/>
  <c r="BD445" i="109" s="1"/>
  <c r="BB640" i="109"/>
  <c r="BC398" i="109"/>
  <c r="BD537" i="109" s="1"/>
  <c r="BC328" i="109"/>
  <c r="BD467" i="109" s="1"/>
  <c r="BC357" i="109"/>
  <c r="BD496" i="109" s="1"/>
  <c r="BC370" i="109"/>
  <c r="BD509" i="109" s="1"/>
  <c r="BD344" i="109"/>
  <c r="AY1156" i="109"/>
  <c r="AY1120" i="109"/>
  <c r="AZ1120" i="109"/>
  <c r="AZ1132" i="109"/>
  <c r="BD657" i="109"/>
  <c r="BD379" i="109"/>
  <c r="BC681" i="109"/>
  <c r="BD356" i="109"/>
  <c r="BB597" i="109"/>
  <c r="BC669" i="109"/>
  <c r="BC382" i="109"/>
  <c r="BD521" i="109" s="1"/>
  <c r="BB569" i="109"/>
  <c r="BB627" i="109"/>
  <c r="AZ1122" i="109"/>
  <c r="AY1122" i="109"/>
  <c r="AY1077" i="109"/>
  <c r="AZ1077" i="109"/>
  <c r="BD368" i="109"/>
  <c r="BC323" i="109"/>
  <c r="BD462" i="109" s="1"/>
  <c r="BC293" i="109"/>
  <c r="BD432" i="109" s="1"/>
  <c r="BB612" i="109"/>
  <c r="BD360" i="109"/>
  <c r="BB594" i="109"/>
  <c r="BC335" i="109"/>
  <c r="BD474" i="109" s="1"/>
  <c r="BD404" i="109"/>
  <c r="BC309" i="109"/>
  <c r="BD448" i="109" s="1"/>
  <c r="BC580" i="109"/>
  <c r="BC302" i="109"/>
  <c r="BD441" i="109" s="1"/>
  <c r="AY1138" i="109"/>
  <c r="AY1075" i="109"/>
  <c r="AY1063" i="109"/>
  <c r="AY1027" i="109"/>
  <c r="AY1158" i="109"/>
  <c r="BC413" i="109"/>
  <c r="BD552" i="109" s="1"/>
  <c r="BC396" i="109"/>
  <c r="BD535" i="109" s="1"/>
  <c r="BC321" i="109"/>
  <c r="BD460" i="109" s="1"/>
  <c r="AZ931" i="109"/>
  <c r="AZ1069" i="109" s="1"/>
  <c r="BD383" i="109"/>
  <c r="BC292" i="109"/>
  <c r="BD431" i="109" s="1"/>
  <c r="BC296" i="109"/>
  <c r="BD435" i="109" s="1"/>
  <c r="BC630" i="109"/>
  <c r="BB643" i="109"/>
  <c r="AZ1095" i="109"/>
  <c r="BB647" i="109"/>
  <c r="BC301" i="109"/>
  <c r="BD440" i="109" s="1"/>
  <c r="BC313" i="109"/>
  <c r="BD452" i="109" s="1"/>
  <c r="BB621" i="109"/>
  <c r="BB568" i="109"/>
  <c r="BB616" i="109"/>
  <c r="BC330" i="109"/>
  <c r="BD469" i="109" s="1"/>
  <c r="BC295" i="109"/>
  <c r="BD434" i="109" s="1"/>
  <c r="BD417" i="109"/>
  <c r="BC288" i="109"/>
  <c r="BD427" i="109" s="1"/>
  <c r="BB582" i="109"/>
  <c r="BC374" i="109"/>
  <c r="BD513" i="109" s="1"/>
  <c r="BC694" i="109"/>
  <c r="BD401" i="109"/>
  <c r="BD679" i="109"/>
  <c r="BC362" i="109"/>
  <c r="BD501" i="109" s="1"/>
  <c r="BB676" i="109"/>
  <c r="BC315" i="109"/>
  <c r="BD454" i="109" s="1"/>
  <c r="BC353" i="109"/>
  <c r="BD492" i="109" s="1"/>
  <c r="BC373" i="109"/>
  <c r="BD512" i="109" s="1"/>
  <c r="BD377" i="109"/>
  <c r="BC289" i="109"/>
  <c r="BD428" i="109" s="1"/>
  <c r="BC341" i="109"/>
  <c r="BD480" i="109" s="1"/>
  <c r="BC622" i="109"/>
  <c r="BD690" i="109"/>
  <c r="BD412" i="109"/>
  <c r="BC367" i="109"/>
  <c r="BD506" i="109" s="1"/>
  <c r="AX1160" i="109"/>
  <c r="BC624" i="109"/>
  <c r="BC346" i="109"/>
  <c r="BD485" i="109" s="1"/>
  <c r="BC317" i="109"/>
  <c r="BD456" i="109" s="1"/>
  <c r="BC595" i="109"/>
  <c r="AZ1101" i="109"/>
  <c r="BC576" i="109"/>
  <c r="BC298" i="109"/>
  <c r="BD437" i="109" s="1"/>
  <c r="BB660" i="109"/>
  <c r="BC384" i="109"/>
  <c r="BD523" i="109" s="1"/>
  <c r="BC375" i="109"/>
  <c r="BD514" i="109" s="1"/>
  <c r="BC561" i="109"/>
  <c r="BD407" i="109"/>
  <c r="BC305" i="109"/>
  <c r="BD444" i="109" s="1"/>
  <c r="BC646" i="109"/>
  <c r="BC406" i="109"/>
  <c r="BD545" i="109" s="1"/>
  <c r="BC331" i="109"/>
  <c r="BD470" i="109" s="1"/>
  <c r="BB601" i="109"/>
  <c r="BB571" i="109"/>
  <c r="BC638" i="109"/>
  <c r="AY1107" i="109"/>
  <c r="BD372" i="109"/>
  <c r="BB587" i="109"/>
  <c r="BC340" i="109"/>
  <c r="BD479" i="109" s="1"/>
  <c r="BC324" i="109"/>
  <c r="BD463" i="109" s="1"/>
  <c r="AY1093" i="109"/>
  <c r="AY1109" i="109"/>
  <c r="AY1079" i="109"/>
  <c r="AY1076" i="109"/>
  <c r="AY1022" i="109"/>
  <c r="AY1028" i="109"/>
  <c r="AZ1013" i="109"/>
  <c r="AZ1151" i="109" s="1"/>
  <c r="AZ883" i="109"/>
  <c r="BA875" i="109"/>
  <c r="BA908" i="109" s="1"/>
  <c r="AZ1012" i="109"/>
  <c r="AZ1150" i="109" s="1"/>
  <c r="AZ980" i="109"/>
  <c r="AZ1118" i="109" s="1"/>
  <c r="AZ1021" i="109"/>
  <c r="AZ1159" i="109" s="1"/>
  <c r="AZ1008" i="109"/>
  <c r="AZ1146" i="109" s="1"/>
  <c r="AZ981" i="109"/>
  <c r="AZ1003" i="109"/>
  <c r="AZ1141" i="109" s="1"/>
  <c r="AZ972" i="109"/>
  <c r="AZ1110" i="109" s="1"/>
  <c r="AZ1011" i="109"/>
  <c r="AZ1149" i="109" s="1"/>
  <c r="AZ989" i="109"/>
  <c r="AZ1127" i="109" s="1"/>
  <c r="AZ887" i="109"/>
  <c r="AZ1025" i="109" s="1"/>
  <c r="AZ1020" i="109"/>
  <c r="AZ1001" i="109"/>
  <c r="AZ1139" i="109" s="1"/>
  <c r="AZ993" i="109"/>
  <c r="AZ1131" i="109" s="1"/>
  <c r="AZ999" i="109"/>
  <c r="AZ1137" i="109" s="1"/>
  <c r="AZ983" i="109"/>
  <c r="AZ1121" i="109" s="1"/>
  <c r="AZ1015" i="109"/>
  <c r="AZ1153" i="109" s="1"/>
  <c r="AZ964" i="109"/>
  <c r="AZ1102" i="109" s="1"/>
  <c r="AZ1016" i="109"/>
  <c r="AZ997" i="109"/>
  <c r="AZ1135" i="109" s="1"/>
  <c r="AZ960" i="109"/>
  <c r="AZ988" i="109"/>
  <c r="AZ1126" i="109" s="1"/>
  <c r="AZ932" i="109"/>
  <c r="AZ970" i="109"/>
  <c r="AZ979" i="109"/>
  <c r="AZ1117" i="109" s="1"/>
  <c r="AZ901" i="109"/>
  <c r="AZ1039" i="109" s="1"/>
  <c r="AZ891" i="109"/>
  <c r="AZ1029" i="109" s="1"/>
  <c r="AZ924" i="109"/>
  <c r="AZ935" i="109"/>
  <c r="AZ1073" i="109" s="1"/>
  <c r="AZ897" i="109"/>
  <c r="AZ920" i="109"/>
  <c r="AZ1058" i="109" s="1"/>
  <c r="AZ937" i="109"/>
  <c r="AZ913" i="109"/>
  <c r="AZ1051" i="109" s="1"/>
  <c r="AZ906" i="109"/>
  <c r="AZ1044" i="109" s="1"/>
  <c r="AZ950" i="109"/>
  <c r="AZ1088" i="109" s="1"/>
  <c r="AZ928" i="109"/>
  <c r="AZ918" i="109"/>
  <c r="AZ1056" i="109" s="1"/>
  <c r="AZ1017" i="109"/>
  <c r="AZ1155" i="109" s="1"/>
  <c r="AZ941" i="109"/>
  <c r="AZ925" i="109"/>
  <c r="AZ986" i="109"/>
  <c r="AZ1124" i="109" s="1"/>
  <c r="AZ951" i="109"/>
  <c r="AZ1089" i="109" s="1"/>
  <c r="AZ909" i="109"/>
  <c r="AZ1047" i="109" s="1"/>
  <c r="AZ912" i="109"/>
  <c r="AZ904" i="109"/>
  <c r="AZ1042" i="109" s="1"/>
  <c r="AZ900" i="109"/>
  <c r="AZ898" i="109"/>
  <c r="AZ1036" i="109" s="1"/>
  <c r="AZ1005" i="109"/>
  <c r="AZ1143" i="109" s="1"/>
  <c r="AZ992" i="109"/>
  <c r="AZ1130" i="109" s="1"/>
  <c r="AZ915" i="109"/>
  <c r="AZ1053" i="109" s="1"/>
  <c r="AZ907" i="109"/>
  <c r="AZ1045" i="109" s="1"/>
  <c r="AZ888" i="109"/>
  <c r="AZ1026" i="109" s="1"/>
  <c r="AZ1019" i="109"/>
  <c r="AZ1157" i="109" s="1"/>
  <c r="AZ946" i="109"/>
  <c r="AZ954" i="109"/>
  <c r="AZ1092" i="109" s="1"/>
  <c r="AZ905" i="109"/>
  <c r="AZ1043" i="109" s="1"/>
  <c r="AZ996" i="109"/>
  <c r="AZ1134" i="109" s="1"/>
  <c r="AZ917" i="109"/>
  <c r="AZ968" i="109"/>
  <c r="AZ1106" i="109" s="1"/>
  <c r="AZ890" i="109"/>
  <c r="AZ958" i="109"/>
  <c r="AZ948" i="109"/>
  <c r="AZ1086" i="109" s="1"/>
  <c r="AZ1007" i="109"/>
  <c r="AZ892" i="109"/>
  <c r="AZ1030" i="109" s="1"/>
  <c r="AZ896" i="109"/>
  <c r="AZ922" i="109"/>
  <c r="AZ908" i="109"/>
  <c r="AZ1046" i="109" s="1"/>
  <c r="AZ955" i="109"/>
  <c r="AZ991" i="109"/>
  <c r="AZ1129" i="109" s="1"/>
  <c r="AZ978" i="109"/>
  <c r="AZ1116" i="109" s="1"/>
  <c r="AZ914" i="109"/>
  <c r="AZ1052" i="109" s="1"/>
  <c r="AZ923" i="109"/>
  <c r="AZ1061" i="109" s="1"/>
  <c r="AZ990" i="109"/>
  <c r="AZ1128" i="109" s="1"/>
  <c r="AZ987" i="109"/>
  <c r="AZ1125" i="109" s="1"/>
  <c r="AZ940" i="109"/>
  <c r="AZ967" i="109"/>
  <c r="AZ1105" i="109" s="1"/>
  <c r="AZ953" i="109"/>
  <c r="AZ1091" i="109" s="1"/>
  <c r="AZ956" i="109"/>
  <c r="AZ1094" i="109" s="1"/>
  <c r="AZ965" i="109"/>
  <c r="AZ1103" i="109" s="1"/>
  <c r="AZ952" i="109"/>
  <c r="AZ936" i="109"/>
  <c r="AZ1074" i="109" s="1"/>
  <c r="AZ921" i="109"/>
  <c r="AZ1059" i="109" s="1"/>
  <c r="AZ976" i="109"/>
  <c r="AZ911" i="109"/>
  <c r="AZ985" i="109"/>
  <c r="AZ910" i="109"/>
  <c r="AZ1048" i="109" s="1"/>
  <c r="AZ995" i="109"/>
  <c r="AZ938" i="109"/>
  <c r="AZ1002" i="109"/>
  <c r="AZ1140" i="109" s="1"/>
  <c r="AZ971" i="109"/>
  <c r="AZ1109" i="109" s="1"/>
  <c r="AZ919" i="109"/>
  <c r="AZ929" i="109"/>
  <c r="AZ975" i="109"/>
  <c r="AZ1113" i="109" s="1"/>
  <c r="AZ1009" i="109"/>
  <c r="AZ1147" i="109" s="1"/>
  <c r="AZ899" i="109"/>
  <c r="AZ902" i="109"/>
  <c r="AZ916" i="109"/>
  <c r="AZ1054" i="109" s="1"/>
  <c r="AZ926" i="109"/>
  <c r="AZ1064" i="109" s="1"/>
  <c r="AY1110" i="109"/>
  <c r="AY1153" i="109"/>
  <c r="AY1068" i="109"/>
  <c r="BC361" i="109"/>
  <c r="BD500" i="109" s="1"/>
  <c r="AZ934" i="109"/>
  <c r="AZ903" i="109"/>
  <c r="AZ947" i="109"/>
  <c r="BB636" i="109"/>
  <c r="BC661" i="109"/>
  <c r="BC371" i="109"/>
  <c r="BD510" i="109" s="1"/>
  <c r="AZ1033" i="109"/>
  <c r="AY1033" i="109"/>
  <c r="BC347" i="109"/>
  <c r="BD486" i="109" s="1"/>
  <c r="BB570" i="109"/>
  <c r="BC400" i="109"/>
  <c r="BD539" i="109" s="1"/>
  <c r="BC365" i="109"/>
  <c r="BD504" i="109" s="1"/>
  <c r="BC303" i="109"/>
  <c r="BD442" i="109" s="1"/>
  <c r="BC581" i="109"/>
  <c r="BC563" i="109"/>
  <c r="BC285" i="109"/>
  <c r="BD424" i="109" s="1"/>
  <c r="BC562" i="109"/>
  <c r="BC284" i="109"/>
  <c r="BD423" i="109" s="1"/>
  <c r="BC350" i="109"/>
  <c r="BD489" i="109" s="1"/>
  <c r="BD364" i="109"/>
  <c r="BC632" i="109"/>
  <c r="BC354" i="109"/>
  <c r="BD493" i="109" s="1"/>
  <c r="BC355" i="109"/>
  <c r="BD494" i="109" s="1"/>
  <c r="BD387" i="109"/>
  <c r="BC332" i="109"/>
  <c r="BD471" i="109" s="1"/>
  <c r="BD675" i="109"/>
  <c r="BD397" i="109"/>
  <c r="BB656" i="109"/>
  <c r="BC338" i="109"/>
  <c r="BD477" i="109" s="1"/>
  <c r="BA945" i="109"/>
  <c r="BA1083" i="109" s="1"/>
  <c r="BC351" i="109"/>
  <c r="BD490" i="109" s="1"/>
  <c r="AY1104" i="109"/>
  <c r="BC363" i="109"/>
  <c r="BD502" i="109" s="1"/>
  <c r="BA941" i="109"/>
  <c r="BB600" i="109"/>
  <c r="BB651" i="109"/>
  <c r="BB680" i="109"/>
  <c r="BB567" i="109"/>
  <c r="BB619" i="109"/>
  <c r="BC345" i="109"/>
  <c r="BD484" i="109" s="1"/>
  <c r="BD381" i="109"/>
  <c r="BB648" i="109"/>
  <c r="BD408" i="109"/>
  <c r="BB557" i="109"/>
  <c r="CG33" i="119" s="1"/>
  <c r="BB672" i="109"/>
  <c r="BA1010" i="109"/>
  <c r="BA1148" i="109" s="1"/>
  <c r="BB645" i="109"/>
  <c r="AZ1081" i="109"/>
  <c r="BB605" i="109"/>
  <c r="BC405" i="109"/>
  <c r="BD544" i="109" s="1"/>
  <c r="AY1080" i="109"/>
  <c r="BB615" i="109"/>
  <c r="BD403" i="109"/>
  <c r="BC312" i="109"/>
  <c r="BD451" i="109" s="1"/>
  <c r="AY1087" i="109"/>
  <c r="AY1045" i="109"/>
  <c r="AZ1142" i="109"/>
  <c r="BB662" i="109"/>
  <c r="BC626" i="109"/>
  <c r="BD283" i="109"/>
  <c r="BE422" i="109" s="1"/>
  <c r="BC575" i="109"/>
  <c r="BC297" i="109"/>
  <c r="BD436" i="109" s="1"/>
  <c r="AZ1148" i="109"/>
  <c r="AY1148" i="109"/>
  <c r="BB684" i="109"/>
  <c r="BB609" i="109"/>
  <c r="BC333" i="109"/>
  <c r="BD472" i="109" s="1"/>
  <c r="BC326" i="109"/>
  <c r="BD465" i="109" s="1"/>
  <c r="BC311" i="109"/>
  <c r="BD450" i="109" s="1"/>
  <c r="BC589" i="109"/>
  <c r="BC314" i="109"/>
  <c r="BD453" i="109" s="1"/>
  <c r="BC650" i="109"/>
  <c r="AY1091" i="109"/>
  <c r="AY1089" i="109"/>
  <c r="AY1053" i="109"/>
  <c r="AY1074" i="109"/>
  <c r="AY1159" i="109"/>
  <c r="AY1055" i="109"/>
  <c r="BD399" i="109"/>
  <c r="BB599" i="109"/>
  <c r="AZ949" i="109"/>
  <c r="AZ1087" i="109" s="1"/>
  <c r="AZ974" i="109"/>
  <c r="AZ1112" i="109" s="1"/>
  <c r="AZ962" i="109"/>
  <c r="AZ1100" i="109" s="1"/>
  <c r="AZ894" i="109"/>
  <c r="AZ1032" i="109" s="1"/>
  <c r="AZ1136" i="109"/>
  <c r="AY1136" i="109"/>
  <c r="BA1018" i="109"/>
  <c r="BB625" i="109"/>
  <c r="AZ1083" i="109"/>
  <c r="BC308" i="109"/>
  <c r="BD447" i="109" s="1"/>
  <c r="BC578" i="109"/>
  <c r="BC300" i="109"/>
  <c r="BD439" i="109" s="1"/>
  <c r="BC390" i="109"/>
  <c r="BD529" i="109" s="1"/>
  <c r="BB637" i="109"/>
  <c r="BD395" i="109"/>
  <c r="BD411" i="109"/>
  <c r="BD689" i="109"/>
  <c r="BC299" i="109"/>
  <c r="BD438" i="109" s="1"/>
  <c r="BC386" i="109"/>
  <c r="BD525" i="109" s="1"/>
  <c r="BA1002" i="109"/>
  <c r="BB610" i="109"/>
  <c r="BC378" i="109"/>
  <c r="BD517" i="109" s="1"/>
  <c r="BB629" i="109"/>
  <c r="BC414" i="109"/>
  <c r="BD553" i="109" s="1"/>
  <c r="BA961" i="109"/>
  <c r="BA1099" i="109" s="1"/>
  <c r="BC329" i="109"/>
  <c r="BD468" i="109" s="1"/>
  <c r="BC388" i="109"/>
  <c r="BD527" i="109" s="1"/>
  <c r="BD376" i="109"/>
  <c r="BB588" i="109"/>
  <c r="BD415" i="109"/>
  <c r="BD693" i="109"/>
  <c r="BC410" i="109"/>
  <c r="BD549" i="109" s="1"/>
  <c r="BC322" i="109"/>
  <c r="BD461" i="109" s="1"/>
  <c r="BA895" i="109"/>
  <c r="BA1033" i="109" s="1"/>
  <c r="BC402" i="109"/>
  <c r="BD541" i="109" s="1"/>
  <c r="BB623" i="109"/>
  <c r="BB635" i="109"/>
  <c r="BC394" i="109"/>
  <c r="BD533" i="109" s="1"/>
  <c r="BC287" i="109"/>
  <c r="BD426" i="109" s="1"/>
  <c r="AZ1111" i="109"/>
  <c r="AY1111" i="109"/>
  <c r="BA930" i="109"/>
  <c r="BD385" i="109"/>
  <c r="BD663" i="109"/>
  <c r="BA918" i="109"/>
  <c r="BC327" i="109"/>
  <c r="BD466" i="109" s="1"/>
  <c r="BC339" i="109"/>
  <c r="BD478" i="109" s="1"/>
  <c r="BC325" i="109"/>
  <c r="BD464" i="109" s="1"/>
  <c r="BB683" i="109"/>
  <c r="BC337" i="109"/>
  <c r="BD476" i="109" s="1"/>
  <c r="BC634" i="109"/>
  <c r="BC319" i="109"/>
  <c r="BD458" i="109" s="1"/>
  <c r="BD391" i="109"/>
  <c r="BC291" i="109"/>
  <c r="BD430" i="109" s="1"/>
  <c r="BA975" i="109"/>
  <c r="BC349" i="109"/>
  <c r="BD488" i="109" s="1"/>
  <c r="BD348" i="109"/>
  <c r="BD671" i="109"/>
  <c r="BD393" i="109"/>
  <c r="BB418" i="109"/>
  <c r="AZ1115" i="109"/>
  <c r="AY1115" i="109"/>
  <c r="BC320" i="109"/>
  <c r="BD459" i="109" s="1"/>
  <c r="BC334" i="109"/>
  <c r="BD473" i="109" s="1"/>
  <c r="BC316" i="109"/>
  <c r="BD455" i="109" s="1"/>
  <c r="BB604" i="109"/>
  <c r="BB592" i="109"/>
  <c r="AZ1152" i="109"/>
  <c r="BA963" i="109"/>
  <c r="BA1101" i="109" s="1"/>
  <c r="BC670" i="109"/>
  <c r="BC392" i="109"/>
  <c r="BD531" i="109" s="1"/>
  <c r="BC380" i="109"/>
  <c r="BD519" i="109" s="1"/>
  <c r="AY1100" i="109"/>
  <c r="AY1031" i="109"/>
  <c r="AY1039" i="109"/>
  <c r="AY1118" i="109"/>
  <c r="AY1086" i="109"/>
  <c r="AY1025" i="109"/>
  <c r="AY1073" i="109"/>
  <c r="AY1125" i="109"/>
  <c r="BC677" i="109"/>
  <c r="BD389" i="109"/>
  <c r="AZ1006" i="109"/>
  <c r="AZ1144" i="109" s="1"/>
  <c r="AZ966" i="109"/>
  <c r="AZ1104" i="109" s="1"/>
  <c r="AZ893" i="109"/>
  <c r="AZ1031" i="109" s="1"/>
  <c r="AZ930" i="109"/>
  <c r="AZ927" i="109"/>
  <c r="AZ933" i="109"/>
  <c r="AZ1071" i="109" s="1"/>
  <c r="BJ49" i="119"/>
  <c r="BM28" i="119"/>
  <c r="BM29" i="119"/>
  <c r="BK41" i="119"/>
  <c r="BK47" i="119" s="1"/>
  <c r="BL28" i="119"/>
  <c r="BL29" i="119"/>
  <c r="BI42" i="119"/>
  <c r="BI48" i="119" s="1"/>
  <c r="BI49" i="119" s="1"/>
  <c r="BL879" i="109"/>
  <c r="BL877" i="109"/>
  <c r="BL871" i="109"/>
  <c r="BL881" i="109"/>
  <c r="BM853" i="109"/>
  <c r="BM865" i="109"/>
  <c r="BM869" i="109"/>
  <c r="BM857" i="109"/>
  <c r="BN858" i="109"/>
  <c r="BN870" i="109"/>
  <c r="BN863" i="109"/>
  <c r="BN851" i="109"/>
  <c r="BN839" i="109"/>
  <c r="BM847" i="109"/>
  <c r="BM882" i="109"/>
  <c r="BL859" i="109"/>
  <c r="BM867" i="109"/>
  <c r="BM855" i="109"/>
  <c r="BE393" i="109" l="1"/>
  <c r="BE532" i="109"/>
  <c r="BE385" i="109"/>
  <c r="BE524" i="109"/>
  <c r="BE663" i="109" s="1"/>
  <c r="BE383" i="109"/>
  <c r="BE522" i="109"/>
  <c r="BE360" i="109"/>
  <c r="BE499" i="109"/>
  <c r="BE368" i="109"/>
  <c r="BE507" i="109"/>
  <c r="BE379" i="109"/>
  <c r="BE518" i="109"/>
  <c r="BE657" i="109" s="1"/>
  <c r="BE352" i="109"/>
  <c r="BE491" i="109"/>
  <c r="BE408" i="109"/>
  <c r="BE547" i="109"/>
  <c r="BE412" i="109"/>
  <c r="BE551" i="109"/>
  <c r="BE389" i="109"/>
  <c r="BE528" i="109"/>
  <c r="BE415" i="109"/>
  <c r="BE554" i="109"/>
  <c r="BE372" i="109"/>
  <c r="BE511" i="109"/>
  <c r="BE377" i="109"/>
  <c r="BE516" i="109"/>
  <c r="BE417" i="109"/>
  <c r="BE556" i="109"/>
  <c r="BE404" i="109"/>
  <c r="BE543" i="109"/>
  <c r="BE409" i="109"/>
  <c r="BE548" i="109"/>
  <c r="BE399" i="109"/>
  <c r="BE538" i="109"/>
  <c r="BE397" i="109"/>
  <c r="BE536" i="109"/>
  <c r="BE675" i="109" s="1"/>
  <c r="BE401" i="109"/>
  <c r="BE540" i="109"/>
  <c r="BE348" i="109"/>
  <c r="BE487" i="109"/>
  <c r="BE391" i="109"/>
  <c r="BE530" i="109"/>
  <c r="BE403" i="109"/>
  <c r="BE542" i="109"/>
  <c r="BE381" i="109"/>
  <c r="BE520" i="109"/>
  <c r="BE407" i="109"/>
  <c r="BE546" i="109"/>
  <c r="BE356" i="109"/>
  <c r="BE495" i="109"/>
  <c r="BE344" i="109"/>
  <c r="BE483" i="109"/>
  <c r="BE416" i="109"/>
  <c r="BE555" i="109"/>
  <c r="BE395" i="109"/>
  <c r="BE534" i="109"/>
  <c r="BE376" i="109"/>
  <c r="BE515" i="109"/>
  <c r="BE411" i="109"/>
  <c r="BE550" i="109"/>
  <c r="BE689" i="109" s="1"/>
  <c r="BE387" i="109"/>
  <c r="BE526" i="109"/>
  <c r="BE364" i="109"/>
  <c r="BE503" i="109"/>
  <c r="BC579" i="109"/>
  <c r="BC577" i="109"/>
  <c r="BC586" i="109"/>
  <c r="BC607" i="109"/>
  <c r="BD667" i="109"/>
  <c r="BE667" i="109" s="1"/>
  <c r="BZ23" i="119"/>
  <c r="CM37" i="119" s="1"/>
  <c r="BC664" i="109"/>
  <c r="BD664" i="109" s="1"/>
  <c r="BD687" i="109"/>
  <c r="BD685" i="109"/>
  <c r="BC572" i="109"/>
  <c r="BC668" i="109"/>
  <c r="BD655" i="109"/>
  <c r="BC585" i="109"/>
  <c r="BD665" i="109"/>
  <c r="BC643" i="109"/>
  <c r="BC666" i="109"/>
  <c r="BD695" i="109"/>
  <c r="BD673" i="109"/>
  <c r="BD686" i="109"/>
  <c r="BC574" i="109"/>
  <c r="BC692" i="109"/>
  <c r="BD669" i="109"/>
  <c r="BD654" i="109"/>
  <c r="BE654" i="109" s="1"/>
  <c r="BC596" i="109"/>
  <c r="BC606" i="109"/>
  <c r="BC649" i="109"/>
  <c r="BC608" i="109"/>
  <c r="BD659" i="109"/>
  <c r="BD682" i="109"/>
  <c r="BC680" i="109"/>
  <c r="BC656" i="109"/>
  <c r="BD642" i="109"/>
  <c r="BC644" i="109"/>
  <c r="BC672" i="109"/>
  <c r="BC569" i="109"/>
  <c r="BC605" i="109"/>
  <c r="BC640" i="109"/>
  <c r="BC616" i="109"/>
  <c r="BA1068" i="109"/>
  <c r="BA1046" i="109"/>
  <c r="AY1160" i="109"/>
  <c r="BA1113" i="109"/>
  <c r="BD337" i="109"/>
  <c r="BC658" i="109"/>
  <c r="BD670" i="109"/>
  <c r="BD392" i="109"/>
  <c r="BD319" i="109"/>
  <c r="BC617" i="109"/>
  <c r="BD287" i="109"/>
  <c r="BD394" i="109"/>
  <c r="BD329" i="109"/>
  <c r="BD378" i="109"/>
  <c r="BD299" i="109"/>
  <c r="BD300" i="109"/>
  <c r="BD578" i="109"/>
  <c r="BD314" i="109"/>
  <c r="BD589" i="109"/>
  <c r="BD311" i="109"/>
  <c r="BC611" i="109"/>
  <c r="BD681" i="109"/>
  <c r="BD345" i="109"/>
  <c r="BD363" i="109"/>
  <c r="BD332" i="109"/>
  <c r="BD355" i="109"/>
  <c r="BD562" i="109"/>
  <c r="BD284" i="109"/>
  <c r="BE423" i="109" s="1"/>
  <c r="BD365" i="109"/>
  <c r="BC625" i="109"/>
  <c r="AZ1040" i="109"/>
  <c r="AZ1066" i="109"/>
  <c r="AZ1062" i="109"/>
  <c r="AZ1108" i="109"/>
  <c r="AZ1028" i="109"/>
  <c r="BD340" i="109"/>
  <c r="BC684" i="109"/>
  <c r="BD305" i="109"/>
  <c r="BC653" i="109"/>
  <c r="BD384" i="109"/>
  <c r="AZ1065" i="109"/>
  <c r="BC645" i="109"/>
  <c r="BC619" i="109"/>
  <c r="BD289" i="109"/>
  <c r="BC631" i="109"/>
  <c r="BD631" i="109" s="1"/>
  <c r="BC593" i="109"/>
  <c r="BD362" i="109"/>
  <c r="BE679" i="109"/>
  <c r="BD288" i="109"/>
  <c r="BA977" i="109"/>
  <c r="BA927" i="109"/>
  <c r="BA1065" i="109" s="1"/>
  <c r="BC570" i="109"/>
  <c r="BD661" i="109"/>
  <c r="BC599" i="109"/>
  <c r="BD396" i="109"/>
  <c r="BD413" i="109"/>
  <c r="AZ1158" i="109"/>
  <c r="AZ1075" i="109"/>
  <c r="BD302" i="109"/>
  <c r="BD580" i="109"/>
  <c r="BD309" i="109"/>
  <c r="BD335" i="109"/>
  <c r="BD638" i="109"/>
  <c r="BD293" i="109"/>
  <c r="BD634" i="109"/>
  <c r="BC648" i="109"/>
  <c r="BC584" i="109"/>
  <c r="BD310" i="109"/>
  <c r="BD304" i="109"/>
  <c r="BD286" i="109"/>
  <c r="BE425" i="109" s="1"/>
  <c r="BD564" i="109"/>
  <c r="BC647" i="109"/>
  <c r="BD294" i="109"/>
  <c r="BD358" i="109"/>
  <c r="BA925" i="109"/>
  <c r="BA966" i="109"/>
  <c r="BA955" i="109"/>
  <c r="BA949" i="109"/>
  <c r="BE671" i="109"/>
  <c r="BD316" i="109"/>
  <c r="BC612" i="109"/>
  <c r="BC598" i="109"/>
  <c r="BB419" i="109"/>
  <c r="BD349" i="109"/>
  <c r="BD291" i="109"/>
  <c r="BD327" i="109"/>
  <c r="BC565" i="109"/>
  <c r="BB696" i="109"/>
  <c r="BD410" i="109"/>
  <c r="BD386" i="109"/>
  <c r="BC592" i="109"/>
  <c r="BC604" i="109"/>
  <c r="BD333" i="109"/>
  <c r="BD575" i="109"/>
  <c r="BD297" i="109"/>
  <c r="BE283" i="109"/>
  <c r="BF422" i="109" s="1"/>
  <c r="BC623" i="109"/>
  <c r="BD351" i="109"/>
  <c r="BD338" i="109"/>
  <c r="BC610" i="109"/>
  <c r="BD632" i="109"/>
  <c r="BD354" i="109"/>
  <c r="BD350" i="109"/>
  <c r="BD371" i="109"/>
  <c r="BD361" i="109"/>
  <c r="AZ1037" i="109"/>
  <c r="AZ1057" i="109"/>
  <c r="AZ1078" i="109"/>
  <c r="AZ1145" i="109"/>
  <c r="BA1079" i="109"/>
  <c r="AZ1070" i="109"/>
  <c r="AZ1022" i="109"/>
  <c r="AZ1076" i="109"/>
  <c r="AZ1079" i="109"/>
  <c r="AZ1093" i="109"/>
  <c r="BD324" i="109"/>
  <c r="BD331" i="109"/>
  <c r="BC583" i="109"/>
  <c r="BC557" i="109"/>
  <c r="CH33" i="119" s="1"/>
  <c r="BC662" i="109"/>
  <c r="BD346" i="109"/>
  <c r="BD624" i="109"/>
  <c r="BD367" i="109"/>
  <c r="BD341" i="109"/>
  <c r="BC567" i="109"/>
  <c r="BD373" i="109"/>
  <c r="BD315" i="109"/>
  <c r="BC652" i="109"/>
  <c r="BC566" i="109"/>
  <c r="BD330" i="109"/>
  <c r="BD579" i="109"/>
  <c r="BD301" i="109"/>
  <c r="BC674" i="109"/>
  <c r="BC613" i="109"/>
  <c r="BC571" i="109"/>
  <c r="BD622" i="109"/>
  <c r="BD357" i="109"/>
  <c r="BD398" i="109"/>
  <c r="BD306" i="109"/>
  <c r="BC582" i="109"/>
  <c r="BD290" i="109"/>
  <c r="BD343" i="109"/>
  <c r="BD307" i="109"/>
  <c r="BD336" i="109"/>
  <c r="BD614" i="109"/>
  <c r="BD630" i="109"/>
  <c r="BC636" i="109"/>
  <c r="BA920" i="109"/>
  <c r="BA935" i="109"/>
  <c r="BA953" i="109"/>
  <c r="BA1091" i="109" s="1"/>
  <c r="BA934" i="109"/>
  <c r="BA1072" i="109" s="1"/>
  <c r="BA1009" i="109"/>
  <c r="BA1147" i="109" s="1"/>
  <c r="BA914" i="109"/>
  <c r="BA1052" i="109" s="1"/>
  <c r="BD380" i="109"/>
  <c r="BC594" i="109"/>
  <c r="BD334" i="109"/>
  <c r="BD320" i="109"/>
  <c r="BC627" i="109"/>
  <c r="BC597" i="109"/>
  <c r="BC615" i="109"/>
  <c r="BD325" i="109"/>
  <c r="BD339" i="109"/>
  <c r="BD322" i="109"/>
  <c r="BC688" i="109"/>
  <c r="BE693" i="109"/>
  <c r="BD388" i="109"/>
  <c r="BD390" i="109"/>
  <c r="BD677" i="109"/>
  <c r="BD326" i="109"/>
  <c r="BD561" i="109"/>
  <c r="BC590" i="109"/>
  <c r="BC683" i="109"/>
  <c r="BC628" i="109"/>
  <c r="BD400" i="109"/>
  <c r="BD678" i="109"/>
  <c r="AZ1060" i="109"/>
  <c r="AZ1084" i="109"/>
  <c r="AZ1035" i="109"/>
  <c r="AZ1119" i="109"/>
  <c r="AZ1133" i="109"/>
  <c r="AZ1090" i="109"/>
  <c r="AZ1049" i="109"/>
  <c r="BC618" i="109"/>
  <c r="BC609" i="109"/>
  <c r="BD298" i="109"/>
  <c r="BD576" i="109"/>
  <c r="BE690" i="109"/>
  <c r="BC651" i="109"/>
  <c r="BA1156" i="109"/>
  <c r="BD353" i="109"/>
  <c r="BD295" i="109"/>
  <c r="BD573" i="109"/>
  <c r="BD591" i="109"/>
  <c r="BD313" i="109"/>
  <c r="BD296" i="109"/>
  <c r="BA982" i="109"/>
  <c r="AZ1038" i="109"/>
  <c r="AZ1072" i="109"/>
  <c r="BD323" i="109"/>
  <c r="BD646" i="109"/>
  <c r="BD382" i="109"/>
  <c r="AZ1068" i="109"/>
  <c r="BD370" i="109"/>
  <c r="BC635" i="109"/>
  <c r="BD328" i="109"/>
  <c r="BC676" i="109"/>
  <c r="BD694" i="109"/>
  <c r="BC568" i="109"/>
  <c r="BC621" i="109"/>
  <c r="BD620" i="109"/>
  <c r="BD342" i="109"/>
  <c r="BD359" i="109"/>
  <c r="AZ1041" i="109"/>
  <c r="BA938" i="109"/>
  <c r="BA974" i="109"/>
  <c r="BA1112" i="109" s="1"/>
  <c r="BA923" i="109"/>
  <c r="BA913" i="109"/>
  <c r="BA1051" i="109" s="1"/>
  <c r="BD626" i="109"/>
  <c r="BC603" i="109"/>
  <c r="BD402" i="109"/>
  <c r="BC600" i="109"/>
  <c r="BD414" i="109"/>
  <c r="BD308" i="109"/>
  <c r="BC418" i="109"/>
  <c r="BD312" i="109"/>
  <c r="BD405" i="109"/>
  <c r="BC641" i="109"/>
  <c r="BC629" i="109"/>
  <c r="BE665" i="109"/>
  <c r="BC633" i="109"/>
  <c r="BD285" i="109"/>
  <c r="BE424" i="109" s="1"/>
  <c r="BD563" i="109"/>
  <c r="BD303" i="109"/>
  <c r="BD581" i="109"/>
  <c r="BD347" i="109"/>
  <c r="AZ1085" i="109"/>
  <c r="BC639" i="109"/>
  <c r="BA1140" i="109"/>
  <c r="AZ1096" i="109"/>
  <c r="BA1056" i="109"/>
  <c r="AZ1098" i="109"/>
  <c r="BA1013" i="109"/>
  <c r="BA883" i="109"/>
  <c r="BB875" i="109"/>
  <c r="BB986" i="109" s="1"/>
  <c r="BA981" i="109"/>
  <c r="BA1003" i="109"/>
  <c r="BA1141" i="109" s="1"/>
  <c r="BA997" i="109"/>
  <c r="BA887" i="109"/>
  <c r="BA1011" i="109"/>
  <c r="BA1149" i="109" s="1"/>
  <c r="BA1007" i="109"/>
  <c r="BA1145" i="109" s="1"/>
  <c r="BA1008" i="109"/>
  <c r="BA1146" i="109" s="1"/>
  <c r="BA999" i="109"/>
  <c r="BA980" i="109"/>
  <c r="BA968" i="109"/>
  <c r="BA993" i="109"/>
  <c r="BA995" i="109"/>
  <c r="BA956" i="109"/>
  <c r="BA1012" i="109"/>
  <c r="BA1005" i="109"/>
  <c r="BA1143" i="109" s="1"/>
  <c r="BA1016" i="109"/>
  <c r="BA1154" i="109" s="1"/>
  <c r="BA1021" i="109"/>
  <c r="BA1001" i="109"/>
  <c r="BA1139" i="109" s="1"/>
  <c r="BA1020" i="109"/>
  <c r="BA1158" i="109" s="1"/>
  <c r="BA989" i="109"/>
  <c r="BA1019" i="109"/>
  <c r="BA983" i="109"/>
  <c r="BA1121" i="109" s="1"/>
  <c r="BA1015" i="109"/>
  <c r="BA1153" i="109" s="1"/>
  <c r="BA965" i="109"/>
  <c r="BA1103" i="109" s="1"/>
  <c r="BA1017" i="109"/>
  <c r="BA986" i="109"/>
  <c r="BA1124" i="109" s="1"/>
  <c r="BA985" i="109"/>
  <c r="BA1123" i="109" s="1"/>
  <c r="BA928" i="109"/>
  <c r="BA1066" i="109" s="1"/>
  <c r="BA957" i="109"/>
  <c r="BA921" i="109"/>
  <c r="BA894" i="109"/>
  <c r="BA947" i="109"/>
  <c r="BA964" i="109"/>
  <c r="BA958" i="109"/>
  <c r="BA1096" i="109" s="1"/>
  <c r="BA970" i="109"/>
  <c r="BA890" i="109"/>
  <c r="BA987" i="109"/>
  <c r="BA917" i="109"/>
  <c r="BA1055" i="109" s="1"/>
  <c r="BA969" i="109"/>
  <c r="BA922" i="109"/>
  <c r="BA962" i="109"/>
  <c r="BA976" i="109"/>
  <c r="BA1114" i="109" s="1"/>
  <c r="BA943" i="109"/>
  <c r="BA996" i="109"/>
  <c r="BA906" i="109"/>
  <c r="BA984" i="109"/>
  <c r="BA1122" i="109" s="1"/>
  <c r="BA944" i="109"/>
  <c r="BA932" i="109"/>
  <c r="BA1070" i="109" s="1"/>
  <c r="BA940" i="109"/>
  <c r="BA910" i="109"/>
  <c r="BA1048" i="109" s="1"/>
  <c r="BA924" i="109"/>
  <c r="BA1062" i="109" s="1"/>
  <c r="BA933" i="109"/>
  <c r="BA1071" i="109" s="1"/>
  <c r="BA988" i="109"/>
  <c r="BA990" i="109"/>
  <c r="BA1128" i="109" s="1"/>
  <c r="BA903" i="109"/>
  <c r="BA960" i="109"/>
  <c r="BA898" i="109"/>
  <c r="BA1036" i="109" s="1"/>
  <c r="BA912" i="109"/>
  <c r="BA972" i="109"/>
  <c r="BA959" i="109"/>
  <c r="BA1000" i="109"/>
  <c r="BA1138" i="109" s="1"/>
  <c r="BA915" i="109"/>
  <c r="BA1053" i="109" s="1"/>
  <c r="BA971" i="109"/>
  <c r="BA1109" i="109" s="1"/>
  <c r="BA937" i="109"/>
  <c r="BA901" i="109"/>
  <c r="BA916" i="109"/>
  <c r="BA929" i="109"/>
  <c r="BA1067" i="109" s="1"/>
  <c r="BA907" i="109"/>
  <c r="BA967" i="109"/>
  <c r="BA891" i="109"/>
  <c r="BA1014" i="109"/>
  <c r="BA954" i="109"/>
  <c r="BA1092" i="109" s="1"/>
  <c r="BA946" i="109"/>
  <c r="BA1084" i="109" s="1"/>
  <c r="BA888" i="109"/>
  <c r="BA1026" i="109" s="1"/>
  <c r="BA1004" i="109"/>
  <c r="BA994" i="109"/>
  <c r="BA904" i="109"/>
  <c r="BA1042" i="109" s="1"/>
  <c r="BA951" i="109"/>
  <c r="BA1089" i="109" s="1"/>
  <c r="BA991" i="109"/>
  <c r="BA1129" i="109" s="1"/>
  <c r="BA936" i="109"/>
  <c r="BA948" i="109"/>
  <c r="BA1086" i="109" s="1"/>
  <c r="BA952" i="109"/>
  <c r="BA1090" i="109" s="1"/>
  <c r="BA909" i="109"/>
  <c r="BA979" i="109"/>
  <c r="BA902" i="109"/>
  <c r="BA1040" i="109" s="1"/>
  <c r="BA950" i="109"/>
  <c r="BA893" i="109"/>
  <c r="BA1031" i="109" s="1"/>
  <c r="BA919" i="109"/>
  <c r="BA1057" i="109" s="1"/>
  <c r="BA978" i="109"/>
  <c r="BA892" i="109"/>
  <c r="BA942" i="109"/>
  <c r="BA905" i="109"/>
  <c r="BA889" i="109"/>
  <c r="BA939" i="109"/>
  <c r="BA900" i="109"/>
  <c r="BA1038" i="109" s="1"/>
  <c r="BA896" i="109"/>
  <c r="BA992" i="109"/>
  <c r="AZ1034" i="109"/>
  <c r="AZ1055" i="109"/>
  <c r="AZ1067" i="109"/>
  <c r="BC602" i="109"/>
  <c r="BD650" i="109"/>
  <c r="BD406" i="109"/>
  <c r="BD375" i="109"/>
  <c r="BD595" i="109"/>
  <c r="BD317" i="109"/>
  <c r="BA899" i="109"/>
  <c r="BA1037" i="109" s="1"/>
  <c r="BA911" i="109"/>
  <c r="BD374" i="109"/>
  <c r="BD292" i="109"/>
  <c r="BD321" i="109"/>
  <c r="BC691" i="109"/>
  <c r="AZ1154" i="109"/>
  <c r="AZ1114" i="109"/>
  <c r="AZ1063" i="109"/>
  <c r="AZ1123" i="109"/>
  <c r="AZ1050" i="109"/>
  <c r="BC587" i="109"/>
  <c r="BC601" i="109"/>
  <c r="BC660" i="109"/>
  <c r="BA973" i="109"/>
  <c r="BC588" i="109"/>
  <c r="BD366" i="109"/>
  <c r="BD369" i="109"/>
  <c r="BC637" i="109"/>
  <c r="BD318" i="109"/>
  <c r="BA926" i="109"/>
  <c r="BA1006" i="109"/>
  <c r="BA931" i="109"/>
  <c r="BA897" i="109"/>
  <c r="BA998" i="109"/>
  <c r="BA1136" i="109" s="1"/>
  <c r="BL40" i="119"/>
  <c r="BL30" i="119"/>
  <c r="BM40" i="119"/>
  <c r="BM30" i="119"/>
  <c r="BK42" i="119"/>
  <c r="BK48" i="119" s="1"/>
  <c r="BK49" i="119" s="1"/>
  <c r="BN28" i="119"/>
  <c r="BN29" i="119"/>
  <c r="BO29" i="119" s="1"/>
  <c r="BM871" i="109"/>
  <c r="BN865" i="109"/>
  <c r="BN853" i="109"/>
  <c r="BM879" i="109"/>
  <c r="BO839" i="109"/>
  <c r="BN847" i="109"/>
  <c r="BO870" i="109"/>
  <c r="BO858" i="109"/>
  <c r="BN869" i="109"/>
  <c r="BN857" i="109"/>
  <c r="BN867" i="109"/>
  <c r="BN855" i="109"/>
  <c r="BM859" i="109"/>
  <c r="BM881" i="109"/>
  <c r="BN882" i="109"/>
  <c r="BO863" i="109"/>
  <c r="BO851" i="109"/>
  <c r="BM877" i="109"/>
  <c r="BE303" i="109" l="1"/>
  <c r="BE442" i="109"/>
  <c r="BE312" i="109"/>
  <c r="BE451" i="109"/>
  <c r="BE313" i="109"/>
  <c r="BE452" i="109"/>
  <c r="BE325" i="109"/>
  <c r="BE464" i="109"/>
  <c r="BE320" i="109"/>
  <c r="BE459" i="109"/>
  <c r="BE343" i="109"/>
  <c r="BE482" i="109"/>
  <c r="BE398" i="109"/>
  <c r="BE537" i="109"/>
  <c r="BE330" i="109"/>
  <c r="BE469" i="109"/>
  <c r="BE373" i="109"/>
  <c r="BE512" i="109"/>
  <c r="BE354" i="109"/>
  <c r="BE493" i="109"/>
  <c r="BE632" i="109" s="1"/>
  <c r="BE351" i="109"/>
  <c r="BE490" i="109"/>
  <c r="BE386" i="109"/>
  <c r="BE525" i="109"/>
  <c r="BE664" i="109" s="1"/>
  <c r="BE302" i="109"/>
  <c r="BE441" i="109"/>
  <c r="BE396" i="109"/>
  <c r="BE535" i="109"/>
  <c r="BE362" i="109"/>
  <c r="BE501" i="109"/>
  <c r="BE345" i="109"/>
  <c r="BE484" i="109"/>
  <c r="BE299" i="109"/>
  <c r="BE438" i="109"/>
  <c r="BE394" i="109"/>
  <c r="BE533" i="109"/>
  <c r="BE392" i="109"/>
  <c r="BE531" i="109"/>
  <c r="BE318" i="109"/>
  <c r="BE457" i="109"/>
  <c r="BE369" i="109"/>
  <c r="BE508" i="109"/>
  <c r="BE374" i="109"/>
  <c r="BE513" i="109"/>
  <c r="BE366" i="109"/>
  <c r="BE505" i="109"/>
  <c r="BE375" i="109"/>
  <c r="BE514" i="109"/>
  <c r="BE402" i="109"/>
  <c r="BE541" i="109"/>
  <c r="BE328" i="109"/>
  <c r="BE467" i="109"/>
  <c r="BE382" i="109"/>
  <c r="BE521" i="109"/>
  <c r="BE353" i="109"/>
  <c r="BE492" i="109"/>
  <c r="BE631" i="109" s="1"/>
  <c r="BE400" i="109"/>
  <c r="BE539" i="109"/>
  <c r="BE390" i="109"/>
  <c r="BE529" i="109"/>
  <c r="BE334" i="109"/>
  <c r="BE473" i="109"/>
  <c r="BE290" i="109"/>
  <c r="BE429" i="109"/>
  <c r="BE357" i="109"/>
  <c r="BE496" i="109"/>
  <c r="BE346" i="109"/>
  <c r="BE485" i="109"/>
  <c r="BE624" i="109" s="1"/>
  <c r="BE331" i="109"/>
  <c r="BE470" i="109"/>
  <c r="BE361" i="109"/>
  <c r="BE500" i="109"/>
  <c r="BE333" i="109"/>
  <c r="BE472" i="109"/>
  <c r="BE327" i="109"/>
  <c r="BE466" i="109"/>
  <c r="BE358" i="109"/>
  <c r="BE497" i="109"/>
  <c r="BE335" i="109"/>
  <c r="BE474" i="109"/>
  <c r="BE305" i="109"/>
  <c r="BE444" i="109"/>
  <c r="BE355" i="109"/>
  <c r="BE494" i="109"/>
  <c r="BE314" i="109"/>
  <c r="BE453" i="109"/>
  <c r="BE378" i="109"/>
  <c r="BE517" i="109"/>
  <c r="BE287" i="109"/>
  <c r="BE426" i="109"/>
  <c r="BF364" i="109"/>
  <c r="BF503" i="109"/>
  <c r="BF411" i="109"/>
  <c r="BF550" i="109"/>
  <c r="BF395" i="109"/>
  <c r="BF534" i="109"/>
  <c r="BF344" i="109"/>
  <c r="BF483" i="109"/>
  <c r="BF407" i="109"/>
  <c r="BF546" i="109"/>
  <c r="BF403" i="109"/>
  <c r="BF542" i="109"/>
  <c r="BF348" i="109"/>
  <c r="BF487" i="109"/>
  <c r="BF397" i="109"/>
  <c r="BF536" i="109"/>
  <c r="BF409" i="109"/>
  <c r="BF548" i="109"/>
  <c r="BF417" i="109"/>
  <c r="BF556" i="109"/>
  <c r="BF372" i="109"/>
  <c r="BF511" i="109"/>
  <c r="BF389" i="109"/>
  <c r="BF528" i="109"/>
  <c r="BF408" i="109"/>
  <c r="BF547" i="109"/>
  <c r="BF379" i="109"/>
  <c r="BF518" i="109"/>
  <c r="BF360" i="109"/>
  <c r="BF499" i="109"/>
  <c r="BF385" i="109"/>
  <c r="BF524" i="109"/>
  <c r="BE321" i="109"/>
  <c r="BE460" i="109"/>
  <c r="BE347" i="109"/>
  <c r="BE486" i="109"/>
  <c r="BE308" i="109"/>
  <c r="BE447" i="109"/>
  <c r="BE359" i="109"/>
  <c r="BE498" i="109"/>
  <c r="BE298" i="109"/>
  <c r="BE437" i="109"/>
  <c r="BE322" i="109"/>
  <c r="BE461" i="109"/>
  <c r="BE336" i="109"/>
  <c r="BE475" i="109"/>
  <c r="BE614" i="109" s="1"/>
  <c r="BE301" i="109"/>
  <c r="BE440" i="109"/>
  <c r="BE341" i="109"/>
  <c r="BE480" i="109"/>
  <c r="BE324" i="109"/>
  <c r="BE463" i="109"/>
  <c r="BE371" i="109"/>
  <c r="BE510" i="109"/>
  <c r="BE649" i="109" s="1"/>
  <c r="BE410" i="109"/>
  <c r="BE549" i="109"/>
  <c r="BE291" i="109"/>
  <c r="BE430" i="109"/>
  <c r="BE294" i="109"/>
  <c r="BE433" i="109"/>
  <c r="BE304" i="109"/>
  <c r="BE443" i="109"/>
  <c r="BE309" i="109"/>
  <c r="BE448" i="109"/>
  <c r="BE288" i="109"/>
  <c r="BE427" i="109"/>
  <c r="BE365" i="109"/>
  <c r="BE504" i="109"/>
  <c r="BE332" i="109"/>
  <c r="BE471" i="109"/>
  <c r="BE329" i="109"/>
  <c r="BE468" i="109"/>
  <c r="BE406" i="109"/>
  <c r="BE545" i="109"/>
  <c r="BE292" i="109"/>
  <c r="BE431" i="109"/>
  <c r="BE317" i="109"/>
  <c r="BE456" i="109"/>
  <c r="BE595" i="109" s="1"/>
  <c r="BE405" i="109"/>
  <c r="BE544" i="109"/>
  <c r="BE414" i="109"/>
  <c r="BE553" i="109"/>
  <c r="BE342" i="109"/>
  <c r="BE481" i="109"/>
  <c r="BE370" i="109"/>
  <c r="BE509" i="109"/>
  <c r="BE323" i="109"/>
  <c r="BE462" i="109"/>
  <c r="BE296" i="109"/>
  <c r="BE435" i="109"/>
  <c r="BE295" i="109"/>
  <c r="BE434" i="109"/>
  <c r="BE326" i="109"/>
  <c r="BE465" i="109"/>
  <c r="BE388" i="109"/>
  <c r="BE527" i="109"/>
  <c r="BE339" i="109"/>
  <c r="BE478" i="109"/>
  <c r="BE380" i="109"/>
  <c r="BE519" i="109"/>
  <c r="BE307" i="109"/>
  <c r="BE446" i="109"/>
  <c r="BE306" i="109"/>
  <c r="BE445" i="109"/>
  <c r="BE315" i="109"/>
  <c r="BE454" i="109"/>
  <c r="BE593" i="109" s="1"/>
  <c r="BE367" i="109"/>
  <c r="BE506" i="109"/>
  <c r="BE350" i="109"/>
  <c r="BE489" i="109"/>
  <c r="BE338" i="109"/>
  <c r="BE477" i="109"/>
  <c r="BE297" i="109"/>
  <c r="BE436" i="109"/>
  <c r="BE349" i="109"/>
  <c r="BE488" i="109"/>
  <c r="BE316" i="109"/>
  <c r="BE455" i="109"/>
  <c r="BE310" i="109"/>
  <c r="BE449" i="109"/>
  <c r="BE293" i="109"/>
  <c r="BE432" i="109"/>
  <c r="BE413" i="109"/>
  <c r="BE552" i="109"/>
  <c r="BE289" i="109"/>
  <c r="BE428" i="109"/>
  <c r="BE384" i="109"/>
  <c r="BE523" i="109"/>
  <c r="BE340" i="109"/>
  <c r="BE479" i="109"/>
  <c r="BE363" i="109"/>
  <c r="BE502" i="109"/>
  <c r="BE311" i="109"/>
  <c r="BE450" i="109"/>
  <c r="BE589" i="109" s="1"/>
  <c r="BE300" i="109"/>
  <c r="BE439" i="109"/>
  <c r="BE319" i="109"/>
  <c r="BE458" i="109"/>
  <c r="BE337" i="109"/>
  <c r="BE476" i="109"/>
  <c r="BF387" i="109"/>
  <c r="BF526" i="109"/>
  <c r="BF665" i="109" s="1"/>
  <c r="BF376" i="109"/>
  <c r="BF515" i="109"/>
  <c r="BF416" i="109"/>
  <c r="BF555" i="109"/>
  <c r="BF356" i="109"/>
  <c r="BF495" i="109"/>
  <c r="BF381" i="109"/>
  <c r="BF520" i="109"/>
  <c r="BF391" i="109"/>
  <c r="BF530" i="109"/>
  <c r="BF401" i="109"/>
  <c r="BF540" i="109"/>
  <c r="BF679" i="109" s="1"/>
  <c r="BF399" i="109"/>
  <c r="BF538" i="109"/>
  <c r="BF404" i="109"/>
  <c r="BF543" i="109"/>
  <c r="BF377" i="109"/>
  <c r="BF516" i="109"/>
  <c r="BF415" i="109"/>
  <c r="BF554" i="109"/>
  <c r="BF693" i="109" s="1"/>
  <c r="BF412" i="109"/>
  <c r="BF551" i="109"/>
  <c r="BF352" i="109"/>
  <c r="BF491" i="109"/>
  <c r="BF368" i="109"/>
  <c r="BF507" i="109"/>
  <c r="BF383" i="109"/>
  <c r="BF522" i="109"/>
  <c r="BF393" i="109"/>
  <c r="BF532" i="109"/>
  <c r="BB895" i="109"/>
  <c r="BD668" i="109"/>
  <c r="BE668" i="109" s="1"/>
  <c r="BD593" i="109"/>
  <c r="BD577" i="109"/>
  <c r="BD607" i="109"/>
  <c r="BD586" i="109"/>
  <c r="BD649" i="109"/>
  <c r="BD616" i="109"/>
  <c r="BD643" i="109"/>
  <c r="BD606" i="109"/>
  <c r="BD666" i="109"/>
  <c r="BD608" i="109"/>
  <c r="BE687" i="109"/>
  <c r="BD640" i="109"/>
  <c r="BD574" i="109"/>
  <c r="BE695" i="109"/>
  <c r="BE642" i="109"/>
  <c r="BD692" i="109"/>
  <c r="BD645" i="109"/>
  <c r="BD605" i="109"/>
  <c r="BD683" i="109"/>
  <c r="CK37" i="119"/>
  <c r="CC37" i="119"/>
  <c r="CH37" i="119"/>
  <c r="CE37" i="119"/>
  <c r="CI37" i="119"/>
  <c r="CG37" i="119"/>
  <c r="CJ37" i="119"/>
  <c r="CA37" i="119"/>
  <c r="CF37" i="119"/>
  <c r="CB37" i="119"/>
  <c r="CD37" i="119"/>
  <c r="BD656" i="109"/>
  <c r="CA25" i="119"/>
  <c r="CB21" i="119"/>
  <c r="BD572" i="109"/>
  <c r="BE685" i="109"/>
  <c r="BE655" i="109"/>
  <c r="BD585" i="109"/>
  <c r="BE673" i="109"/>
  <c r="BD644" i="109"/>
  <c r="BE686" i="109"/>
  <c r="BF686" i="109" s="1"/>
  <c r="BD596" i="109"/>
  <c r="BE659" i="109"/>
  <c r="BE669" i="109"/>
  <c r="BE677" i="109"/>
  <c r="BD652" i="109"/>
  <c r="BD590" i="109"/>
  <c r="BD598" i="109"/>
  <c r="BE682" i="109"/>
  <c r="BE661" i="109"/>
  <c r="BD658" i="109"/>
  <c r="BD680" i="109"/>
  <c r="BD625" i="109"/>
  <c r="BE638" i="109"/>
  <c r="BD611" i="109"/>
  <c r="BD569" i="109"/>
  <c r="BD672" i="109"/>
  <c r="BE634" i="109"/>
  <c r="BD599" i="109"/>
  <c r="BD617" i="109"/>
  <c r="BD584" i="109"/>
  <c r="BD570" i="109"/>
  <c r="BE681" i="109"/>
  <c r="BD653" i="109"/>
  <c r="BD612" i="109"/>
  <c r="BD418" i="109"/>
  <c r="BC696" i="109"/>
  <c r="AZ1160" i="109"/>
  <c r="BA1077" i="109"/>
  <c r="BA1144" i="109"/>
  <c r="BA1111" i="109"/>
  <c r="BA1027" i="109"/>
  <c r="BA1039" i="109"/>
  <c r="BA1044" i="109"/>
  <c r="BA1100" i="109"/>
  <c r="BA1095" i="109"/>
  <c r="BA1155" i="109"/>
  <c r="BA1157" i="109"/>
  <c r="BA1130" i="109"/>
  <c r="BB963" i="109"/>
  <c r="BA1061" i="109"/>
  <c r="BD648" i="109"/>
  <c r="BD660" i="109"/>
  <c r="BA1120" i="109"/>
  <c r="BA1119" i="109"/>
  <c r="BA1102" i="109"/>
  <c r="BA1116" i="109"/>
  <c r="BF667" i="109"/>
  <c r="BD621" i="109"/>
  <c r="BE694" i="109"/>
  <c r="BA1118" i="109"/>
  <c r="BA1088" i="109"/>
  <c r="BE616" i="109"/>
  <c r="BB918" i="109"/>
  <c r="BE630" i="109"/>
  <c r="BD582" i="109"/>
  <c r="BD613" i="109"/>
  <c r="BD662" i="109"/>
  <c r="BD583" i="109"/>
  <c r="BD618" i="109"/>
  <c r="BA1105" i="109"/>
  <c r="BE284" i="109"/>
  <c r="BF423" i="109" s="1"/>
  <c r="BE562" i="109"/>
  <c r="BD592" i="109"/>
  <c r="BD597" i="109"/>
  <c r="BE670" i="109"/>
  <c r="BB935" i="109"/>
  <c r="BB1073" i="109" s="1"/>
  <c r="BB974" i="109"/>
  <c r="BB1112" i="109" s="1"/>
  <c r="BA1043" i="109"/>
  <c r="BA1117" i="109"/>
  <c r="BA1132" i="109"/>
  <c r="BA1097" i="109"/>
  <c r="BA1134" i="109"/>
  <c r="BA1025" i="109"/>
  <c r="BA1022" i="109"/>
  <c r="BB894" i="109"/>
  <c r="BB1032" i="109" s="1"/>
  <c r="BB883" i="109"/>
  <c r="BC875" i="109"/>
  <c r="BC959" i="109" s="1"/>
  <c r="BB983" i="109"/>
  <c r="BB1121" i="109" s="1"/>
  <c r="BB1021" i="109"/>
  <c r="BB993" i="109"/>
  <c r="BB1131" i="109" s="1"/>
  <c r="BB989" i="109"/>
  <c r="BB995" i="109"/>
  <c r="BB1133" i="109" s="1"/>
  <c r="BB1013" i="109"/>
  <c r="BB1151" i="109" s="1"/>
  <c r="BB1019" i="109"/>
  <c r="BB1157" i="109" s="1"/>
  <c r="BB999" i="109"/>
  <c r="BB1008" i="109"/>
  <c r="BB1146" i="109" s="1"/>
  <c r="BB997" i="109"/>
  <c r="BB1135" i="109" s="1"/>
  <c r="BB1015" i="109"/>
  <c r="BB980" i="109"/>
  <c r="BB1118" i="109" s="1"/>
  <c r="BB956" i="109"/>
  <c r="BB1094" i="109" s="1"/>
  <c r="BB1011" i="109"/>
  <c r="BB1012" i="109"/>
  <c r="BB1150" i="109" s="1"/>
  <c r="BB981" i="109"/>
  <c r="BB1119" i="109" s="1"/>
  <c r="BB1005" i="109"/>
  <c r="BB1143" i="109" s="1"/>
  <c r="BB1001" i="109"/>
  <c r="BB1139" i="109" s="1"/>
  <c r="BB968" i="109"/>
  <c r="BB1106" i="109" s="1"/>
  <c r="BB972" i="109"/>
  <c r="BB1110" i="109" s="1"/>
  <c r="BB887" i="109"/>
  <c r="BB976" i="109"/>
  <c r="BB1007" i="109"/>
  <c r="BB1145" i="109" s="1"/>
  <c r="BB898" i="109"/>
  <c r="BB940" i="109"/>
  <c r="BB1078" i="109" s="1"/>
  <c r="BB910" i="109"/>
  <c r="BB932" i="109"/>
  <c r="BB906" i="109"/>
  <c r="BB1000" i="109"/>
  <c r="BB892" i="109"/>
  <c r="BB1030" i="109" s="1"/>
  <c r="BB966" i="109"/>
  <c r="BB1104" i="109" s="1"/>
  <c r="BB919" i="109"/>
  <c r="BB909" i="109"/>
  <c r="BB1047" i="109" s="1"/>
  <c r="BB944" i="109"/>
  <c r="BB1082" i="109" s="1"/>
  <c r="BB922" i="109"/>
  <c r="BB888" i="109"/>
  <c r="BB1026" i="109" s="1"/>
  <c r="BB937" i="109"/>
  <c r="BB1075" i="109" s="1"/>
  <c r="BB904" i="109"/>
  <c r="BB1042" i="109" s="1"/>
  <c r="BB990" i="109"/>
  <c r="BB1128" i="109" s="1"/>
  <c r="BB933" i="109"/>
  <c r="BB891" i="109"/>
  <c r="BB1029" i="109" s="1"/>
  <c r="BB923" i="109"/>
  <c r="BB1061" i="109" s="1"/>
  <c r="BB1016" i="109"/>
  <c r="BB1154" i="109" s="1"/>
  <c r="BB996" i="109"/>
  <c r="BB1134" i="109" s="1"/>
  <c r="BB948" i="109"/>
  <c r="BB964" i="109"/>
  <c r="BB890" i="109"/>
  <c r="BB1028" i="109" s="1"/>
  <c r="BB970" i="109"/>
  <c r="BB1108" i="109" s="1"/>
  <c r="BB960" i="109"/>
  <c r="BB1017" i="109"/>
  <c r="BB934" i="109"/>
  <c r="BB1072" i="109" s="1"/>
  <c r="BB889" i="109"/>
  <c r="BB958" i="109"/>
  <c r="BB1096" i="109" s="1"/>
  <c r="BB959" i="109"/>
  <c r="BB967" i="109"/>
  <c r="BB1105" i="109" s="1"/>
  <c r="BB915" i="109"/>
  <c r="BB1053" i="109" s="1"/>
  <c r="BB912" i="109"/>
  <c r="BB1050" i="109" s="1"/>
  <c r="BB903" i="109"/>
  <c r="BB1041" i="109" s="1"/>
  <c r="BB998" i="109"/>
  <c r="BB1136" i="109" s="1"/>
  <c r="BB921" i="109"/>
  <c r="BB1059" i="109" s="1"/>
  <c r="BB900" i="109"/>
  <c r="BB917" i="109"/>
  <c r="BB899" i="109"/>
  <c r="BB1037" i="109" s="1"/>
  <c r="BB957" i="109"/>
  <c r="BB1095" i="109" s="1"/>
  <c r="BB902" i="109"/>
  <c r="BB979" i="109"/>
  <c r="BB1117" i="109" s="1"/>
  <c r="BB939" i="109"/>
  <c r="BB1077" i="109" s="1"/>
  <c r="BB1020" i="109"/>
  <c r="BB907" i="109"/>
  <c r="BB1014" i="109"/>
  <c r="BB1152" i="109" s="1"/>
  <c r="BB916" i="109"/>
  <c r="BB1054" i="109" s="1"/>
  <c r="BB994" i="109"/>
  <c r="BB911" i="109"/>
  <c r="BB1049" i="109" s="1"/>
  <c r="BB943" i="109"/>
  <c r="BB1081" i="109" s="1"/>
  <c r="BB929" i="109"/>
  <c r="BB1067" i="109" s="1"/>
  <c r="BB984" i="109"/>
  <c r="BB952" i="109"/>
  <c r="BB1090" i="109" s="1"/>
  <c r="BB946" i="109"/>
  <c r="BB987" i="109"/>
  <c r="BB905" i="109"/>
  <c r="BB978" i="109"/>
  <c r="BB950" i="109"/>
  <c r="BB1088" i="109" s="1"/>
  <c r="BB1003" i="109"/>
  <c r="BB1141" i="109" s="1"/>
  <c r="BB928" i="109"/>
  <c r="BB1066" i="109" s="1"/>
  <c r="BB965" i="109"/>
  <c r="BB975" i="109"/>
  <c r="BB1113" i="109" s="1"/>
  <c r="BB1004" i="109"/>
  <c r="BB1142" i="109" s="1"/>
  <c r="BB954" i="109"/>
  <c r="BB1092" i="109" s="1"/>
  <c r="BB942" i="109"/>
  <c r="BB1080" i="109" s="1"/>
  <c r="BB985" i="109"/>
  <c r="BB1123" i="109" s="1"/>
  <c r="BB901" i="109"/>
  <c r="BB1039" i="109" s="1"/>
  <c r="BB991" i="109"/>
  <c r="BB1129" i="109" s="1"/>
  <c r="BB926" i="109"/>
  <c r="BB1064" i="109" s="1"/>
  <c r="BB1006" i="109"/>
  <c r="BB931" i="109"/>
  <c r="BB1069" i="109" s="1"/>
  <c r="BB953" i="109"/>
  <c r="BB924" i="109"/>
  <c r="BB1062" i="109" s="1"/>
  <c r="BB938" i="109"/>
  <c r="BB1076" i="109" s="1"/>
  <c r="BB920" i="109"/>
  <c r="BB1058" i="109" s="1"/>
  <c r="BA1085" i="109"/>
  <c r="BB936" i="109"/>
  <c r="BB1074" i="109" s="1"/>
  <c r="BF663" i="109"/>
  <c r="BD637" i="109"/>
  <c r="BC1002" i="109"/>
  <c r="BC961" i="109"/>
  <c r="BE573" i="109"/>
  <c r="BF690" i="109"/>
  <c r="BA1126" i="109"/>
  <c r="BA1125" i="109"/>
  <c r="BE678" i="109"/>
  <c r="BD604" i="109"/>
  <c r="BD603" i="109"/>
  <c r="BA1073" i="109"/>
  <c r="BC894" i="109"/>
  <c r="BD676" i="109"/>
  <c r="BC939" i="109"/>
  <c r="BD609" i="109"/>
  <c r="BE575" i="109"/>
  <c r="BC918" i="109"/>
  <c r="BD688" i="109"/>
  <c r="BC891" i="109"/>
  <c r="BD627" i="109"/>
  <c r="BA1087" i="109"/>
  <c r="BD636" i="109"/>
  <c r="BE564" i="109"/>
  <c r="BE286" i="109"/>
  <c r="BF425" i="109" s="1"/>
  <c r="BB992" i="109"/>
  <c r="BB1130" i="109" s="1"/>
  <c r="BE622" i="109"/>
  <c r="BD571" i="109"/>
  <c r="BD674" i="109"/>
  <c r="BB969" i="109"/>
  <c r="BD566" i="109"/>
  <c r="BD567" i="109"/>
  <c r="BC1010" i="109"/>
  <c r="BD623" i="109"/>
  <c r="BE607" i="109"/>
  <c r="BB955" i="109"/>
  <c r="BB1093" i="109" s="1"/>
  <c r="BB927" i="109"/>
  <c r="BB925" i="109"/>
  <c r="BB1063" i="109" s="1"/>
  <c r="BB897" i="109"/>
  <c r="BB1035" i="109" s="1"/>
  <c r="BD647" i="109"/>
  <c r="BD684" i="109"/>
  <c r="BA1080" i="109"/>
  <c r="BA1047" i="109"/>
  <c r="BA1142" i="109"/>
  <c r="BA1152" i="109"/>
  <c r="BA1110" i="109"/>
  <c r="BA1082" i="109"/>
  <c r="BA1081" i="109"/>
  <c r="BA1107" i="109"/>
  <c r="BA1032" i="109"/>
  <c r="BA1054" i="109"/>
  <c r="BE563" i="109"/>
  <c r="BE285" i="109"/>
  <c r="BF424" i="109" s="1"/>
  <c r="BB982" i="109"/>
  <c r="BB941" i="109"/>
  <c r="BB988" i="109"/>
  <c r="BB1018" i="109"/>
  <c r="BE591" i="109"/>
  <c r="BE576" i="109"/>
  <c r="BE650" i="109"/>
  <c r="BA1127" i="109"/>
  <c r="BA1035" i="109"/>
  <c r="BA1060" i="109"/>
  <c r="BA1094" i="109"/>
  <c r="BA1064" i="109"/>
  <c r="BD557" i="109"/>
  <c r="CI33" i="119" s="1"/>
  <c r="BF689" i="109"/>
  <c r="BE626" i="109"/>
  <c r="BA1058" i="109"/>
  <c r="BD568" i="109"/>
  <c r="BE646" i="109"/>
  <c r="BA1045" i="109"/>
  <c r="BA1078" i="109"/>
  <c r="BA1133" i="109"/>
  <c r="BD628" i="109"/>
  <c r="BC936" i="109"/>
  <c r="BD629" i="109"/>
  <c r="BF283" i="109"/>
  <c r="BG422" i="109" s="1"/>
  <c r="BB1033" i="109"/>
  <c r="BC924" i="109"/>
  <c r="BF671" i="109"/>
  <c r="BC973" i="109"/>
  <c r="BD588" i="109"/>
  <c r="BB973" i="109"/>
  <c r="BA1135" i="109"/>
  <c r="BA1063" i="109"/>
  <c r="BA1028" i="109"/>
  <c r="BA1049" i="109"/>
  <c r="BD641" i="109"/>
  <c r="BD565" i="109"/>
  <c r="BD615" i="109"/>
  <c r="BB930" i="109"/>
  <c r="BB913" i="109"/>
  <c r="BB949" i="109"/>
  <c r="BB1087" i="109" s="1"/>
  <c r="BB908" i="109"/>
  <c r="BB1046" i="109" s="1"/>
  <c r="BB896" i="109"/>
  <c r="BB1034" i="109" s="1"/>
  <c r="BB951" i="109"/>
  <c r="BA1069" i="109"/>
  <c r="BF657" i="109"/>
  <c r="BA1030" i="109"/>
  <c r="BB1124" i="109"/>
  <c r="BA1106" i="109"/>
  <c r="BA1098" i="109"/>
  <c r="BA1034" i="109"/>
  <c r="BA1074" i="109"/>
  <c r="BE581" i="109"/>
  <c r="BB961" i="109"/>
  <c r="BE620" i="109"/>
  <c r="BE660" i="109"/>
  <c r="BD601" i="109"/>
  <c r="BB1002" i="109"/>
  <c r="BA1150" i="109"/>
  <c r="BA1131" i="109"/>
  <c r="BA1059" i="109"/>
  <c r="BF675" i="109"/>
  <c r="BD600" i="109"/>
  <c r="BD635" i="109"/>
  <c r="BE579" i="109"/>
  <c r="BD651" i="109"/>
  <c r="BD619" i="109"/>
  <c r="BD602" i="109"/>
  <c r="BA1151" i="109"/>
  <c r="BA1137" i="109"/>
  <c r="BA1029" i="109"/>
  <c r="BD639" i="109"/>
  <c r="BB962" i="109"/>
  <c r="BB1100" i="109" s="1"/>
  <c r="BB971" i="109"/>
  <c r="BE561" i="109"/>
  <c r="BB1010" i="109"/>
  <c r="BC930" i="109"/>
  <c r="BC419" i="109"/>
  <c r="BD594" i="109"/>
  <c r="BA1104" i="109"/>
  <c r="BD587" i="109"/>
  <c r="BE580" i="109"/>
  <c r="BD691" i="109"/>
  <c r="BA1115" i="109"/>
  <c r="BA1159" i="109"/>
  <c r="BA1108" i="109"/>
  <c r="BA1075" i="109"/>
  <c r="BA1050" i="109"/>
  <c r="BA1093" i="109"/>
  <c r="BA1076" i="109"/>
  <c r="BA1041" i="109"/>
  <c r="BD633" i="109"/>
  <c r="BD610" i="109"/>
  <c r="BE578" i="109"/>
  <c r="BE577" i="109"/>
  <c r="BF654" i="109"/>
  <c r="BC984" i="109"/>
  <c r="BB893" i="109"/>
  <c r="BB945" i="109"/>
  <c r="BB947" i="109"/>
  <c r="BB977" i="109"/>
  <c r="BB1115" i="109" s="1"/>
  <c r="BB914" i="109"/>
  <c r="BB1009" i="109"/>
  <c r="BB1147" i="109" s="1"/>
  <c r="BM41" i="119"/>
  <c r="BM47" i="119" s="1"/>
  <c r="BL41" i="119"/>
  <c r="BL47" i="119" s="1"/>
  <c r="BN30" i="119"/>
  <c r="BN40" i="119"/>
  <c r="BO28" i="119"/>
  <c r="BN877" i="109"/>
  <c r="BN881" i="109"/>
  <c r="BN859" i="109"/>
  <c r="BN871" i="109"/>
  <c r="BO882" i="109"/>
  <c r="BO855" i="109"/>
  <c r="BO867" i="109"/>
  <c r="BP870" i="109"/>
  <c r="BP858" i="109"/>
  <c r="BN879" i="109"/>
  <c r="BO865" i="109"/>
  <c r="BO853" i="109"/>
  <c r="BP863" i="109"/>
  <c r="BP851" i="109"/>
  <c r="BO869" i="109"/>
  <c r="BO857" i="109"/>
  <c r="BO847" i="109"/>
  <c r="BP839" i="109"/>
  <c r="BE643" i="109" l="1"/>
  <c r="BE574" i="109"/>
  <c r="BE656" i="109"/>
  <c r="BE608" i="109"/>
  <c r="BE586" i="109"/>
  <c r="BG383" i="109"/>
  <c r="BG522" i="109"/>
  <c r="BG352" i="109"/>
  <c r="BG491" i="109"/>
  <c r="BG415" i="109"/>
  <c r="BG554" i="109"/>
  <c r="BG404" i="109"/>
  <c r="BG543" i="109"/>
  <c r="BG401" i="109"/>
  <c r="BG540" i="109"/>
  <c r="BG381" i="109"/>
  <c r="BG520" i="109"/>
  <c r="BG416" i="109"/>
  <c r="BG555" i="109"/>
  <c r="BG387" i="109"/>
  <c r="BG526" i="109"/>
  <c r="BF319" i="109"/>
  <c r="BF458" i="109"/>
  <c r="BF311" i="109"/>
  <c r="BF450" i="109"/>
  <c r="BF589" i="109" s="1"/>
  <c r="BF340" i="109"/>
  <c r="BF479" i="109"/>
  <c r="BF289" i="109"/>
  <c r="BF428" i="109"/>
  <c r="BF293" i="109"/>
  <c r="BF432" i="109"/>
  <c r="BF316" i="109"/>
  <c r="BF455" i="109"/>
  <c r="BF297" i="109"/>
  <c r="BF436" i="109"/>
  <c r="BF350" i="109"/>
  <c r="BF489" i="109"/>
  <c r="BF315" i="109"/>
  <c r="BF454" i="109"/>
  <c r="BF307" i="109"/>
  <c r="BF446" i="109"/>
  <c r="BF339" i="109"/>
  <c r="BF478" i="109"/>
  <c r="BF326" i="109"/>
  <c r="BF465" i="109"/>
  <c r="BF296" i="109"/>
  <c r="BF435" i="109"/>
  <c r="BF370" i="109"/>
  <c r="BF509" i="109"/>
  <c r="BF414" i="109"/>
  <c r="BF553" i="109"/>
  <c r="BF317" i="109"/>
  <c r="BF456" i="109"/>
  <c r="BF595" i="109" s="1"/>
  <c r="BF406" i="109"/>
  <c r="BF545" i="109"/>
  <c r="BF332" i="109"/>
  <c r="BF471" i="109"/>
  <c r="BF288" i="109"/>
  <c r="BF427" i="109"/>
  <c r="BF304" i="109"/>
  <c r="BF443" i="109"/>
  <c r="BF291" i="109"/>
  <c r="BF430" i="109"/>
  <c r="BF371" i="109"/>
  <c r="BF510" i="109"/>
  <c r="BF649" i="109" s="1"/>
  <c r="BF341" i="109"/>
  <c r="BF480" i="109"/>
  <c r="BF336" i="109"/>
  <c r="BF475" i="109"/>
  <c r="BF614" i="109" s="1"/>
  <c r="BF298" i="109"/>
  <c r="BF437" i="109"/>
  <c r="BF308" i="109"/>
  <c r="BF447" i="109"/>
  <c r="BF321" i="109"/>
  <c r="BF460" i="109"/>
  <c r="BG360" i="109"/>
  <c r="BG499" i="109"/>
  <c r="BG408" i="109"/>
  <c r="BG547" i="109"/>
  <c r="BG372" i="109"/>
  <c r="BG511" i="109"/>
  <c r="BG409" i="109"/>
  <c r="BG548" i="109"/>
  <c r="BG348" i="109"/>
  <c r="BG487" i="109"/>
  <c r="BG407" i="109"/>
  <c r="BG546" i="109"/>
  <c r="BG395" i="109"/>
  <c r="BG534" i="109"/>
  <c r="BG364" i="109"/>
  <c r="BG503" i="109"/>
  <c r="BF378" i="109"/>
  <c r="BF517" i="109"/>
  <c r="BF656" i="109" s="1"/>
  <c r="BF355" i="109"/>
  <c r="BF494" i="109"/>
  <c r="BF335" i="109"/>
  <c r="BF474" i="109"/>
  <c r="BF327" i="109"/>
  <c r="BF466" i="109"/>
  <c r="BF361" i="109"/>
  <c r="BF500" i="109"/>
  <c r="BF346" i="109"/>
  <c r="BF485" i="109"/>
  <c r="BF290" i="109"/>
  <c r="BF429" i="109"/>
  <c r="BF390" i="109"/>
  <c r="BF529" i="109"/>
  <c r="BF353" i="109"/>
  <c r="BF492" i="109"/>
  <c r="BF631" i="109" s="1"/>
  <c r="BF328" i="109"/>
  <c r="BF467" i="109"/>
  <c r="BF375" i="109"/>
  <c r="BF514" i="109"/>
  <c r="BF374" i="109"/>
  <c r="BF513" i="109"/>
  <c r="BF318" i="109"/>
  <c r="BF457" i="109"/>
  <c r="BF394" i="109"/>
  <c r="BF533" i="109"/>
  <c r="BF345" i="109"/>
  <c r="BF484" i="109"/>
  <c r="BF396" i="109"/>
  <c r="BF535" i="109"/>
  <c r="BF386" i="109"/>
  <c r="BF525" i="109"/>
  <c r="BF664" i="109" s="1"/>
  <c r="BF354" i="109"/>
  <c r="BF493" i="109"/>
  <c r="BF330" i="109"/>
  <c r="BF469" i="109"/>
  <c r="BF608" i="109" s="1"/>
  <c r="BF343" i="109"/>
  <c r="BF482" i="109"/>
  <c r="BF325" i="109"/>
  <c r="BF464" i="109"/>
  <c r="BF312" i="109"/>
  <c r="BF451" i="109"/>
  <c r="BG393" i="109"/>
  <c r="BG532" i="109"/>
  <c r="BG368" i="109"/>
  <c r="BG507" i="109"/>
  <c r="BG412" i="109"/>
  <c r="BG551" i="109"/>
  <c r="BG377" i="109"/>
  <c r="BG516" i="109"/>
  <c r="BG399" i="109"/>
  <c r="BG538" i="109"/>
  <c r="BG391" i="109"/>
  <c r="BG530" i="109"/>
  <c r="BG356" i="109"/>
  <c r="BG495" i="109"/>
  <c r="BG376" i="109"/>
  <c r="BG515" i="109"/>
  <c r="BF337" i="109"/>
  <c r="BF476" i="109"/>
  <c r="BF300" i="109"/>
  <c r="BF439" i="109"/>
  <c r="BF363" i="109"/>
  <c r="BF502" i="109"/>
  <c r="BF384" i="109"/>
  <c r="BF523" i="109"/>
  <c r="BF413" i="109"/>
  <c r="BF552" i="109"/>
  <c r="BF310" i="109"/>
  <c r="BF449" i="109"/>
  <c r="BF349" i="109"/>
  <c r="BF488" i="109"/>
  <c r="BF338" i="109"/>
  <c r="BF477" i="109"/>
  <c r="BF367" i="109"/>
  <c r="BF506" i="109"/>
  <c r="BF306" i="109"/>
  <c r="BF445" i="109"/>
  <c r="BF380" i="109"/>
  <c r="BF519" i="109"/>
  <c r="BF388" i="109"/>
  <c r="BF527" i="109"/>
  <c r="BF295" i="109"/>
  <c r="BF434" i="109"/>
  <c r="BF573" i="109" s="1"/>
  <c r="BF323" i="109"/>
  <c r="BF462" i="109"/>
  <c r="BF342" i="109"/>
  <c r="BF481" i="109"/>
  <c r="BF620" i="109" s="1"/>
  <c r="BF405" i="109"/>
  <c r="BF544" i="109"/>
  <c r="BF292" i="109"/>
  <c r="BF431" i="109"/>
  <c r="BF329" i="109"/>
  <c r="BF468" i="109"/>
  <c r="BF365" i="109"/>
  <c r="BF504" i="109"/>
  <c r="BF643" i="109" s="1"/>
  <c r="BF309" i="109"/>
  <c r="BF448" i="109"/>
  <c r="BF294" i="109"/>
  <c r="BF433" i="109"/>
  <c r="BF410" i="109"/>
  <c r="BF549" i="109"/>
  <c r="BF324" i="109"/>
  <c r="BF463" i="109"/>
  <c r="BF301" i="109"/>
  <c r="BF440" i="109"/>
  <c r="BF579" i="109" s="1"/>
  <c r="BF322" i="109"/>
  <c r="BF461" i="109"/>
  <c r="BF359" i="109"/>
  <c r="BF498" i="109"/>
  <c r="BF347" i="109"/>
  <c r="BF486" i="109"/>
  <c r="BG385" i="109"/>
  <c r="BG524" i="109"/>
  <c r="BG379" i="109"/>
  <c r="BG518" i="109"/>
  <c r="BG389" i="109"/>
  <c r="BG528" i="109"/>
  <c r="BG417" i="109"/>
  <c r="BI417" i="109" s="1"/>
  <c r="BG556" i="109"/>
  <c r="BG397" i="109"/>
  <c r="BG536" i="109"/>
  <c r="BG403" i="109"/>
  <c r="BG542" i="109"/>
  <c r="BG344" i="109"/>
  <c r="BG483" i="109"/>
  <c r="BG411" i="109"/>
  <c r="BG550" i="109"/>
  <c r="BF287" i="109"/>
  <c r="BF426" i="109"/>
  <c r="BF314" i="109"/>
  <c r="BF453" i="109"/>
  <c r="BF305" i="109"/>
  <c r="BF444" i="109"/>
  <c r="BF358" i="109"/>
  <c r="BF497" i="109"/>
  <c r="BF333" i="109"/>
  <c r="BF472" i="109"/>
  <c r="BF331" i="109"/>
  <c r="BF470" i="109"/>
  <c r="BF357" i="109"/>
  <c r="BF496" i="109"/>
  <c r="BF334" i="109"/>
  <c r="BF473" i="109"/>
  <c r="BF400" i="109"/>
  <c r="BF539" i="109"/>
  <c r="BF678" i="109" s="1"/>
  <c r="BF382" i="109"/>
  <c r="BF521" i="109"/>
  <c r="BF660" i="109" s="1"/>
  <c r="BF402" i="109"/>
  <c r="BF541" i="109"/>
  <c r="BF366" i="109"/>
  <c r="BF505" i="109"/>
  <c r="BF369" i="109"/>
  <c r="BF508" i="109"/>
  <c r="BF392" i="109"/>
  <c r="BF531" i="109"/>
  <c r="BF670" i="109" s="1"/>
  <c r="BF299" i="109"/>
  <c r="BF438" i="109"/>
  <c r="BF362" i="109"/>
  <c r="BF501" i="109"/>
  <c r="BF302" i="109"/>
  <c r="BF441" i="109"/>
  <c r="BF580" i="109" s="1"/>
  <c r="BF351" i="109"/>
  <c r="BF490" i="109"/>
  <c r="BF373" i="109"/>
  <c r="BF512" i="109"/>
  <c r="BF398" i="109"/>
  <c r="BF537" i="109"/>
  <c r="BF320" i="109"/>
  <c r="BF459" i="109"/>
  <c r="BF313" i="109"/>
  <c r="BF452" i="109"/>
  <c r="BF591" i="109" s="1"/>
  <c r="BF303" i="109"/>
  <c r="BF442" i="109"/>
  <c r="BF695" i="109"/>
  <c r="BF687" i="109"/>
  <c r="BF642" i="109"/>
  <c r="BE666" i="109"/>
  <c r="BE645" i="109"/>
  <c r="BE418" i="109"/>
  <c r="BE419" i="109" s="1"/>
  <c r="BD419" i="109"/>
  <c r="BF673" i="109"/>
  <c r="BE572" i="109"/>
  <c r="BE611" i="109"/>
  <c r="BE590" i="109"/>
  <c r="BF659" i="109"/>
  <c r="BE606" i="109"/>
  <c r="BE640" i="109"/>
  <c r="BE683" i="109"/>
  <c r="BE613" i="109"/>
  <c r="BE692" i="109"/>
  <c r="BE605" i="109"/>
  <c r="BF605" i="109" s="1"/>
  <c r="CL37" i="119"/>
  <c r="CA28" i="119"/>
  <c r="CA29" i="119"/>
  <c r="CC21" i="119"/>
  <c r="CB23" i="119"/>
  <c r="CB25" i="119" s="1"/>
  <c r="BE585" i="109"/>
  <c r="BF655" i="109"/>
  <c r="BF685" i="109"/>
  <c r="BO881" i="109"/>
  <c r="BE644" i="109"/>
  <c r="BE596" i="109"/>
  <c r="BF634" i="109"/>
  <c r="BF669" i="109"/>
  <c r="BE672" i="109"/>
  <c r="BF630" i="109"/>
  <c r="BF677" i="109"/>
  <c r="BF694" i="109"/>
  <c r="BE684" i="109"/>
  <c r="BF682" i="109"/>
  <c r="BE627" i="109"/>
  <c r="BE584" i="109"/>
  <c r="BE625" i="109"/>
  <c r="BE567" i="109"/>
  <c r="BE592" i="109"/>
  <c r="BF661" i="109"/>
  <c r="BE648" i="109"/>
  <c r="BE652" i="109"/>
  <c r="BE662" i="109"/>
  <c r="BE618" i="109"/>
  <c r="BF638" i="109"/>
  <c r="BE571" i="109"/>
  <c r="BE588" i="109"/>
  <c r="BE568" i="109"/>
  <c r="BE658" i="109"/>
  <c r="BE623" i="109"/>
  <c r="BE680" i="109"/>
  <c r="BE615" i="109"/>
  <c r="BE582" i="109"/>
  <c r="BF650" i="109"/>
  <c r="BE569" i="109"/>
  <c r="BE598" i="109"/>
  <c r="BE621" i="109"/>
  <c r="BE566" i="109"/>
  <c r="BE617" i="109"/>
  <c r="BE653" i="109"/>
  <c r="BE599" i="109"/>
  <c r="BE597" i="109"/>
  <c r="BF681" i="109"/>
  <c r="BE570" i="109"/>
  <c r="BE612" i="109"/>
  <c r="BE676" i="109"/>
  <c r="BE583" i="109"/>
  <c r="BE674" i="109"/>
  <c r="BE637" i="109"/>
  <c r="BF626" i="109"/>
  <c r="BE636" i="109"/>
  <c r="BE629" i="109"/>
  <c r="BD696" i="109"/>
  <c r="BC1140" i="109"/>
  <c r="BB1140" i="109"/>
  <c r="BB1052" i="109"/>
  <c r="BB1031" i="109"/>
  <c r="BF285" i="109"/>
  <c r="BG424" i="109" s="1"/>
  <c r="BF563" i="109"/>
  <c r="BB1065" i="109"/>
  <c r="BE641" i="109"/>
  <c r="BF593" i="109"/>
  <c r="BB1084" i="109"/>
  <c r="BB1055" i="109"/>
  <c r="BC1097" i="109"/>
  <c r="BB1048" i="109"/>
  <c r="BB1114" i="109"/>
  <c r="BB1149" i="109"/>
  <c r="BC1032" i="109"/>
  <c r="BF616" i="109"/>
  <c r="BE619" i="109"/>
  <c r="BE651" i="109"/>
  <c r="BC941" i="109"/>
  <c r="BC1079" i="109" s="1"/>
  <c r="BE604" i="109"/>
  <c r="BC923" i="109"/>
  <c r="BC977" i="109"/>
  <c r="BC927" i="109"/>
  <c r="BC962" i="109"/>
  <c r="BC1100" i="109" s="1"/>
  <c r="BC909" i="109"/>
  <c r="BC1047" i="109" s="1"/>
  <c r="BC935" i="109"/>
  <c r="BC1073" i="109" s="1"/>
  <c r="BC967" i="109"/>
  <c r="BC1105" i="109" s="1"/>
  <c r="BF632" i="109"/>
  <c r="BB1089" i="109"/>
  <c r="BB1051" i="109"/>
  <c r="BE610" i="109"/>
  <c r="BC1111" i="109"/>
  <c r="BG283" i="109"/>
  <c r="BF624" i="109"/>
  <c r="BF574" i="109"/>
  <c r="BB1156" i="109"/>
  <c r="BB1079" i="109"/>
  <c r="BB1109" i="109"/>
  <c r="BF607" i="109"/>
  <c r="BF564" i="109"/>
  <c r="BF286" i="109"/>
  <c r="BG425" i="109" s="1"/>
  <c r="BE628" i="109"/>
  <c r="BF646" i="109"/>
  <c r="BF668" i="109"/>
  <c r="BC1074" i="109"/>
  <c r="BC1062" i="109"/>
  <c r="BB1040" i="109"/>
  <c r="BB1038" i="109"/>
  <c r="BB1086" i="109"/>
  <c r="BC1029" i="109"/>
  <c r="BB1138" i="109"/>
  <c r="BB1025" i="109"/>
  <c r="BB1022" i="109"/>
  <c r="BB1085" i="109"/>
  <c r="BB1097" i="109"/>
  <c r="BI556" i="109"/>
  <c r="BE633" i="109"/>
  <c r="BF284" i="109"/>
  <c r="BF562" i="109"/>
  <c r="BC971" i="109"/>
  <c r="BC1109" i="109" s="1"/>
  <c r="BF622" i="109"/>
  <c r="BC1056" i="109"/>
  <c r="BB1056" i="109"/>
  <c r="BE635" i="109"/>
  <c r="BB1126" i="109"/>
  <c r="BB1116" i="109"/>
  <c r="BC928" i="109"/>
  <c r="BC1066" i="109" s="1"/>
  <c r="BC893" i="109"/>
  <c r="BC1031" i="109" s="1"/>
  <c r="BC1014" i="109"/>
  <c r="BC955" i="109"/>
  <c r="BC1093" i="109" s="1"/>
  <c r="BC914" i="109"/>
  <c r="BC954" i="109"/>
  <c r="BC1092" i="109" s="1"/>
  <c r="BC892" i="109"/>
  <c r="BC897" i="109"/>
  <c r="BC1035" i="109" s="1"/>
  <c r="BF577" i="109"/>
  <c r="BC1148" i="109"/>
  <c r="BB1148" i="109"/>
  <c r="BC1068" i="109"/>
  <c r="BB1068" i="109"/>
  <c r="BF561" i="109"/>
  <c r="BE602" i="109"/>
  <c r="BF575" i="109"/>
  <c r="BE601" i="109"/>
  <c r="BB1122" i="109"/>
  <c r="BC1122" i="109"/>
  <c r="BB1158" i="109"/>
  <c r="BB1057" i="109"/>
  <c r="BB1036" i="109"/>
  <c r="BD875" i="109"/>
  <c r="BD935" i="109" s="1"/>
  <c r="BC883" i="109"/>
  <c r="BC1013" i="109"/>
  <c r="BC999" i="109"/>
  <c r="BC1137" i="109" s="1"/>
  <c r="BC983" i="109"/>
  <c r="BC1121" i="109" s="1"/>
  <c r="BC1008" i="109"/>
  <c r="BC1146" i="109" s="1"/>
  <c r="BC1021" i="109"/>
  <c r="BC1159" i="109" s="1"/>
  <c r="BC1005" i="109"/>
  <c r="BC1143" i="109" s="1"/>
  <c r="BC981" i="109"/>
  <c r="BC985" i="109"/>
  <c r="BC1011" i="109"/>
  <c r="BC1149" i="109" s="1"/>
  <c r="BC1012" i="109"/>
  <c r="BC1150" i="109" s="1"/>
  <c r="BC1016" i="109"/>
  <c r="BC1154" i="109" s="1"/>
  <c r="BC980" i="109"/>
  <c r="BC1118" i="109" s="1"/>
  <c r="BC997" i="109"/>
  <c r="BC1015" i="109"/>
  <c r="BC1153" i="109" s="1"/>
  <c r="BC968" i="109"/>
  <c r="BC1106" i="109" s="1"/>
  <c r="BC1001" i="109"/>
  <c r="BC1007" i="109"/>
  <c r="BC989" i="109"/>
  <c r="BC952" i="109"/>
  <c r="BC1019" i="109"/>
  <c r="BC1157" i="109" s="1"/>
  <c r="BC887" i="109"/>
  <c r="BC991" i="109"/>
  <c r="BC1129" i="109" s="1"/>
  <c r="BC993" i="109"/>
  <c r="BC1131" i="109" s="1"/>
  <c r="BC972" i="109"/>
  <c r="BC996" i="109"/>
  <c r="BC888" i="109"/>
  <c r="BC1026" i="109" s="1"/>
  <c r="BC890" i="109"/>
  <c r="BC942" i="109"/>
  <c r="BC1080" i="109" s="1"/>
  <c r="BC969" i="109"/>
  <c r="BC934" i="109"/>
  <c r="BC1072" i="109" s="1"/>
  <c r="BC995" i="109"/>
  <c r="BC943" i="109"/>
  <c r="BC921" i="109"/>
  <c r="BC974" i="109"/>
  <c r="BC1112" i="109" s="1"/>
  <c r="BC911" i="109"/>
  <c r="BC1049" i="109" s="1"/>
  <c r="BC916" i="109"/>
  <c r="BC1054" i="109" s="1"/>
  <c r="BC1009" i="109"/>
  <c r="BC951" i="109"/>
  <c r="BC899" i="109"/>
  <c r="BC1037" i="109" s="1"/>
  <c r="BC970" i="109"/>
  <c r="BC987" i="109"/>
  <c r="BC1125" i="109" s="1"/>
  <c r="BC895" i="109"/>
  <c r="BC998" i="109"/>
  <c r="BC964" i="109"/>
  <c r="BC1102" i="109" s="1"/>
  <c r="BC966" i="109"/>
  <c r="BC1104" i="109" s="1"/>
  <c r="BC931" i="109"/>
  <c r="BC905" i="109"/>
  <c r="BC907" i="109"/>
  <c r="BC1045" i="109" s="1"/>
  <c r="BC1020" i="109"/>
  <c r="BC1158" i="109" s="1"/>
  <c r="BC932" i="109"/>
  <c r="BC1070" i="109" s="1"/>
  <c r="BC940" i="109"/>
  <c r="BC1078" i="109" s="1"/>
  <c r="BC1006" i="109"/>
  <c r="BC1144" i="109" s="1"/>
  <c r="BC982" i="109"/>
  <c r="BC896" i="109"/>
  <c r="BC979" i="109"/>
  <c r="BC904" i="109"/>
  <c r="BC906" i="109"/>
  <c r="BC1044" i="109" s="1"/>
  <c r="BC960" i="109"/>
  <c r="BC1098" i="109" s="1"/>
  <c r="BC975" i="109"/>
  <c r="BC945" i="109"/>
  <c r="BC1083" i="109" s="1"/>
  <c r="BC910" i="109"/>
  <c r="BC957" i="109"/>
  <c r="BC1095" i="109" s="1"/>
  <c r="BC917" i="109"/>
  <c r="BC1055" i="109" s="1"/>
  <c r="BC900" i="109"/>
  <c r="BC1038" i="109" s="1"/>
  <c r="BC946" i="109"/>
  <c r="BC912" i="109"/>
  <c r="BC1050" i="109" s="1"/>
  <c r="BC948" i="109"/>
  <c r="BC1086" i="109" s="1"/>
  <c r="BC976" i="109"/>
  <c r="BC1003" i="109"/>
  <c r="BC933" i="109"/>
  <c r="BC1071" i="109" s="1"/>
  <c r="BC903" i="109"/>
  <c r="BC915" i="109"/>
  <c r="BC1053" i="109" s="1"/>
  <c r="BC898" i="109"/>
  <c r="BC1036" i="109" s="1"/>
  <c r="BC990" i="109"/>
  <c r="BC937" i="109"/>
  <c r="BC1075" i="109" s="1"/>
  <c r="BC901" i="109"/>
  <c r="BC1039" i="109" s="1"/>
  <c r="BC958" i="109"/>
  <c r="BC950" i="109"/>
  <c r="BC1088" i="109" s="1"/>
  <c r="BC919" i="109"/>
  <c r="BC938" i="109"/>
  <c r="BC1076" i="109" s="1"/>
  <c r="BC992" i="109"/>
  <c r="BC1130" i="109" s="1"/>
  <c r="BC994" i="109"/>
  <c r="BC1132" i="109" s="1"/>
  <c r="BC1004" i="109"/>
  <c r="BC902" i="109"/>
  <c r="BC1040" i="109" s="1"/>
  <c r="BC956" i="109"/>
  <c r="BC922" i="109"/>
  <c r="BC1060" i="109" s="1"/>
  <c r="BC1018" i="109"/>
  <c r="BC1156" i="109" s="1"/>
  <c r="BC889" i="109"/>
  <c r="BC1027" i="109" s="1"/>
  <c r="BC978" i="109"/>
  <c r="BC1116" i="109" s="1"/>
  <c r="BC925" i="109"/>
  <c r="BC1063" i="109" s="1"/>
  <c r="BA1160" i="109"/>
  <c r="BB1127" i="109"/>
  <c r="BB1071" i="109"/>
  <c r="BB1045" i="109"/>
  <c r="BE587" i="109"/>
  <c r="BE688" i="109"/>
  <c r="BE609" i="109"/>
  <c r="BE603" i="109"/>
  <c r="BE600" i="109"/>
  <c r="BB1120" i="109"/>
  <c r="BB1155" i="109"/>
  <c r="BB1102" i="109"/>
  <c r="BB1044" i="109"/>
  <c r="BC963" i="109"/>
  <c r="BC1101" i="109" s="1"/>
  <c r="BC913" i="109"/>
  <c r="BC1051" i="109" s="1"/>
  <c r="BC988" i="109"/>
  <c r="BC1017" i="109"/>
  <c r="BC1155" i="109" s="1"/>
  <c r="BC908" i="109"/>
  <c r="BC1046" i="109" s="1"/>
  <c r="BC947" i="109"/>
  <c r="BF578" i="109"/>
  <c r="BF581" i="109"/>
  <c r="BB1083" i="109"/>
  <c r="BE557" i="109"/>
  <c r="CJ33" i="119" s="1"/>
  <c r="BC1099" i="109"/>
  <c r="BB1099" i="109"/>
  <c r="BD941" i="109"/>
  <c r="BE594" i="109"/>
  <c r="BF576" i="109"/>
  <c r="BB1107" i="109"/>
  <c r="BE647" i="109"/>
  <c r="BE565" i="109"/>
  <c r="BE639" i="109"/>
  <c r="BC1077" i="109"/>
  <c r="BB1070" i="109"/>
  <c r="BB1153" i="109"/>
  <c r="BB1137" i="109"/>
  <c r="BB1103" i="109"/>
  <c r="BB1060" i="109"/>
  <c r="BB1098" i="109"/>
  <c r="BB1132" i="109"/>
  <c r="BB1043" i="109"/>
  <c r="BE691" i="109"/>
  <c r="BB1091" i="109"/>
  <c r="BB1101" i="109"/>
  <c r="BB1159" i="109"/>
  <c r="BB1125" i="109"/>
  <c r="BB1027" i="109"/>
  <c r="BB1111" i="109"/>
  <c r="BB1144" i="109"/>
  <c r="BC920" i="109"/>
  <c r="BC944" i="109"/>
  <c r="BC1082" i="109" s="1"/>
  <c r="BC1000" i="109"/>
  <c r="BC965" i="109"/>
  <c r="BC1103" i="109" s="1"/>
  <c r="BC929" i="109"/>
  <c r="BC949" i="109"/>
  <c r="BC953" i="109"/>
  <c r="BC926" i="109"/>
  <c r="BC1064" i="109" s="1"/>
  <c r="BC986" i="109"/>
  <c r="BO877" i="109"/>
  <c r="BM42" i="119"/>
  <c r="BM48" i="119" s="1"/>
  <c r="BM49" i="119" s="1"/>
  <c r="BL42" i="119"/>
  <c r="BL48" i="119" s="1"/>
  <c r="BL49" i="119" s="1"/>
  <c r="BO30" i="119"/>
  <c r="BN41" i="119"/>
  <c r="BN42" i="119" s="1"/>
  <c r="BO40" i="119"/>
  <c r="BP882" i="109"/>
  <c r="BO879" i="109"/>
  <c r="BO871" i="109"/>
  <c r="BQ839" i="109"/>
  <c r="BP847" i="109"/>
  <c r="BP869" i="109"/>
  <c r="BP881" i="109" s="1"/>
  <c r="BP857" i="109"/>
  <c r="BO859" i="109"/>
  <c r="BQ858" i="109"/>
  <c r="BQ870" i="109"/>
  <c r="BQ863" i="109"/>
  <c r="BQ851" i="109"/>
  <c r="BP865" i="109"/>
  <c r="BP853" i="109"/>
  <c r="BP867" i="109"/>
  <c r="BP855" i="109"/>
  <c r="BF606" i="109" l="1"/>
  <c r="BF586" i="109"/>
  <c r="BF613" i="109"/>
  <c r="BF572" i="109"/>
  <c r="BF567" i="109"/>
  <c r="BF592" i="109"/>
  <c r="BF645" i="109"/>
  <c r="BF623" i="109"/>
  <c r="BF585" i="109"/>
  <c r="BG313" i="109"/>
  <c r="BG452" i="109"/>
  <c r="BG398" i="109"/>
  <c r="BG537" i="109"/>
  <c r="BG351" i="109"/>
  <c r="BG490" i="109"/>
  <c r="BG362" i="109"/>
  <c r="BG501" i="109"/>
  <c r="BG392" i="109"/>
  <c r="BG531" i="109"/>
  <c r="BG366" i="109"/>
  <c r="BG505" i="109"/>
  <c r="BG382" i="109"/>
  <c r="BG521" i="109"/>
  <c r="BG334" i="109"/>
  <c r="BG473" i="109"/>
  <c r="BG331" i="109"/>
  <c r="BG470" i="109"/>
  <c r="BG358" i="109"/>
  <c r="BG497" i="109"/>
  <c r="BG314" i="109"/>
  <c r="BG453" i="109"/>
  <c r="BI418" i="109"/>
  <c r="BJ417" i="109"/>
  <c r="BG347" i="109"/>
  <c r="BG486" i="109"/>
  <c r="BG322" i="109"/>
  <c r="BG461" i="109"/>
  <c r="BG324" i="109"/>
  <c r="BG463" i="109"/>
  <c r="BG294" i="109"/>
  <c r="BG433" i="109"/>
  <c r="BG365" i="109"/>
  <c r="BG504" i="109"/>
  <c r="BG292" i="109"/>
  <c r="BG431" i="109"/>
  <c r="BG342" i="109"/>
  <c r="BG481" i="109"/>
  <c r="BG295" i="109"/>
  <c r="BG434" i="109"/>
  <c r="BG380" i="109"/>
  <c r="BG519" i="109"/>
  <c r="BG367" i="109"/>
  <c r="BG506" i="109"/>
  <c r="BG349" i="109"/>
  <c r="BG488" i="109"/>
  <c r="BG413" i="109"/>
  <c r="BG552" i="109"/>
  <c r="BG363" i="109"/>
  <c r="BG502" i="109"/>
  <c r="BG337" i="109"/>
  <c r="BG476" i="109"/>
  <c r="BG325" i="109"/>
  <c r="BG464" i="109"/>
  <c r="BG330" i="109"/>
  <c r="BG469" i="109"/>
  <c r="BG386" i="109"/>
  <c r="BG525" i="109"/>
  <c r="BG345" i="109"/>
  <c r="BG484" i="109"/>
  <c r="BG318" i="109"/>
  <c r="BG457" i="109"/>
  <c r="BG375" i="109"/>
  <c r="BG514" i="109"/>
  <c r="BG353" i="109"/>
  <c r="BG492" i="109"/>
  <c r="BG290" i="109"/>
  <c r="BG429" i="109"/>
  <c r="BG361" i="109"/>
  <c r="BG500" i="109"/>
  <c r="BG335" i="109"/>
  <c r="BG474" i="109"/>
  <c r="BG378" i="109"/>
  <c r="BG517" i="109"/>
  <c r="BG308" i="109"/>
  <c r="BG447" i="109"/>
  <c r="BG336" i="109"/>
  <c r="BG475" i="109"/>
  <c r="BG371" i="109"/>
  <c r="BG510" i="109"/>
  <c r="BG304" i="109"/>
  <c r="BG443" i="109"/>
  <c r="BG332" i="109"/>
  <c r="BG471" i="109"/>
  <c r="BG317" i="109"/>
  <c r="BG456" i="109"/>
  <c r="BG370" i="109"/>
  <c r="BG509" i="109"/>
  <c r="BG326" i="109"/>
  <c r="BG465" i="109"/>
  <c r="BG307" i="109"/>
  <c r="BG446" i="109"/>
  <c r="BG350" i="109"/>
  <c r="BG489" i="109"/>
  <c r="BG316" i="109"/>
  <c r="BG455" i="109"/>
  <c r="BG289" i="109"/>
  <c r="BG428" i="109"/>
  <c r="BG311" i="109"/>
  <c r="BG450" i="109"/>
  <c r="BF418" i="109"/>
  <c r="BG423" i="109"/>
  <c r="BG303" i="109"/>
  <c r="BG442" i="109"/>
  <c r="BG320" i="109"/>
  <c r="BG459" i="109"/>
  <c r="BG373" i="109"/>
  <c r="BG512" i="109"/>
  <c r="BG302" i="109"/>
  <c r="BG441" i="109"/>
  <c r="BG299" i="109"/>
  <c r="BG438" i="109"/>
  <c r="BG369" i="109"/>
  <c r="BG508" i="109"/>
  <c r="BG402" i="109"/>
  <c r="BG541" i="109"/>
  <c r="BG400" i="109"/>
  <c r="BG539" i="109"/>
  <c r="BG357" i="109"/>
  <c r="BG496" i="109"/>
  <c r="BG333" i="109"/>
  <c r="BG472" i="109"/>
  <c r="BG305" i="109"/>
  <c r="BG444" i="109"/>
  <c r="BG287" i="109"/>
  <c r="BG426" i="109"/>
  <c r="BG359" i="109"/>
  <c r="BG498" i="109"/>
  <c r="BG301" i="109"/>
  <c r="BG440" i="109"/>
  <c r="BG410" i="109"/>
  <c r="BG549" i="109"/>
  <c r="BG309" i="109"/>
  <c r="BG448" i="109"/>
  <c r="BG329" i="109"/>
  <c r="BG468" i="109"/>
  <c r="BG405" i="109"/>
  <c r="BG544" i="109"/>
  <c r="BG323" i="109"/>
  <c r="BG462" i="109"/>
  <c r="BG388" i="109"/>
  <c r="BG527" i="109"/>
  <c r="BG306" i="109"/>
  <c r="BG445" i="109"/>
  <c r="BG338" i="109"/>
  <c r="BG477" i="109"/>
  <c r="BG310" i="109"/>
  <c r="BG449" i="109"/>
  <c r="BG384" i="109"/>
  <c r="BG523" i="109"/>
  <c r="BG300" i="109"/>
  <c r="BG439" i="109"/>
  <c r="BG312" i="109"/>
  <c r="BG451" i="109"/>
  <c r="BG343" i="109"/>
  <c r="BG482" i="109"/>
  <c r="BG354" i="109"/>
  <c r="BG493" i="109"/>
  <c r="BG396" i="109"/>
  <c r="BG535" i="109"/>
  <c r="BG394" i="109"/>
  <c r="BG533" i="109"/>
  <c r="BG374" i="109"/>
  <c r="BG513" i="109"/>
  <c r="BG328" i="109"/>
  <c r="BG467" i="109"/>
  <c r="BG390" i="109"/>
  <c r="BG529" i="109"/>
  <c r="BG346" i="109"/>
  <c r="BG485" i="109"/>
  <c r="BG327" i="109"/>
  <c r="BG466" i="109"/>
  <c r="BG355" i="109"/>
  <c r="BG494" i="109"/>
  <c r="BG321" i="109"/>
  <c r="BG460" i="109"/>
  <c r="BG298" i="109"/>
  <c r="BG437" i="109"/>
  <c r="BG341" i="109"/>
  <c r="BG480" i="109"/>
  <c r="BG291" i="109"/>
  <c r="BG430" i="109"/>
  <c r="BG288" i="109"/>
  <c r="BG427" i="109"/>
  <c r="BG406" i="109"/>
  <c r="BG545" i="109"/>
  <c r="BG414" i="109"/>
  <c r="BG553" i="109"/>
  <c r="BG296" i="109"/>
  <c r="BG435" i="109"/>
  <c r="BG339" i="109"/>
  <c r="BG478" i="109"/>
  <c r="BG315" i="109"/>
  <c r="BG454" i="109"/>
  <c r="BG297" i="109"/>
  <c r="BG436" i="109"/>
  <c r="BG293" i="109"/>
  <c r="BG432" i="109"/>
  <c r="BG340" i="109"/>
  <c r="BG479" i="109"/>
  <c r="BG319" i="109"/>
  <c r="BG458" i="109"/>
  <c r="BF611" i="109"/>
  <c r="BF666" i="109"/>
  <c r="BF640" i="109"/>
  <c r="BF644" i="109"/>
  <c r="BF692" i="109"/>
  <c r="BF598" i="109"/>
  <c r="BF674" i="109"/>
  <c r="BF419" i="109"/>
  <c r="BF590" i="109"/>
  <c r="BF683" i="109"/>
  <c r="BF684" i="109"/>
  <c r="BF627" i="109"/>
  <c r="CA30" i="119"/>
  <c r="CA40" i="119"/>
  <c r="CA41" i="119" s="1"/>
  <c r="BF569" i="109"/>
  <c r="CB29" i="119"/>
  <c r="CB28" i="119"/>
  <c r="CD21" i="119"/>
  <c r="CC23" i="119"/>
  <c r="BF618" i="109"/>
  <c r="BF617" i="109"/>
  <c r="BF596" i="109"/>
  <c r="BD939" i="109"/>
  <c r="BD1077" i="109" s="1"/>
  <c r="BD961" i="109"/>
  <c r="BD1099" i="109" s="1"/>
  <c r="BF599" i="109"/>
  <c r="BF672" i="109"/>
  <c r="BF625" i="109"/>
  <c r="BF584" i="109"/>
  <c r="BF570" i="109"/>
  <c r="BF653" i="109"/>
  <c r="BF588" i="109"/>
  <c r="BF662" i="109"/>
  <c r="BF680" i="109"/>
  <c r="BF571" i="109"/>
  <c r="BF609" i="109"/>
  <c r="BF676" i="109"/>
  <c r="BJ556" i="109"/>
  <c r="BF637" i="109"/>
  <c r="BF648" i="109"/>
  <c r="BF658" i="109"/>
  <c r="BF651" i="109"/>
  <c r="BF582" i="109"/>
  <c r="BF597" i="109"/>
  <c r="BF635" i="109"/>
  <c r="BF619" i="109"/>
  <c r="BF652" i="109"/>
  <c r="BF568" i="109"/>
  <c r="BF566" i="109"/>
  <c r="BF641" i="109"/>
  <c r="BF636" i="109"/>
  <c r="BF603" i="109"/>
  <c r="BF615" i="109"/>
  <c r="BF621" i="109"/>
  <c r="BF612" i="109"/>
  <c r="BF629" i="109"/>
  <c r="BF604" i="109"/>
  <c r="BF583" i="109"/>
  <c r="BF557" i="109"/>
  <c r="CK33" i="119" s="1"/>
  <c r="BC1087" i="109"/>
  <c r="BG686" i="109"/>
  <c r="BH547" i="109"/>
  <c r="BG659" i="109"/>
  <c r="BH520" i="109"/>
  <c r="BG630" i="109"/>
  <c r="BH491" i="109"/>
  <c r="BG685" i="109"/>
  <c r="BH546" i="109"/>
  <c r="BC1094" i="109"/>
  <c r="BC1141" i="109"/>
  <c r="BC1147" i="109"/>
  <c r="BC1134" i="109"/>
  <c r="BC1022" i="109"/>
  <c r="BC1145" i="109"/>
  <c r="BC1059" i="109"/>
  <c r="BF600" i="109"/>
  <c r="BG667" i="109"/>
  <c r="BH528" i="109"/>
  <c r="BG687" i="109"/>
  <c r="BH548" i="109"/>
  <c r="BF587" i="109"/>
  <c r="BG695" i="109"/>
  <c r="BI695" i="109" s="1"/>
  <c r="BI834" i="109" s="1"/>
  <c r="BH556" i="109"/>
  <c r="BG665" i="109"/>
  <c r="BH526" i="109"/>
  <c r="BF601" i="109"/>
  <c r="BD973" i="109"/>
  <c r="BG689" i="109"/>
  <c r="BH550" i="109"/>
  <c r="BF602" i="109"/>
  <c r="BG561" i="109"/>
  <c r="BH422" i="109"/>
  <c r="BC1061" i="109"/>
  <c r="BC1048" i="109"/>
  <c r="BC1084" i="109"/>
  <c r="BG646" i="109"/>
  <c r="BH507" i="109"/>
  <c r="BG673" i="109"/>
  <c r="BH534" i="109"/>
  <c r="BG675" i="109"/>
  <c r="BH536" i="109"/>
  <c r="BE696" i="109"/>
  <c r="BG654" i="109"/>
  <c r="BH515" i="109"/>
  <c r="BD959" i="109"/>
  <c r="BD926" i="109"/>
  <c r="BD929" i="109"/>
  <c r="BD1067" i="109" s="1"/>
  <c r="BB1160" i="109"/>
  <c r="BG682" i="109"/>
  <c r="BH543" i="109"/>
  <c r="BG622" i="109"/>
  <c r="BH483" i="109"/>
  <c r="BF691" i="109"/>
  <c r="BC1042" i="109"/>
  <c r="BC1108" i="109"/>
  <c r="BC1139" i="109"/>
  <c r="BF639" i="109"/>
  <c r="BC1120" i="109"/>
  <c r="BG681" i="109"/>
  <c r="BH542" i="109"/>
  <c r="BG284" i="109"/>
  <c r="BC1107" i="109"/>
  <c r="BD913" i="109"/>
  <c r="BF647" i="109"/>
  <c r="BD891" i="109"/>
  <c r="BG626" i="109"/>
  <c r="BH487" i="109"/>
  <c r="BD928" i="109"/>
  <c r="BD1066" i="109" s="1"/>
  <c r="BD967" i="109"/>
  <c r="BD1105" i="109" s="1"/>
  <c r="BD965" i="109"/>
  <c r="BD945" i="109"/>
  <c r="BD1083" i="109" s="1"/>
  <c r="BG642" i="109"/>
  <c r="BH503" i="109"/>
  <c r="BC1124" i="109"/>
  <c r="BC1058" i="109"/>
  <c r="BG650" i="109"/>
  <c r="BH511" i="109"/>
  <c r="BC1142" i="109"/>
  <c r="BC1113" i="109"/>
  <c r="BC1117" i="109"/>
  <c r="BC1136" i="109"/>
  <c r="BC1028" i="109"/>
  <c r="BC1090" i="109"/>
  <c r="BD970" i="109"/>
  <c r="BD883" i="109"/>
  <c r="BE875" i="109"/>
  <c r="BE913" i="109" s="1"/>
  <c r="BD1012" i="109"/>
  <c r="BD1150" i="109" s="1"/>
  <c r="BD1011" i="109"/>
  <c r="BD1005" i="109"/>
  <c r="BD1143" i="109" s="1"/>
  <c r="BD995" i="109"/>
  <c r="BD1133" i="109" s="1"/>
  <c r="BD1015" i="109"/>
  <c r="BD1153" i="109" s="1"/>
  <c r="BD1008" i="109"/>
  <c r="BD1146" i="109" s="1"/>
  <c r="BD964" i="109"/>
  <c r="BD1102" i="109" s="1"/>
  <c r="BD1013" i="109"/>
  <c r="BD993" i="109"/>
  <c r="BD1019" i="109"/>
  <c r="BD983" i="109"/>
  <c r="BD980" i="109"/>
  <c r="BD991" i="109"/>
  <c r="BD1129" i="109" s="1"/>
  <c r="BD981" i="109"/>
  <c r="BD1119" i="109" s="1"/>
  <c r="BD1001" i="109"/>
  <c r="BD999" i="109"/>
  <c r="BD1137" i="109" s="1"/>
  <c r="BD997" i="109"/>
  <c r="BD987" i="109"/>
  <c r="BD1125" i="109" s="1"/>
  <c r="BD1007" i="109"/>
  <c r="BD1145" i="109" s="1"/>
  <c r="BD985" i="109"/>
  <c r="BD989" i="109"/>
  <c r="BD1127" i="109" s="1"/>
  <c r="BD1003" i="109"/>
  <c r="BD1141" i="109" s="1"/>
  <c r="BD968" i="109"/>
  <c r="BD1106" i="109" s="1"/>
  <c r="BD1016" i="109"/>
  <c r="BD1021" i="109"/>
  <c r="BD960" i="109"/>
  <c r="BD1098" i="109" s="1"/>
  <c r="BD976" i="109"/>
  <c r="BD979" i="109"/>
  <c r="BD924" i="109"/>
  <c r="BD1062" i="109" s="1"/>
  <c r="BD888" i="109"/>
  <c r="BD1004" i="109"/>
  <c r="BD1142" i="109" s="1"/>
  <c r="BD994" i="109"/>
  <c r="BD1132" i="109" s="1"/>
  <c r="BD978" i="109"/>
  <c r="BD889" i="109"/>
  <c r="BD974" i="109"/>
  <c r="BD1112" i="109" s="1"/>
  <c r="BD900" i="109"/>
  <c r="BD957" i="109"/>
  <c r="BD1095" i="109" s="1"/>
  <c r="BD992" i="109"/>
  <c r="BD1130" i="109" s="1"/>
  <c r="BD950" i="109"/>
  <c r="BD898" i="109"/>
  <c r="BD1020" i="109"/>
  <c r="BD971" i="109"/>
  <c r="BD958" i="109"/>
  <c r="BD914" i="109"/>
  <c r="BD1052" i="109" s="1"/>
  <c r="BD906" i="109"/>
  <c r="BD1044" i="109" s="1"/>
  <c r="BD1000" i="109"/>
  <c r="BD1138" i="109" s="1"/>
  <c r="BD909" i="109"/>
  <c r="BD1047" i="109" s="1"/>
  <c r="BD998" i="109"/>
  <c r="BD932" i="109"/>
  <c r="BD1070" i="109" s="1"/>
  <c r="BD940" i="109"/>
  <c r="BD955" i="109"/>
  <c r="BD908" i="109"/>
  <c r="BD903" i="109"/>
  <c r="BD948" i="109"/>
  <c r="BD952" i="109"/>
  <c r="BD887" i="109"/>
  <c r="BD956" i="109"/>
  <c r="BD896" i="109"/>
  <c r="BD1034" i="109" s="1"/>
  <c r="BD911" i="109"/>
  <c r="BD931" i="109"/>
  <c r="BD1069" i="109" s="1"/>
  <c r="BD966" i="109"/>
  <c r="BD916" i="109"/>
  <c r="BD919" i="109"/>
  <c r="BD1057" i="109" s="1"/>
  <c r="BD969" i="109"/>
  <c r="BD1107" i="109" s="1"/>
  <c r="BD915" i="109"/>
  <c r="BD922" i="109"/>
  <c r="BD921" i="109"/>
  <c r="BD1002" i="109"/>
  <c r="BD953" i="109"/>
  <c r="BD962" i="109"/>
  <c r="BD1100" i="109" s="1"/>
  <c r="BD897" i="109"/>
  <c r="BD892" i="109"/>
  <c r="BD1030" i="109" s="1"/>
  <c r="BD925" i="109"/>
  <c r="BD1063" i="109" s="1"/>
  <c r="BD894" i="109"/>
  <c r="BD1032" i="109" s="1"/>
  <c r="BD988" i="109"/>
  <c r="BD1126" i="109" s="1"/>
  <c r="BD972" i="109"/>
  <c r="BD1110" i="109" s="1"/>
  <c r="BD942" i="109"/>
  <c r="BD899" i="109"/>
  <c r="BD1037" i="109" s="1"/>
  <c r="BD943" i="109"/>
  <c r="BD1081" i="109" s="1"/>
  <c r="BD984" i="109"/>
  <c r="BD1122" i="109" s="1"/>
  <c r="BD934" i="109"/>
  <c r="BD937" i="109"/>
  <c r="BD1075" i="109" s="1"/>
  <c r="BD990" i="109"/>
  <c r="BD1128" i="109" s="1"/>
  <c r="BD944" i="109"/>
  <c r="BD1082" i="109" s="1"/>
  <c r="BD912" i="109"/>
  <c r="BD1050" i="109" s="1"/>
  <c r="BD902" i="109"/>
  <c r="BD982" i="109"/>
  <c r="BD1120" i="109" s="1"/>
  <c r="BD1010" i="109"/>
  <c r="BD907" i="109"/>
  <c r="BD986" i="109"/>
  <c r="BD1124" i="109" s="1"/>
  <c r="BD947" i="109"/>
  <c r="BD951" i="109"/>
  <c r="BD1089" i="109" s="1"/>
  <c r="BD1009" i="109"/>
  <c r="BD1006" i="109"/>
  <c r="BD1144" i="109" s="1"/>
  <c r="BD996" i="109"/>
  <c r="BD1134" i="109" s="1"/>
  <c r="BD1018" i="109"/>
  <c r="BD901" i="109"/>
  <c r="BD1039" i="109" s="1"/>
  <c r="BD890" i="109"/>
  <c r="BD1028" i="109" s="1"/>
  <c r="BD933" i="109"/>
  <c r="BD1071" i="109" s="1"/>
  <c r="BD917" i="109"/>
  <c r="BD910" i="109"/>
  <c r="BD1048" i="109" s="1"/>
  <c r="BD975" i="109"/>
  <c r="BD893" i="109"/>
  <c r="BD1031" i="109" s="1"/>
  <c r="BD949" i="109"/>
  <c r="BD1087" i="109" s="1"/>
  <c r="BD946" i="109"/>
  <c r="BD905" i="109"/>
  <c r="BD1043" i="109" s="1"/>
  <c r="BD895" i="109"/>
  <c r="BD1033" i="109" s="1"/>
  <c r="BD918" i="109"/>
  <c r="BD904" i="109"/>
  <c r="BD923" i="109"/>
  <c r="BD938" i="109"/>
  <c r="BD1076" i="109" s="1"/>
  <c r="BC1119" i="109"/>
  <c r="BC1091" i="109"/>
  <c r="BG693" i="109"/>
  <c r="BH554" i="109"/>
  <c r="BC1138" i="109"/>
  <c r="BC1096" i="109"/>
  <c r="BC1151" i="109"/>
  <c r="BC1114" i="109"/>
  <c r="BC1030" i="109"/>
  <c r="BC1152" i="109"/>
  <c r="BC1123" i="109"/>
  <c r="BG663" i="109"/>
  <c r="BH524" i="109"/>
  <c r="BF628" i="109"/>
  <c r="BC1065" i="109"/>
  <c r="BG285" i="109"/>
  <c r="BH532" i="109"/>
  <c r="BG671" i="109"/>
  <c r="BG655" i="109"/>
  <c r="BH516" i="109"/>
  <c r="BD936" i="109"/>
  <c r="BD927" i="109"/>
  <c r="BD1065" i="109" s="1"/>
  <c r="BD920" i="109"/>
  <c r="BD1014" i="109"/>
  <c r="BC1067" i="109"/>
  <c r="BG690" i="109"/>
  <c r="BH551" i="109"/>
  <c r="BG669" i="109"/>
  <c r="BH530" i="109"/>
  <c r="BE973" i="109"/>
  <c r="BC1128" i="109"/>
  <c r="BC1069" i="109"/>
  <c r="BC1033" i="109"/>
  <c r="BC1127" i="109"/>
  <c r="BC1110" i="109"/>
  <c r="BC1057" i="109"/>
  <c r="BC1043" i="109"/>
  <c r="BD963" i="109"/>
  <c r="BD1101" i="109" s="1"/>
  <c r="BG679" i="109"/>
  <c r="BH540" i="109"/>
  <c r="BF565" i="109"/>
  <c r="BF594" i="109"/>
  <c r="BC1034" i="109"/>
  <c r="BF688" i="109"/>
  <c r="BC1133" i="109"/>
  <c r="BC1025" i="109"/>
  <c r="BG638" i="109"/>
  <c r="BH499" i="109"/>
  <c r="BG286" i="109"/>
  <c r="BC1089" i="109"/>
  <c r="BG657" i="109"/>
  <c r="BH518" i="109"/>
  <c r="BG661" i="109"/>
  <c r="BH522" i="109"/>
  <c r="BD1073" i="109"/>
  <c r="BC1115" i="109"/>
  <c r="BD1079" i="109"/>
  <c r="BF633" i="109"/>
  <c r="BC1135" i="109"/>
  <c r="BC1041" i="109"/>
  <c r="BC1081" i="109"/>
  <c r="BG634" i="109"/>
  <c r="BH495" i="109"/>
  <c r="BC1126" i="109"/>
  <c r="BF610" i="109"/>
  <c r="BG677" i="109"/>
  <c r="BH538" i="109"/>
  <c r="BG694" i="109"/>
  <c r="BH555" i="109"/>
  <c r="BC1052" i="109"/>
  <c r="BC1085" i="109"/>
  <c r="BD977" i="109"/>
  <c r="BD1115" i="109" s="1"/>
  <c r="BD954" i="109"/>
  <c r="BD1092" i="109" s="1"/>
  <c r="BD1017" i="109"/>
  <c r="BD930" i="109"/>
  <c r="BN48" i="119"/>
  <c r="BO42" i="119"/>
  <c r="BN47" i="119"/>
  <c r="BO47" i="119" s="1"/>
  <c r="BO41" i="119"/>
  <c r="BQ882" i="109"/>
  <c r="BP879" i="109"/>
  <c r="BP871" i="109"/>
  <c r="BR863" i="109"/>
  <c r="BR851" i="109"/>
  <c r="BQ857" i="109"/>
  <c r="BQ869" i="109"/>
  <c r="BQ881" i="109" s="1"/>
  <c r="BP877" i="109"/>
  <c r="BR870" i="109"/>
  <c r="BR858" i="109"/>
  <c r="BR839" i="109"/>
  <c r="BQ847" i="109"/>
  <c r="BQ853" i="109"/>
  <c r="BQ865" i="109"/>
  <c r="BP859" i="109"/>
  <c r="BQ867" i="109"/>
  <c r="BQ855" i="109"/>
  <c r="BK417" i="109" l="1"/>
  <c r="BJ418" i="109"/>
  <c r="BG418" i="109"/>
  <c r="BH418" i="109" s="1"/>
  <c r="CE21" i="119"/>
  <c r="CD23" i="119"/>
  <c r="CD25" i="119" s="1"/>
  <c r="CB40" i="119"/>
  <c r="CB41" i="119" s="1"/>
  <c r="CB30" i="119"/>
  <c r="CC25" i="119"/>
  <c r="BK556" i="109"/>
  <c r="BF696" i="109"/>
  <c r="BD1155" i="109"/>
  <c r="BG569" i="109"/>
  <c r="BH430" i="109"/>
  <c r="BG674" i="109"/>
  <c r="BH535" i="109"/>
  <c r="BG621" i="109"/>
  <c r="BH482" i="109"/>
  <c r="BG628" i="109"/>
  <c r="BH489" i="109"/>
  <c r="BG590" i="109"/>
  <c r="BH451" i="109"/>
  <c r="BG602" i="109"/>
  <c r="BH463" i="109"/>
  <c r="BG641" i="109"/>
  <c r="BH502" i="109"/>
  <c r="BH425" i="109"/>
  <c r="BG564" i="109"/>
  <c r="BG601" i="109"/>
  <c r="BH462" i="109"/>
  <c r="BG578" i="109"/>
  <c r="BH439" i="109"/>
  <c r="BG599" i="109"/>
  <c r="BH460" i="109"/>
  <c r="BG645" i="109"/>
  <c r="BH506" i="109"/>
  <c r="BG576" i="109"/>
  <c r="BH437" i="109"/>
  <c r="BG589" i="109"/>
  <c r="BH450" i="109"/>
  <c r="BG600" i="109"/>
  <c r="BH461" i="109"/>
  <c r="BG637" i="109"/>
  <c r="BH498" i="109"/>
  <c r="BG565" i="109"/>
  <c r="BH426" i="109"/>
  <c r="BG573" i="109"/>
  <c r="BH434" i="109"/>
  <c r="BD1072" i="109"/>
  <c r="BD1053" i="109"/>
  <c r="BD1116" i="109"/>
  <c r="BD1159" i="109"/>
  <c r="BG691" i="109"/>
  <c r="BH552" i="109"/>
  <c r="BG635" i="109"/>
  <c r="BH496" i="109"/>
  <c r="BD1103" i="109"/>
  <c r="BG614" i="109"/>
  <c r="BH475" i="109"/>
  <c r="BG587" i="109"/>
  <c r="BH448" i="109"/>
  <c r="BG676" i="109"/>
  <c r="BH537" i="109"/>
  <c r="BG585" i="109"/>
  <c r="BH446" i="109"/>
  <c r="BG577" i="109"/>
  <c r="BH438" i="109"/>
  <c r="BE928" i="109"/>
  <c r="BG619" i="109"/>
  <c r="BH480" i="109"/>
  <c r="BG629" i="109"/>
  <c r="BH490" i="109"/>
  <c r="BG656" i="109"/>
  <c r="BH517" i="109"/>
  <c r="BG684" i="109"/>
  <c r="BH545" i="109"/>
  <c r="BE927" i="109"/>
  <c r="BE1065" i="109" s="1"/>
  <c r="BE926" i="109"/>
  <c r="BE1064" i="109" s="1"/>
  <c r="BG660" i="109"/>
  <c r="BH521" i="109"/>
  <c r="BG596" i="109"/>
  <c r="BH457" i="109"/>
  <c r="BR882" i="109"/>
  <c r="BD1068" i="109"/>
  <c r="BG627" i="109"/>
  <c r="BH488" i="109"/>
  <c r="BG670" i="109"/>
  <c r="BH531" i="109"/>
  <c r="BD1074" i="109"/>
  <c r="BG644" i="109"/>
  <c r="BH505" i="109"/>
  <c r="BG666" i="109"/>
  <c r="BH527" i="109"/>
  <c r="BG678" i="109"/>
  <c r="BH539" i="109"/>
  <c r="BG608" i="109"/>
  <c r="BH469" i="109"/>
  <c r="BD1056" i="109"/>
  <c r="BD1156" i="109"/>
  <c r="BD1148" i="109"/>
  <c r="BD1140" i="109"/>
  <c r="BD1022" i="109"/>
  <c r="BD1046" i="109"/>
  <c r="BD1036" i="109"/>
  <c r="BD1038" i="109"/>
  <c r="BD1118" i="109"/>
  <c r="BE970" i="109"/>
  <c r="BE1108" i="109" s="1"/>
  <c r="BE883" i="109"/>
  <c r="BF875" i="109"/>
  <c r="BF959" i="109" s="1"/>
  <c r="BE991" i="109"/>
  <c r="BE1021" i="109"/>
  <c r="BE989" i="109"/>
  <c r="BE1019" i="109"/>
  <c r="BE1157" i="109" s="1"/>
  <c r="BE964" i="109"/>
  <c r="BE1102" i="109" s="1"/>
  <c r="BE999" i="109"/>
  <c r="BE981" i="109"/>
  <c r="BE1119" i="109" s="1"/>
  <c r="BE952" i="109"/>
  <c r="BE1090" i="109" s="1"/>
  <c r="BE985" i="109"/>
  <c r="BE960" i="109"/>
  <c r="BE1098" i="109" s="1"/>
  <c r="BE997" i="109"/>
  <c r="BE1003" i="109"/>
  <c r="BE1141" i="109" s="1"/>
  <c r="BE1001" i="109"/>
  <c r="BE1139" i="109" s="1"/>
  <c r="BE1011" i="109"/>
  <c r="BE1149" i="109" s="1"/>
  <c r="BE1012" i="109"/>
  <c r="BE995" i="109"/>
  <c r="BE1133" i="109" s="1"/>
  <c r="BE1005" i="109"/>
  <c r="BE1143" i="109" s="1"/>
  <c r="BE1007" i="109"/>
  <c r="BE1145" i="109" s="1"/>
  <c r="BE993" i="109"/>
  <c r="BE1131" i="109" s="1"/>
  <c r="BE1008" i="109"/>
  <c r="BE1146" i="109" s="1"/>
  <c r="BE1013" i="109"/>
  <c r="BE968" i="109"/>
  <c r="BE1016" i="109"/>
  <c r="BE1015" i="109"/>
  <c r="BE983" i="109"/>
  <c r="BE1121" i="109" s="1"/>
  <c r="BE976" i="109"/>
  <c r="BE1114" i="109" s="1"/>
  <c r="BE987" i="109"/>
  <c r="BE1125" i="109" s="1"/>
  <c r="BE956" i="109"/>
  <c r="BE1094" i="109" s="1"/>
  <c r="BE980" i="109"/>
  <c r="BE1118" i="109" s="1"/>
  <c r="BE909" i="109"/>
  <c r="BE894" i="109"/>
  <c r="BE932" i="109"/>
  <c r="BE898" i="109"/>
  <c r="BE1036" i="109" s="1"/>
  <c r="BE940" i="109"/>
  <c r="BE1078" i="109" s="1"/>
  <c r="BE978" i="109"/>
  <c r="BE1116" i="109" s="1"/>
  <c r="BE1004" i="109"/>
  <c r="BE888" i="109"/>
  <c r="BE1026" i="109" s="1"/>
  <c r="BE924" i="109"/>
  <c r="BE1062" i="109" s="1"/>
  <c r="BE951" i="109"/>
  <c r="BE903" i="109"/>
  <c r="BE1041" i="109" s="1"/>
  <c r="BE971" i="109"/>
  <c r="BE1109" i="109" s="1"/>
  <c r="BE911" i="109"/>
  <c r="BE1049" i="109" s="1"/>
  <c r="BE945" i="109"/>
  <c r="BE1083" i="109" s="1"/>
  <c r="BE923" i="109"/>
  <c r="BE1061" i="109" s="1"/>
  <c r="BE918" i="109"/>
  <c r="BE982" i="109"/>
  <c r="BE969" i="109"/>
  <c r="BE944" i="109"/>
  <c r="BE1082" i="109" s="1"/>
  <c r="BE937" i="109"/>
  <c r="BE943" i="109"/>
  <c r="BE1081" i="109" s="1"/>
  <c r="BE1020" i="109"/>
  <c r="BE930" i="109"/>
  <c r="BE896" i="109"/>
  <c r="BE1034" i="109" s="1"/>
  <c r="BE915" i="109"/>
  <c r="BE1053" i="109" s="1"/>
  <c r="BE931" i="109"/>
  <c r="BE972" i="109"/>
  <c r="BE941" i="109"/>
  <c r="BE947" i="109"/>
  <c r="BE1085" i="109" s="1"/>
  <c r="BE938" i="109"/>
  <c r="BE1076" i="109" s="1"/>
  <c r="BE897" i="109"/>
  <c r="BE1035" i="109" s="1"/>
  <c r="BE919" i="109"/>
  <c r="BE1057" i="109" s="1"/>
  <c r="BE966" i="109"/>
  <c r="BE946" i="109"/>
  <c r="BE949" i="109"/>
  <c r="BE900" i="109"/>
  <c r="BE1038" i="109" s="1"/>
  <c r="BE967" i="109"/>
  <c r="BE890" i="109"/>
  <c r="BE1028" i="109" s="1"/>
  <c r="BE994" i="109"/>
  <c r="BE1132" i="109" s="1"/>
  <c r="BE1006" i="109"/>
  <c r="BE1144" i="109" s="1"/>
  <c r="BE1009" i="109"/>
  <c r="BE1147" i="109" s="1"/>
  <c r="BE998" i="109"/>
  <c r="BE893" i="109"/>
  <c r="BE1031" i="109" s="1"/>
  <c r="BE957" i="109"/>
  <c r="BE901" i="109"/>
  <c r="BE996" i="109"/>
  <c r="BE1134" i="109" s="1"/>
  <c r="BE904" i="109"/>
  <c r="BE1042" i="109" s="1"/>
  <c r="BE907" i="109"/>
  <c r="BE955" i="109"/>
  <c r="BE925" i="109"/>
  <c r="BE990" i="109"/>
  <c r="BE1128" i="109" s="1"/>
  <c r="BE986" i="109"/>
  <c r="BE914" i="109"/>
  <c r="BE892" i="109"/>
  <c r="BE895" i="109"/>
  <c r="BE1033" i="109" s="1"/>
  <c r="BE922" i="109"/>
  <c r="BE1060" i="109" s="1"/>
  <c r="BE939" i="109"/>
  <c r="BE916" i="109"/>
  <c r="BE1054" i="109" s="1"/>
  <c r="BE979" i="109"/>
  <c r="BE1117" i="109" s="1"/>
  <c r="BE1000" i="109"/>
  <c r="BE1138" i="109" s="1"/>
  <c r="BE958" i="109"/>
  <c r="BE1096" i="109" s="1"/>
  <c r="BE953" i="109"/>
  <c r="BE910" i="109"/>
  <c r="BE917" i="109"/>
  <c r="BE1055" i="109" s="1"/>
  <c r="BE933" i="109"/>
  <c r="BE1071" i="109" s="1"/>
  <c r="BE975" i="109"/>
  <c r="BE1113" i="109" s="1"/>
  <c r="BE899" i="109"/>
  <c r="BE1037" i="109" s="1"/>
  <c r="BE1018" i="109"/>
  <c r="BE921" i="109"/>
  <c r="BE1059" i="109" s="1"/>
  <c r="BE961" i="109"/>
  <c r="BE1099" i="109" s="1"/>
  <c r="BE988" i="109"/>
  <c r="BE908" i="109"/>
  <c r="BE902" i="109"/>
  <c r="BE1040" i="109" s="1"/>
  <c r="BE912" i="109"/>
  <c r="BE929" i="109"/>
  <c r="BE1067" i="109" s="1"/>
  <c r="BE948" i="109"/>
  <c r="BE1086" i="109" s="1"/>
  <c r="BE906" i="109"/>
  <c r="BE962" i="109"/>
  <c r="BE887" i="109"/>
  <c r="BE1025" i="109" s="1"/>
  <c r="BE974" i="109"/>
  <c r="BE1112" i="109" s="1"/>
  <c r="BE889" i="109"/>
  <c r="BE1027" i="109" s="1"/>
  <c r="BE942" i="109"/>
  <c r="BE1080" i="109" s="1"/>
  <c r="BE905" i="109"/>
  <c r="BE1043" i="109" s="1"/>
  <c r="BE950" i="109"/>
  <c r="BE1088" i="109" s="1"/>
  <c r="BE992" i="109"/>
  <c r="BE1010" i="109"/>
  <c r="BE934" i="109"/>
  <c r="BE1072" i="109" s="1"/>
  <c r="BE1002" i="109"/>
  <c r="BE1140" i="109" s="1"/>
  <c r="BE963" i="109"/>
  <c r="BE1101" i="109" s="1"/>
  <c r="BE977" i="109"/>
  <c r="BE984" i="109"/>
  <c r="BD1154" i="109"/>
  <c r="BD1131" i="109"/>
  <c r="BD1117" i="109"/>
  <c r="BD1055" i="109"/>
  <c r="BG662" i="109"/>
  <c r="BH523" i="109"/>
  <c r="BG606" i="109"/>
  <c r="BH467" i="109"/>
  <c r="BG572" i="109"/>
  <c r="BH433" i="109"/>
  <c r="BG579" i="109"/>
  <c r="BH440" i="109"/>
  <c r="BG624" i="109"/>
  <c r="BH485" i="109"/>
  <c r="BG562" i="109"/>
  <c r="BH423" i="109"/>
  <c r="BD1123" i="109"/>
  <c r="BD1080" i="109"/>
  <c r="BG581" i="109"/>
  <c r="BH442" i="109"/>
  <c r="BG592" i="109"/>
  <c r="BH453" i="109"/>
  <c r="BG651" i="109"/>
  <c r="BH512" i="109"/>
  <c r="BG647" i="109"/>
  <c r="BH508" i="109"/>
  <c r="BG593" i="109"/>
  <c r="BH454" i="109"/>
  <c r="BG557" i="109"/>
  <c r="CL33" i="119" s="1"/>
  <c r="BE1111" i="109"/>
  <c r="BD1111" i="109"/>
  <c r="BG639" i="109"/>
  <c r="BH500" i="109"/>
  <c r="BD1151" i="109"/>
  <c r="BG597" i="109"/>
  <c r="BH458" i="109"/>
  <c r="BG611" i="109"/>
  <c r="BH472" i="109"/>
  <c r="BE1017" i="109"/>
  <c r="BE1155" i="109" s="1"/>
  <c r="BE920" i="109"/>
  <c r="BE1058" i="109" s="1"/>
  <c r="BG653" i="109"/>
  <c r="BH514" i="109"/>
  <c r="BG607" i="109"/>
  <c r="BH468" i="109"/>
  <c r="BC1160" i="109"/>
  <c r="BG575" i="109"/>
  <c r="BH436" i="109"/>
  <c r="BG566" i="109"/>
  <c r="BH427" i="109"/>
  <c r="BG616" i="109"/>
  <c r="BH477" i="109"/>
  <c r="BG591" i="109"/>
  <c r="BH452" i="109"/>
  <c r="BG595" i="109"/>
  <c r="BH456" i="109"/>
  <c r="BG688" i="109"/>
  <c r="BH549" i="109"/>
  <c r="BD1152" i="109"/>
  <c r="BG649" i="109"/>
  <c r="BH510" i="109"/>
  <c r="BG692" i="109"/>
  <c r="BH553" i="109"/>
  <c r="BD1035" i="109"/>
  <c r="BD1049" i="109"/>
  <c r="BE1093" i="109"/>
  <c r="BD1088" i="109"/>
  <c r="BD1121" i="109"/>
  <c r="BD1136" i="109"/>
  <c r="BD1041" i="109"/>
  <c r="BG603" i="109"/>
  <c r="BH464" i="109"/>
  <c r="BG604" i="109"/>
  <c r="BH465" i="109"/>
  <c r="BD1029" i="109"/>
  <c r="BD1051" i="109"/>
  <c r="BE1051" i="109"/>
  <c r="BE936" i="109"/>
  <c r="BD1093" i="109"/>
  <c r="BD1139" i="109"/>
  <c r="BD1045" i="109"/>
  <c r="BD1114" i="109"/>
  <c r="BD1064" i="109"/>
  <c r="BG615" i="109"/>
  <c r="BH476" i="109"/>
  <c r="BG568" i="109"/>
  <c r="BH429" i="109"/>
  <c r="BG612" i="109"/>
  <c r="BH473" i="109"/>
  <c r="BG610" i="109"/>
  <c r="BH471" i="109"/>
  <c r="BG571" i="109"/>
  <c r="BH432" i="109"/>
  <c r="BG668" i="109"/>
  <c r="BH529" i="109"/>
  <c r="BG625" i="109"/>
  <c r="BH486" i="109"/>
  <c r="BD1135" i="109"/>
  <c r="BD1025" i="109"/>
  <c r="BD1059" i="109"/>
  <c r="BD1104" i="109"/>
  <c r="BD1096" i="109"/>
  <c r="BG617" i="109"/>
  <c r="BH478" i="109"/>
  <c r="BD1091" i="109"/>
  <c r="BE965" i="109"/>
  <c r="BE1103" i="109" s="1"/>
  <c r="BE935" i="109"/>
  <c r="BG640" i="109"/>
  <c r="BH501" i="109"/>
  <c r="BG632" i="109"/>
  <c r="BH493" i="109"/>
  <c r="BG623" i="109"/>
  <c r="BH484" i="109"/>
  <c r="BG584" i="109"/>
  <c r="BH445" i="109"/>
  <c r="BG680" i="109"/>
  <c r="BH541" i="109"/>
  <c r="BG672" i="109"/>
  <c r="BH533" i="109"/>
  <c r="BG567" i="109"/>
  <c r="BH428" i="109"/>
  <c r="BG582" i="109"/>
  <c r="BH443" i="109"/>
  <c r="BG605" i="109"/>
  <c r="BH466" i="109"/>
  <c r="BG586" i="109"/>
  <c r="BH447" i="109"/>
  <c r="BG580" i="109"/>
  <c r="BH441" i="109"/>
  <c r="BG588" i="109"/>
  <c r="BH449" i="109"/>
  <c r="BG563" i="109"/>
  <c r="BH424" i="109"/>
  <c r="BG633" i="109"/>
  <c r="BH494" i="109"/>
  <c r="BD1040" i="109"/>
  <c r="BD1060" i="109"/>
  <c r="BD1054" i="109"/>
  <c r="BD1086" i="109"/>
  <c r="BD1078" i="109"/>
  <c r="BD1109" i="109"/>
  <c r="BD1027" i="109"/>
  <c r="BD1026" i="109"/>
  <c r="BD1157" i="109"/>
  <c r="BD1149" i="109"/>
  <c r="BD1090" i="109"/>
  <c r="BD1113" i="109"/>
  <c r="BG636" i="109"/>
  <c r="BH497" i="109"/>
  <c r="BG648" i="109"/>
  <c r="BH509" i="109"/>
  <c r="BG652" i="109"/>
  <c r="BH513" i="109"/>
  <c r="BD1108" i="109"/>
  <c r="BD1042" i="109"/>
  <c r="BD1085" i="109"/>
  <c r="BG643" i="109"/>
  <c r="BH504" i="109"/>
  <c r="BG613" i="109"/>
  <c r="BH474" i="109"/>
  <c r="BG658" i="109"/>
  <c r="BH519" i="109"/>
  <c r="BG570" i="109"/>
  <c r="BH431" i="109"/>
  <c r="BD1097" i="109"/>
  <c r="BG583" i="109"/>
  <c r="BH444" i="109"/>
  <c r="BD1061" i="109"/>
  <c r="BG620" i="109"/>
  <c r="BH481" i="109"/>
  <c r="BG574" i="109"/>
  <c r="BH435" i="109"/>
  <c r="BG598" i="109"/>
  <c r="BH459" i="109"/>
  <c r="BG683" i="109"/>
  <c r="BH544" i="109"/>
  <c r="BG594" i="109"/>
  <c r="BH455" i="109"/>
  <c r="BG631" i="109"/>
  <c r="BH492" i="109"/>
  <c r="BD1147" i="109"/>
  <c r="BD1158" i="109"/>
  <c r="BD1084" i="109"/>
  <c r="BD1094" i="109"/>
  <c r="BG618" i="109"/>
  <c r="BH479" i="109"/>
  <c r="BG664" i="109"/>
  <c r="BH525" i="109"/>
  <c r="BG609" i="109"/>
  <c r="BH470" i="109"/>
  <c r="BD1058" i="109"/>
  <c r="BE959" i="109"/>
  <c r="BE1014" i="109"/>
  <c r="BE1152" i="109" s="1"/>
  <c r="BE954" i="109"/>
  <c r="BE891" i="109"/>
  <c r="BN49" i="119"/>
  <c r="BO49" i="119" s="1"/>
  <c r="BO48" i="119"/>
  <c r="BQ879" i="109"/>
  <c r="BI835" i="109"/>
  <c r="BJ695" i="109"/>
  <c r="BJ834" i="109" s="1"/>
  <c r="BQ871" i="109"/>
  <c r="BR867" i="109"/>
  <c r="BR855" i="109"/>
  <c r="BQ877" i="109"/>
  <c r="BS870" i="109"/>
  <c r="BS858" i="109"/>
  <c r="BS851" i="109"/>
  <c r="BS863" i="109"/>
  <c r="BR865" i="109"/>
  <c r="BR853" i="109"/>
  <c r="BR869" i="109"/>
  <c r="BR881" i="109" s="1"/>
  <c r="BR857" i="109"/>
  <c r="BQ859" i="109"/>
  <c r="BR847" i="109"/>
  <c r="BS839" i="109"/>
  <c r="BL417" i="109" l="1"/>
  <c r="BK418" i="109"/>
  <c r="BS882" i="109"/>
  <c r="BF891" i="109"/>
  <c r="BF1029" i="109" s="1"/>
  <c r="BG419" i="109"/>
  <c r="CM33" i="119"/>
  <c r="CC29" i="119"/>
  <c r="CC28" i="119"/>
  <c r="CD28" i="119"/>
  <c r="CD29" i="119"/>
  <c r="CB47" i="119"/>
  <c r="CF21" i="119"/>
  <c r="CE23" i="119"/>
  <c r="CE25" i="119" s="1"/>
  <c r="BG696" i="109"/>
  <c r="BH557" i="109"/>
  <c r="BF1097" i="109"/>
  <c r="BE1115" i="109"/>
  <c r="BE1100" i="109"/>
  <c r="BE1050" i="109"/>
  <c r="BE1107" i="109"/>
  <c r="BE1089" i="109"/>
  <c r="BE1032" i="109"/>
  <c r="BE1154" i="109"/>
  <c r="BE1066" i="109"/>
  <c r="BE1158" i="109"/>
  <c r="BF973" i="109"/>
  <c r="BF1111" i="109" s="1"/>
  <c r="BE1097" i="109"/>
  <c r="BE1073" i="109"/>
  <c r="BE1130" i="109"/>
  <c r="BE1044" i="109"/>
  <c r="BE1077" i="109"/>
  <c r="BE1052" i="109"/>
  <c r="BE1039" i="109"/>
  <c r="BE1105" i="109"/>
  <c r="BE1120" i="109"/>
  <c r="BE1047" i="109"/>
  <c r="BE1106" i="109"/>
  <c r="BE1148" i="109"/>
  <c r="BE1135" i="109"/>
  <c r="BE1084" i="109"/>
  <c r="BF965" i="109"/>
  <c r="BF1103" i="109" s="1"/>
  <c r="BF1014" i="109"/>
  <c r="BE1092" i="109"/>
  <c r="BE1029" i="109"/>
  <c r="BE1124" i="109"/>
  <c r="BE1079" i="109"/>
  <c r="BE1075" i="109"/>
  <c r="BE1129" i="109"/>
  <c r="BE1137" i="109"/>
  <c r="BE1136" i="109"/>
  <c r="BE1030" i="109"/>
  <c r="BE1156" i="109"/>
  <c r="BE1056" i="109"/>
  <c r="BE1150" i="109"/>
  <c r="BE1127" i="109"/>
  <c r="BE1091" i="109"/>
  <c r="BF936" i="109"/>
  <c r="BF1074" i="109" s="1"/>
  <c r="BF1152" i="109"/>
  <c r="BD1160" i="109"/>
  <c r="BE1122" i="109"/>
  <c r="BE1022" i="109"/>
  <c r="BE1126" i="109"/>
  <c r="BE1048" i="109"/>
  <c r="BE1087" i="109"/>
  <c r="BE1142" i="109"/>
  <c r="BE1070" i="109"/>
  <c r="BF883" i="109"/>
  <c r="BG875" i="109"/>
  <c r="BG944" i="109" s="1"/>
  <c r="BF952" i="109"/>
  <c r="BF1090" i="109" s="1"/>
  <c r="BF1021" i="109"/>
  <c r="BF1013" i="109"/>
  <c r="BF1151" i="109" s="1"/>
  <c r="BF1007" i="109"/>
  <c r="BF1145" i="109" s="1"/>
  <c r="BF991" i="109"/>
  <c r="BF1129" i="109" s="1"/>
  <c r="BF1011" i="109"/>
  <c r="BF1149" i="109" s="1"/>
  <c r="BF968" i="109"/>
  <c r="BF1106" i="109" s="1"/>
  <c r="BF1012" i="109"/>
  <c r="BF1150" i="109" s="1"/>
  <c r="BF985" i="109"/>
  <c r="BF1123" i="109" s="1"/>
  <c r="BF980" i="109"/>
  <c r="BF993" i="109"/>
  <c r="BF1131" i="109" s="1"/>
  <c r="BF1015" i="109"/>
  <c r="BF1153" i="109" s="1"/>
  <c r="BF1008" i="109"/>
  <c r="BF1146" i="109" s="1"/>
  <c r="BF956" i="109"/>
  <c r="BF1094" i="109" s="1"/>
  <c r="BF1001" i="109"/>
  <c r="BF1139" i="109" s="1"/>
  <c r="BF997" i="109"/>
  <c r="BF999" i="109"/>
  <c r="BF1137" i="109" s="1"/>
  <c r="BF987" i="109"/>
  <c r="BF1125" i="109" s="1"/>
  <c r="BF983" i="109"/>
  <c r="BF1121" i="109" s="1"/>
  <c r="BF1005" i="109"/>
  <c r="BF1143" i="109" s="1"/>
  <c r="BF995" i="109"/>
  <c r="BF1133" i="109" s="1"/>
  <c r="BF1003" i="109"/>
  <c r="BF1141" i="109" s="1"/>
  <c r="BF981" i="109"/>
  <c r="BF960" i="109"/>
  <c r="BF1098" i="109" s="1"/>
  <c r="BF1016" i="109"/>
  <c r="BF1154" i="109" s="1"/>
  <c r="BF989" i="109"/>
  <c r="BF1127" i="109" s="1"/>
  <c r="BF1020" i="109"/>
  <c r="BF1158" i="109" s="1"/>
  <c r="BF964" i="109"/>
  <c r="BF1102" i="109" s="1"/>
  <c r="BF1019" i="109"/>
  <c r="BF1157" i="109" s="1"/>
  <c r="BF948" i="109"/>
  <c r="BF976" i="109"/>
  <c r="BF1114" i="109" s="1"/>
  <c r="BF923" i="109"/>
  <c r="BF1061" i="109" s="1"/>
  <c r="BF994" i="109"/>
  <c r="BF1132" i="109" s="1"/>
  <c r="BF918" i="109"/>
  <c r="BF888" i="109"/>
  <c r="BF1026" i="109" s="1"/>
  <c r="BF905" i="109"/>
  <c r="BF898" i="109"/>
  <c r="BF932" i="109"/>
  <c r="BF1070" i="109" s="1"/>
  <c r="BF1017" i="109"/>
  <c r="BF1155" i="109" s="1"/>
  <c r="BF1018" i="109"/>
  <c r="BF1156" i="109" s="1"/>
  <c r="BF921" i="109"/>
  <c r="BF1059" i="109" s="1"/>
  <c r="BF970" i="109"/>
  <c r="BF1108" i="109" s="1"/>
  <c r="BF971" i="109"/>
  <c r="BF1109" i="109" s="1"/>
  <c r="BF996" i="109"/>
  <c r="BF967" i="109"/>
  <c r="BF972" i="109"/>
  <c r="BF1110" i="109" s="1"/>
  <c r="BF935" i="109"/>
  <c r="BF903" i="109"/>
  <c r="BF1041" i="109" s="1"/>
  <c r="BF1009" i="109"/>
  <c r="BF911" i="109"/>
  <c r="BF1049" i="109" s="1"/>
  <c r="BF900" i="109"/>
  <c r="BF896" i="109"/>
  <c r="BF1034" i="109" s="1"/>
  <c r="BF977" i="109"/>
  <c r="BF1115" i="109" s="1"/>
  <c r="BF913" i="109"/>
  <c r="BF988" i="109"/>
  <c r="BF1126" i="109" s="1"/>
  <c r="BF961" i="109"/>
  <c r="BF1099" i="109" s="1"/>
  <c r="BF899" i="109"/>
  <c r="BF1037" i="109" s="1"/>
  <c r="BF934" i="109"/>
  <c r="BF1072" i="109" s="1"/>
  <c r="BF1004" i="109"/>
  <c r="BF1142" i="109" s="1"/>
  <c r="BF992" i="109"/>
  <c r="BF1130" i="109" s="1"/>
  <c r="BF906" i="109"/>
  <c r="BF1044" i="109" s="1"/>
  <c r="BF931" i="109"/>
  <c r="BF915" i="109"/>
  <c r="BF1053" i="109" s="1"/>
  <c r="BF902" i="109"/>
  <c r="BF1040" i="109" s="1"/>
  <c r="BF904" i="109"/>
  <c r="BF1042" i="109" s="1"/>
  <c r="BF890" i="109"/>
  <c r="BF1028" i="109" s="1"/>
  <c r="BF928" i="109"/>
  <c r="BF1066" i="109" s="1"/>
  <c r="BF953" i="109"/>
  <c r="BF1091" i="109" s="1"/>
  <c r="BF949" i="109"/>
  <c r="BF916" i="109"/>
  <c r="BF895" i="109"/>
  <c r="BF939" i="109"/>
  <c r="BF1077" i="109" s="1"/>
  <c r="BF990" i="109"/>
  <c r="BF982" i="109"/>
  <c r="BF1120" i="109" s="1"/>
  <c r="BF955" i="109"/>
  <c r="BF1093" i="109" s="1"/>
  <c r="BF945" i="109"/>
  <c r="BF1083" i="109" s="1"/>
  <c r="BF951" i="109"/>
  <c r="BF1089" i="109" s="1"/>
  <c r="BF946" i="109"/>
  <c r="BF1084" i="109" s="1"/>
  <c r="BF894" i="109"/>
  <c r="BF1032" i="109" s="1"/>
  <c r="BF909" i="109"/>
  <c r="BF1002" i="109"/>
  <c r="BF1140" i="109" s="1"/>
  <c r="BF974" i="109"/>
  <c r="BF1112" i="109" s="1"/>
  <c r="BF963" i="109"/>
  <c r="BF1101" i="109" s="1"/>
  <c r="BF926" i="109"/>
  <c r="BF1064" i="109" s="1"/>
  <c r="BF889" i="109"/>
  <c r="BF1027" i="109" s="1"/>
  <c r="BF914" i="109"/>
  <c r="BF1052" i="109" s="1"/>
  <c r="BF912" i="109"/>
  <c r="BF1050" i="109" s="1"/>
  <c r="BF925" i="109"/>
  <c r="BF1063" i="109" s="1"/>
  <c r="BF908" i="109"/>
  <c r="BF1046" i="109" s="1"/>
  <c r="BF893" i="109"/>
  <c r="BF998" i="109"/>
  <c r="BF1006" i="109"/>
  <c r="BF1144" i="109" s="1"/>
  <c r="BF927" i="109"/>
  <c r="BF1065" i="109" s="1"/>
  <c r="BF910" i="109"/>
  <c r="BF966" i="109"/>
  <c r="BF1104" i="109" s="1"/>
  <c r="BF986" i="109"/>
  <c r="BF1124" i="109" s="1"/>
  <c r="BF979" i="109"/>
  <c r="BF1117" i="109" s="1"/>
  <c r="BF954" i="109"/>
  <c r="BF947" i="109"/>
  <c r="BF937" i="109"/>
  <c r="BF1075" i="109" s="1"/>
  <c r="BF943" i="109"/>
  <c r="BF1081" i="109" s="1"/>
  <c r="BF944" i="109"/>
  <c r="BF1082" i="109" s="1"/>
  <c r="BF957" i="109"/>
  <c r="BF1095" i="109" s="1"/>
  <c r="BF924" i="109"/>
  <c r="BF1062" i="109" s="1"/>
  <c r="BF919" i="109"/>
  <c r="BF1057" i="109" s="1"/>
  <c r="BF897" i="109"/>
  <c r="BF938" i="109"/>
  <c r="BF941" i="109"/>
  <c r="BF1079" i="109" s="1"/>
  <c r="BF984" i="109"/>
  <c r="BF1122" i="109" s="1"/>
  <c r="BF969" i="109"/>
  <c r="BF1107" i="109" s="1"/>
  <c r="BF1010" i="109"/>
  <c r="BF1148" i="109" s="1"/>
  <c r="BF907" i="109"/>
  <c r="BF978" i="109"/>
  <c r="BF1116" i="109" s="1"/>
  <c r="BF950" i="109"/>
  <c r="BF962" i="109"/>
  <c r="BF1100" i="109" s="1"/>
  <c r="BF930" i="109"/>
  <c r="BF1068" i="109" s="1"/>
  <c r="BF929" i="109"/>
  <c r="BF1067" i="109" s="1"/>
  <c r="BF975" i="109"/>
  <c r="BF1113" i="109" s="1"/>
  <c r="BF917" i="109"/>
  <c r="BF887" i="109"/>
  <c r="BF1025" i="109" s="1"/>
  <c r="BF942" i="109"/>
  <c r="BF1080" i="109" s="1"/>
  <c r="BF892" i="109"/>
  <c r="BF1030" i="109" s="1"/>
  <c r="BF940" i="109"/>
  <c r="BF1078" i="109" s="1"/>
  <c r="BF901" i="109"/>
  <c r="BF1039" i="109" s="1"/>
  <c r="BF933" i="109"/>
  <c r="BF1071" i="109" s="1"/>
  <c r="BF958" i="109"/>
  <c r="BF1096" i="109" s="1"/>
  <c r="BF1000" i="109"/>
  <c r="BF1138" i="109" s="1"/>
  <c r="BF922" i="109"/>
  <c r="BF1060" i="109" s="1"/>
  <c r="BE1151" i="109"/>
  <c r="BE1123" i="109"/>
  <c r="BE1046" i="109"/>
  <c r="BE1069" i="109"/>
  <c r="BE1110" i="109"/>
  <c r="BE1074" i="109"/>
  <c r="BE1068" i="109"/>
  <c r="BG922" i="109"/>
  <c r="BG913" i="109"/>
  <c r="BE1153" i="109"/>
  <c r="BE1159" i="109"/>
  <c r="BE1095" i="109"/>
  <c r="BE1104" i="109"/>
  <c r="BE1063" i="109"/>
  <c r="BE1045" i="109"/>
  <c r="BF920" i="109"/>
  <c r="BR879" i="109"/>
  <c r="BO50" i="119"/>
  <c r="BK695" i="109"/>
  <c r="BK834" i="109" s="1"/>
  <c r="BJ835" i="109"/>
  <c r="BR871" i="109"/>
  <c r="BL556" i="109"/>
  <c r="BR877" i="109"/>
  <c r="BS869" i="109"/>
  <c r="BS881" i="109" s="1"/>
  <c r="BS857" i="109"/>
  <c r="BR859" i="109"/>
  <c r="BT858" i="109"/>
  <c r="BT870" i="109"/>
  <c r="BU870" i="109" s="1"/>
  <c r="BS847" i="109"/>
  <c r="BT839" i="109"/>
  <c r="BS865" i="109"/>
  <c r="BS853" i="109"/>
  <c r="BT863" i="109"/>
  <c r="BT851" i="109"/>
  <c r="BS855" i="109"/>
  <c r="BS867" i="109"/>
  <c r="BL418" i="109" l="1"/>
  <c r="BM417" i="109"/>
  <c r="BG895" i="109"/>
  <c r="BG1033" i="109" s="1"/>
  <c r="BG996" i="109"/>
  <c r="BG1134" i="109" s="1"/>
  <c r="BS879" i="109"/>
  <c r="BG945" i="109"/>
  <c r="BG982" i="109"/>
  <c r="BG1120" i="109" s="1"/>
  <c r="CB42" i="119"/>
  <c r="CB48" i="119" s="1"/>
  <c r="CB49" i="119" s="1"/>
  <c r="CE28" i="119"/>
  <c r="CE29" i="119"/>
  <c r="CA47" i="119"/>
  <c r="CG21" i="119"/>
  <c r="CF23" i="119"/>
  <c r="CD30" i="119"/>
  <c r="CD40" i="119"/>
  <c r="CD41" i="119" s="1"/>
  <c r="CA42" i="119"/>
  <c r="CC30" i="119"/>
  <c r="CC40" i="119"/>
  <c r="CC41" i="119" s="1"/>
  <c r="BG1018" i="109"/>
  <c r="BG1156" i="109" s="1"/>
  <c r="BG957" i="109"/>
  <c r="BG1095" i="109" s="1"/>
  <c r="BG947" i="109"/>
  <c r="BG1085" i="109" s="1"/>
  <c r="BG988" i="109"/>
  <c r="BG1126" i="109" s="1"/>
  <c r="BG930" i="109"/>
  <c r="BG1068" i="109" s="1"/>
  <c r="BG974" i="109"/>
  <c r="BG1112" i="109" s="1"/>
  <c r="BG953" i="109"/>
  <c r="BG1091" i="109" s="1"/>
  <c r="BG889" i="109"/>
  <c r="BG1027" i="109" s="1"/>
  <c r="BG920" i="109"/>
  <c r="BG1058" i="109" s="1"/>
  <c r="BG963" i="109"/>
  <c r="BG1101" i="109" s="1"/>
  <c r="BG938" i="109"/>
  <c r="BG1076" i="109" s="1"/>
  <c r="BG888" i="109"/>
  <c r="BG1026" i="109" s="1"/>
  <c r="BG1004" i="109"/>
  <c r="BG1142" i="109" s="1"/>
  <c r="BG935" i="109"/>
  <c r="BG1073" i="109" s="1"/>
  <c r="BG967" i="109"/>
  <c r="BG1105" i="109" s="1"/>
  <c r="BG950" i="109"/>
  <c r="BG1088" i="109" s="1"/>
  <c r="BG992" i="109"/>
  <c r="BG1130" i="109" s="1"/>
  <c r="BG917" i="109"/>
  <c r="BG1055" i="109" s="1"/>
  <c r="BG931" i="109"/>
  <c r="BG1069" i="109" s="1"/>
  <c r="BG990" i="109"/>
  <c r="BG1128" i="109" s="1"/>
  <c r="BG998" i="109"/>
  <c r="BG1136" i="109" s="1"/>
  <c r="BG942" i="109"/>
  <c r="BG1080" i="109" s="1"/>
  <c r="BG898" i="109"/>
  <c r="BG1036" i="109" s="1"/>
  <c r="BG977" i="109"/>
  <c r="BG1115" i="109" s="1"/>
  <c r="BG978" i="109"/>
  <c r="BG1116" i="109" s="1"/>
  <c r="BG925" i="109"/>
  <c r="BG1063" i="109" s="1"/>
  <c r="BG923" i="109"/>
  <c r="BG1061" i="109" s="1"/>
  <c r="BG951" i="109"/>
  <c r="BG1089" i="109" s="1"/>
  <c r="BG911" i="109"/>
  <c r="BG1049" i="109" s="1"/>
  <c r="BG994" i="109"/>
  <c r="BG1132" i="109" s="1"/>
  <c r="BG969" i="109"/>
  <c r="BG1107" i="109" s="1"/>
  <c r="BG932" i="109"/>
  <c r="BG1070" i="109" s="1"/>
  <c r="BG962" i="109"/>
  <c r="BG1100" i="109" s="1"/>
  <c r="BG914" i="109"/>
  <c r="BG1052" i="109" s="1"/>
  <c r="BG906" i="109"/>
  <c r="BG1044" i="109" s="1"/>
  <c r="BG921" i="109"/>
  <c r="BG1059" i="109" s="1"/>
  <c r="BG939" i="109"/>
  <c r="BG1077" i="109" s="1"/>
  <c r="BG891" i="109"/>
  <c r="BG1029" i="109" s="1"/>
  <c r="BG975" i="109"/>
  <c r="BG1113" i="109" s="1"/>
  <c r="BG893" i="109"/>
  <c r="BG1031" i="109" s="1"/>
  <c r="BG955" i="109"/>
  <c r="BG1093" i="109" s="1"/>
  <c r="BG943" i="109"/>
  <c r="BG1081" i="109" s="1"/>
  <c r="BG928" i="109"/>
  <c r="BG1066" i="109" s="1"/>
  <c r="BG905" i="109"/>
  <c r="BG1043" i="109" s="1"/>
  <c r="BG959" i="109"/>
  <c r="BG1097" i="109" s="1"/>
  <c r="BG1083" i="109"/>
  <c r="BG1060" i="109"/>
  <c r="BE1160" i="109"/>
  <c r="BH696" i="109"/>
  <c r="BH558" i="109"/>
  <c r="BF1036" i="109"/>
  <c r="BF1035" i="109"/>
  <c r="BF1092" i="109"/>
  <c r="BG1051" i="109"/>
  <c r="BF1051" i="109"/>
  <c r="BF1159" i="109"/>
  <c r="BF1085" i="109"/>
  <c r="BF1069" i="109"/>
  <c r="BG1082" i="109"/>
  <c r="BF1076" i="109"/>
  <c r="BF1147" i="109"/>
  <c r="BF1087" i="109"/>
  <c r="BF1128" i="109"/>
  <c r="BF1022" i="109"/>
  <c r="BF1134" i="109"/>
  <c r="BG901" i="109"/>
  <c r="BG1039" i="109" s="1"/>
  <c r="BG883" i="109"/>
  <c r="BH883" i="109" s="1"/>
  <c r="BG1012" i="109"/>
  <c r="BG1150" i="109" s="1"/>
  <c r="BG1013" i="109"/>
  <c r="BG1151" i="109" s="1"/>
  <c r="BG887" i="109"/>
  <c r="BG1025" i="109" s="1"/>
  <c r="BG1003" i="109"/>
  <c r="BG1141" i="109" s="1"/>
  <c r="BG1007" i="109"/>
  <c r="BG1145" i="109" s="1"/>
  <c r="BG983" i="109"/>
  <c r="BG1121" i="109" s="1"/>
  <c r="BG1021" i="109"/>
  <c r="BG1159" i="109" s="1"/>
  <c r="BG1019" i="109"/>
  <c r="BG1157" i="109" s="1"/>
  <c r="BG960" i="109"/>
  <c r="BG1098" i="109" s="1"/>
  <c r="BG995" i="109"/>
  <c r="BG1133" i="109" s="1"/>
  <c r="BG968" i="109"/>
  <c r="BG1106" i="109" s="1"/>
  <c r="BG991" i="109"/>
  <c r="BG1129" i="109" s="1"/>
  <c r="BG1011" i="109"/>
  <c r="BG1149" i="109" s="1"/>
  <c r="BG927" i="109"/>
  <c r="BG1065" i="109" s="1"/>
  <c r="BG902" i="109"/>
  <c r="BG1040" i="109" s="1"/>
  <c r="BG997" i="109"/>
  <c r="BG1135" i="109" s="1"/>
  <c r="BG961" i="109"/>
  <c r="BG1099" i="109" s="1"/>
  <c r="BG948" i="109"/>
  <c r="BG1086" i="109" s="1"/>
  <c r="BG1016" i="109"/>
  <c r="BG1154" i="109" s="1"/>
  <c r="BG980" i="109"/>
  <c r="BG1118" i="109" s="1"/>
  <c r="BG1000" i="109"/>
  <c r="BG1138" i="109" s="1"/>
  <c r="BG993" i="109"/>
  <c r="BG1131" i="109" s="1"/>
  <c r="BG904" i="109"/>
  <c r="BG1042" i="109" s="1"/>
  <c r="BG915" i="109"/>
  <c r="BG1053" i="109" s="1"/>
  <c r="BG899" i="109"/>
  <c r="BG1037" i="109" s="1"/>
  <c r="BG976" i="109"/>
  <c r="BG1114" i="109" s="1"/>
  <c r="BG903" i="109"/>
  <c r="BG1041" i="109" s="1"/>
  <c r="BG964" i="109"/>
  <c r="BG1102" i="109" s="1"/>
  <c r="BG916" i="109"/>
  <c r="BG1054" i="109" s="1"/>
  <c r="BG1001" i="109"/>
  <c r="BG1139" i="109" s="1"/>
  <c r="BG971" i="109"/>
  <c r="BG1109" i="109" s="1"/>
  <c r="BG1015" i="109"/>
  <c r="BG1153" i="109" s="1"/>
  <c r="BG940" i="109"/>
  <c r="BG1078" i="109" s="1"/>
  <c r="BG894" i="109"/>
  <c r="BG1032" i="109" s="1"/>
  <c r="BG965" i="109"/>
  <c r="BG1103" i="109" s="1"/>
  <c r="BG989" i="109"/>
  <c r="BG1127" i="109" s="1"/>
  <c r="BG985" i="109"/>
  <c r="BG1123" i="109" s="1"/>
  <c r="BG972" i="109"/>
  <c r="BG1110" i="109" s="1"/>
  <c r="BG1008" i="109"/>
  <c r="BG1146" i="109" s="1"/>
  <c r="BG1020" i="109"/>
  <c r="BG1158" i="109" s="1"/>
  <c r="BG987" i="109"/>
  <c r="BG1125" i="109" s="1"/>
  <c r="BG952" i="109"/>
  <c r="BG1090" i="109" s="1"/>
  <c r="BG890" i="109"/>
  <c r="BG1028" i="109" s="1"/>
  <c r="BG1005" i="109"/>
  <c r="BG1143" i="109" s="1"/>
  <c r="BG981" i="109"/>
  <c r="BG1119" i="109" s="1"/>
  <c r="BG999" i="109"/>
  <c r="BG1137" i="109" s="1"/>
  <c r="BG956" i="109"/>
  <c r="BG1094" i="109" s="1"/>
  <c r="BF1043" i="109"/>
  <c r="BG907" i="109"/>
  <c r="BG1045" i="109" s="1"/>
  <c r="BG909" i="109"/>
  <c r="BG1047" i="109" s="1"/>
  <c r="BG926" i="109"/>
  <c r="BG1064" i="109" s="1"/>
  <c r="BF1056" i="109"/>
  <c r="BF1045" i="109"/>
  <c r="BF1086" i="109"/>
  <c r="BG973" i="109"/>
  <c r="BG1111" i="109" s="1"/>
  <c r="BG979" i="109"/>
  <c r="BG1117" i="109" s="1"/>
  <c r="BG958" i="109"/>
  <c r="BG1096" i="109" s="1"/>
  <c r="BG946" i="109"/>
  <c r="BG1084" i="109" s="1"/>
  <c r="BG1017" i="109"/>
  <c r="BG1155" i="109" s="1"/>
  <c r="BG1010" i="109"/>
  <c r="BG1148" i="109" s="1"/>
  <c r="BG934" i="109"/>
  <c r="BG1072" i="109" s="1"/>
  <c r="BG918" i="109"/>
  <c r="BG1056" i="109" s="1"/>
  <c r="BG1014" i="109"/>
  <c r="BG1152" i="109" s="1"/>
  <c r="BG984" i="109"/>
  <c r="BG1122" i="109" s="1"/>
  <c r="BF1054" i="109"/>
  <c r="BG919" i="109"/>
  <c r="BG1057" i="109" s="1"/>
  <c r="BG966" i="109"/>
  <c r="BG1104" i="109" s="1"/>
  <c r="BG1009" i="109"/>
  <c r="BG1147" i="109" s="1"/>
  <c r="BG941" i="109"/>
  <c r="BG1079" i="109" s="1"/>
  <c r="BG896" i="109"/>
  <c r="BG1034" i="109" s="1"/>
  <c r="BG892" i="109"/>
  <c r="BG1030" i="109" s="1"/>
  <c r="BG908" i="109"/>
  <c r="BG1046" i="109" s="1"/>
  <c r="BF1033" i="109"/>
  <c r="BF1038" i="109"/>
  <c r="BF1119" i="109"/>
  <c r="BF1031" i="109"/>
  <c r="BF1048" i="109"/>
  <c r="BF1118" i="109"/>
  <c r="BF1055" i="109"/>
  <c r="BF1088" i="109"/>
  <c r="BG933" i="109"/>
  <c r="BG1071" i="109" s="1"/>
  <c r="BG936" i="109"/>
  <c r="BG1074" i="109" s="1"/>
  <c r="BG1006" i="109"/>
  <c r="BG1144" i="109" s="1"/>
  <c r="BG924" i="109"/>
  <c r="BG1062" i="109" s="1"/>
  <c r="BG1002" i="109"/>
  <c r="BG1140" i="109" s="1"/>
  <c r="BG986" i="109"/>
  <c r="BG1124" i="109" s="1"/>
  <c r="BF1047" i="109"/>
  <c r="BF1105" i="109"/>
  <c r="BF1058" i="109"/>
  <c r="BG929" i="109"/>
  <c r="BG1067" i="109" s="1"/>
  <c r="BF1073" i="109"/>
  <c r="BG954" i="109"/>
  <c r="BG1092" i="109" s="1"/>
  <c r="BF1135" i="109"/>
  <c r="BF1136" i="109"/>
  <c r="BG937" i="109"/>
  <c r="BG1075" i="109" s="1"/>
  <c r="BG949" i="109"/>
  <c r="BG1087" i="109" s="1"/>
  <c r="BG897" i="109"/>
  <c r="BG1035" i="109" s="1"/>
  <c r="BG900" i="109"/>
  <c r="BG1038" i="109" s="1"/>
  <c r="BG970" i="109"/>
  <c r="BG1108" i="109" s="1"/>
  <c r="BG910" i="109"/>
  <c r="BG1048" i="109" s="1"/>
  <c r="BG912" i="109"/>
  <c r="BG1050" i="109" s="1"/>
  <c r="BL695" i="109"/>
  <c r="BL834" i="109" s="1"/>
  <c r="BK835" i="109"/>
  <c r="BS877" i="109"/>
  <c r="BM556" i="109"/>
  <c r="BV863" i="109"/>
  <c r="BV851" i="109"/>
  <c r="BS871" i="109"/>
  <c r="BT867" i="109"/>
  <c r="BU867" i="109" s="1"/>
  <c r="BT855" i="109"/>
  <c r="BU863" i="109"/>
  <c r="BV839" i="109"/>
  <c r="BT847" i="109"/>
  <c r="BT882" i="109"/>
  <c r="BT865" i="109"/>
  <c r="BU865" i="109" s="1"/>
  <c r="BT853" i="109"/>
  <c r="BS859" i="109"/>
  <c r="BV858" i="109"/>
  <c r="BV870" i="109"/>
  <c r="BT869" i="109"/>
  <c r="BU869" i="109" s="1"/>
  <c r="BT857" i="109"/>
  <c r="BM418" i="109" l="1"/>
  <c r="BN417" i="109"/>
  <c r="BH1028" i="109"/>
  <c r="BH1026" i="109"/>
  <c r="BH1027" i="109"/>
  <c r="BH1029" i="109"/>
  <c r="BH1100" i="109"/>
  <c r="BH1089" i="109"/>
  <c r="BH1049" i="109"/>
  <c r="BH1142" i="109"/>
  <c r="BH1059" i="109"/>
  <c r="BH1130" i="109"/>
  <c r="BH1066" i="109"/>
  <c r="BH1108" i="109"/>
  <c r="BH1096" i="109"/>
  <c r="BH1125" i="109"/>
  <c r="BH1138" i="109"/>
  <c r="BH1150" i="109"/>
  <c r="BH1156" i="109"/>
  <c r="BH1075" i="109"/>
  <c r="BH1078" i="109"/>
  <c r="BH1099" i="109"/>
  <c r="BH1145" i="109"/>
  <c r="BH1077" i="109"/>
  <c r="BH1067" i="109"/>
  <c r="BH1046" i="109"/>
  <c r="BH1122" i="109"/>
  <c r="BH1148" i="109"/>
  <c r="BH1117" i="109"/>
  <c r="BH1143" i="109"/>
  <c r="BH1158" i="109"/>
  <c r="BH1127" i="109"/>
  <c r="BH1153" i="109"/>
  <c r="BH1102" i="109"/>
  <c r="BH1053" i="109"/>
  <c r="BH1129" i="109"/>
  <c r="BH1157" i="109"/>
  <c r="BH1141" i="109"/>
  <c r="BH1082" i="109"/>
  <c r="BH1101" i="109"/>
  <c r="BH1060" i="109"/>
  <c r="BH1115" i="109"/>
  <c r="BH1083" i="109"/>
  <c r="BH1144" i="109"/>
  <c r="BH1072" i="109"/>
  <c r="BH1037" i="109"/>
  <c r="BH1149" i="109"/>
  <c r="BH1070" i="109"/>
  <c r="BH1097" i="109"/>
  <c r="BH1068" i="109"/>
  <c r="BH1074" i="109"/>
  <c r="BH1050" i="109"/>
  <c r="BH1140" i="109"/>
  <c r="BH1030" i="109"/>
  <c r="BH1152" i="109"/>
  <c r="BH1155" i="109"/>
  <c r="BH1111" i="109"/>
  <c r="BH1064" i="109"/>
  <c r="BH1094" i="109"/>
  <c r="BH1146" i="109"/>
  <c r="BH1103" i="109"/>
  <c r="BH1109" i="109"/>
  <c r="BH1041" i="109"/>
  <c r="BH1042" i="109"/>
  <c r="BH1154" i="109"/>
  <c r="BH1040" i="109"/>
  <c r="BH1106" i="109"/>
  <c r="BH1039" i="109"/>
  <c r="BH1113" i="109"/>
  <c r="BH1080" i="109"/>
  <c r="BH1107" i="109"/>
  <c r="BH1112" i="109"/>
  <c r="BH1091" i="109"/>
  <c r="BH1044" i="109"/>
  <c r="BH1120" i="109"/>
  <c r="BH1079" i="109"/>
  <c r="BH1123" i="109"/>
  <c r="BH1098" i="109"/>
  <c r="BH1126" i="109"/>
  <c r="BH1061" i="109"/>
  <c r="BH1093" i="109"/>
  <c r="BH1116" i="109"/>
  <c r="BH1124" i="109"/>
  <c r="BH1071" i="109"/>
  <c r="BH1095" i="109"/>
  <c r="BH1104" i="109"/>
  <c r="BH1087" i="109"/>
  <c r="BH1092" i="109"/>
  <c r="BH1062" i="109"/>
  <c r="BH1088" i="109"/>
  <c r="BH1034" i="109"/>
  <c r="BH1057" i="109"/>
  <c r="BH1084" i="109"/>
  <c r="BH1137" i="109"/>
  <c r="BH1090" i="109"/>
  <c r="BH1110" i="109"/>
  <c r="BH1032" i="109"/>
  <c r="BH1139" i="109"/>
  <c r="BH1114" i="109"/>
  <c r="BH1131" i="109"/>
  <c r="BH1065" i="109"/>
  <c r="BH1133" i="109"/>
  <c r="BH1121" i="109"/>
  <c r="BH1151" i="109"/>
  <c r="BH1081" i="109"/>
  <c r="BH1052" i="109"/>
  <c r="BH1132" i="109"/>
  <c r="BH1063" i="109"/>
  <c r="CA48" i="119"/>
  <c r="CH21" i="119"/>
  <c r="CG23" i="119"/>
  <c r="CG25" i="119" s="1"/>
  <c r="CD47" i="119"/>
  <c r="CF25" i="119"/>
  <c r="CE30" i="119"/>
  <c r="CE40" i="119"/>
  <c r="CE41" i="119" s="1"/>
  <c r="BH1128" i="109"/>
  <c r="BH1031" i="109"/>
  <c r="BH1136" i="109"/>
  <c r="BH1036" i="109"/>
  <c r="BH1073" i="109"/>
  <c r="BH1055" i="109"/>
  <c r="BH1069" i="109"/>
  <c r="BH1085" i="109"/>
  <c r="BH1035" i="109"/>
  <c r="BH1147" i="109"/>
  <c r="BH1119" i="109"/>
  <c r="BH1048" i="109"/>
  <c r="BH1056" i="109"/>
  <c r="BH1038" i="109"/>
  <c r="BH1134" i="109"/>
  <c r="BH1076" i="109"/>
  <c r="BH1045" i="109"/>
  <c r="BH1054" i="109"/>
  <c r="BH1033" i="109"/>
  <c r="BH1118" i="109"/>
  <c r="BH1135" i="109"/>
  <c r="BH1047" i="109"/>
  <c r="BH1086" i="109"/>
  <c r="BG1160" i="109"/>
  <c r="BH1025" i="109"/>
  <c r="BH1058" i="109"/>
  <c r="BG1022" i="109"/>
  <c r="BF1160" i="109"/>
  <c r="BH1043" i="109"/>
  <c r="BH1105" i="109"/>
  <c r="BH1159" i="109"/>
  <c r="BH1051" i="109"/>
  <c r="BM695" i="109"/>
  <c r="BM834" i="109" s="1"/>
  <c r="BL835" i="109"/>
  <c r="BN556" i="109"/>
  <c r="BV865" i="109"/>
  <c r="BV853" i="109"/>
  <c r="BU847" i="109"/>
  <c r="BV867" i="109"/>
  <c r="BV855" i="109"/>
  <c r="BV882" i="109"/>
  <c r="BW839" i="109"/>
  <c r="BV847" i="109"/>
  <c r="BW851" i="109"/>
  <c r="BW863" i="109"/>
  <c r="BT881" i="109"/>
  <c r="BW870" i="109"/>
  <c r="BW858" i="109"/>
  <c r="BU871" i="109"/>
  <c r="BT859" i="109"/>
  <c r="BV869" i="109"/>
  <c r="BV857" i="109"/>
  <c r="BI875" i="109"/>
  <c r="BT877" i="109"/>
  <c r="BT871" i="109"/>
  <c r="BT879" i="109"/>
  <c r="BO417" i="109" l="1"/>
  <c r="BN418" i="109"/>
  <c r="CD42" i="119"/>
  <c r="CD48" i="119" s="1"/>
  <c r="CD49" i="119" s="1"/>
  <c r="CI21" i="119"/>
  <c r="CH23" i="119"/>
  <c r="CH25" i="119" s="1"/>
  <c r="CG29" i="119"/>
  <c r="CG28" i="119"/>
  <c r="CC47" i="119"/>
  <c r="CC42" i="119"/>
  <c r="CF29" i="119"/>
  <c r="CF28" i="119"/>
  <c r="CA49" i="119"/>
  <c r="CE47" i="119"/>
  <c r="BN695" i="109"/>
  <c r="BN834" i="109" s="1"/>
  <c r="BH1160" i="109"/>
  <c r="BM835" i="109"/>
  <c r="BV877" i="109"/>
  <c r="BO556" i="109"/>
  <c r="BV871" i="109"/>
  <c r="BV879" i="109"/>
  <c r="BW869" i="109"/>
  <c r="BW857" i="109"/>
  <c r="BV881" i="109"/>
  <c r="BW847" i="109"/>
  <c r="BX839" i="109"/>
  <c r="BW865" i="109"/>
  <c r="BW853" i="109"/>
  <c r="BJ875" i="109"/>
  <c r="BI883" i="109"/>
  <c r="BU872" i="109"/>
  <c r="BX870" i="109"/>
  <c r="BX858" i="109"/>
  <c r="BX851" i="109"/>
  <c r="BX863" i="109"/>
  <c r="BU859" i="109"/>
  <c r="BV859" i="109"/>
  <c r="BW882" i="109"/>
  <c r="BW867" i="109"/>
  <c r="BW855" i="109"/>
  <c r="BP417" i="109" l="1"/>
  <c r="BP418" i="109" s="1"/>
  <c r="BO418" i="109"/>
  <c r="CJ21" i="119"/>
  <c r="CI23" i="119"/>
  <c r="CH28" i="119"/>
  <c r="CH29" i="119"/>
  <c r="CF40" i="119"/>
  <c r="CF41" i="119" s="1"/>
  <c r="CF30" i="119"/>
  <c r="CG40" i="119"/>
  <c r="CG41" i="119" s="1"/>
  <c r="CG30" i="119"/>
  <c r="CE42" i="119"/>
  <c r="CE48" i="119" s="1"/>
  <c r="CE49" i="119" s="1"/>
  <c r="CC48" i="119"/>
  <c r="BO695" i="109"/>
  <c r="BO834" i="109" s="1"/>
  <c r="BN835" i="109"/>
  <c r="BX882" i="109"/>
  <c r="BW881" i="109"/>
  <c r="BP556" i="109"/>
  <c r="BW871" i="109"/>
  <c r="BW877" i="109"/>
  <c r="BX855" i="109"/>
  <c r="BX867" i="109"/>
  <c r="BW879" i="109"/>
  <c r="BY863" i="109"/>
  <c r="BY851" i="109"/>
  <c r="BY858" i="109"/>
  <c r="BY870" i="109"/>
  <c r="BX847" i="109"/>
  <c r="BY839" i="109"/>
  <c r="BJ557" i="109"/>
  <c r="BX865" i="109"/>
  <c r="BX853" i="109"/>
  <c r="BX869" i="109"/>
  <c r="BX857" i="109"/>
  <c r="BI557" i="109"/>
  <c r="BW859" i="109"/>
  <c r="BJ883" i="109"/>
  <c r="BK875" i="109"/>
  <c r="BP695" i="109" l="1"/>
  <c r="CH30" i="119"/>
  <c r="CH40" i="119"/>
  <c r="CH41" i="119" s="1"/>
  <c r="CK21" i="119"/>
  <c r="CJ23" i="119"/>
  <c r="CJ25" i="119" s="1"/>
  <c r="CC49" i="119"/>
  <c r="CG47" i="119"/>
  <c r="CI25" i="119"/>
  <c r="BY882" i="109"/>
  <c r="BO835" i="109"/>
  <c r="BP834" i="109"/>
  <c r="BQ417" i="109"/>
  <c r="BQ556" i="109"/>
  <c r="BQ695" i="109" s="1"/>
  <c r="BX871" i="109"/>
  <c r="BY865" i="109"/>
  <c r="BY853" i="109"/>
  <c r="BZ863" i="109"/>
  <c r="BZ851" i="109"/>
  <c r="BK883" i="109"/>
  <c r="BL875" i="109"/>
  <c r="BI696" i="109"/>
  <c r="BY869" i="109"/>
  <c r="BY857" i="109"/>
  <c r="BZ839" i="109"/>
  <c r="BY847" i="109"/>
  <c r="BZ858" i="109"/>
  <c r="BZ870" i="109"/>
  <c r="BZ882" i="109" s="1"/>
  <c r="BX859" i="109"/>
  <c r="BX879" i="109"/>
  <c r="BY867" i="109"/>
  <c r="BY855" i="109"/>
  <c r="BX881" i="109"/>
  <c r="BX877" i="109"/>
  <c r="CF47" i="119" l="1"/>
  <c r="CI28" i="119"/>
  <c r="CI29" i="119"/>
  <c r="CF42" i="119"/>
  <c r="CH47" i="119"/>
  <c r="CJ29" i="119"/>
  <c r="CJ28" i="119"/>
  <c r="CG42" i="119"/>
  <c r="CG48" i="119" s="1"/>
  <c r="CG49" i="119" s="1"/>
  <c r="CL21" i="119"/>
  <c r="CK23" i="119"/>
  <c r="CK25" i="119" s="1"/>
  <c r="BQ834" i="109"/>
  <c r="BP835" i="109"/>
  <c r="BY877" i="109"/>
  <c r="BR417" i="109"/>
  <c r="BR556" i="109"/>
  <c r="BR695" i="109" s="1"/>
  <c r="BY859" i="109"/>
  <c r="BY881" i="109"/>
  <c r="BY871" i="109"/>
  <c r="CA870" i="109"/>
  <c r="CA882" i="109" s="1"/>
  <c r="CA858" i="109"/>
  <c r="BL557" i="109"/>
  <c r="BZ869" i="109"/>
  <c r="BZ857" i="109"/>
  <c r="BJ696" i="109"/>
  <c r="BY879" i="109"/>
  <c r="BK557" i="109"/>
  <c r="CA863" i="109"/>
  <c r="CA851" i="109"/>
  <c r="CA839" i="109"/>
  <c r="BZ847" i="109"/>
  <c r="BZ867" i="109"/>
  <c r="BZ855" i="109"/>
  <c r="BM875" i="109"/>
  <c r="BL883" i="109"/>
  <c r="BZ865" i="109"/>
  <c r="BZ853" i="109"/>
  <c r="CF48" i="119" l="1"/>
  <c r="CK29" i="119"/>
  <c r="CK28" i="119"/>
  <c r="CL23" i="119"/>
  <c r="CH42" i="119"/>
  <c r="CH48" i="119" s="1"/>
  <c r="CH49" i="119" s="1"/>
  <c r="CJ40" i="119"/>
  <c r="CJ41" i="119" s="1"/>
  <c r="CJ30" i="119"/>
  <c r="CI30" i="119"/>
  <c r="CI40" i="119"/>
  <c r="CI41" i="119" s="1"/>
  <c r="BZ877" i="109"/>
  <c r="BQ835" i="109"/>
  <c r="BR834" i="109"/>
  <c r="BZ881" i="109"/>
  <c r="BS556" i="109"/>
  <c r="BS695" i="109" s="1"/>
  <c r="BS417" i="109"/>
  <c r="BZ871" i="109"/>
  <c r="CA847" i="109"/>
  <c r="CB839" i="109"/>
  <c r="CA857" i="109"/>
  <c r="CA869" i="109"/>
  <c r="BM883" i="109"/>
  <c r="BN875" i="109"/>
  <c r="CA867" i="109"/>
  <c r="CA855" i="109"/>
  <c r="CB870" i="109"/>
  <c r="CB882" i="109" s="1"/>
  <c r="CB858" i="109"/>
  <c r="CA865" i="109"/>
  <c r="CA853" i="109"/>
  <c r="CB851" i="109"/>
  <c r="CB863" i="109"/>
  <c r="BZ859" i="109"/>
  <c r="BZ879" i="109"/>
  <c r="BK696" i="109"/>
  <c r="CF49" i="119" l="1"/>
  <c r="CJ47" i="119"/>
  <c r="CL25" i="119"/>
  <c r="CK30" i="119"/>
  <c r="CK40" i="119"/>
  <c r="CK41" i="119" s="1"/>
  <c r="CA881" i="109"/>
  <c r="BR835" i="109"/>
  <c r="BS834" i="109"/>
  <c r="CA879" i="109"/>
  <c r="BT556" i="109"/>
  <c r="BT417" i="109"/>
  <c r="CA871" i="109"/>
  <c r="BL696" i="109"/>
  <c r="CB865" i="109"/>
  <c r="CB853" i="109"/>
  <c r="CB867" i="109"/>
  <c r="CB855" i="109"/>
  <c r="CB869" i="109"/>
  <c r="CB857" i="109"/>
  <c r="CC863" i="109"/>
  <c r="CC851" i="109"/>
  <c r="BN557" i="109"/>
  <c r="CA877" i="109"/>
  <c r="CA859" i="109"/>
  <c r="BN883" i="109"/>
  <c r="BO875" i="109"/>
  <c r="BM557" i="109"/>
  <c r="CC870" i="109"/>
  <c r="CC882" i="109" s="1"/>
  <c r="CC858" i="109"/>
  <c r="CB847" i="109"/>
  <c r="CC839" i="109"/>
  <c r="CB881" i="109" l="1"/>
  <c r="CI47" i="119"/>
  <c r="CI42" i="119"/>
  <c r="CJ42" i="119"/>
  <c r="CJ48" i="119" s="1"/>
  <c r="CJ49" i="119" s="1"/>
  <c r="CL28" i="119"/>
  <c r="CM28" i="119" s="1"/>
  <c r="CL29" i="119"/>
  <c r="CM29" i="119" s="1"/>
  <c r="CK47" i="119"/>
  <c r="CB879" i="109"/>
  <c r="BS835" i="109"/>
  <c r="CB877" i="109"/>
  <c r="BT695" i="109"/>
  <c r="BT834" i="109" s="1"/>
  <c r="BU556" i="109"/>
  <c r="BV417" i="109"/>
  <c r="BV556" i="109"/>
  <c r="CB859" i="109"/>
  <c r="CB871" i="109"/>
  <c r="CC847" i="109"/>
  <c r="CD839" i="109"/>
  <c r="BO883" i="109"/>
  <c r="BP875" i="109"/>
  <c r="BM696" i="109"/>
  <c r="CC869" i="109"/>
  <c r="CC881" i="109" s="1"/>
  <c r="CC857" i="109"/>
  <c r="CC865" i="109"/>
  <c r="CC853" i="109"/>
  <c r="CD858" i="109"/>
  <c r="CD870" i="109"/>
  <c r="CD882" i="109" s="1"/>
  <c r="CD863" i="109"/>
  <c r="CD851" i="109"/>
  <c r="CC867" i="109"/>
  <c r="CC855" i="109"/>
  <c r="CM30" i="119" l="1"/>
  <c r="CI48" i="119"/>
  <c r="CK42" i="119"/>
  <c r="CK48" i="119" s="1"/>
  <c r="CK49" i="119" s="1"/>
  <c r="CL30" i="119"/>
  <c r="CL40" i="119"/>
  <c r="CC879" i="109"/>
  <c r="BT835" i="109"/>
  <c r="CC859" i="109"/>
  <c r="BV695" i="109"/>
  <c r="BV834" i="109" s="1"/>
  <c r="BW417" i="109"/>
  <c r="BW556" i="109"/>
  <c r="CC871" i="109"/>
  <c r="CC877" i="109"/>
  <c r="CE863" i="109"/>
  <c r="CE851" i="109"/>
  <c r="BP557" i="109"/>
  <c r="BN696" i="109"/>
  <c r="BP883" i="109"/>
  <c r="BQ875" i="109"/>
  <c r="BO557" i="109"/>
  <c r="CD869" i="109"/>
  <c r="CD881" i="109" s="1"/>
  <c r="CD857" i="109"/>
  <c r="CD867" i="109"/>
  <c r="CD855" i="109"/>
  <c r="CE870" i="109"/>
  <c r="CE882" i="109" s="1"/>
  <c r="CE858" i="109"/>
  <c r="CE839" i="109"/>
  <c r="CD847" i="109"/>
  <c r="CD865" i="109"/>
  <c r="CD853" i="109"/>
  <c r="CM40" i="119" l="1"/>
  <c r="CL41" i="119"/>
  <c r="CI49" i="119"/>
  <c r="CD879" i="109"/>
  <c r="BV835" i="109"/>
  <c r="BW695" i="109"/>
  <c r="BW834" i="109" s="1"/>
  <c r="CD877" i="109"/>
  <c r="BX556" i="109"/>
  <c r="BX417" i="109"/>
  <c r="CD859" i="109"/>
  <c r="CD871" i="109"/>
  <c r="CE847" i="109"/>
  <c r="CF839" i="109"/>
  <c r="CF870" i="109"/>
  <c r="CF882" i="109" s="1"/>
  <c r="CF858" i="109"/>
  <c r="CE867" i="109"/>
  <c r="CE879" i="109" s="1"/>
  <c r="CE855" i="109"/>
  <c r="BO696" i="109"/>
  <c r="CF851" i="109"/>
  <c r="CF863" i="109"/>
  <c r="BQ883" i="109"/>
  <c r="BR875" i="109"/>
  <c r="CE865" i="109"/>
  <c r="CE853" i="109"/>
  <c r="CE869" i="109"/>
  <c r="CE881" i="109" s="1"/>
  <c r="CE857" i="109"/>
  <c r="CL47" i="119" l="1"/>
  <c r="CM41" i="119"/>
  <c r="CL42" i="119"/>
  <c r="BW835" i="109"/>
  <c r="CE877" i="109"/>
  <c r="BX695" i="109"/>
  <c r="BX834" i="109" s="1"/>
  <c r="BY417" i="109"/>
  <c r="BY556" i="109"/>
  <c r="CF855" i="109"/>
  <c r="CF867" i="109"/>
  <c r="CF879" i="109" s="1"/>
  <c r="CG839" i="109"/>
  <c r="CF847" i="109"/>
  <c r="CE871" i="109"/>
  <c r="CG863" i="109"/>
  <c r="CG851" i="109"/>
  <c r="CG870" i="109"/>
  <c r="CH870" i="109" s="1"/>
  <c r="CG858" i="109"/>
  <c r="BR557" i="109"/>
  <c r="BQ418" i="109"/>
  <c r="CF869" i="109"/>
  <c r="CF881" i="109" s="1"/>
  <c r="CF857" i="109"/>
  <c r="CF865" i="109"/>
  <c r="CF853" i="109"/>
  <c r="BR883" i="109"/>
  <c r="BS875" i="109"/>
  <c r="CE859" i="109"/>
  <c r="BP696" i="109"/>
  <c r="BQ557" i="109"/>
  <c r="CL48" i="119" l="1"/>
  <c r="CM42" i="119"/>
  <c r="CM47" i="119"/>
  <c r="BX835" i="109"/>
  <c r="BY695" i="109"/>
  <c r="BY834" i="109" s="1"/>
  <c r="CF871" i="109"/>
  <c r="BZ417" i="109"/>
  <c r="BZ556" i="109"/>
  <c r="BQ696" i="109"/>
  <c r="BS883" i="109"/>
  <c r="BT875" i="109"/>
  <c r="CG869" i="109"/>
  <c r="CH869" i="109" s="1"/>
  <c r="CG857" i="109"/>
  <c r="CI870" i="109"/>
  <c r="CI858" i="109"/>
  <c r="CI863" i="109"/>
  <c r="CI851" i="109"/>
  <c r="CG882" i="109"/>
  <c r="CG847" i="109"/>
  <c r="CI839" i="109"/>
  <c r="CH863" i="109"/>
  <c r="CF877" i="109"/>
  <c r="CG865" i="109"/>
  <c r="CH865" i="109" s="1"/>
  <c r="CG853" i="109"/>
  <c r="CF859" i="109"/>
  <c r="CG867" i="109"/>
  <c r="CH867" i="109" s="1"/>
  <c r="CG855" i="109"/>
  <c r="BS557" i="109"/>
  <c r="BR418" i="109"/>
  <c r="CL49" i="119" l="1"/>
  <c r="CM49" i="119" s="1"/>
  <c r="CM48" i="119"/>
  <c r="BZ695" i="109"/>
  <c r="BZ834" i="109" s="1"/>
  <c r="BY835" i="109"/>
  <c r="CI882" i="109"/>
  <c r="CA556" i="109"/>
  <c r="CA417" i="109"/>
  <c r="CG877" i="109"/>
  <c r="CG871" i="109"/>
  <c r="BR696" i="109"/>
  <c r="CJ863" i="109"/>
  <c r="CJ851" i="109"/>
  <c r="CJ858" i="109"/>
  <c r="CJ870" i="109"/>
  <c r="BV875" i="109"/>
  <c r="BT883" i="109"/>
  <c r="BU883" i="109" s="1"/>
  <c r="CG879" i="109"/>
  <c r="CI867" i="109"/>
  <c r="CI855" i="109"/>
  <c r="CI853" i="109"/>
  <c r="CI865" i="109"/>
  <c r="CI847" i="109"/>
  <c r="CJ839" i="109"/>
  <c r="CG881" i="109"/>
  <c r="BS418" i="109"/>
  <c r="CH871" i="109"/>
  <c r="CH847" i="109"/>
  <c r="CG859" i="109"/>
  <c r="CI869" i="109"/>
  <c r="CI857" i="109"/>
  <c r="CM50" i="119" l="1"/>
  <c r="CA695" i="109"/>
  <c r="CA834" i="109" s="1"/>
  <c r="CJ882" i="109"/>
  <c r="BZ835" i="109"/>
  <c r="CB417" i="109"/>
  <c r="CB556" i="109"/>
  <c r="CI877" i="109"/>
  <c r="CI881" i="109"/>
  <c r="CH859" i="109"/>
  <c r="BU557" i="109"/>
  <c r="BT557" i="109"/>
  <c r="BT418" i="109"/>
  <c r="CI871" i="109"/>
  <c r="CI879" i="109"/>
  <c r="CK858" i="109"/>
  <c r="CK870" i="109"/>
  <c r="BS696" i="109"/>
  <c r="CJ869" i="109"/>
  <c r="CJ857" i="109"/>
  <c r="CK839" i="109"/>
  <c r="CJ847" i="109"/>
  <c r="CJ865" i="109"/>
  <c r="CJ853" i="109"/>
  <c r="CK851" i="109"/>
  <c r="CK863" i="109"/>
  <c r="CH872" i="109"/>
  <c r="CJ867" i="109"/>
  <c r="CJ855" i="109"/>
  <c r="BV883" i="109"/>
  <c r="BW875" i="109"/>
  <c r="CI859" i="109"/>
  <c r="CB695" i="109" l="1"/>
  <c r="CB834" i="109" s="1"/>
  <c r="CK882" i="109"/>
  <c r="CA835" i="109"/>
  <c r="CJ881" i="109"/>
  <c r="CC417" i="109"/>
  <c r="CC556" i="109"/>
  <c r="CK855" i="109"/>
  <c r="CK867" i="109"/>
  <c r="CK865" i="109"/>
  <c r="CK853" i="109"/>
  <c r="CJ879" i="109"/>
  <c r="CJ871" i="109"/>
  <c r="CK869" i="109"/>
  <c r="CK857" i="109"/>
  <c r="BT696" i="109"/>
  <c r="BU696" i="109" s="1"/>
  <c r="BU835" i="109" s="1"/>
  <c r="BU418" i="109"/>
  <c r="CJ877" i="109"/>
  <c r="BW883" i="109"/>
  <c r="BX875" i="109"/>
  <c r="CL863" i="109"/>
  <c r="CL851" i="109"/>
  <c r="BW557" i="109"/>
  <c r="BV418" i="109"/>
  <c r="CJ859" i="109"/>
  <c r="CL839" i="109"/>
  <c r="CK847" i="109"/>
  <c r="CL870" i="109"/>
  <c r="CL882" i="109" s="1"/>
  <c r="CL858" i="109"/>
  <c r="BV557" i="109"/>
  <c r="BU558" i="109"/>
  <c r="CB835" i="109" l="1"/>
  <c r="CC695" i="109"/>
  <c r="CC834" i="109" s="1"/>
  <c r="CK859" i="109"/>
  <c r="CD417" i="109"/>
  <c r="CD556" i="109"/>
  <c r="CK877" i="109"/>
  <c r="CK871" i="109"/>
  <c r="CK879" i="109"/>
  <c r="CM839" i="109"/>
  <c r="CL847" i="109"/>
  <c r="CL869" i="109"/>
  <c r="CL857" i="109"/>
  <c r="CM870" i="109"/>
  <c r="CM882" i="109" s="1"/>
  <c r="CM858" i="109"/>
  <c r="CM863" i="109"/>
  <c r="CM851" i="109"/>
  <c r="BX883" i="109"/>
  <c r="BY875" i="109"/>
  <c r="CK881" i="109"/>
  <c r="CL865" i="109"/>
  <c r="CL853" i="109"/>
  <c r="BW418" i="109"/>
  <c r="BV696" i="109"/>
  <c r="CL867" i="109"/>
  <c r="CL855" i="109"/>
  <c r="CD695" i="109" l="1"/>
  <c r="CD834" i="109" s="1"/>
  <c r="CC835" i="109"/>
  <c r="CL877" i="109"/>
  <c r="CE417" i="109"/>
  <c r="CE556" i="109"/>
  <c r="CL879" i="109"/>
  <c r="CM867" i="109"/>
  <c r="CM855" i="109"/>
  <c r="BX557" i="109"/>
  <c r="CM847" i="109"/>
  <c r="CN839" i="109"/>
  <c r="CL871" i="109"/>
  <c r="CM853" i="109"/>
  <c r="CM865" i="109"/>
  <c r="BY883" i="109"/>
  <c r="BZ875" i="109"/>
  <c r="CL859" i="109"/>
  <c r="BW696" i="109"/>
  <c r="BY557" i="109"/>
  <c r="BX418" i="109"/>
  <c r="CL881" i="109"/>
  <c r="CN863" i="109"/>
  <c r="CN851" i="109"/>
  <c r="CN870" i="109"/>
  <c r="CN882" i="109" s="1"/>
  <c r="CN858" i="109"/>
  <c r="CM857" i="109"/>
  <c r="CM869" i="109"/>
  <c r="CE695" i="109" l="1"/>
  <c r="CE834" i="109" s="1"/>
  <c r="CM877" i="109"/>
  <c r="CD835" i="109"/>
  <c r="CM879" i="109"/>
  <c r="CM859" i="109"/>
  <c r="CF417" i="109"/>
  <c r="CF556" i="109"/>
  <c r="CF695" i="109" s="1"/>
  <c r="BZ557" i="109"/>
  <c r="BY418" i="109"/>
  <c r="CN853" i="109"/>
  <c r="CN865" i="109"/>
  <c r="CN877" i="109" s="1"/>
  <c r="CM871" i="109"/>
  <c r="CN869" i="109"/>
  <c r="CN857" i="109"/>
  <c r="CO863" i="109"/>
  <c r="CO851" i="109"/>
  <c r="BZ883" i="109"/>
  <c r="CA875" i="109"/>
  <c r="CN847" i="109"/>
  <c r="CO839" i="109"/>
  <c r="CO858" i="109"/>
  <c r="CO870" i="109"/>
  <c r="CO882" i="109" s="1"/>
  <c r="CN855" i="109"/>
  <c r="CN867" i="109"/>
  <c r="CM881" i="109"/>
  <c r="BX696" i="109"/>
  <c r="CE835" i="109" l="1"/>
  <c r="CF834" i="109"/>
  <c r="CG417" i="109"/>
  <c r="CG556" i="109"/>
  <c r="CN871" i="109"/>
  <c r="CN879" i="109"/>
  <c r="CP858" i="109"/>
  <c r="CP870" i="109"/>
  <c r="CP882" i="109" s="1"/>
  <c r="CO857" i="109"/>
  <c r="CO869" i="109"/>
  <c r="CO855" i="109"/>
  <c r="CO867" i="109"/>
  <c r="CO847" i="109"/>
  <c r="CP839" i="109"/>
  <c r="CP863" i="109"/>
  <c r="CP851" i="109"/>
  <c r="CO865" i="109"/>
  <c r="CO877" i="109" s="1"/>
  <c r="CO853" i="109"/>
  <c r="BY696" i="109"/>
  <c r="BZ418" i="109"/>
  <c r="CN881" i="109"/>
  <c r="CA883" i="109"/>
  <c r="CB875" i="109"/>
  <c r="CN859" i="109"/>
  <c r="CF835" i="109" l="1"/>
  <c r="CG695" i="109"/>
  <c r="CG834" i="109" s="1"/>
  <c r="CH556" i="109"/>
  <c r="CI417" i="109"/>
  <c r="CI556" i="109"/>
  <c r="CO879" i="109"/>
  <c r="CO881" i="109"/>
  <c r="CO871" i="109"/>
  <c r="CC875" i="109"/>
  <c r="CB883" i="109"/>
  <c r="CA557" i="109"/>
  <c r="CP865" i="109"/>
  <c r="CP877" i="109" s="1"/>
  <c r="CP853" i="109"/>
  <c r="CQ839" i="109"/>
  <c r="CP847" i="109"/>
  <c r="CQ851" i="109"/>
  <c r="CQ863" i="109"/>
  <c r="CP867" i="109"/>
  <c r="CP855" i="109"/>
  <c r="CB557" i="109"/>
  <c r="CA418" i="109"/>
  <c r="BZ696" i="109"/>
  <c r="CO859" i="109"/>
  <c r="CP869" i="109"/>
  <c r="CP857" i="109"/>
  <c r="CQ870" i="109"/>
  <c r="CQ882" i="109" s="1"/>
  <c r="CQ858" i="109"/>
  <c r="CG835" i="109" l="1"/>
  <c r="CJ556" i="109"/>
  <c r="CJ417" i="109"/>
  <c r="CP881" i="109"/>
  <c r="CP879" i="109"/>
  <c r="CI695" i="109"/>
  <c r="CQ857" i="109"/>
  <c r="CQ869" i="109"/>
  <c r="CR863" i="109"/>
  <c r="CR851" i="109"/>
  <c r="CQ847" i="109"/>
  <c r="CR839" i="109"/>
  <c r="CA696" i="109"/>
  <c r="CQ867" i="109"/>
  <c r="CQ855" i="109"/>
  <c r="CP859" i="109"/>
  <c r="CP871" i="109"/>
  <c r="CR870" i="109"/>
  <c r="CR882" i="109" s="1"/>
  <c r="CR858" i="109"/>
  <c r="CQ865" i="109"/>
  <c r="CQ877" i="109" s="1"/>
  <c r="CQ853" i="109"/>
  <c r="CD875" i="109"/>
  <c r="CC883" i="109"/>
  <c r="CC557" i="109"/>
  <c r="CB418" i="109"/>
  <c r="CJ695" i="109" l="1"/>
  <c r="CI834" i="109"/>
  <c r="CQ881" i="109"/>
  <c r="CQ871" i="109"/>
  <c r="CK417" i="109"/>
  <c r="CK556" i="109"/>
  <c r="CQ879" i="109"/>
  <c r="CR867" i="109"/>
  <c r="CR855" i="109"/>
  <c r="CS870" i="109"/>
  <c r="CS882" i="109" s="1"/>
  <c r="CS858" i="109"/>
  <c r="CS851" i="109"/>
  <c r="CS863" i="109"/>
  <c r="CR869" i="109"/>
  <c r="CR857" i="109"/>
  <c r="CD883" i="109"/>
  <c r="CE875" i="109"/>
  <c r="CD557" i="109"/>
  <c r="CC418" i="109"/>
  <c r="CR865" i="109"/>
  <c r="CR877" i="109" s="1"/>
  <c r="CR853" i="109"/>
  <c r="CB696" i="109"/>
  <c r="CS839" i="109"/>
  <c r="CR847" i="109"/>
  <c r="CQ859" i="109"/>
  <c r="CK695" i="109" l="1"/>
  <c r="CR879" i="109"/>
  <c r="CR881" i="109"/>
  <c r="CI835" i="109"/>
  <c r="CJ834" i="109"/>
  <c r="CL556" i="109"/>
  <c r="CL417" i="109"/>
  <c r="CS847" i="109"/>
  <c r="CT839" i="109"/>
  <c r="CE557" i="109"/>
  <c r="CD418" i="109"/>
  <c r="CT863" i="109"/>
  <c r="CT851" i="109"/>
  <c r="CT870" i="109"/>
  <c r="CU870" i="109" s="1"/>
  <c r="CT858" i="109"/>
  <c r="CS855" i="109"/>
  <c r="CS867" i="109"/>
  <c r="CS853" i="109"/>
  <c r="CS865" i="109"/>
  <c r="CS869" i="109"/>
  <c r="CS857" i="109"/>
  <c r="CR859" i="109"/>
  <c r="CC696" i="109"/>
  <c r="CR871" i="109"/>
  <c r="CE883" i="109"/>
  <c r="CF875" i="109"/>
  <c r="CS879" i="109" l="1"/>
  <c r="CL695" i="109"/>
  <c r="CS881" i="109"/>
  <c r="CK834" i="109"/>
  <c r="CJ835" i="109"/>
  <c r="CM556" i="109"/>
  <c r="CM417" i="109"/>
  <c r="CS871" i="109"/>
  <c r="CD696" i="109"/>
  <c r="CT867" i="109"/>
  <c r="CU867" i="109" s="1"/>
  <c r="CT855" i="109"/>
  <c r="CT869" i="109"/>
  <c r="CU869" i="109" s="1"/>
  <c r="CT857" i="109"/>
  <c r="CV858" i="109"/>
  <c r="CV870" i="109"/>
  <c r="CV863" i="109"/>
  <c r="CV851" i="109"/>
  <c r="CF557" i="109"/>
  <c r="CE418" i="109"/>
  <c r="CT882" i="109"/>
  <c r="CF883" i="109"/>
  <c r="CG875" i="109"/>
  <c r="CT865" i="109"/>
  <c r="CU865" i="109" s="1"/>
  <c r="CT853" i="109"/>
  <c r="CS859" i="109"/>
  <c r="CS877" i="109"/>
  <c r="CU863" i="109"/>
  <c r="CV839" i="109"/>
  <c r="CT847" i="109"/>
  <c r="CM695" i="109" l="1"/>
  <c r="CL834" i="109"/>
  <c r="CK835" i="109"/>
  <c r="CN556" i="109"/>
  <c r="CN417" i="109"/>
  <c r="CT877" i="109"/>
  <c r="CV882" i="109"/>
  <c r="CU871" i="109"/>
  <c r="CT871" i="109"/>
  <c r="CU847" i="109"/>
  <c r="CW863" i="109"/>
  <c r="CW851" i="109"/>
  <c r="CW870" i="109"/>
  <c r="CW858" i="109"/>
  <c r="CW839" i="109"/>
  <c r="CV847" i="109"/>
  <c r="CV865" i="109"/>
  <c r="CV853" i="109"/>
  <c r="CT859" i="109"/>
  <c r="CV857" i="109"/>
  <c r="CV869" i="109"/>
  <c r="CT879" i="109"/>
  <c r="CI875" i="109"/>
  <c r="CG883" i="109"/>
  <c r="CH883" i="109" s="1"/>
  <c r="CF418" i="109"/>
  <c r="CV867" i="109"/>
  <c r="CV855" i="109"/>
  <c r="CE696" i="109"/>
  <c r="CT881" i="109"/>
  <c r="CN695" i="109" l="1"/>
  <c r="CV881" i="109"/>
  <c r="CL835" i="109"/>
  <c r="CM834" i="109"/>
  <c r="CU872" i="109"/>
  <c r="CO556" i="109"/>
  <c r="CO417" i="109"/>
  <c r="CW882" i="109"/>
  <c r="CV871" i="109"/>
  <c r="CV877" i="109"/>
  <c r="CG418" i="109"/>
  <c r="CW869" i="109"/>
  <c r="CW881" i="109" s="1"/>
  <c r="CW857" i="109"/>
  <c r="CW847" i="109"/>
  <c r="CX839" i="109"/>
  <c r="CX863" i="109"/>
  <c r="CX851" i="109"/>
  <c r="CH557" i="109"/>
  <c r="CG557" i="109"/>
  <c r="CV879" i="109"/>
  <c r="CU859" i="109"/>
  <c r="CW865" i="109"/>
  <c r="CW853" i="109"/>
  <c r="CF696" i="109"/>
  <c r="CX858" i="109"/>
  <c r="CX870" i="109"/>
  <c r="CV859" i="109"/>
  <c r="CW867" i="109"/>
  <c r="CW855" i="109"/>
  <c r="CI883" i="109"/>
  <c r="CJ875" i="109"/>
  <c r="CO695" i="109" l="1"/>
  <c r="CM835" i="109"/>
  <c r="CN834" i="109"/>
  <c r="CX882" i="109"/>
  <c r="CW871" i="109"/>
  <c r="CP417" i="109"/>
  <c r="CP556" i="109"/>
  <c r="CW877" i="109"/>
  <c r="CY870" i="109"/>
  <c r="CY858" i="109"/>
  <c r="CX867" i="109"/>
  <c r="CX855" i="109"/>
  <c r="CH558" i="109"/>
  <c r="CX847" i="109"/>
  <c r="CY839" i="109"/>
  <c r="CH418" i="109"/>
  <c r="CG696" i="109"/>
  <c r="CH696" i="109" s="1"/>
  <c r="CH835" i="109" s="1"/>
  <c r="CX865" i="109"/>
  <c r="CX853" i="109"/>
  <c r="CW879" i="109"/>
  <c r="CY851" i="109"/>
  <c r="CY863" i="109"/>
  <c r="CJ557" i="109"/>
  <c r="CI418" i="109"/>
  <c r="CJ883" i="109"/>
  <c r="CK875" i="109"/>
  <c r="CW859" i="109"/>
  <c r="CX869" i="109"/>
  <c r="CX881" i="109" s="1"/>
  <c r="CX857" i="109"/>
  <c r="CI557" i="109"/>
  <c r="CP695" i="109" l="1"/>
  <c r="CO834" i="109"/>
  <c r="CN835" i="109"/>
  <c r="CX859" i="109"/>
  <c r="CQ417" i="109"/>
  <c r="CQ556" i="109"/>
  <c r="CQ695" i="109" s="1"/>
  <c r="CX871" i="109"/>
  <c r="CX879" i="109"/>
  <c r="CJ418" i="109"/>
  <c r="CZ858" i="109"/>
  <c r="CZ870" i="109"/>
  <c r="CL875" i="109"/>
  <c r="CK883" i="109"/>
  <c r="CI696" i="109"/>
  <c r="CY847" i="109"/>
  <c r="CZ839" i="109"/>
  <c r="CX877" i="109"/>
  <c r="CY869" i="109"/>
  <c r="CY881" i="109" s="1"/>
  <c r="CY857" i="109"/>
  <c r="CY865" i="109"/>
  <c r="CY853" i="109"/>
  <c r="CY882" i="109"/>
  <c r="CZ863" i="109"/>
  <c r="CZ851" i="109"/>
  <c r="CY867" i="109"/>
  <c r="CY855" i="109"/>
  <c r="CP834" i="109" l="1"/>
  <c r="CO835" i="109"/>
  <c r="CY879" i="109"/>
  <c r="CR556" i="109"/>
  <c r="CR695" i="109" s="1"/>
  <c r="CR417" i="109"/>
  <c r="CZ882" i="109"/>
  <c r="CY859" i="109"/>
  <c r="DA863" i="109"/>
  <c r="DA851" i="109"/>
  <c r="CZ853" i="109"/>
  <c r="CZ865" i="109"/>
  <c r="DA839" i="109"/>
  <c r="CZ847" i="109"/>
  <c r="CL883" i="109"/>
  <c r="CM875" i="109"/>
  <c r="CK557" i="109"/>
  <c r="CY877" i="109"/>
  <c r="CJ696" i="109"/>
  <c r="CZ855" i="109"/>
  <c r="CZ867" i="109"/>
  <c r="CY871" i="109"/>
  <c r="CZ857" i="109"/>
  <c r="CZ869" i="109"/>
  <c r="DA870" i="109"/>
  <c r="DA858" i="109"/>
  <c r="CL557" i="109"/>
  <c r="CK418" i="109"/>
  <c r="CP835" i="109" l="1"/>
  <c r="CQ834" i="109"/>
  <c r="CZ879" i="109"/>
  <c r="DA882" i="109"/>
  <c r="CS556" i="109"/>
  <c r="CS695" i="109" s="1"/>
  <c r="CS417" i="109"/>
  <c r="CZ871" i="109"/>
  <c r="CZ859" i="109"/>
  <c r="CZ877" i="109"/>
  <c r="DA869" i="109"/>
  <c r="DA857" i="109"/>
  <c r="DB863" i="109"/>
  <c r="DB851" i="109"/>
  <c r="CK696" i="109"/>
  <c r="DA847" i="109"/>
  <c r="DB839" i="109"/>
  <c r="CM557" i="109"/>
  <c r="CL418" i="109"/>
  <c r="CM883" i="109"/>
  <c r="CN875" i="109"/>
  <c r="DB870" i="109"/>
  <c r="DB858" i="109"/>
  <c r="DA867" i="109"/>
  <c r="DA879" i="109" s="1"/>
  <c r="DA855" i="109"/>
  <c r="DA865" i="109"/>
  <c r="DA853" i="109"/>
  <c r="CZ881" i="109"/>
  <c r="DB882" i="109" l="1"/>
  <c r="CQ835" i="109"/>
  <c r="CR834" i="109"/>
  <c r="DA871" i="109"/>
  <c r="CT417" i="109"/>
  <c r="CT556" i="109"/>
  <c r="DA881" i="109"/>
  <c r="DB865" i="109"/>
  <c r="DB853" i="109"/>
  <c r="DC870" i="109"/>
  <c r="DC858" i="109"/>
  <c r="CM418" i="109"/>
  <c r="DA877" i="109"/>
  <c r="CL696" i="109"/>
  <c r="DA859" i="109"/>
  <c r="DB867" i="109"/>
  <c r="DB879" i="109" s="1"/>
  <c r="DB855" i="109"/>
  <c r="CN883" i="109"/>
  <c r="CO875" i="109"/>
  <c r="DC863" i="109"/>
  <c r="DC851" i="109"/>
  <c r="DB847" i="109"/>
  <c r="DC839" i="109"/>
  <c r="DB869" i="109"/>
  <c r="DB857" i="109"/>
  <c r="DC882" i="109" l="1"/>
  <c r="CS834" i="109"/>
  <c r="CR835" i="109"/>
  <c r="DB881" i="109"/>
  <c r="CT695" i="109"/>
  <c r="CU556" i="109"/>
  <c r="CV417" i="109"/>
  <c r="CV556" i="109"/>
  <c r="DB877" i="109"/>
  <c r="DC857" i="109"/>
  <c r="DC869" i="109"/>
  <c r="DD851" i="109"/>
  <c r="DD863" i="109"/>
  <c r="DD858" i="109"/>
  <c r="DD870" i="109"/>
  <c r="DD882" i="109" s="1"/>
  <c r="DC847" i="109"/>
  <c r="DD839" i="109"/>
  <c r="DC867" i="109"/>
  <c r="DC879" i="109" s="1"/>
  <c r="DC855" i="109"/>
  <c r="CM696" i="109"/>
  <c r="DB871" i="109"/>
  <c r="DB859" i="109"/>
  <c r="CP875" i="109"/>
  <c r="CO883" i="109"/>
  <c r="CO557" i="109"/>
  <c r="CN418" i="109"/>
  <c r="DC853" i="109"/>
  <c r="DC865" i="109"/>
  <c r="CN557" i="109"/>
  <c r="DC881" i="109" l="1"/>
  <c r="CT834" i="109"/>
  <c r="CS835" i="109"/>
  <c r="DC877" i="109"/>
  <c r="CW556" i="109"/>
  <c r="CW417" i="109"/>
  <c r="CV695" i="109"/>
  <c r="CP557" i="109"/>
  <c r="CO418" i="109"/>
  <c r="DC871" i="109"/>
  <c r="DD869" i="109"/>
  <c r="DD881" i="109" s="1"/>
  <c r="DD857" i="109"/>
  <c r="CN696" i="109"/>
  <c r="DE839" i="109"/>
  <c r="DD847" i="109"/>
  <c r="DE870" i="109"/>
  <c r="DE882" i="109" s="1"/>
  <c r="DE858" i="109"/>
  <c r="DE863" i="109"/>
  <c r="DE851" i="109"/>
  <c r="DD853" i="109"/>
  <c r="DD865" i="109"/>
  <c r="CP883" i="109"/>
  <c r="CQ875" i="109"/>
  <c r="DD867" i="109"/>
  <c r="DD879" i="109" s="1"/>
  <c r="DD855" i="109"/>
  <c r="DC859" i="109"/>
  <c r="DD877" i="109" l="1"/>
  <c r="CT835" i="109"/>
  <c r="CV834" i="109"/>
  <c r="CW695" i="109"/>
  <c r="CX556" i="109"/>
  <c r="CX417" i="109"/>
  <c r="DE867" i="109"/>
  <c r="DE879" i="109" s="1"/>
  <c r="DE855" i="109"/>
  <c r="CQ883" i="109"/>
  <c r="CR875" i="109"/>
  <c r="DD859" i="109"/>
  <c r="DF839" i="109"/>
  <c r="DE847" i="109"/>
  <c r="DE869" i="109"/>
  <c r="DE881" i="109" s="1"/>
  <c r="DE857" i="109"/>
  <c r="DF858" i="109"/>
  <c r="DF870" i="109"/>
  <c r="DF882" i="109" s="1"/>
  <c r="CQ557" i="109"/>
  <c r="CP418" i="109"/>
  <c r="DE865" i="109"/>
  <c r="DE853" i="109"/>
  <c r="DF863" i="109"/>
  <c r="DF851" i="109"/>
  <c r="CO696" i="109"/>
  <c r="DD871" i="109"/>
  <c r="DE877" i="109" l="1"/>
  <c r="CW834" i="109"/>
  <c r="CV835" i="109"/>
  <c r="CX695" i="109"/>
  <c r="DE859" i="109"/>
  <c r="CY417" i="109"/>
  <c r="CY556" i="109"/>
  <c r="DG870" i="109"/>
  <c r="DH870" i="109" s="1"/>
  <c r="DG858" i="109"/>
  <c r="DG839" i="109"/>
  <c r="DF847" i="109"/>
  <c r="CR883" i="109"/>
  <c r="CS875" i="109"/>
  <c r="CP696" i="109"/>
  <c r="DF865" i="109"/>
  <c r="DF877" i="109" s="1"/>
  <c r="DF853" i="109"/>
  <c r="CR557" i="109"/>
  <c r="CQ418" i="109"/>
  <c r="DF869" i="109"/>
  <c r="DF881" i="109" s="1"/>
  <c r="DF857" i="109"/>
  <c r="DE871" i="109"/>
  <c r="DF867" i="109"/>
  <c r="DF879" i="109" s="1"/>
  <c r="DF855" i="109"/>
  <c r="DG863" i="109"/>
  <c r="DG851" i="109"/>
  <c r="CY695" i="109" l="1"/>
  <c r="CW835" i="109"/>
  <c r="CX834" i="109"/>
  <c r="CZ417" i="109"/>
  <c r="CZ556" i="109"/>
  <c r="CZ695" i="109" s="1"/>
  <c r="DF859" i="109"/>
  <c r="DH863" i="109"/>
  <c r="CS557" i="109"/>
  <c r="CR418" i="109"/>
  <c r="CQ696" i="109"/>
  <c r="DG847" i="109"/>
  <c r="DI839" i="109"/>
  <c r="DG867" i="109"/>
  <c r="DH867" i="109" s="1"/>
  <c r="DG855" i="109"/>
  <c r="DG869" i="109"/>
  <c r="DH869" i="109" s="1"/>
  <c r="DG857" i="109"/>
  <c r="DG865" i="109"/>
  <c r="DH865" i="109" s="1"/>
  <c r="DG853" i="109"/>
  <c r="CS883" i="109"/>
  <c r="CT875" i="109"/>
  <c r="DI870" i="109"/>
  <c r="DI858" i="109"/>
  <c r="DF871" i="109"/>
  <c r="DI863" i="109"/>
  <c r="DI851" i="109"/>
  <c r="DG882" i="109"/>
  <c r="CY834" i="109" l="1"/>
  <c r="CX835" i="109"/>
  <c r="DA417" i="109"/>
  <c r="DA556" i="109"/>
  <c r="DA695" i="109" s="1"/>
  <c r="DG859" i="109"/>
  <c r="DH859" i="109" s="1"/>
  <c r="DI882" i="109"/>
  <c r="DH847" i="109"/>
  <c r="DI853" i="109"/>
  <c r="DI865" i="109"/>
  <c r="DI869" i="109"/>
  <c r="DI857" i="109"/>
  <c r="CS418" i="109"/>
  <c r="DH871" i="109"/>
  <c r="DG879" i="109"/>
  <c r="CR696" i="109"/>
  <c r="DG871" i="109"/>
  <c r="DG881" i="109"/>
  <c r="DJ863" i="109"/>
  <c r="DJ851" i="109"/>
  <c r="DJ870" i="109"/>
  <c r="DJ858" i="109"/>
  <c r="CT883" i="109"/>
  <c r="CU883" i="109" s="1"/>
  <c r="CV875" i="109"/>
  <c r="DI855" i="109"/>
  <c r="DI867" i="109"/>
  <c r="DJ839" i="109"/>
  <c r="DI847" i="109"/>
  <c r="DG877" i="109"/>
  <c r="CY835" i="109" l="1"/>
  <c r="CZ834" i="109"/>
  <c r="DJ882" i="109"/>
  <c r="DI877" i="109"/>
  <c r="DB556" i="109"/>
  <c r="DB695" i="109" s="1"/>
  <c r="DB417" i="109"/>
  <c r="DI881" i="109"/>
  <c r="DK863" i="109"/>
  <c r="DK851" i="109"/>
  <c r="DI879" i="109"/>
  <c r="CT418" i="109"/>
  <c r="DJ867" i="109"/>
  <c r="DJ855" i="109"/>
  <c r="DI859" i="109"/>
  <c r="DH872" i="109"/>
  <c r="DK870" i="109"/>
  <c r="DK858" i="109"/>
  <c r="DJ865" i="109"/>
  <c r="DJ853" i="109"/>
  <c r="DK839" i="109"/>
  <c r="DJ847" i="109"/>
  <c r="CV883" i="109"/>
  <c r="CW875" i="109"/>
  <c r="CS696" i="109"/>
  <c r="CU557" i="109"/>
  <c r="CT557" i="109"/>
  <c r="DJ869" i="109"/>
  <c r="DJ857" i="109"/>
  <c r="DI871" i="109"/>
  <c r="DK882" i="109" l="1"/>
  <c r="DA834" i="109"/>
  <c r="CZ835" i="109"/>
  <c r="DJ881" i="109"/>
  <c r="DC556" i="109"/>
  <c r="DC695" i="109" s="1"/>
  <c r="DC417" i="109"/>
  <c r="DJ879" i="109"/>
  <c r="DJ871" i="109"/>
  <c r="CT696" i="109"/>
  <c r="CU696" i="109" s="1"/>
  <c r="CU835" i="109" s="1"/>
  <c r="DK865" i="109"/>
  <c r="DK853" i="109"/>
  <c r="DL870" i="109"/>
  <c r="DL858" i="109"/>
  <c r="CV557" i="109"/>
  <c r="DL863" i="109"/>
  <c r="DL851" i="109"/>
  <c r="CU558" i="109"/>
  <c r="DK847" i="109"/>
  <c r="DL839" i="109"/>
  <c r="DK855" i="109"/>
  <c r="DK867" i="109"/>
  <c r="DK869" i="109"/>
  <c r="DK857" i="109"/>
  <c r="CW883" i="109"/>
  <c r="CX875" i="109"/>
  <c r="DJ877" i="109"/>
  <c r="CU418" i="109"/>
  <c r="CW557" i="109"/>
  <c r="CV418" i="109"/>
  <c r="DJ859" i="109"/>
  <c r="DL882" i="109" l="1"/>
  <c r="DB834" i="109"/>
  <c r="DA835" i="109"/>
  <c r="DK871" i="109"/>
  <c r="DD556" i="109"/>
  <c r="DD695" i="109" s="1"/>
  <c r="DD417" i="109"/>
  <c r="DK879" i="109"/>
  <c r="DK877" i="109"/>
  <c r="DL865" i="109"/>
  <c r="DL853" i="109"/>
  <c r="DL869" i="109"/>
  <c r="DL857" i="109"/>
  <c r="DK859" i="109"/>
  <c r="CX557" i="109"/>
  <c r="CW418" i="109"/>
  <c r="DL867" i="109"/>
  <c r="DL855" i="109"/>
  <c r="DL847" i="109"/>
  <c r="DM839" i="109"/>
  <c r="DM870" i="109"/>
  <c r="DM882" i="109" s="1"/>
  <c r="DM858" i="109"/>
  <c r="CX883" i="109"/>
  <c r="CY875" i="109"/>
  <c r="DM851" i="109"/>
  <c r="DM863" i="109"/>
  <c r="CV696" i="109"/>
  <c r="DK881" i="109"/>
  <c r="DC834" i="109" l="1"/>
  <c r="DB835" i="109"/>
  <c r="DL859" i="109"/>
  <c r="DL879" i="109"/>
  <c r="DE556" i="109"/>
  <c r="DE695" i="109" s="1"/>
  <c r="DE417" i="109"/>
  <c r="DN863" i="109"/>
  <c r="DN851" i="109"/>
  <c r="CX418" i="109"/>
  <c r="CW696" i="109"/>
  <c r="DN858" i="109"/>
  <c r="DN870" i="109"/>
  <c r="DN882" i="109" s="1"/>
  <c r="DM867" i="109"/>
  <c r="DM855" i="109"/>
  <c r="DL877" i="109"/>
  <c r="CY883" i="109"/>
  <c r="CZ875" i="109"/>
  <c r="DL881" i="109"/>
  <c r="DN839" i="109"/>
  <c r="DM847" i="109"/>
  <c r="DM857" i="109"/>
  <c r="DM869" i="109"/>
  <c r="DM853" i="109"/>
  <c r="DM865" i="109"/>
  <c r="DL871" i="109"/>
  <c r="DC835" i="109" l="1"/>
  <c r="DD834" i="109"/>
  <c r="DM879" i="109"/>
  <c r="DM871" i="109"/>
  <c r="DF556" i="109"/>
  <c r="DF695" i="109" s="1"/>
  <c r="DF417" i="109"/>
  <c r="DM877" i="109"/>
  <c r="DM881" i="109"/>
  <c r="DN865" i="109"/>
  <c r="DN853" i="109"/>
  <c r="DN869" i="109"/>
  <c r="DN857" i="109"/>
  <c r="DN867" i="109"/>
  <c r="DN855" i="109"/>
  <c r="CY557" i="109"/>
  <c r="DM859" i="109"/>
  <c r="CX696" i="109"/>
  <c r="CZ557" i="109"/>
  <c r="CY418" i="109"/>
  <c r="DN847" i="109"/>
  <c r="DO839" i="109"/>
  <c r="DA875" i="109"/>
  <c r="CZ883" i="109"/>
  <c r="DO870" i="109"/>
  <c r="DO882" i="109" s="1"/>
  <c r="DO858" i="109"/>
  <c r="DO851" i="109"/>
  <c r="DO863" i="109"/>
  <c r="DN879" i="109" l="1"/>
  <c r="DD835" i="109"/>
  <c r="DE834" i="109"/>
  <c r="DN877" i="109"/>
  <c r="DG417" i="109"/>
  <c r="DG556" i="109"/>
  <c r="DN859" i="109"/>
  <c r="DN881" i="109"/>
  <c r="DN871" i="109"/>
  <c r="DA883" i="109"/>
  <c r="DB875" i="109"/>
  <c r="DO847" i="109"/>
  <c r="DP839" i="109"/>
  <c r="DO855" i="109"/>
  <c r="DO867" i="109"/>
  <c r="DO879" i="109" s="1"/>
  <c r="DO869" i="109"/>
  <c r="DO857" i="109"/>
  <c r="DP863" i="109"/>
  <c r="DP851" i="109"/>
  <c r="DP870" i="109"/>
  <c r="DP882" i="109" s="1"/>
  <c r="DP858" i="109"/>
  <c r="CZ418" i="109"/>
  <c r="CY696" i="109"/>
  <c r="DO853" i="109"/>
  <c r="DO865" i="109"/>
  <c r="DO881" i="109" l="1"/>
  <c r="DO877" i="109"/>
  <c r="DE835" i="109"/>
  <c r="DF834" i="109"/>
  <c r="DG695" i="109"/>
  <c r="DH556" i="109"/>
  <c r="DI417" i="109"/>
  <c r="DI556" i="109"/>
  <c r="DO871" i="109"/>
  <c r="DP853" i="109"/>
  <c r="DP865" i="109"/>
  <c r="DA557" i="109"/>
  <c r="DQ870" i="109"/>
  <c r="DQ882" i="109" s="1"/>
  <c r="DQ858" i="109"/>
  <c r="DP867" i="109"/>
  <c r="DP855" i="109"/>
  <c r="CZ696" i="109"/>
  <c r="DP869" i="109"/>
  <c r="DP881" i="109" s="1"/>
  <c r="DP857" i="109"/>
  <c r="DB883" i="109"/>
  <c r="DC875" i="109"/>
  <c r="DO859" i="109"/>
  <c r="DB557" i="109"/>
  <c r="DA418" i="109"/>
  <c r="DQ863" i="109"/>
  <c r="DQ851" i="109"/>
  <c r="DQ839" i="109"/>
  <c r="DP847" i="109"/>
  <c r="DP877" i="109" l="1"/>
  <c r="DG834" i="109"/>
  <c r="DF835" i="109"/>
  <c r="DI695" i="109"/>
  <c r="DJ417" i="109"/>
  <c r="DJ556" i="109"/>
  <c r="DP871" i="109"/>
  <c r="DR839" i="109"/>
  <c r="DQ847" i="109"/>
  <c r="DR863" i="109"/>
  <c r="DR851" i="109"/>
  <c r="DC557" i="109"/>
  <c r="DB418" i="109"/>
  <c r="DC883" i="109"/>
  <c r="DD875" i="109"/>
  <c r="DQ857" i="109"/>
  <c r="DQ869" i="109"/>
  <c r="DQ881" i="109" s="1"/>
  <c r="DQ865" i="109"/>
  <c r="DQ853" i="109"/>
  <c r="DP879" i="109"/>
  <c r="DP859" i="109"/>
  <c r="DA696" i="109"/>
  <c r="DQ867" i="109"/>
  <c r="DQ855" i="109"/>
  <c r="DR870" i="109"/>
  <c r="DR882" i="109" s="1"/>
  <c r="DR858" i="109"/>
  <c r="DG835" i="109" l="1"/>
  <c r="DI834" i="109"/>
  <c r="DK556" i="109"/>
  <c r="DK417" i="109"/>
  <c r="DJ695" i="109"/>
  <c r="DQ871" i="109"/>
  <c r="DQ877" i="109"/>
  <c r="DB696" i="109"/>
  <c r="DR865" i="109"/>
  <c r="DR853" i="109"/>
  <c r="DQ859" i="109"/>
  <c r="DR867" i="109"/>
  <c r="DR855" i="109"/>
  <c r="DR869" i="109"/>
  <c r="DR881" i="109" s="1"/>
  <c r="DR857" i="109"/>
  <c r="DD883" i="109"/>
  <c r="DE875" i="109"/>
  <c r="DD557" i="109"/>
  <c r="DC418" i="109"/>
  <c r="DS858" i="109"/>
  <c r="DS870" i="109"/>
  <c r="DS882" i="109" s="1"/>
  <c r="DQ879" i="109"/>
  <c r="DS851" i="109"/>
  <c r="DS863" i="109"/>
  <c r="DR847" i="109"/>
  <c r="DS839" i="109"/>
  <c r="DI835" i="109" l="1"/>
  <c r="DJ834" i="109"/>
  <c r="DL556" i="109"/>
  <c r="DL417" i="109"/>
  <c r="DK695" i="109"/>
  <c r="DR871" i="109"/>
  <c r="DR877" i="109"/>
  <c r="DR879" i="109"/>
  <c r="DC696" i="109"/>
  <c r="DT858" i="109"/>
  <c r="DT870" i="109"/>
  <c r="DU870" i="109" s="1"/>
  <c r="DE883" i="109"/>
  <c r="DF875" i="109"/>
  <c r="DS867" i="109"/>
  <c r="DS855" i="109"/>
  <c r="DS865" i="109"/>
  <c r="DS853" i="109"/>
  <c r="DT851" i="109"/>
  <c r="DT863" i="109"/>
  <c r="DS869" i="109"/>
  <c r="DS881" i="109" s="1"/>
  <c r="DS857" i="109"/>
  <c r="DS847" i="109"/>
  <c r="DT839" i="109"/>
  <c r="DR859" i="109"/>
  <c r="DE557" i="109"/>
  <c r="DD418" i="109"/>
  <c r="DJ835" i="109" l="1"/>
  <c r="DK834" i="109"/>
  <c r="DS879" i="109"/>
  <c r="DM417" i="109"/>
  <c r="DM556" i="109"/>
  <c r="DL695" i="109"/>
  <c r="DS871" i="109"/>
  <c r="DU863" i="109"/>
  <c r="DD696" i="109"/>
  <c r="DS877" i="109"/>
  <c r="DT869" i="109"/>
  <c r="DU869" i="109" s="1"/>
  <c r="DT857" i="109"/>
  <c r="DV863" i="109"/>
  <c r="DV851" i="109"/>
  <c r="DT865" i="109"/>
  <c r="DU865" i="109" s="1"/>
  <c r="DT853" i="109"/>
  <c r="DF557" i="109"/>
  <c r="DE418" i="109"/>
  <c r="DT847" i="109"/>
  <c r="DV839" i="109"/>
  <c r="DS859" i="109"/>
  <c r="DV858" i="109"/>
  <c r="DV870" i="109"/>
  <c r="DT867" i="109"/>
  <c r="DU867" i="109" s="1"/>
  <c r="DT855" i="109"/>
  <c r="DF883" i="109"/>
  <c r="DG875" i="109"/>
  <c r="DT882" i="109"/>
  <c r="DK835" i="109" l="1"/>
  <c r="DL834" i="109"/>
  <c r="DM695" i="109"/>
  <c r="DN556" i="109"/>
  <c r="DN417" i="109"/>
  <c r="DT859" i="109"/>
  <c r="DU859" i="109" s="1"/>
  <c r="DV882" i="109"/>
  <c r="DW839" i="109"/>
  <c r="DV847" i="109"/>
  <c r="DF418" i="109"/>
  <c r="DW863" i="109"/>
  <c r="DW851" i="109"/>
  <c r="DU871" i="109"/>
  <c r="DT879" i="109"/>
  <c r="DG883" i="109"/>
  <c r="DH883" i="109" s="1"/>
  <c r="DI875" i="109"/>
  <c r="DU847" i="109"/>
  <c r="DE696" i="109"/>
  <c r="DT871" i="109"/>
  <c r="DW870" i="109"/>
  <c r="DW858" i="109"/>
  <c r="DV865" i="109"/>
  <c r="DV853" i="109"/>
  <c r="DT881" i="109"/>
  <c r="DV867" i="109"/>
  <c r="DV855" i="109"/>
  <c r="DV869" i="109"/>
  <c r="DV857" i="109"/>
  <c r="DT877" i="109"/>
  <c r="DN695" i="109" l="1"/>
  <c r="DM834" i="109"/>
  <c r="DL835" i="109"/>
  <c r="DW882" i="109"/>
  <c r="DO556" i="109"/>
  <c r="DO417" i="109"/>
  <c r="DW869" i="109"/>
  <c r="DW857" i="109"/>
  <c r="DW865" i="109"/>
  <c r="DW853" i="109"/>
  <c r="DV879" i="109"/>
  <c r="DI883" i="109"/>
  <c r="DJ875" i="109"/>
  <c r="DU872" i="109"/>
  <c r="DW847" i="109"/>
  <c r="DX839" i="109"/>
  <c r="DW855" i="109"/>
  <c r="DW867" i="109"/>
  <c r="DF696" i="109"/>
  <c r="DX851" i="109"/>
  <c r="DX863" i="109"/>
  <c r="DH557" i="109"/>
  <c r="DG557" i="109"/>
  <c r="DV877" i="109"/>
  <c r="DV881" i="109"/>
  <c r="DV871" i="109"/>
  <c r="DX870" i="109"/>
  <c r="DX858" i="109"/>
  <c r="DV859" i="109"/>
  <c r="DG418" i="109"/>
  <c r="DO695" i="109" l="1"/>
  <c r="DX882" i="109"/>
  <c r="DM835" i="109"/>
  <c r="DN834" i="109"/>
  <c r="DW881" i="109"/>
  <c r="DW877" i="109"/>
  <c r="DP417" i="109"/>
  <c r="DP556" i="109"/>
  <c r="DW879" i="109"/>
  <c r="DW871" i="109"/>
  <c r="DI557" i="109"/>
  <c r="DH558" i="109"/>
  <c r="DX865" i="109"/>
  <c r="DX853" i="109"/>
  <c r="DY870" i="109"/>
  <c r="DY858" i="109"/>
  <c r="DG696" i="109"/>
  <c r="DH696" i="109" s="1"/>
  <c r="DH835" i="109" s="1"/>
  <c r="DX847" i="109"/>
  <c r="DY839" i="109"/>
  <c r="DJ883" i="109"/>
  <c r="DK875" i="109"/>
  <c r="DH418" i="109"/>
  <c r="DY863" i="109"/>
  <c r="DY851" i="109"/>
  <c r="DJ557" i="109"/>
  <c r="DI418" i="109"/>
  <c r="DW859" i="109"/>
  <c r="DX867" i="109"/>
  <c r="DX855" i="109"/>
  <c r="DX869" i="109"/>
  <c r="DX857" i="109"/>
  <c r="DY882" i="109" l="1"/>
  <c r="DP695" i="109"/>
  <c r="DN835" i="109"/>
  <c r="DO834" i="109"/>
  <c r="DX877" i="109"/>
  <c r="DQ417" i="109"/>
  <c r="DQ556" i="109"/>
  <c r="DY867" i="109"/>
  <c r="DY855" i="109"/>
  <c r="DY847" i="109"/>
  <c r="DZ839" i="109"/>
  <c r="DI696" i="109"/>
  <c r="DX881" i="109"/>
  <c r="DK557" i="109"/>
  <c r="DJ418" i="109"/>
  <c r="DX859" i="109"/>
  <c r="DY865" i="109"/>
  <c r="DY853" i="109"/>
  <c r="DY869" i="109"/>
  <c r="DY857" i="109"/>
  <c r="DK883" i="109"/>
  <c r="DL875" i="109"/>
  <c r="DX871" i="109"/>
  <c r="DZ863" i="109"/>
  <c r="DZ851" i="109"/>
  <c r="DZ858" i="109"/>
  <c r="DZ870" i="109"/>
  <c r="DZ882" i="109" s="1"/>
  <c r="DX879" i="109"/>
  <c r="DQ695" i="109" l="1"/>
  <c r="DO835" i="109"/>
  <c r="DP834" i="109"/>
  <c r="DY877" i="109"/>
  <c r="DY879" i="109"/>
  <c r="DR417" i="109"/>
  <c r="DR556" i="109"/>
  <c r="DY859" i="109"/>
  <c r="DY871" i="109"/>
  <c r="DL883" i="109"/>
  <c r="DM875" i="109"/>
  <c r="EA863" i="109"/>
  <c r="EA851" i="109"/>
  <c r="DZ869" i="109"/>
  <c r="DZ857" i="109"/>
  <c r="DK418" i="109"/>
  <c r="DY881" i="109"/>
  <c r="DJ696" i="109"/>
  <c r="EA870" i="109"/>
  <c r="EA882" i="109" s="1"/>
  <c r="EA858" i="109"/>
  <c r="DZ865" i="109"/>
  <c r="DZ853" i="109"/>
  <c r="EA839" i="109"/>
  <c r="DZ847" i="109"/>
  <c r="DZ867" i="109"/>
  <c r="DZ855" i="109"/>
  <c r="DZ879" i="109" l="1"/>
  <c r="DR695" i="109"/>
  <c r="DQ834" i="109"/>
  <c r="DP835" i="109"/>
  <c r="DS556" i="109"/>
  <c r="DS417" i="109"/>
  <c r="EA847" i="109"/>
  <c r="EB839" i="109"/>
  <c r="DM557" i="109"/>
  <c r="DL418" i="109"/>
  <c r="EA867" i="109"/>
  <c r="EA879" i="109" s="1"/>
  <c r="EA855" i="109"/>
  <c r="DZ881" i="109"/>
  <c r="DN875" i="109"/>
  <c r="DM883" i="109"/>
  <c r="DK696" i="109"/>
  <c r="DZ877" i="109"/>
  <c r="EB851" i="109"/>
  <c r="EB863" i="109"/>
  <c r="EA865" i="109"/>
  <c r="EA853" i="109"/>
  <c r="EB870" i="109"/>
  <c r="EB882" i="109" s="1"/>
  <c r="EB858" i="109"/>
  <c r="DZ871" i="109"/>
  <c r="DL557" i="109"/>
  <c r="EA869" i="109"/>
  <c r="EA857" i="109"/>
  <c r="DZ859" i="109"/>
  <c r="DS695" i="109" l="1"/>
  <c r="DQ835" i="109"/>
  <c r="DR834" i="109"/>
  <c r="DT556" i="109"/>
  <c r="DT417" i="109"/>
  <c r="EA871" i="109"/>
  <c r="EB865" i="109"/>
  <c r="EB853" i="109"/>
  <c r="EA877" i="109"/>
  <c r="EA881" i="109"/>
  <c r="EB855" i="109"/>
  <c r="EB867" i="109"/>
  <c r="EB879" i="109" s="1"/>
  <c r="DM418" i="109"/>
  <c r="DN883" i="109"/>
  <c r="DO875" i="109"/>
  <c r="EC839" i="109"/>
  <c r="EB847" i="109"/>
  <c r="EB869" i="109"/>
  <c r="EB857" i="109"/>
  <c r="EC870" i="109"/>
  <c r="EC882" i="109" s="1"/>
  <c r="EC858" i="109"/>
  <c r="EA859" i="109"/>
  <c r="DL696" i="109"/>
  <c r="EC863" i="109"/>
  <c r="EC851" i="109"/>
  <c r="DR835" i="109" l="1"/>
  <c r="DS834" i="109"/>
  <c r="DT695" i="109"/>
  <c r="DU556" i="109"/>
  <c r="DV417" i="109"/>
  <c r="DV556" i="109"/>
  <c r="EB859" i="109"/>
  <c r="EB871" i="109"/>
  <c r="EB877" i="109"/>
  <c r="DO557" i="109"/>
  <c r="DN418" i="109"/>
  <c r="EB881" i="109"/>
  <c r="ED858" i="109"/>
  <c r="ED870" i="109"/>
  <c r="ED882" i="109" s="1"/>
  <c r="DN557" i="109"/>
  <c r="EC847" i="109"/>
  <c r="ED839" i="109"/>
  <c r="ED863" i="109"/>
  <c r="ED851" i="109"/>
  <c r="DM696" i="109"/>
  <c r="EC857" i="109"/>
  <c r="EC869" i="109"/>
  <c r="DO883" i="109"/>
  <c r="DP875" i="109"/>
  <c r="EC867" i="109"/>
  <c r="EC879" i="109" s="1"/>
  <c r="EC855" i="109"/>
  <c r="EC865" i="109"/>
  <c r="EC853" i="109"/>
  <c r="DV695" i="109" l="1"/>
  <c r="DS835" i="109"/>
  <c r="DT834" i="109"/>
  <c r="DW556" i="109"/>
  <c r="DW417" i="109"/>
  <c r="EC871" i="109"/>
  <c r="DN696" i="109"/>
  <c r="EE863" i="109"/>
  <c r="EE851" i="109"/>
  <c r="EE839" i="109"/>
  <c r="ED847" i="109"/>
  <c r="EC881" i="109"/>
  <c r="ED867" i="109"/>
  <c r="ED879" i="109" s="1"/>
  <c r="ED855" i="109"/>
  <c r="EC859" i="109"/>
  <c r="EC877" i="109"/>
  <c r="EE858" i="109"/>
  <c r="EE870" i="109"/>
  <c r="EE882" i="109" s="1"/>
  <c r="ED869" i="109"/>
  <c r="ED857" i="109"/>
  <c r="DO418" i="109"/>
  <c r="ED865" i="109"/>
  <c r="ED853" i="109"/>
  <c r="DP883" i="109"/>
  <c r="DQ875" i="109"/>
  <c r="DW695" i="109" l="1"/>
  <c r="DT835" i="109"/>
  <c r="DV834" i="109"/>
  <c r="ED871" i="109"/>
  <c r="DX556" i="109"/>
  <c r="DX417" i="109"/>
  <c r="ED859" i="109"/>
  <c r="ED877" i="109"/>
  <c r="DQ883" i="109"/>
  <c r="DR875" i="109"/>
  <c r="EF858" i="109"/>
  <c r="EF870" i="109"/>
  <c r="EF882" i="109" s="1"/>
  <c r="DO696" i="109"/>
  <c r="DP557" i="109"/>
  <c r="EE869" i="109"/>
  <c r="EE857" i="109"/>
  <c r="ED881" i="109"/>
  <c r="EF863" i="109"/>
  <c r="EF851" i="109"/>
  <c r="EE865" i="109"/>
  <c r="EE853" i="109"/>
  <c r="DQ557" i="109"/>
  <c r="DP418" i="109"/>
  <c r="EE867" i="109"/>
  <c r="EE879" i="109" s="1"/>
  <c r="EE855" i="109"/>
  <c r="EE847" i="109"/>
  <c r="EF839" i="109"/>
  <c r="DV835" i="109" l="1"/>
  <c r="DW834" i="109"/>
  <c r="DX695" i="109"/>
  <c r="DY417" i="109"/>
  <c r="DY556" i="109"/>
  <c r="EE877" i="109"/>
  <c r="EE881" i="109"/>
  <c r="EG839" i="109"/>
  <c r="EG847" i="109" s="1"/>
  <c r="EH847" i="109" s="1"/>
  <c r="EF847" i="109"/>
  <c r="EF855" i="109"/>
  <c r="EF867" i="109"/>
  <c r="EF879" i="109" s="1"/>
  <c r="EE871" i="109"/>
  <c r="EF865" i="109"/>
  <c r="EF853" i="109"/>
  <c r="EG863" i="109"/>
  <c r="EG851" i="109"/>
  <c r="EF857" i="109"/>
  <c r="EF869" i="109"/>
  <c r="EG870" i="109"/>
  <c r="EH870" i="109" s="1"/>
  <c r="EI870" i="109" s="1"/>
  <c r="EG858" i="109"/>
  <c r="DR883" i="109"/>
  <c r="DS875" i="109"/>
  <c r="DR557" i="109"/>
  <c r="DQ418" i="109"/>
  <c r="EE859" i="109"/>
  <c r="DP696" i="109"/>
  <c r="EF881" i="109" l="1"/>
  <c r="DW835" i="109"/>
  <c r="DX834" i="109"/>
  <c r="DY695" i="109"/>
  <c r="EF877" i="109"/>
  <c r="DZ556" i="109"/>
  <c r="DZ417" i="109"/>
  <c r="EF871" i="109"/>
  <c r="DS883" i="109"/>
  <c r="DT875" i="109"/>
  <c r="EG865" i="109"/>
  <c r="EH865" i="109" s="1"/>
  <c r="EI865" i="109" s="1"/>
  <c r="EG853" i="109"/>
  <c r="DQ696" i="109"/>
  <c r="DS557" i="109"/>
  <c r="DR418" i="109"/>
  <c r="EG869" i="109"/>
  <c r="EH869" i="109" s="1"/>
  <c r="EI869" i="109" s="1"/>
  <c r="EG857" i="109"/>
  <c r="EH863" i="109"/>
  <c r="EG867" i="109"/>
  <c r="EH867" i="109" s="1"/>
  <c r="EI867" i="109" s="1"/>
  <c r="EG855" i="109"/>
  <c r="EF859" i="109"/>
  <c r="EG882" i="109"/>
  <c r="DZ695" i="109" l="1"/>
  <c r="DY834" i="109"/>
  <c r="DX835" i="109"/>
  <c r="EA417" i="109"/>
  <c r="EA556" i="109"/>
  <c r="EG859" i="109"/>
  <c r="EH859" i="109" s="1"/>
  <c r="EG877" i="109"/>
  <c r="DT883" i="109"/>
  <c r="DU883" i="109" s="1"/>
  <c r="DV875" i="109"/>
  <c r="DR696" i="109"/>
  <c r="EG881" i="109"/>
  <c r="EH871" i="109"/>
  <c r="EI863" i="109"/>
  <c r="EI871" i="109" s="1"/>
  <c r="DS418" i="109"/>
  <c r="EG879" i="109"/>
  <c r="EG871" i="109"/>
  <c r="EA695" i="109" l="1"/>
  <c r="DY835" i="109"/>
  <c r="DZ834" i="109"/>
  <c r="EB556" i="109"/>
  <c r="EB417" i="109"/>
  <c r="DU557" i="109"/>
  <c r="DT557" i="109"/>
  <c r="DT418" i="109"/>
  <c r="EH872" i="109"/>
  <c r="DS696" i="109"/>
  <c r="DV883" i="109"/>
  <c r="DW875" i="109"/>
  <c r="EB695" i="109" l="1"/>
  <c r="DZ835" i="109"/>
  <c r="EA834" i="109"/>
  <c r="EC417" i="109"/>
  <c r="EC556" i="109"/>
  <c r="EC695" i="109" s="1"/>
  <c r="DT696" i="109"/>
  <c r="DU696" i="109" s="1"/>
  <c r="DU835" i="109" s="1"/>
  <c r="DW557" i="109"/>
  <c r="DV418" i="109"/>
  <c r="DW883" i="109"/>
  <c r="DX875" i="109"/>
  <c r="DU418" i="109"/>
  <c r="DU558" i="109"/>
  <c r="DV557" i="109"/>
  <c r="EA835" i="109" l="1"/>
  <c r="EB834" i="109"/>
  <c r="ED417" i="109"/>
  <c r="ED556" i="109"/>
  <c r="ED695" i="109" s="1"/>
  <c r="DV696" i="109"/>
  <c r="DX883" i="109"/>
  <c r="DY875" i="109"/>
  <c r="DW418" i="109"/>
  <c r="EC834" i="109" l="1"/>
  <c r="EB835" i="109"/>
  <c r="EE417" i="109"/>
  <c r="EE556" i="109"/>
  <c r="EE695" i="109" s="1"/>
  <c r="DY557" i="109"/>
  <c r="DX418" i="109"/>
  <c r="DX557" i="109"/>
  <c r="DY883" i="109"/>
  <c r="DZ875" i="109"/>
  <c r="DW696" i="109"/>
  <c r="EC835" i="109" l="1"/>
  <c r="ED834" i="109"/>
  <c r="EF556" i="109"/>
  <c r="EF695" i="109" s="1"/>
  <c r="EF417" i="109"/>
  <c r="DX696" i="109"/>
  <c r="DZ557" i="109"/>
  <c r="DY418" i="109"/>
  <c r="DZ883" i="109"/>
  <c r="EA875" i="109"/>
  <c r="ED835" i="109" l="1"/>
  <c r="EE834" i="109"/>
  <c r="EG556" i="109"/>
  <c r="EG417" i="109"/>
  <c r="EA557" i="109"/>
  <c r="DZ418" i="109"/>
  <c r="EA883" i="109"/>
  <c r="EB875" i="109"/>
  <c r="DY696" i="109"/>
  <c r="EE835" i="109" l="1"/>
  <c r="EF834" i="109"/>
  <c r="EG695" i="109"/>
  <c r="EH556" i="109"/>
  <c r="EI556" i="109" s="1"/>
  <c r="DZ696" i="109"/>
  <c r="EA418" i="109"/>
  <c r="EB883" i="109"/>
  <c r="EC875" i="109"/>
  <c r="EG834" i="109" l="1"/>
  <c r="EG835" i="109" s="1"/>
  <c r="EF835" i="109"/>
  <c r="EA696" i="109"/>
  <c r="ED875" i="109"/>
  <c r="EC883" i="109"/>
  <c r="EC557" i="109"/>
  <c r="EB418" i="109"/>
  <c r="EB557" i="109"/>
  <c r="EB696" i="109" l="1"/>
  <c r="ED557" i="109"/>
  <c r="EC418" i="109"/>
  <c r="ED883" i="109"/>
  <c r="EE875" i="109"/>
  <c r="EE883" i="109" l="1"/>
  <c r="EF875" i="109"/>
  <c r="EE557" i="109"/>
  <c r="ED418" i="109"/>
  <c r="EC696" i="109"/>
  <c r="EF557" i="109" l="1"/>
  <c r="EE418" i="109"/>
  <c r="ED696" i="109"/>
  <c r="EG875" i="109"/>
  <c r="EG883" i="109" s="1"/>
  <c r="EH883" i="109" s="1"/>
  <c r="EF883" i="109"/>
  <c r="EG418" i="109" l="1"/>
  <c r="EH418" i="109" s="1"/>
  <c r="EF418" i="109"/>
  <c r="EE696" i="109"/>
  <c r="EG557" i="109" l="1"/>
  <c r="EG696" i="109"/>
  <c r="EF696" i="109"/>
  <c r="EI557" i="109" l="1"/>
  <c r="EH557" i="109"/>
  <c r="EH696" i="109" l="1"/>
  <c r="EH835" i="109" s="1"/>
  <c r="EH558" i="109"/>
</calcChain>
</file>

<file path=xl/sharedStrings.xml><?xml version="1.0" encoding="utf-8"?>
<sst xmlns="http://schemas.openxmlformats.org/spreadsheetml/2006/main" count="1947" uniqueCount="349">
  <si>
    <t>Tampa Electric Company</t>
  </si>
  <si>
    <t xml:space="preserve"> </t>
  </si>
  <si>
    <t>Line</t>
  </si>
  <si>
    <t>(in Dollars)</t>
  </si>
  <si>
    <t>Total</t>
  </si>
  <si>
    <t>Notes:</t>
  </si>
  <si>
    <t>Demand</t>
  </si>
  <si>
    <t>Energy</t>
  </si>
  <si>
    <t>Return on Capital Investments, Depreciation and Taxes</t>
  </si>
  <si>
    <t>Beginning of</t>
  </si>
  <si>
    <t>Description</t>
  </si>
  <si>
    <t>Period Amount</t>
  </si>
  <si>
    <t>Investments</t>
  </si>
  <si>
    <t>a.  Expenditures/Additions</t>
  </si>
  <si>
    <t>b.  Clearings to Plant</t>
  </si>
  <si>
    <t>c.  Retirements</t>
  </si>
  <si>
    <t>CWIP - Non-Interest Bearing</t>
  </si>
  <si>
    <t>Net Investment (Lines 2 + 3 + 4)</t>
  </si>
  <si>
    <t>Average Net Investment</t>
  </si>
  <si>
    <t>Return on Average Net Investment</t>
  </si>
  <si>
    <t>Investment Expenses</t>
  </si>
  <si>
    <t>Total System Recoverable Expenses (Lines 7 + 8)</t>
  </si>
  <si>
    <t>Total Jurisdictional Recoverable Costs (Lines 12 + 13)</t>
  </si>
  <si>
    <t xml:space="preserve">d. Other </t>
  </si>
  <si>
    <t>Plant-in-Service/Depreciation Base (A)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</si>
  <si>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</si>
  <si>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</si>
  <si>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</si>
  <si>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</si>
  <si>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</si>
  <si>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</si>
  <si>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</si>
  <si>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</si>
  <si>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</si>
  <si>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</si>
  <si>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</si>
  <si>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</si>
  <si>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</si>
  <si>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</si>
  <si>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(In Dollars)</t>
  </si>
  <si>
    <t>(1)</t>
  </si>
  <si>
    <t>(2)</t>
  </si>
  <si>
    <t>(3)</t>
  </si>
  <si>
    <t>(4)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</si>
  <si>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</si>
  <si>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</si>
  <si>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</si>
  <si>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</si>
  <si>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</si>
  <si>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</si>
  <si>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</si>
  <si>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</si>
  <si>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</si>
  <si>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</si>
  <si>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</si>
  <si>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</si>
  <si>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Calculation of Revenue Requirement Rate of Return</t>
  </si>
  <si>
    <t>Jurisdictional</t>
  </si>
  <si>
    <t>Weighted</t>
  </si>
  <si>
    <t>Rate Base</t>
  </si>
  <si>
    <t>Cost</t>
  </si>
  <si>
    <t>Ratio</t>
  </si>
  <si>
    <t>Rate</t>
  </si>
  <si>
    <t>($000)</t>
  </si>
  <si>
    <t>%</t>
  </si>
  <si>
    <t>Long Term Debt</t>
  </si>
  <si>
    <t>Short Term Debt</t>
  </si>
  <si>
    <t>Preferred Stock</t>
  </si>
  <si>
    <t>Customer Deposits</t>
  </si>
  <si>
    <t>Common Equity</t>
  </si>
  <si>
    <t>Deferred ITC - Weighted Cost</t>
  </si>
  <si>
    <t>Equity - Preferred</t>
  </si>
  <si>
    <t>Equity - Common</t>
  </si>
  <si>
    <t>ITC split between Debt and Equity:</t>
  </si>
  <si>
    <t>Deferred ITC - Weighted Cost:</t>
  </si>
  <si>
    <t>Weighted Cost</t>
  </si>
  <si>
    <t>Total Equity Cost Rate:</t>
  </si>
  <si>
    <t xml:space="preserve">Preferred Stock </t>
  </si>
  <si>
    <t>Times Tax Multiplier</t>
  </si>
  <si>
    <t>Total Equity Component</t>
  </si>
  <si>
    <t>Total Debt Cost Rate:</t>
  </si>
  <si>
    <t>Total Debt Component</t>
  </si>
  <si>
    <t>Column (1) - From Order No. PSC-09-0571-FOF-EI</t>
  </si>
  <si>
    <t>Column (2) - Column (1) / Total Column (1)</t>
  </si>
  <si>
    <t>Column (3) - From Order No. PSC-09-0571-FOF-EI</t>
  </si>
  <si>
    <t>Column (4) - Column (2) x Column (3)</t>
  </si>
  <si>
    <t>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</si>
  <si>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</si>
  <si>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</si>
  <si>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</si>
  <si>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</si>
  <si>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</si>
  <si>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</si>
  <si>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</si>
  <si>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</si>
  <si>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</si>
  <si>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</si>
  <si>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</si>
  <si>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</si>
  <si>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</si>
  <si>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Calculation of the Projected Period Amount</t>
  </si>
  <si>
    <t>Accum. Deferred Inc. Taxes &amp; Zero Cost ITC's</t>
  </si>
  <si>
    <t>&lt;- Max Equity Cap 54%</t>
  </si>
  <si>
    <t>ROI-Equity Rate</t>
  </si>
  <si>
    <t>ROI-Debt Rate</t>
  </si>
  <si>
    <t>a.  Equity Component Grossed Up For Taxes (A)</t>
  </si>
  <si>
    <t>b.  Debt Component Grossed Up For Taxes (B)</t>
  </si>
  <si>
    <t>a.  Depreciation (C)</t>
  </si>
  <si>
    <t>Project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</si>
  <si>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</si>
  <si>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</si>
  <si>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</si>
  <si>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</si>
  <si>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</si>
  <si>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</si>
  <si>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</si>
  <si>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</si>
  <si>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</si>
  <si>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</si>
  <si>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January 2020 to June 2020</t>
  </si>
  <si>
    <r>
      <t xml:space="preserve">Debt = </t>
    </r>
    <r>
      <rPr>
        <sz val="12"/>
        <color rgb="FF00B050"/>
        <rFont val="Arial"/>
        <family val="2"/>
      </rPr>
      <t>.1110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</si>
  <si>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.1110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</si>
  <si>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WACC</t>
  </si>
  <si>
    <t>c.  Amortization</t>
  </si>
  <si>
    <t>d.  Dismantlement</t>
  </si>
  <si>
    <t>FP</t>
  </si>
  <si>
    <t>FP Description</t>
  </si>
  <si>
    <t>Depr Grp</t>
  </si>
  <si>
    <t>Retirements</t>
  </si>
  <si>
    <t>Retired Cost Accumulation</t>
  </si>
  <si>
    <t xml:space="preserve">Depreciation Savings (on Retirements) </t>
  </si>
  <si>
    <t>Depr Rate</t>
  </si>
  <si>
    <t>Accumulated Depreciation (Additions)</t>
  </si>
  <si>
    <t xml:space="preserve">FERC / </t>
  </si>
  <si>
    <t>Depreciation (Additions)</t>
  </si>
  <si>
    <t xml:space="preserve">Accumulated Depreciation Savings (on Retirements) </t>
  </si>
  <si>
    <t>Plant In-Service (Depreciable Base)</t>
  </si>
  <si>
    <t>Capital Expenditures - Additions Only</t>
  </si>
  <si>
    <t>Less:  Net Accumulated Depreciation</t>
  </si>
  <si>
    <t>Clearings to Plant In-Service Assumptions</t>
  </si>
  <si>
    <t xml:space="preserve">Total </t>
  </si>
  <si>
    <t>Storm Protection Plan Cost Recovery Clause (SPPCRC)</t>
  </si>
  <si>
    <t xml:space="preserve">f.  Other </t>
  </si>
  <si>
    <t>Calculation of the Current Period Amount</t>
  </si>
  <si>
    <t>In-Svc Date</t>
  </si>
  <si>
    <t>Est. In-Svc</t>
  </si>
  <si>
    <t>PMO</t>
  </si>
  <si>
    <t>FP Name</t>
  </si>
  <si>
    <t>PMO Description</t>
  </si>
  <si>
    <t>CWIP</t>
  </si>
  <si>
    <t>CAPEX</t>
  </si>
  <si>
    <t>CLEARINGS</t>
  </si>
  <si>
    <t>IN-SERVICE</t>
  </si>
  <si>
    <t>ACCUM DEPR</t>
  </si>
  <si>
    <t>Total Capex (Additions)</t>
  </si>
  <si>
    <t>Total Clearings to Plant</t>
  </si>
  <si>
    <t>Total Plant In Service</t>
  </si>
  <si>
    <t>Total Depreciation</t>
  </si>
  <si>
    <t>Total Accumulated Depreciation</t>
  </si>
  <si>
    <t>Total CWIP</t>
  </si>
  <si>
    <t>Net Investment</t>
  </si>
  <si>
    <t>Net Invstmt</t>
  </si>
  <si>
    <t>Total Net Investment</t>
  </si>
  <si>
    <t>Total Average Net Investment for All Programs</t>
  </si>
  <si>
    <t>January 2020 to December 2020</t>
  </si>
  <si>
    <t>Dec'19</t>
  </si>
  <si>
    <t>3xx</t>
  </si>
  <si>
    <t>Transmission Energy Jurisdictional Factor</t>
  </si>
  <si>
    <t>Transmission Demand Jurisdictional Factor</t>
  </si>
  <si>
    <t>Transmission Access Enhancements</t>
  </si>
  <si>
    <t>For Program: Transmission Access Enhancements</t>
  </si>
  <si>
    <t>a.  Recoverable Costs Allocated to Demand</t>
  </si>
  <si>
    <t>b.  Recoverable Costs Allocated to Energy</t>
  </si>
  <si>
    <t>2019 May Capital Structure</t>
  </si>
  <si>
    <t>2019 May Actual SR</t>
  </si>
  <si>
    <t>&lt;- need to update notes</t>
  </si>
  <si>
    <t>July 2020 to December 2020</t>
  </si>
  <si>
    <t>2020 May Capital Structure</t>
  </si>
  <si>
    <t>2020 May Actual SR</t>
  </si>
  <si>
    <r>
      <t xml:space="preserve">Debt = </t>
    </r>
    <r>
      <rPr>
        <sz val="12"/>
        <color rgb="FF00B050"/>
        <rFont val="Arial"/>
        <family val="2"/>
      </rPr>
      <t>.2005</t>
    </r>
    <r>
      <rPr>
        <sz val="12"/>
        <rFont val="Arial"/>
        <family val="2"/>
      </rPr>
      <t xml:space="preserve">% * </t>
    </r>
    <r>
      <rPr>
        <sz val="12"/>
        <color rgb="FF7030A0"/>
        <rFont val="Arial"/>
        <family val="2"/>
      </rPr>
      <t>46.00</t>
    </r>
    <r>
      <rPr>
        <sz val="12"/>
        <rFont val="Arial"/>
        <family val="2"/>
      </rPr>
      <t>%</t>
    </r>
  </si>
  <si>
    <r>
      <t>Equity  =</t>
    </r>
    <r>
      <rPr>
        <sz val="12"/>
        <color rgb="FF00B050"/>
        <rFont val="Arial"/>
        <family val="2"/>
      </rPr>
      <t xml:space="preserve"> .2005</t>
    </r>
    <r>
      <rPr>
        <sz val="12"/>
        <rFont val="Arial"/>
        <family val="2"/>
      </rPr>
      <t xml:space="preserve">% * </t>
    </r>
    <r>
      <rPr>
        <sz val="12"/>
        <color rgb="FF0066FF"/>
        <rFont val="Arial"/>
        <family val="2"/>
      </rPr>
      <t>54.00</t>
    </r>
    <r>
      <rPr>
        <sz val="12"/>
        <rFont val="Arial"/>
        <family val="2"/>
      </rPr>
      <t>%</t>
    </r>
  </si>
  <si>
    <t>Retirmnts</t>
  </si>
  <si>
    <t>Accm Rtrmts</t>
  </si>
  <si>
    <t>Dpr Svgs</t>
  </si>
  <si>
    <t>Acm Dp Svgs</t>
  </si>
  <si>
    <t>Total Retirements - TAE</t>
  </si>
  <si>
    <t>Total Accum Retirments - TAE</t>
  </si>
  <si>
    <t>Total Depreciation Savings - TAE</t>
  </si>
  <si>
    <t>Total Accum Deprec Savings - TAE</t>
  </si>
  <si>
    <t>b.  Depreciation Savings (D)</t>
  </si>
  <si>
    <t>e.  Property Taxes (E)</t>
  </si>
  <si>
    <t>Retail Demand-Related Recoverable Costs (F)</t>
  </si>
  <si>
    <t>Retail Energy-Related Recoverable Costs (G)</t>
  </si>
  <si>
    <t>Actual</t>
  </si>
  <si>
    <t>NO RETIREMENTS ARE EXPECTED</t>
  </si>
  <si>
    <t>NO RETIREMENTS ARE EXPECTED FOR THIS PROGRAM</t>
  </si>
  <si>
    <t>TXE - TBD19</t>
  </si>
  <si>
    <t>TXE - 2022B</t>
  </si>
  <si>
    <t>TXE - TBD19.1</t>
  </si>
  <si>
    <t>SPP TXE - Site Access-Bayside Station</t>
  </si>
  <si>
    <t>TXE - 2022B.</t>
  </si>
  <si>
    <t>SPP TXE - 2022B</t>
  </si>
  <si>
    <t>2022B</t>
  </si>
  <si>
    <t>January to December 2022</t>
  </si>
  <si>
    <t>January to December 2021</t>
  </si>
  <si>
    <t>January 2021 to December 2021</t>
  </si>
  <si>
    <t>January 2022 to December 2022</t>
  </si>
  <si>
    <t>For Program: Distribution Overhead Feeder Hardening</t>
  </si>
  <si>
    <t>Column (1) - Per WACC Stipulation &amp; Settlement Agreement Dated July 17, 2012, and 2017 Base Rates Settlement Agreement Dated September 27, 2017.</t>
  </si>
  <si>
    <t>Column (3) - Per WACC Stipulation &amp; Settlement Agreement Dated July 17, 2012, and 2017 Base Rates Settlement Agreement Dated September 27, 2017.</t>
  </si>
  <si>
    <t>Column (1) - Per Order No. PSC-2020-0165-PAA-EU, issued May 20, 2020, approving amended joint motion modifying WACC methodology.</t>
  </si>
  <si>
    <t>Column (3) - Per Order No. PSC-2020-0165-PAA-EU, issued May 20, 2020, approving amended joint motion modifying WACC methodology..</t>
  </si>
  <si>
    <t>2020-2021</t>
  </si>
  <si>
    <t>SPP TXE - 230623</t>
  </si>
  <si>
    <t>PRE-09814</t>
  </si>
  <si>
    <t>PRE-09814.1</t>
  </si>
  <si>
    <t>PRE-09815</t>
  </si>
  <si>
    <t>SPP TXE - P - Bridge</t>
  </si>
  <si>
    <t>PRE-09815.1</t>
  </si>
  <si>
    <t>PRE-09816.1</t>
  </si>
  <si>
    <t>SPP TXE - Hampton Sub - Bridge</t>
  </si>
  <si>
    <t>PRE-09816</t>
  </si>
  <si>
    <t>PRE-09818.1</t>
  </si>
  <si>
    <t>SPP TXE - Morris Bridge - Bridge</t>
  </si>
  <si>
    <t>PRE-09818</t>
  </si>
  <si>
    <t>PRE-09820.1</t>
  </si>
  <si>
    <t>SPP TXE - 230037</t>
  </si>
  <si>
    <t>PRE-09820</t>
  </si>
  <si>
    <t>PRE-09821.1</t>
  </si>
  <si>
    <t>SPP TXE - 66839</t>
  </si>
  <si>
    <t>PRE-09821</t>
  </si>
  <si>
    <t>PRE-09836.1</t>
  </si>
  <si>
    <t>SPP TXE - Columbus Dr #2 - Bridge</t>
  </si>
  <si>
    <t>PRE-09836</t>
  </si>
  <si>
    <t>PRE-09837.1</t>
  </si>
  <si>
    <t>SPP TXE - W. of Forbes Rd - Bridge</t>
  </si>
  <si>
    <t>PRE-09837</t>
  </si>
  <si>
    <t>PRE-09842.1</t>
  </si>
  <si>
    <t>SPP TXE - Tampa Palms #3 - Bridge</t>
  </si>
  <si>
    <t>PRE-09842</t>
  </si>
  <si>
    <t>PRE-09843.1</t>
  </si>
  <si>
    <t>SPP TXE - Proposed M - Bridge</t>
  </si>
  <si>
    <t>PRE-09843</t>
  </si>
  <si>
    <t>Estimate</t>
  </si>
  <si>
    <t>PRE-09813</t>
  </si>
  <si>
    <t>SPP TXE - 230008</t>
  </si>
  <si>
    <t>PRE-09813.1</t>
  </si>
  <si>
    <t>PRE-09817</t>
  </si>
  <si>
    <t>SPP TXE - 230033</t>
  </si>
  <si>
    <t>PRE-09817.1</t>
  </si>
  <si>
    <t>PRE-09819</t>
  </si>
  <si>
    <t>SPP TXE - 66007</t>
  </si>
  <si>
    <t>PRE-09819.1</t>
  </si>
  <si>
    <t>PRE-09822</t>
  </si>
  <si>
    <t>SPP TXE - 230606</t>
  </si>
  <si>
    <t>PRE-09822.1</t>
  </si>
  <si>
    <t>PRE-09839</t>
  </si>
  <si>
    <t>SPP TXE - Tampa Palms #1 - Bridge</t>
  </si>
  <si>
    <t>PRE-09840</t>
  </si>
  <si>
    <t>SPP TXE - 19th AV NE - Bridge</t>
  </si>
  <si>
    <t>PRE-09841</t>
  </si>
  <si>
    <t>SPP TXE - E.Sydney Washer Rd-Bridge</t>
  </si>
  <si>
    <t>PRE-09839.1</t>
  </si>
  <si>
    <t>PRE-09840.1</t>
  </si>
  <si>
    <t>PRE-09841.1</t>
  </si>
  <si>
    <t>PRE-09838</t>
  </si>
  <si>
    <t>SPP TXE - Columbus Dr #1 - Bridge</t>
  </si>
  <si>
    <t>PRE-09838.1</t>
  </si>
  <si>
    <t>Link: The 2021 CAPEX comes from the" SPPCRC 2021 Act-Est Capital" tab in the "SPPCRC 2021 Act-Est 7 2022 ED Projections_Rev040821" file.</t>
  </si>
  <si>
    <t>Link: The 2022 CAPEX comes from the" SPPCRC 2022 Projection Capital" tab in the "SPPCRC 2021 Act-Est 7 2022 ED Projections_Rev040821" file.</t>
  </si>
  <si>
    <t>Calculation of the Current Period Actual/Estimated Amount</t>
  </si>
  <si>
    <t>2021 FESR with Normalization</t>
  </si>
  <si>
    <r>
      <t>Debt =</t>
    </r>
    <r>
      <rPr>
        <sz val="12"/>
        <color rgb="FF00B050"/>
        <rFont val="Arial"/>
        <family val="2"/>
      </rPr>
      <t xml:space="preserve"> 0.2123%</t>
    </r>
    <r>
      <rPr>
        <sz val="12"/>
        <rFont val="Arial"/>
        <family val="2"/>
      </rPr>
      <t xml:space="preserve"> * 46.00%</t>
    </r>
  </si>
  <si>
    <r>
      <t xml:space="preserve">Equity  = </t>
    </r>
    <r>
      <rPr>
        <sz val="12"/>
        <color rgb="FF00B050"/>
        <rFont val="Arial"/>
        <family val="2"/>
      </rPr>
      <t>0.2123%</t>
    </r>
    <r>
      <rPr>
        <sz val="12"/>
        <rFont val="Arial"/>
        <family val="2"/>
      </rPr>
      <t xml:space="preserve"> * 54.00%</t>
    </r>
  </si>
  <si>
    <t>2022 Prelim FESR with Normalization</t>
  </si>
  <si>
    <t>2021F</t>
  </si>
  <si>
    <t>TXE - 2021F</t>
  </si>
  <si>
    <t>SPP TXE - 2021F</t>
  </si>
  <si>
    <t>PRE-09401</t>
  </si>
  <si>
    <t>TXE PRE-09401 - 2021F</t>
  </si>
  <si>
    <t>Prior Month:</t>
  </si>
  <si>
    <t>Current Month:</t>
  </si>
  <si>
    <t>Actual Project-To-Date Spend:</t>
  </si>
  <si>
    <t>Current Month Clearings:</t>
  </si>
  <si>
    <t>PRE-09872.1</t>
  </si>
  <si>
    <t>PRE-09873.1</t>
  </si>
  <si>
    <t>PRE-09876.1</t>
  </si>
  <si>
    <t>PRE-09877.1</t>
  </si>
  <si>
    <t>PRE-09878.1</t>
  </si>
  <si>
    <t>PRE-09881.1</t>
  </si>
  <si>
    <t>SPP TXE - 230020 - 4 road locations</t>
  </si>
  <si>
    <t>SPP TXE - Tampa Palms #2 - Bridge</t>
  </si>
  <si>
    <t>SPP TXE - 66016</t>
  </si>
  <si>
    <t>SPP TXE - Tampa Palms #4 - Bridge</t>
  </si>
  <si>
    <t>SPP TXE - 66035 - 2 road locations</t>
  </si>
  <si>
    <t>SPP TXE - 230007</t>
  </si>
  <si>
    <t>PRE-09872</t>
  </si>
  <si>
    <t>PRE-09873</t>
  </si>
  <si>
    <t>PRE-09876</t>
  </si>
  <si>
    <t>PRE-09877</t>
  </si>
  <si>
    <t>PRE-09878</t>
  </si>
  <si>
    <t>PRE-09881</t>
  </si>
  <si>
    <t>Support:</t>
  </si>
  <si>
    <t>Depreciation Group</t>
  </si>
  <si>
    <t>Depreciation Rate</t>
  </si>
  <si>
    <t>PRE-09875</t>
  </si>
  <si>
    <t>SPP TXE - Blount Rd - Bridge</t>
  </si>
  <si>
    <t>PRE-09875.1</t>
  </si>
  <si>
    <t>&lt; Reminder: Unhide column for the month closing to input the information and update month #s for checks.</t>
  </si>
  <si>
    <t>TXE - TBD32</t>
  </si>
  <si>
    <t>SPP TXE - 66033</t>
  </si>
  <si>
    <t>TXE - TBD34</t>
  </si>
  <si>
    <t>SPP TXE - 66046</t>
  </si>
  <si>
    <t>TXE - TBD36</t>
  </si>
  <si>
    <t>SPP TXE - 66001 - 3 road locations</t>
  </si>
  <si>
    <t>TXE - TBD32.1</t>
  </si>
  <si>
    <t>TXE - TBD34.1</t>
  </si>
  <si>
    <t>TXE - TBD36.1</t>
  </si>
  <si>
    <t>2022-2023</t>
  </si>
  <si>
    <t>January 2023 to December 2023</t>
  </si>
  <si>
    <t>1/15/2023</t>
  </si>
  <si>
    <t>11/15/2027</t>
  </si>
  <si>
    <t>12/15/2029</t>
  </si>
  <si>
    <t>11/15/2022</t>
  </si>
  <si>
    <t>5/15/2029</t>
  </si>
  <si>
    <t>9/15/2022</t>
  </si>
  <si>
    <t>11/15/2023</t>
  </si>
  <si>
    <t>8/15/2029</t>
  </si>
  <si>
    <t>11/15/2025</t>
  </si>
  <si>
    <t>12/15/2025</t>
  </si>
  <si>
    <t>6/15/2024</t>
  </si>
  <si>
    <t>4/15/2023</t>
  </si>
  <si>
    <t>7/15/2023</t>
  </si>
  <si>
    <t>12/15/2024</t>
  </si>
  <si>
    <t>6/15/2023</t>
  </si>
  <si>
    <t>9/15/2023</t>
  </si>
  <si>
    <t>10/15/2023</t>
  </si>
  <si>
    <t>1/15/2024</t>
  </si>
  <si>
    <t>1/15/2025</t>
  </si>
  <si>
    <t>Debt = 0.2543% * 46.00%</t>
  </si>
  <si>
    <t>Equity  = 0.2543% * 54.00%</t>
  </si>
  <si>
    <t>Plant-in-Service/Depreciation Base</t>
  </si>
  <si>
    <t>a.  Equity Component Grossed Up For Taxes</t>
  </si>
  <si>
    <t>b.  Debt Component Grossed Up For Taxes</t>
  </si>
  <si>
    <t>a.  Depreciation</t>
  </si>
  <si>
    <t>b.  Depreciation Savings</t>
  </si>
  <si>
    <t>e.  Property Taxes</t>
  </si>
  <si>
    <t>Retail Demand-Related Recoverable Costs</t>
  </si>
  <si>
    <t>Retail Energy-Related Recoverable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</si>
</sst>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_(&quot;$&quot;* #,##0_);_(&quot;$&quot;* \(#,##0\);_(&quot;$&quot;* &quot;-&quot;??_);_(@_)"/>
    <numFmt numFmtId="166" formatCode="_(* #,##0_);_(* \(#,##0\);_(* &quot;-&quot;??_);_(@_)"/>
    <numFmt numFmtId="167" formatCode=";;;"/>
    <numFmt numFmtId="168" formatCode="0.0000%"/>
    <numFmt numFmtId="169" formatCode="_(* #,##0.0000_);_(* \(#,##0.0000\);_(* &quot;-&quot;??_);_(@_)"/>
    <numFmt numFmtId="170" formatCode="#,##0.00000000_);\(#,##0.00000000\)"/>
    <numFmt numFmtId="171" formatCode="_(* #,##0.0_);_(* \(#,##0.0\);_(* &quot;-&quot;??_);_(@_)"/>
    <numFmt numFmtId="172" formatCode="_(* #,##0.00000_);_(* \(#,##0.00000\);_(* &quot;-&quot;??_);_(@_)"/>
    <numFmt numFmtId="173" formatCode="0.0%"/>
    <numFmt numFmtId="174" formatCode="m/d/yy;@"/>
    <numFmt numFmtId="175" formatCode="mm/dd/yy;@"/>
  </numFmts>
  <fonts count="75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 val="double"/>
      <sz val="12"/>
      <name val="Arial"/>
      <family val="2"/>
    </font>
    <font>
      <sz val="12"/>
      <color rgb="FF0000FF"/>
      <name val="Arial"/>
      <family val="2"/>
    </font>
    <font>
      <sz val="12"/>
      <color rgb="FF7030A0"/>
      <name val="Arial"/>
      <family val="2"/>
    </font>
    <font>
      <b/>
      <sz val="14"/>
      <color rgb="FF0000FF"/>
      <name val="Arial"/>
      <family val="2"/>
    </font>
    <font>
      <sz val="12"/>
      <color rgb="FFFF0000"/>
      <name val="Arial"/>
      <family val="2"/>
    </font>
    <font>
      <b/>
      <u/>
      <sz val="14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sz val="12"/>
      <color rgb="FFFF3300"/>
      <name val="Arial"/>
      <family val="2"/>
    </font>
    <font>
      <sz val="12"/>
      <color rgb="FF0066FF"/>
      <name val="Arial"/>
      <family val="2"/>
    </font>
    <font>
      <sz val="12"/>
      <color rgb="FF00B050"/>
      <name val="Arial"/>
      <family val="2"/>
    </font>
    <font>
      <u/>
      <sz val="12"/>
      <color rgb="FF0066FF"/>
      <name val="Arial"/>
      <family val="2"/>
    </font>
    <font>
      <b/>
      <sz val="12"/>
      <color rgb="FF0000FF"/>
      <name val="Arial"/>
      <family val="2"/>
    </font>
    <font>
      <u/>
      <sz val="12"/>
      <color rgb="FF00B050"/>
      <name val="Arial"/>
      <family val="2"/>
    </font>
    <font>
      <sz val="12"/>
      <color theme="8" tint="-0.499984740745262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C0000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b/>
      <u val="singleAccounting"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6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rgb="FF66FFFF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39">
    <xf numFmtId="37" fontId="0" fillId="0" borderId="0"/>
    <xf numFmtId="4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3" fontId="29" fillId="0" borderId="0" applyProtection="0"/>
    <xf numFmtId="3" fontId="30" fillId="0" borderId="0" applyProtection="0"/>
    <xf numFmtId="3" fontId="31" fillId="0" borderId="0" applyProtection="0"/>
    <xf numFmtId="2" fontId="19" fillId="0" borderId="0" applyFont="0" applyFill="0" applyBorder="0" applyAlignment="0" applyProtection="0"/>
    <xf numFmtId="0" fontId="30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37" fontId="22" fillId="0" borderId="0" applyBorder="0" applyProtection="0"/>
    <xf numFmtId="37" fontId="23" fillId="0" borderId="0" applyBorder="0" applyProtection="0"/>
    <xf numFmtId="9" fontId="19" fillId="0" borderId="0" applyFont="0" applyFill="0" applyBorder="0" applyAlignment="0" applyProtection="0"/>
    <xf numFmtId="0" fontId="19" fillId="0" borderId="1" applyNumberFormat="0" applyFont="0" applyBorder="0" applyAlignment="0" applyProtection="0"/>
    <xf numFmtId="37" fontId="22" fillId="0" borderId="0"/>
    <xf numFmtId="0" fontId="21" fillId="0" borderId="0" applyNumberFormat="0" applyFont="0" applyFill="0" applyAlignment="0" applyProtection="0"/>
    <xf numFmtId="37" fontId="22" fillId="0" borderId="0"/>
    <xf numFmtId="0" fontId="21" fillId="0" borderId="0" applyNumberFormat="0" applyFon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  <xf numFmtId="0" fontId="17" fillId="0" borderId="0"/>
    <xf numFmtId="43" fontId="16" fillId="0" borderId="0" applyFont="0" applyFill="0" applyBorder="0" applyAlignment="0" applyProtection="0"/>
    <xf numFmtId="0" fontId="16" fillId="0" borderId="0"/>
    <xf numFmtId="0" fontId="22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2" applyNumberFormat="0" applyAlignment="0" applyProtection="0"/>
    <xf numFmtId="0" fontId="46" fillId="7" borderId="13" applyNumberFormat="0" applyAlignment="0" applyProtection="0"/>
    <xf numFmtId="0" fontId="47" fillId="7" borderId="12" applyNumberFormat="0" applyAlignment="0" applyProtection="0"/>
    <xf numFmtId="0" fontId="48" fillId="0" borderId="14" applyNumberFormat="0" applyFill="0" applyAlignment="0" applyProtection="0"/>
    <xf numFmtId="0" fontId="49" fillId="8" borderId="1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2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3" fillId="0" borderId="17" applyNumberFormat="0" applyFill="0" applyAlignment="0" applyProtection="0"/>
    <xf numFmtId="0" fontId="54" fillId="0" borderId="18" applyNumberFormat="0" applyFill="0" applyAlignment="0" applyProtection="0"/>
    <xf numFmtId="0" fontId="10" fillId="0" borderId="0"/>
    <xf numFmtId="0" fontId="10" fillId="0" borderId="0"/>
    <xf numFmtId="0" fontId="19" fillId="0" borderId="0"/>
    <xf numFmtId="0" fontId="10" fillId="9" borderId="16" applyNumberFormat="0" applyFont="0" applyAlignment="0" applyProtection="0"/>
    <xf numFmtId="0" fontId="55" fillId="0" borderId="19" applyNumberFormat="0" applyFill="0" applyAlignment="0" applyProtection="0"/>
    <xf numFmtId="44" fontId="19" fillId="0" borderId="0" applyFont="0" applyFill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16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12" borderId="0" applyNumberFormat="0" applyBorder="0" applyAlignment="0" applyProtection="0"/>
    <xf numFmtId="0" fontId="9" fillId="16" borderId="0" applyNumberFormat="0" applyBorder="0" applyAlignment="0" applyProtection="0"/>
    <xf numFmtId="0" fontId="9" fillId="20" borderId="0" applyNumberFormat="0" applyBorder="0" applyAlignment="0" applyProtection="0"/>
    <xf numFmtId="0" fontId="9" fillId="24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9" borderId="16" applyNumberFormat="0" applyFont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16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9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6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19" fillId="0" borderId="0">
      <alignment wrapText="1"/>
    </xf>
    <xf numFmtId="0" fontId="22" fillId="34" borderId="0"/>
    <xf numFmtId="0" fontId="19" fillId="0" borderId="0"/>
    <xf numFmtId="0" fontId="7" fillId="0" borderId="0"/>
    <xf numFmtId="0" fontId="19" fillId="0" borderId="0"/>
    <xf numFmtId="0" fontId="7" fillId="0" borderId="0"/>
    <xf numFmtId="0" fontId="56" fillId="0" borderId="0"/>
    <xf numFmtId="0" fontId="56" fillId="0" borderId="0"/>
    <xf numFmtId="0" fontId="19" fillId="0" borderId="0"/>
    <xf numFmtId="0" fontId="56" fillId="0" borderId="0"/>
    <xf numFmtId="0" fontId="56" fillId="0" borderId="0"/>
    <xf numFmtId="0" fontId="57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9" borderId="16" applyNumberFormat="0" applyFont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0" borderId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43" fontId="58" fillId="0" borderId="0" applyFont="0" applyFill="0" applyBorder="0" applyAlignment="0" applyProtection="0"/>
    <xf numFmtId="0" fontId="22" fillId="34" borderId="0"/>
    <xf numFmtId="9" fontId="6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9" borderId="16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37" fontId="59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9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22" fillId="0" borderId="0"/>
    <xf numFmtId="43" fontId="3" fillId="0" borderId="0" applyFont="0" applyFill="0" applyBorder="0" applyAlignment="0" applyProtection="0"/>
    <xf numFmtId="37" fontId="22" fillId="0" borderId="0" applyBorder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2">
    <xf numFmtId="37" fontId="0" fillId="0" borderId="0" xfId="0"/>
    <xf numFmtId="37" fontId="21" fillId="0" borderId="0" xfId="0" applyFont="1" applyFill="1"/>
    <xf numFmtId="37" fontId="22" fillId="0" borderId="0" xfId="0" applyFont="1" applyFill="1"/>
    <xf numFmtId="37" fontId="24" fillId="0" borderId="0" xfId="0" applyFont="1" applyFill="1"/>
    <xf numFmtId="37" fontId="25" fillId="0" borderId="0" xfId="0" applyFont="1" applyFill="1" applyAlignment="1" applyProtection="1">
      <alignment horizontal="centerContinuous"/>
    </xf>
    <xf numFmtId="37" fontId="24" fillId="0" borderId="0" xfId="0" applyFont="1" applyFill="1" applyAlignment="1">
      <alignment horizontal="right"/>
    </xf>
    <xf numFmtId="37" fontId="24" fillId="0" borderId="4" xfId="0" applyFont="1" applyFill="1" applyBorder="1" applyProtection="1"/>
    <xf numFmtId="164" fontId="24" fillId="0" borderId="0" xfId="0" applyNumberFormat="1" applyFont="1" applyFill="1" applyProtection="1"/>
    <xf numFmtId="37" fontId="26" fillId="0" borderId="0" xfId="0" applyFont="1" applyFill="1" applyAlignment="1">
      <alignment horizontal="right"/>
    </xf>
    <xf numFmtId="37" fontId="25" fillId="0" borderId="0" xfId="0" applyFont="1" applyFill="1" applyBorder="1"/>
    <xf numFmtId="37" fontId="24" fillId="0" borderId="0" xfId="0" applyFont="1" applyFill="1" applyBorder="1"/>
    <xf numFmtId="37" fontId="24" fillId="0" borderId="0" xfId="0" applyFont="1" applyFill="1" applyAlignment="1">
      <alignment horizontal="left"/>
    </xf>
    <xf numFmtId="37" fontId="24" fillId="0" borderId="0" xfId="0" quotePrefix="1" applyFont="1" applyFill="1" applyAlignment="1">
      <alignment horizontal="right"/>
    </xf>
    <xf numFmtId="37" fontId="24" fillId="0" borderId="0" xfId="0" applyFont="1" applyFill="1" applyAlignment="1"/>
    <xf numFmtId="37" fontId="24" fillId="0" borderId="0" xfId="0" applyFont="1" applyFill="1" applyProtection="1"/>
    <xf numFmtId="43" fontId="24" fillId="0" borderId="0" xfId="1" applyFont="1" applyFill="1"/>
    <xf numFmtId="37" fontId="24" fillId="0" borderId="0" xfId="0" applyFont="1" applyFill="1" applyAlignment="1" applyProtection="1">
      <alignment horizontal="centerContinuous"/>
    </xf>
    <xf numFmtId="37" fontId="24" fillId="0" borderId="3" xfId="0" applyFont="1" applyFill="1" applyBorder="1" applyAlignment="1" applyProtection="1">
      <alignment horizontal="left"/>
    </xf>
    <xf numFmtId="37" fontId="24" fillId="0" borderId="0" xfId="0" applyFont="1" applyFill="1" applyBorder="1" applyAlignment="1" applyProtection="1">
      <alignment horizontal="left"/>
    </xf>
    <xf numFmtId="37" fontId="24" fillId="0" borderId="3" xfId="0" applyFont="1" applyFill="1" applyBorder="1" applyAlignment="1" applyProtection="1">
      <alignment horizontal="center"/>
    </xf>
    <xf numFmtId="49" fontId="24" fillId="0" borderId="0" xfId="0" applyNumberFormat="1" applyFont="1" applyFill="1" applyAlignment="1">
      <alignment horizontal="center"/>
    </xf>
    <xf numFmtId="49" fontId="24" fillId="0" borderId="0" xfId="0" applyNumberFormat="1" applyFont="1" applyFill="1" applyAlignment="1" applyProtection="1">
      <alignment horizontal="center"/>
    </xf>
    <xf numFmtId="37" fontId="24" fillId="0" borderId="4" xfId="0" applyNumberFormat="1" applyFont="1" applyFill="1" applyBorder="1" applyProtection="1"/>
    <xf numFmtId="0" fontId="19" fillId="0" borderId="0" xfId="26" quotePrefix="1" applyFont="1" applyFill="1" applyAlignment="1">
      <alignment horizontal="center"/>
    </xf>
    <xf numFmtId="0" fontId="19" fillId="0" borderId="0" xfId="26" applyFont="1" applyFill="1"/>
    <xf numFmtId="0" fontId="22" fillId="0" borderId="0" xfId="26" applyFont="1" applyFill="1"/>
    <xf numFmtId="0" fontId="19" fillId="0" borderId="0" xfId="26" applyFont="1" applyFill="1" applyAlignment="1">
      <alignment horizontal="left"/>
    </xf>
    <xf numFmtId="0" fontId="19" fillId="0" borderId="0" xfId="26" quotePrefix="1" applyFont="1" applyFill="1" applyAlignment="1">
      <alignment horizontal="left"/>
    </xf>
    <xf numFmtId="17" fontId="24" fillId="0" borderId="0" xfId="0" applyNumberFormat="1" applyFont="1" applyFill="1" applyBorder="1" applyAlignment="1">
      <alignment horizontal="center"/>
    </xf>
    <xf numFmtId="0" fontId="22" fillId="0" borderId="2" xfId="26" applyFont="1" applyFill="1" applyBorder="1" applyAlignment="1">
      <alignment horizontal="center"/>
    </xf>
    <xf numFmtId="168" fontId="38" fillId="0" borderId="10" xfId="26" applyNumberFormat="1" applyFont="1" applyFill="1" applyBorder="1"/>
    <xf numFmtId="0" fontId="22" fillId="0" borderId="0" xfId="26" applyFont="1" applyFill="1" applyBorder="1" applyAlignment="1">
      <alignment horizontal="center"/>
    </xf>
    <xf numFmtId="0" fontId="22" fillId="0" borderId="2" xfId="26" quotePrefix="1" applyFont="1" applyFill="1" applyBorder="1" applyAlignment="1">
      <alignment horizontal="center"/>
    </xf>
    <xf numFmtId="168" fontId="24" fillId="0" borderId="0" xfId="14" applyNumberFormat="1" applyFont="1" applyFill="1" applyProtection="1"/>
    <xf numFmtId="37" fontId="24" fillId="0" borderId="9" xfId="12" applyFont="1" applyFill="1" applyBorder="1"/>
    <xf numFmtId="0" fontId="22" fillId="0" borderId="9" xfId="26" applyFont="1" applyFill="1" applyBorder="1"/>
    <xf numFmtId="0" fontId="22" fillId="0" borderId="20" xfId="26" applyFont="1" applyFill="1" applyBorder="1"/>
    <xf numFmtId="0" fontId="22" fillId="0" borderId="0" xfId="26" applyFont="1" applyFill="1" applyBorder="1"/>
    <xf numFmtId="0" fontId="19" fillId="0" borderId="0" xfId="26" quotePrefix="1" applyFont="1" applyFill="1" applyBorder="1" applyAlignment="1">
      <alignment horizontal="center"/>
    </xf>
    <xf numFmtId="0" fontId="64" fillId="2" borderId="0" xfId="26" applyFont="1" applyFill="1" applyBorder="1" applyAlignment="1">
      <alignment horizontal="center"/>
    </xf>
    <xf numFmtId="0" fontId="19" fillId="0" borderId="20" xfId="26" applyFont="1" applyFill="1" applyBorder="1"/>
    <xf numFmtId="0" fontId="22" fillId="0" borderId="0" xfId="26" quotePrefix="1" applyBorder="1" applyAlignment="1">
      <alignment horizontal="left"/>
    </xf>
    <xf numFmtId="168" fontId="22" fillId="0" borderId="0" xfId="26" applyNumberFormat="1" applyFont="1" applyFill="1" applyBorder="1"/>
    <xf numFmtId="0" fontId="22" fillId="0" borderId="0" xfId="26" applyBorder="1"/>
    <xf numFmtId="0" fontId="22" fillId="0" borderId="0" xfId="26" quotePrefix="1" applyFont="1" applyFill="1" applyBorder="1" applyAlignment="1">
      <alignment horizontal="left"/>
    </xf>
    <xf numFmtId="3" fontId="22" fillId="0" borderId="0" xfId="26" applyNumberFormat="1" applyFont="1" applyFill="1" applyBorder="1"/>
    <xf numFmtId="10" fontId="22" fillId="0" borderId="0" xfId="14" applyNumberFormat="1" applyFont="1" applyFill="1" applyBorder="1"/>
    <xf numFmtId="10" fontId="22" fillId="0" borderId="0" xfId="26" applyNumberFormat="1" applyFont="1" applyFill="1" applyBorder="1"/>
    <xf numFmtId="165" fontId="34" fillId="0" borderId="0" xfId="3" applyNumberFormat="1" applyFont="1" applyFill="1" applyBorder="1"/>
    <xf numFmtId="10" fontId="34" fillId="0" borderId="0" xfId="14" applyNumberFormat="1" applyFont="1" applyFill="1" applyBorder="1"/>
    <xf numFmtId="168" fontId="60" fillId="0" borderId="0" xfId="14" applyNumberFormat="1" applyFont="1" applyFill="1" applyBorder="1"/>
    <xf numFmtId="0" fontId="33" fillId="0" borderId="0" xfId="26" quotePrefix="1" applyFont="1" applyFill="1" applyBorder="1" applyAlignment="1">
      <alignment horizontal="left"/>
    </xf>
    <xf numFmtId="165" fontId="22" fillId="0" borderId="0" xfId="26" applyNumberFormat="1" applyFont="1" applyFill="1" applyBorder="1"/>
    <xf numFmtId="10" fontId="36" fillId="0" borderId="0" xfId="14" applyNumberFormat="1" applyFont="1" applyFill="1" applyBorder="1"/>
    <xf numFmtId="37" fontId="22" fillId="0" borderId="0" xfId="26" applyNumberFormat="1" applyFont="1" applyFill="1" applyBorder="1"/>
    <xf numFmtId="10" fontId="61" fillId="0" borderId="0" xfId="14" applyNumberFormat="1" applyFont="1" applyFill="1" applyBorder="1"/>
    <xf numFmtId="37" fontId="20" fillId="0" borderId="0" xfId="26" applyNumberFormat="1" applyFont="1" applyFill="1" applyBorder="1"/>
    <xf numFmtId="10" fontId="63" fillId="0" borderId="0" xfId="14" applyNumberFormat="1" applyFont="1" applyFill="1" applyBorder="1"/>
    <xf numFmtId="0" fontId="66" fillId="0" borderId="9" xfId="26" applyFont="1" applyFill="1" applyBorder="1"/>
    <xf numFmtId="0" fontId="33" fillId="0" borderId="0" xfId="26" applyFont="1" applyFill="1" applyBorder="1"/>
    <xf numFmtId="0" fontId="22" fillId="0" borderId="0" xfId="26" applyFont="1" applyFill="1" applyBorder="1" applyAlignment="1">
      <alignment horizontal="left"/>
    </xf>
    <xf numFmtId="168" fontId="22" fillId="0" borderId="0" xfId="14" applyNumberFormat="1" applyFont="1" applyFill="1" applyBorder="1"/>
    <xf numFmtId="168" fontId="20" fillId="0" borderId="0" xfId="14" applyNumberFormat="1" applyFont="1" applyFill="1" applyBorder="1"/>
    <xf numFmtId="168" fontId="34" fillId="0" borderId="0" xfId="14" applyNumberFormat="1" applyFont="1" applyFill="1" applyBorder="1"/>
    <xf numFmtId="169" fontId="22" fillId="0" borderId="0" xfId="1" applyNumberFormat="1" applyFont="1" applyFill="1" applyBorder="1"/>
    <xf numFmtId="168" fontId="34" fillId="2" borderId="0" xfId="14" applyNumberFormat="1" applyFont="1" applyFill="1" applyBorder="1"/>
    <xf numFmtId="0" fontId="21" fillId="0" borderId="0" xfId="26" quotePrefix="1" applyFont="1" applyFill="1" applyBorder="1" applyAlignment="1">
      <alignment horizontal="left"/>
    </xf>
    <xf numFmtId="0" fontId="19" fillId="0" borderId="20" xfId="26" quotePrefix="1" applyFont="1" applyFill="1" applyBorder="1" applyAlignment="1">
      <alignment horizontal="center"/>
    </xf>
    <xf numFmtId="0" fontId="19" fillId="0" borderId="0" xfId="26" applyFont="1" applyFill="1" applyBorder="1" applyAlignment="1">
      <alignment horizontal="left"/>
    </xf>
    <xf numFmtId="0" fontId="19" fillId="0" borderId="0" xfId="26" applyFont="1" applyFill="1" applyBorder="1"/>
    <xf numFmtId="0" fontId="19" fillId="0" borderId="5" xfId="26" quotePrefix="1" applyFont="1" applyFill="1" applyBorder="1" applyAlignment="1">
      <alignment horizontal="center"/>
    </xf>
    <xf numFmtId="0" fontId="19" fillId="0" borderId="2" xfId="26" quotePrefix="1" applyFont="1" applyFill="1" applyBorder="1" applyAlignment="1">
      <alignment horizontal="left"/>
    </xf>
    <xf numFmtId="0" fontId="22" fillId="0" borderId="2" xfId="26" applyFont="1" applyFill="1" applyBorder="1"/>
    <xf numFmtId="0" fontId="22" fillId="0" borderId="6" xfId="26" applyFont="1" applyFill="1" applyBorder="1"/>
    <xf numFmtId="37" fontId="24" fillId="0" borderId="8" xfId="0" applyFont="1" applyFill="1" applyBorder="1"/>
    <xf numFmtId="172" fontId="35" fillId="0" borderId="0" xfId="1" applyNumberFormat="1" applyFont="1" applyFill="1" applyBorder="1"/>
    <xf numFmtId="37" fontId="27" fillId="0" borderId="0" xfId="0" applyFont="1" applyFill="1" applyAlignment="1">
      <alignment horizontal="center"/>
    </xf>
    <xf numFmtId="9" fontId="24" fillId="0" borderId="0" xfId="14" applyFont="1" applyFill="1" applyAlignment="1">
      <alignment horizontal="center"/>
    </xf>
    <xf numFmtId="37" fontId="24" fillId="0" borderId="0" xfId="0" applyFont="1" applyFill="1" applyAlignment="1">
      <alignment horizontal="right" indent="1"/>
    </xf>
    <xf numFmtId="174" fontId="21" fillId="0" borderId="0" xfId="0" applyNumberFormat="1" applyFont="1" applyFill="1"/>
    <xf numFmtId="166" fontId="21" fillId="0" borderId="8" xfId="0" applyNumberFormat="1" applyFont="1" applyFill="1" applyBorder="1"/>
    <xf numFmtId="37" fontId="21" fillId="0" borderId="0" xfId="0" applyFont="1" applyFill="1" applyAlignment="1">
      <alignment horizontal="left" indent="1"/>
    </xf>
    <xf numFmtId="166" fontId="21" fillId="0" borderId="0" xfId="1" applyNumberFormat="1" applyFont="1" applyFill="1" applyBorder="1"/>
    <xf numFmtId="43" fontId="22" fillId="0" borderId="0" xfId="1" applyFont="1" applyFill="1"/>
    <xf numFmtId="37" fontId="24" fillId="0" borderId="0" xfId="0" applyFont="1" applyFill="1" applyAlignment="1">
      <alignment horizontal="center"/>
    </xf>
    <xf numFmtId="37" fontId="68" fillId="0" borderId="0" xfId="0" applyFont="1" applyFill="1" applyAlignment="1">
      <alignment horizontal="center"/>
    </xf>
    <xf numFmtId="175" fontId="22" fillId="0" borderId="0" xfId="18" applyNumberFormat="1" applyFont="1" applyFill="1" applyAlignment="1">
      <alignment horizontal="center"/>
    </xf>
    <xf numFmtId="37" fontId="67" fillId="0" borderId="0" xfId="0" applyFont="1" applyFill="1" applyAlignment="1">
      <alignment horizontal="center"/>
    </xf>
    <xf numFmtId="49" fontId="21" fillId="0" borderId="0" xfId="334" applyNumberFormat="1" applyFont="1" applyFill="1"/>
    <xf numFmtId="166" fontId="22" fillId="0" borderId="21" xfId="1" applyNumberFormat="1" applyFont="1" applyFill="1" applyBorder="1"/>
    <xf numFmtId="37" fontId="22" fillId="0" borderId="0" xfId="0" applyFont="1" applyFill="1" applyAlignment="1">
      <alignment horizontal="center"/>
    </xf>
    <xf numFmtId="49" fontId="21" fillId="0" borderId="0" xfId="0" applyNumberFormat="1" applyFont="1" applyFill="1" applyBorder="1" applyAlignment="1">
      <alignment horizontal="center"/>
    </xf>
    <xf numFmtId="5" fontId="24" fillId="0" borderId="25" xfId="0" applyNumberFormat="1" applyFont="1" applyFill="1" applyBorder="1" applyProtection="1"/>
    <xf numFmtId="37" fontId="24" fillId="0" borderId="0" xfId="0" applyFont="1" applyFill="1" applyBorder="1" applyProtection="1"/>
    <xf numFmtId="37" fontId="24" fillId="0" borderId="2" xfId="0" applyFont="1" applyFill="1" applyBorder="1"/>
    <xf numFmtId="165" fontId="22" fillId="0" borderId="0" xfId="3" applyNumberFormat="1" applyFont="1" applyFill="1"/>
    <xf numFmtId="10" fontId="22" fillId="0" borderId="0" xfId="14" applyNumberFormat="1" applyFont="1" applyFill="1"/>
    <xf numFmtId="168" fontId="22" fillId="0" borderId="0" xfId="14" applyNumberFormat="1" applyFont="1" applyFill="1"/>
    <xf numFmtId="37" fontId="22" fillId="0" borderId="0" xfId="26" applyNumberFormat="1" applyFont="1" applyFill="1"/>
    <xf numFmtId="37" fontId="20" fillId="0" borderId="0" xfId="26" applyNumberFormat="1" applyFont="1" applyFill="1"/>
    <xf numFmtId="10" fontId="20" fillId="0" borderId="0" xfId="14" applyNumberFormat="1" applyFont="1" applyFill="1"/>
    <xf numFmtId="168" fontId="65" fillId="0" borderId="0" xfId="14" applyNumberFormat="1" applyFont="1" applyFill="1"/>
    <xf numFmtId="0" fontId="69" fillId="0" borderId="0" xfId="26" applyFont="1" applyFill="1"/>
    <xf numFmtId="0" fontId="38" fillId="0" borderId="0" xfId="26" applyFont="1" applyFill="1"/>
    <xf numFmtId="37" fontId="24" fillId="0" borderId="26" xfId="0" applyNumberFormat="1" applyFont="1" applyFill="1" applyBorder="1" applyProtection="1"/>
    <xf numFmtId="168" fontId="22" fillId="0" borderId="10" xfId="26" applyNumberFormat="1" applyFont="1" applyFill="1" applyBorder="1"/>
    <xf numFmtId="165" fontId="22" fillId="0" borderId="0" xfId="3" applyNumberFormat="1" applyFont="1"/>
    <xf numFmtId="10" fontId="22" fillId="0" borderId="0" xfId="14" applyNumberFormat="1" applyFont="1"/>
    <xf numFmtId="168" fontId="22" fillId="0" borderId="0" xfId="14" applyNumberFormat="1" applyFont="1"/>
    <xf numFmtId="37" fontId="22" fillId="0" borderId="0" xfId="26" applyNumberFormat="1"/>
    <xf numFmtId="37" fontId="20" fillId="0" borderId="0" xfId="26" applyNumberFormat="1" applyFont="1"/>
    <xf numFmtId="10" fontId="20" fillId="0" borderId="0" xfId="14" applyNumberFormat="1" applyFont="1"/>
    <xf numFmtId="168" fontId="65" fillId="0" borderId="0" xfId="14" applyNumberFormat="1" applyFont="1"/>
    <xf numFmtId="39" fontId="22" fillId="0" borderId="21" xfId="1" applyNumberFormat="1" applyFont="1" applyFill="1" applyBorder="1"/>
    <xf numFmtId="2" fontId="2" fillId="0" borderId="0" xfId="335" applyNumberFormat="1" applyAlignment="1">
      <alignment horizontal="center"/>
    </xf>
    <xf numFmtId="173" fontId="0" fillId="0" borderId="0" xfId="336" applyNumberFormat="1" applyFont="1" applyAlignment="1">
      <alignment horizontal="center"/>
    </xf>
    <xf numFmtId="0" fontId="2" fillId="0" borderId="0" xfId="335"/>
    <xf numFmtId="2" fontId="2" fillId="0" borderId="0" xfId="335" applyNumberFormat="1"/>
    <xf numFmtId="2" fontId="1" fillId="0" borderId="0" xfId="337" applyNumberFormat="1" applyAlignment="1">
      <alignment horizontal="center"/>
    </xf>
    <xf numFmtId="10" fontId="0" fillId="0" borderId="0" xfId="338" applyNumberFormat="1" applyFont="1" applyAlignment="1">
      <alignment horizontal="center"/>
    </xf>
    <xf numFmtId="172" fontId="35" fillId="35" borderId="0" xfId="1" applyNumberFormat="1" applyFont="1" applyFill="1"/>
    <xf numFmtId="37" fontId="24" fillId="0" borderId="0" xfId="0" applyFont="1" applyFill="1" applyAlignment="1" applyProtection="1">
      <alignment horizontal="center"/>
    </xf>
    <xf numFmtId="37" fontId="26" fillId="0" borderId="0" xfId="13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0" fontId="21" fillId="0" borderId="0" xfId="26" applyFont="1" applyFill="1" applyBorder="1" applyAlignment="1">
      <alignment horizontal="center"/>
    </xf>
    <xf numFmtId="168" fontId="20" fillId="0" borderId="0" xfId="14" applyNumberFormat="1" applyFont="1" applyFill="1"/>
    <xf numFmtId="10" fontId="20" fillId="0" borderId="0" xfId="14" applyNumberFormat="1" applyFont="1" applyFill="1" applyBorder="1"/>
    <xf numFmtId="172" fontId="22" fillId="0" borderId="0" xfId="1" applyNumberFormat="1" applyFont="1" applyFill="1" applyBorder="1"/>
    <xf numFmtId="17" fontId="24" fillId="0" borderId="0" xfId="0" applyNumberFormat="1" applyFont="1" applyFill="1" applyAlignment="1">
      <alignment horizontal="center"/>
    </xf>
    <xf numFmtId="17" fontId="24" fillId="0" borderId="3" xfId="0" applyNumberFormat="1" applyFont="1" applyFill="1" applyBorder="1" applyAlignment="1">
      <alignment horizontal="center"/>
    </xf>
    <xf numFmtId="5" fontId="24" fillId="0" borderId="0" xfId="0" applyNumberFormat="1" applyFont="1" applyFill="1" applyProtection="1"/>
    <xf numFmtId="5" fontId="24" fillId="0" borderId="0" xfId="0" applyNumberFormat="1" applyFont="1" applyFill="1"/>
    <xf numFmtId="5" fontId="24" fillId="0" borderId="4" xfId="0" applyNumberFormat="1" applyFont="1" applyFill="1" applyBorder="1" applyProtection="1"/>
    <xf numFmtId="37" fontId="24" fillId="0" borderId="4" xfId="0" applyFont="1" applyFill="1" applyBorder="1"/>
    <xf numFmtId="5" fontId="24" fillId="0" borderId="26" xfId="0" applyNumberFormat="1" applyFont="1" applyFill="1" applyBorder="1" applyProtection="1"/>
    <xf numFmtId="164" fontId="24" fillId="0" borderId="0" xfId="0" applyNumberFormat="1" applyFont="1" applyFill="1"/>
    <xf numFmtId="170" fontId="24" fillId="0" borderId="0" xfId="0" applyNumberFormat="1" applyFont="1" applyFill="1" applyProtection="1"/>
    <xf numFmtId="5" fontId="24" fillId="0" borderId="25" xfId="0" applyNumberFormat="1" applyFont="1" applyFill="1" applyBorder="1"/>
    <xf numFmtId="166" fontId="70" fillId="0" borderId="0" xfId="0" applyNumberFormat="1" applyFont="1" applyFill="1"/>
    <xf numFmtId="37" fontId="71" fillId="0" borderId="0" xfId="0" applyFont="1" applyFill="1"/>
    <xf numFmtId="167" fontId="24" fillId="0" borderId="0" xfId="0" applyNumberFormat="1" applyFont="1" applyFill="1"/>
    <xf numFmtId="37" fontId="26" fillId="0" borderId="0" xfId="0" applyFont="1" applyFill="1"/>
    <xf numFmtId="174" fontId="22" fillId="0" borderId="0" xfId="0" applyNumberFormat="1" applyFont="1" applyFill="1" applyAlignment="1">
      <alignment horizontal="center"/>
    </xf>
    <xf numFmtId="166" fontId="22" fillId="0" borderId="0" xfId="1" applyNumberFormat="1" applyFont="1" applyFill="1"/>
    <xf numFmtId="166" fontId="22" fillId="0" borderId="0" xfId="0" applyNumberFormat="1" applyFont="1" applyFill="1"/>
    <xf numFmtId="174" fontId="22" fillId="0" borderId="0" xfId="0" applyNumberFormat="1" applyFont="1" applyFill="1"/>
    <xf numFmtId="171" fontId="22" fillId="0" borderId="8" xfId="0" applyNumberFormat="1" applyFont="1" applyFill="1" applyBorder="1"/>
    <xf numFmtId="166" fontId="22" fillId="0" borderId="0" xfId="1" applyNumberFormat="1" applyFont="1" applyFill="1" applyBorder="1"/>
    <xf numFmtId="173" fontId="22" fillId="0" borderId="0" xfId="14" applyNumberFormat="1" applyFont="1" applyFill="1" applyAlignment="1">
      <alignment horizontal="center"/>
    </xf>
    <xf numFmtId="43" fontId="22" fillId="0" borderId="8" xfId="0" applyNumberFormat="1" applyFont="1" applyFill="1" applyBorder="1"/>
    <xf numFmtId="166" fontId="22" fillId="0" borderId="8" xfId="1" applyNumberFormat="1" applyFont="1" applyFill="1" applyBorder="1"/>
    <xf numFmtId="37" fontId="20" fillId="0" borderId="0" xfId="325" applyFont="1" applyFill="1"/>
    <xf numFmtId="37" fontId="20" fillId="0" borderId="0" xfId="325" applyFont="1" applyFill="1" applyAlignment="1"/>
    <xf numFmtId="37" fontId="20" fillId="0" borderId="0" xfId="325" applyFont="1" applyFill="1" applyAlignment="1">
      <alignment horizontal="left" indent="1"/>
    </xf>
    <xf numFmtId="39" fontId="22" fillId="0" borderId="0" xfId="0" applyNumberFormat="1" applyFont="1" applyFill="1"/>
    <xf numFmtId="37" fontId="68" fillId="0" borderId="0" xfId="0" applyFont="1" applyFill="1" applyAlignment="1">
      <alignment horizontal="left" indent="1"/>
    </xf>
    <xf numFmtId="37" fontId="19" fillId="0" borderId="0" xfId="0" applyFont="1" applyFill="1" applyAlignment="1">
      <alignment horizontal="center"/>
    </xf>
    <xf numFmtId="39" fontId="21" fillId="0" borderId="0" xfId="0" applyNumberFormat="1" applyFont="1" applyFill="1" applyBorder="1" applyAlignment="1">
      <alignment horizontal="center"/>
    </xf>
    <xf numFmtId="166" fontId="72" fillId="0" borderId="0" xfId="0" applyNumberFormat="1" applyFont="1" applyFill="1" applyAlignment="1">
      <alignment horizontal="center"/>
    </xf>
    <xf numFmtId="39" fontId="72" fillId="0" borderId="0" xfId="0" applyNumberFormat="1" applyFont="1" applyFill="1" applyAlignment="1">
      <alignment horizontal="center"/>
    </xf>
    <xf numFmtId="37" fontId="22" fillId="0" borderId="0" xfId="0" applyFont="1" applyFill="1" applyAlignment="1">
      <alignment horizontal="left" indent="1"/>
    </xf>
    <xf numFmtId="7" fontId="22" fillId="0" borderId="0" xfId="3" applyNumberFormat="1" applyFont="1" applyFill="1" applyAlignment="1">
      <alignment horizontal="center"/>
    </xf>
    <xf numFmtId="7" fontId="22" fillId="0" borderId="2" xfId="3" applyNumberFormat="1" applyFont="1" applyFill="1" applyBorder="1" applyAlignment="1">
      <alignment horizontal="center"/>
    </xf>
    <xf numFmtId="37" fontId="21" fillId="0" borderId="0" xfId="0" applyFont="1" applyFill="1" applyAlignment="1">
      <alignment horizontal="right"/>
    </xf>
    <xf numFmtId="39" fontId="21" fillId="0" borderId="8" xfId="0" applyNumberFormat="1" applyFont="1" applyFill="1" applyBorder="1"/>
    <xf numFmtId="43" fontId="21" fillId="0" borderId="0" xfId="0" applyNumberFormat="1" applyFont="1" applyFill="1" applyBorder="1"/>
    <xf numFmtId="166" fontId="22" fillId="0" borderId="0" xfId="0" applyNumberFormat="1" applyFont="1" applyFill="1" applyBorder="1"/>
    <xf numFmtId="174" fontId="70" fillId="0" borderId="0" xfId="0" applyNumberFormat="1" applyFont="1" applyFill="1" applyAlignment="1">
      <alignment horizontal="center"/>
    </xf>
    <xf numFmtId="14" fontId="21" fillId="0" borderId="0" xfId="0" applyNumberFormat="1" applyFont="1" applyFill="1"/>
    <xf numFmtId="39" fontId="22" fillId="0" borderId="0" xfId="0" applyNumberFormat="1" applyFont="1" applyFill="1" applyBorder="1"/>
    <xf numFmtId="37" fontId="68" fillId="0" borderId="21" xfId="0" applyFont="1" applyFill="1" applyBorder="1" applyAlignment="1">
      <alignment horizontal="center"/>
    </xf>
    <xf numFmtId="39" fontId="21" fillId="0" borderId="0" xfId="0" applyNumberFormat="1" applyFont="1" applyFill="1"/>
    <xf numFmtId="37" fontId="21" fillId="0" borderId="0" xfId="0" applyFont="1" applyFill="1" applyAlignment="1">
      <alignment horizontal="center"/>
    </xf>
    <xf numFmtId="166" fontId="22" fillId="0" borderId="9" xfId="1" applyNumberFormat="1" applyFont="1" applyFill="1" applyBorder="1"/>
    <xf numFmtId="7" fontId="22" fillId="0" borderId="0" xfId="0" applyNumberFormat="1" applyFont="1" applyFill="1" applyAlignment="1">
      <alignment horizontal="center"/>
    </xf>
    <xf numFmtId="7" fontId="22" fillId="0" borderId="2" xfId="0" applyNumberFormat="1" applyFont="1" applyFill="1" applyBorder="1" applyAlignment="1">
      <alignment horizontal="center"/>
    </xf>
    <xf numFmtId="166" fontId="21" fillId="0" borderId="21" xfId="1" applyNumberFormat="1" applyFont="1" applyFill="1" applyBorder="1"/>
    <xf numFmtId="166" fontId="21" fillId="0" borderId="7" xfId="1" applyNumberFormat="1" applyFont="1" applyFill="1" applyBorder="1"/>
    <xf numFmtId="166" fontId="21" fillId="0" borderId="8" xfId="1" applyNumberFormat="1" applyFont="1" applyFill="1" applyBorder="1"/>
    <xf numFmtId="166" fontId="21" fillId="0" borderId="0" xfId="0" applyNumberFormat="1" applyFont="1" applyFill="1"/>
    <xf numFmtId="39" fontId="21" fillId="0" borderId="0" xfId="0" applyNumberFormat="1" applyFont="1" applyFill="1" applyBorder="1"/>
    <xf numFmtId="166" fontId="21" fillId="0" borderId="0" xfId="0" applyNumberFormat="1" applyFont="1" applyFill="1" applyBorder="1"/>
    <xf numFmtId="43" fontId="21" fillId="0" borderId="0" xfId="1" applyFont="1" applyFill="1"/>
    <xf numFmtId="166" fontId="70" fillId="0" borderId="0" xfId="1" applyNumberFormat="1" applyFont="1" applyFill="1"/>
    <xf numFmtId="37" fontId="22" fillId="0" borderId="0" xfId="0" quotePrefix="1" applyFont="1" applyFill="1" applyAlignment="1">
      <alignment horizontal="center" vertical="center"/>
    </xf>
    <xf numFmtId="39" fontId="21" fillId="0" borderId="0" xfId="0" applyNumberFormat="1" applyFont="1" applyFill="1" applyAlignment="1">
      <alignment horizontal="center"/>
    </xf>
    <xf numFmtId="43" fontId="22" fillId="0" borderId="8" xfId="1" applyFont="1" applyFill="1" applyBorder="1"/>
    <xf numFmtId="39" fontId="22" fillId="0" borderId="8" xfId="0" applyNumberFormat="1" applyFont="1" applyFill="1" applyBorder="1"/>
    <xf numFmtId="37" fontId="22" fillId="0" borderId="8" xfId="0" applyFont="1" applyFill="1" applyBorder="1"/>
    <xf numFmtId="166" fontId="22" fillId="0" borderId="8" xfId="0" applyNumberFormat="1" applyFont="1" applyFill="1" applyBorder="1"/>
    <xf numFmtId="43" fontId="22" fillId="0" borderId="0" xfId="0" applyNumberFormat="1" applyFont="1" applyFill="1" applyBorder="1"/>
    <xf numFmtId="37" fontId="73" fillId="0" borderId="0" xfId="0" applyFont="1" applyFill="1" applyAlignment="1">
      <alignment horizontal="left"/>
    </xf>
    <xf numFmtId="37" fontId="22" fillId="0" borderId="0" xfId="0" applyFont="1" applyFill="1" applyBorder="1"/>
    <xf numFmtId="166" fontId="21" fillId="0" borderId="9" xfId="1" applyNumberFormat="1" applyFont="1" applyFill="1" applyBorder="1"/>
    <xf numFmtId="37" fontId="74" fillId="0" borderId="0" xfId="0" applyFont="1" applyFill="1" applyAlignment="1">
      <alignment horizontal="left"/>
    </xf>
    <xf numFmtId="37" fontId="22" fillId="0" borderId="2" xfId="0" applyFont="1" applyFill="1" applyBorder="1"/>
    <xf numFmtId="37" fontId="20" fillId="0" borderId="0" xfId="0" applyFont="1" applyFill="1" applyAlignment="1">
      <alignment horizontal="center"/>
    </xf>
    <xf numFmtId="39" fontId="20" fillId="0" borderId="0" xfId="0" applyNumberFormat="1" applyFont="1" applyFill="1" applyAlignment="1">
      <alignment horizontal="center"/>
    </xf>
    <xf numFmtId="37" fontId="22" fillId="0" borderId="20" xfId="0" applyFont="1" applyFill="1" applyBorder="1"/>
    <xf numFmtId="39" fontId="22" fillId="0" borderId="20" xfId="0" applyNumberFormat="1" applyFont="1" applyFill="1" applyBorder="1"/>
    <xf numFmtId="37" fontId="22" fillId="0" borderId="5" xfId="0" applyFont="1" applyFill="1" applyBorder="1"/>
    <xf numFmtId="39" fontId="22" fillId="0" borderId="5" xfId="0" applyNumberFormat="1" applyFont="1" applyFill="1" applyBorder="1"/>
    <xf numFmtId="37" fontId="22" fillId="0" borderId="21" xfId="0" applyFont="1" applyFill="1" applyBorder="1"/>
    <xf numFmtId="37" fontId="24" fillId="0" borderId="0" xfId="0" applyFont="1" applyFill="1" applyAlignment="1" applyProtection="1">
      <alignment horizontal="center"/>
    </xf>
    <xf numFmtId="37" fontId="26" fillId="0" borderId="0" xfId="13" applyFont="1" applyFill="1" applyAlignment="1" applyProtection="1">
      <alignment horizontal="center"/>
    </xf>
    <xf numFmtId="37" fontId="24" fillId="0" borderId="0" xfId="13" applyFont="1" applyFill="1" applyAlignment="1" applyProtection="1">
      <alignment horizontal="center"/>
    </xf>
    <xf numFmtId="37" fontId="25" fillId="0" borderId="0" xfId="0" applyFont="1" applyFill="1" applyAlignment="1">
      <alignment horizontal="center"/>
    </xf>
    <xf numFmtId="49" fontId="21" fillId="0" borderId="22" xfId="0" applyNumberFormat="1" applyFont="1" applyFill="1" applyBorder="1" applyAlignment="1">
      <alignment horizontal="center"/>
    </xf>
    <xf numFmtId="49" fontId="21" fillId="0" borderId="23" xfId="0" applyNumberFormat="1" applyFont="1" applyFill="1" applyBorder="1" applyAlignment="1">
      <alignment horizontal="center"/>
    </xf>
    <xf numFmtId="49" fontId="21" fillId="0" borderId="24" xfId="0" applyNumberFormat="1" applyFont="1" applyFill="1" applyBorder="1" applyAlignment="1">
      <alignment horizontal="center"/>
    </xf>
    <xf numFmtId="37" fontId="28" fillId="0" borderId="2" xfId="0" applyFont="1" applyFill="1" applyBorder="1" applyAlignment="1">
      <alignment horizontal="center"/>
    </xf>
    <xf numFmtId="37" fontId="0" fillId="0" borderId="0" xfId="0" quotePrefix="1" applyAlignment="1">
      <alignment horizontal="center"/>
    </xf>
    <xf numFmtId="37" fontId="0" fillId="0" borderId="0" xfId="0" applyAlignment="1">
      <alignment horizontal="center"/>
    </xf>
    <xf numFmtId="37" fontId="24" fillId="0" borderId="20" xfId="12" applyFont="1" applyFill="1" applyBorder="1" applyAlignment="1" applyProtection="1">
      <alignment horizontal="center"/>
    </xf>
    <xf numFmtId="37" fontId="24" fillId="0" borderId="0" xfId="12" applyFont="1" applyFill="1" applyBorder="1" applyAlignment="1" applyProtection="1">
      <alignment horizontal="center"/>
    </xf>
    <xf numFmtId="37" fontId="26" fillId="0" borderId="7" xfId="18" applyFont="1" applyFill="1" applyBorder="1" applyAlignment="1" applyProtection="1">
      <alignment horizontal="center"/>
    </xf>
    <xf numFmtId="37" fontId="26" fillId="0" borderId="8" xfId="18" applyFont="1" applyFill="1" applyBorder="1" applyAlignment="1" applyProtection="1">
      <alignment horizontal="center"/>
    </xf>
    <xf numFmtId="37" fontId="37" fillId="0" borderId="20" xfId="18" applyFont="1" applyFill="1" applyBorder="1" applyAlignment="1" applyProtection="1">
      <alignment horizontal="center"/>
    </xf>
    <xf numFmtId="37" fontId="37" fillId="0" borderId="0" xfId="18" applyFont="1" applyFill="1" applyBorder="1" applyAlignment="1" applyProtection="1">
      <alignment horizontal="center"/>
    </xf>
    <xf numFmtId="37" fontId="24" fillId="0" borderId="20" xfId="18" applyFont="1" applyFill="1" applyBorder="1" applyAlignment="1" applyProtection="1">
      <alignment horizontal="center"/>
    </xf>
    <xf numFmtId="37" fontId="24" fillId="0" borderId="0" xfId="18" applyFont="1" applyFill="1" applyBorder="1" applyAlignment="1" applyProtection="1">
      <alignment horizontal="center"/>
    </xf>
    <xf numFmtId="37" fontId="39" fillId="0" borderId="20" xfId="18" applyFont="1" applyFill="1" applyBorder="1" applyAlignment="1" applyProtection="1">
      <alignment horizontal="center"/>
    </xf>
    <xf numFmtId="37" fontId="39" fillId="0" borderId="0" xfId="18" applyFont="1" applyFill="1" applyBorder="1" applyAlignment="1" applyProtection="1">
      <alignment horizontal="center"/>
    </xf>
    <xf numFmtId="0" fontId="21" fillId="0" borderId="20" xfId="26" applyFont="1" applyFill="1" applyBorder="1" applyAlignment="1">
      <alignment horizontal="center"/>
    </xf>
    <xf numFmtId="0" fontId="21" fillId="0" borderId="0" xfId="26" applyFont="1" applyFill="1" applyBorder="1" applyAlignment="1">
      <alignment horizontal="center"/>
    </xf>
    <xf numFmtId="0" fontId="37" fillId="2" borderId="20" xfId="26" applyFont="1" applyFill="1" applyBorder="1" applyAlignment="1">
      <alignment horizontal="center"/>
    </xf>
    <xf numFmtId="0" fontId="37" fillId="2" borderId="0" xfId="26" applyFont="1" applyFill="1" applyBorder="1" applyAlignment="1">
      <alignment horizontal="center"/>
    </xf>
    <xf numFmtId="37" fontId="25" fillId="0" borderId="20" xfId="18" applyFont="1" applyFill="1" applyBorder="1" applyAlignment="1" applyProtection="1">
      <alignment horizontal="center"/>
    </xf>
    <xf numFmtId="37" fontId="25" fillId="0" borderId="0" xfId="18" applyFont="1" applyFill="1" applyBorder="1" applyAlignment="1" applyProtection="1">
      <alignment horizontal="center"/>
    </xf>
    <xf numFmtId="37" fontId="26" fillId="0" borderId="20" xfId="18" applyFont="1" applyFill="1" applyBorder="1" applyAlignment="1" applyProtection="1">
      <alignment horizontal="center"/>
    </xf>
    <xf numFmtId="37" fontId="26" fillId="0" borderId="0" xfId="18" applyFont="1" applyFill="1" applyBorder="1" applyAlignment="1" applyProtection="1">
      <alignment horizontal="center"/>
    </xf>
  </cellXfs>
  <cellStyles count="339">
    <cellStyle name="20% - Accent1" xfId="74" builtinId="30" customBuiltin="1"/>
    <cellStyle name="20% - Accent1 2" xfId="108" xr:uid="{00000000-0005-0000-0000-000001000000}"/>
    <cellStyle name="20% - Accent1 2 2" xfId="164" xr:uid="{00000000-0005-0000-0000-000002000000}"/>
    <cellStyle name="20% - Accent1 2 3" xfId="261" xr:uid="{00000000-0005-0000-0000-000003000000}"/>
    <cellStyle name="20% - Accent1 3" xfId="121" xr:uid="{00000000-0005-0000-0000-000004000000}"/>
    <cellStyle name="20% - Accent1 3 2" xfId="177" xr:uid="{00000000-0005-0000-0000-000005000000}"/>
    <cellStyle name="20% - Accent1 3 3" xfId="274" xr:uid="{00000000-0005-0000-0000-000006000000}"/>
    <cellStyle name="20% - Accent1 4" xfId="134" xr:uid="{00000000-0005-0000-0000-000007000000}"/>
    <cellStyle name="20% - Accent1 4 2" xfId="190" xr:uid="{00000000-0005-0000-0000-000008000000}"/>
    <cellStyle name="20% - Accent1 4 3" xfId="287" xr:uid="{00000000-0005-0000-0000-000009000000}"/>
    <cellStyle name="20% - Accent1 5" xfId="146" xr:uid="{00000000-0005-0000-0000-00000A000000}"/>
    <cellStyle name="20% - Accent1 5 2" xfId="311" xr:uid="{00000000-0005-0000-0000-00000B000000}"/>
    <cellStyle name="20% - Accent1 6" xfId="243" xr:uid="{00000000-0005-0000-0000-00000C000000}"/>
    <cellStyle name="20% - Accent2" xfId="78" builtinId="34" customBuiltin="1"/>
    <cellStyle name="20% - Accent2 2" xfId="110" xr:uid="{00000000-0005-0000-0000-00000E000000}"/>
    <cellStyle name="20% - Accent2 2 2" xfId="166" xr:uid="{00000000-0005-0000-0000-00000F000000}"/>
    <cellStyle name="20% - Accent2 2 3" xfId="263" xr:uid="{00000000-0005-0000-0000-000010000000}"/>
    <cellStyle name="20% - Accent2 3" xfId="123" xr:uid="{00000000-0005-0000-0000-000011000000}"/>
    <cellStyle name="20% - Accent2 3 2" xfId="179" xr:uid="{00000000-0005-0000-0000-000012000000}"/>
    <cellStyle name="20% - Accent2 3 3" xfId="276" xr:uid="{00000000-0005-0000-0000-000013000000}"/>
    <cellStyle name="20% - Accent2 4" xfId="136" xr:uid="{00000000-0005-0000-0000-000014000000}"/>
    <cellStyle name="20% - Accent2 4 2" xfId="192" xr:uid="{00000000-0005-0000-0000-000015000000}"/>
    <cellStyle name="20% - Accent2 4 3" xfId="289" xr:uid="{00000000-0005-0000-0000-000016000000}"/>
    <cellStyle name="20% - Accent2 5" xfId="147" xr:uid="{00000000-0005-0000-0000-000017000000}"/>
    <cellStyle name="20% - Accent2 5 2" xfId="313" xr:uid="{00000000-0005-0000-0000-000018000000}"/>
    <cellStyle name="20% - Accent2 6" xfId="244" xr:uid="{00000000-0005-0000-0000-000019000000}"/>
    <cellStyle name="20% - Accent3" xfId="82" builtinId="38" customBuiltin="1"/>
    <cellStyle name="20% - Accent3 2" xfId="112" xr:uid="{00000000-0005-0000-0000-00001B000000}"/>
    <cellStyle name="20% - Accent3 2 2" xfId="168" xr:uid="{00000000-0005-0000-0000-00001C000000}"/>
    <cellStyle name="20% - Accent3 2 3" xfId="265" xr:uid="{00000000-0005-0000-0000-00001D000000}"/>
    <cellStyle name="20% - Accent3 3" xfId="125" xr:uid="{00000000-0005-0000-0000-00001E000000}"/>
    <cellStyle name="20% - Accent3 3 2" xfId="181" xr:uid="{00000000-0005-0000-0000-00001F000000}"/>
    <cellStyle name="20% - Accent3 3 3" xfId="278" xr:uid="{00000000-0005-0000-0000-000020000000}"/>
    <cellStyle name="20% - Accent3 4" xfId="138" xr:uid="{00000000-0005-0000-0000-000021000000}"/>
    <cellStyle name="20% - Accent3 4 2" xfId="194" xr:uid="{00000000-0005-0000-0000-000022000000}"/>
    <cellStyle name="20% - Accent3 4 3" xfId="291" xr:uid="{00000000-0005-0000-0000-000023000000}"/>
    <cellStyle name="20% - Accent3 5" xfId="148" xr:uid="{00000000-0005-0000-0000-000024000000}"/>
    <cellStyle name="20% - Accent3 5 2" xfId="315" xr:uid="{00000000-0005-0000-0000-000025000000}"/>
    <cellStyle name="20% - Accent3 6" xfId="245" xr:uid="{00000000-0005-0000-0000-000026000000}"/>
    <cellStyle name="20% - Accent4" xfId="86" builtinId="42" customBuiltin="1"/>
    <cellStyle name="20% - Accent4 2" xfId="114" xr:uid="{00000000-0005-0000-0000-000028000000}"/>
    <cellStyle name="20% - Accent4 2 2" xfId="170" xr:uid="{00000000-0005-0000-0000-000029000000}"/>
    <cellStyle name="20% - Accent4 2 3" xfId="267" xr:uid="{00000000-0005-0000-0000-00002A000000}"/>
    <cellStyle name="20% - Accent4 3" xfId="127" xr:uid="{00000000-0005-0000-0000-00002B000000}"/>
    <cellStyle name="20% - Accent4 3 2" xfId="183" xr:uid="{00000000-0005-0000-0000-00002C000000}"/>
    <cellStyle name="20% - Accent4 3 3" xfId="280" xr:uid="{00000000-0005-0000-0000-00002D000000}"/>
    <cellStyle name="20% - Accent4 4" xfId="140" xr:uid="{00000000-0005-0000-0000-00002E000000}"/>
    <cellStyle name="20% - Accent4 4 2" xfId="196" xr:uid="{00000000-0005-0000-0000-00002F000000}"/>
    <cellStyle name="20% - Accent4 4 3" xfId="293" xr:uid="{00000000-0005-0000-0000-000030000000}"/>
    <cellStyle name="20% - Accent4 5" xfId="149" xr:uid="{00000000-0005-0000-0000-000031000000}"/>
    <cellStyle name="20% - Accent4 5 2" xfId="317" xr:uid="{00000000-0005-0000-0000-000032000000}"/>
    <cellStyle name="20% - Accent4 6" xfId="246" xr:uid="{00000000-0005-0000-0000-000033000000}"/>
    <cellStyle name="20% - Accent5" xfId="90" builtinId="46" customBuiltin="1"/>
    <cellStyle name="20% - Accent5 2" xfId="116" xr:uid="{00000000-0005-0000-0000-000035000000}"/>
    <cellStyle name="20% - Accent5 2 2" xfId="172" xr:uid="{00000000-0005-0000-0000-000036000000}"/>
    <cellStyle name="20% - Accent5 2 3" xfId="269" xr:uid="{00000000-0005-0000-0000-000037000000}"/>
    <cellStyle name="20% - Accent5 3" xfId="129" xr:uid="{00000000-0005-0000-0000-000038000000}"/>
    <cellStyle name="20% - Accent5 3 2" xfId="185" xr:uid="{00000000-0005-0000-0000-000039000000}"/>
    <cellStyle name="20% - Accent5 3 3" xfId="282" xr:uid="{00000000-0005-0000-0000-00003A000000}"/>
    <cellStyle name="20% - Accent5 4" xfId="142" xr:uid="{00000000-0005-0000-0000-00003B000000}"/>
    <cellStyle name="20% - Accent5 4 2" xfId="198" xr:uid="{00000000-0005-0000-0000-00003C000000}"/>
    <cellStyle name="20% - Accent5 4 3" xfId="295" xr:uid="{00000000-0005-0000-0000-00003D000000}"/>
    <cellStyle name="20% - Accent5 5" xfId="150" xr:uid="{00000000-0005-0000-0000-00003E000000}"/>
    <cellStyle name="20% - Accent5 5 2" xfId="319" xr:uid="{00000000-0005-0000-0000-00003F000000}"/>
    <cellStyle name="20% - Accent5 6" xfId="247" xr:uid="{00000000-0005-0000-0000-000040000000}"/>
    <cellStyle name="20% - Accent6" xfId="94" builtinId="50" customBuiltin="1"/>
    <cellStyle name="20% - Accent6 2" xfId="118" xr:uid="{00000000-0005-0000-0000-000042000000}"/>
    <cellStyle name="20% - Accent6 2 2" xfId="174" xr:uid="{00000000-0005-0000-0000-000043000000}"/>
    <cellStyle name="20% - Accent6 2 3" xfId="271" xr:uid="{00000000-0005-0000-0000-000044000000}"/>
    <cellStyle name="20% - Accent6 3" xfId="131" xr:uid="{00000000-0005-0000-0000-000045000000}"/>
    <cellStyle name="20% - Accent6 3 2" xfId="187" xr:uid="{00000000-0005-0000-0000-000046000000}"/>
    <cellStyle name="20% - Accent6 3 3" xfId="284" xr:uid="{00000000-0005-0000-0000-000047000000}"/>
    <cellStyle name="20% - Accent6 4" xfId="144" xr:uid="{00000000-0005-0000-0000-000048000000}"/>
    <cellStyle name="20% - Accent6 4 2" xfId="200" xr:uid="{00000000-0005-0000-0000-000049000000}"/>
    <cellStyle name="20% - Accent6 4 3" xfId="297" xr:uid="{00000000-0005-0000-0000-00004A000000}"/>
    <cellStyle name="20% - Accent6 5" xfId="151" xr:uid="{00000000-0005-0000-0000-00004B000000}"/>
    <cellStyle name="20% - Accent6 5 2" xfId="321" xr:uid="{00000000-0005-0000-0000-00004C000000}"/>
    <cellStyle name="20% - Accent6 6" xfId="248" xr:uid="{00000000-0005-0000-0000-00004D000000}"/>
    <cellStyle name="40% - Accent1" xfId="75" builtinId="31" customBuiltin="1"/>
    <cellStyle name="40% - Accent1 2" xfId="109" xr:uid="{00000000-0005-0000-0000-00004F000000}"/>
    <cellStyle name="40% - Accent1 2 2" xfId="165" xr:uid="{00000000-0005-0000-0000-000050000000}"/>
    <cellStyle name="40% - Accent1 2 3" xfId="262" xr:uid="{00000000-0005-0000-0000-000051000000}"/>
    <cellStyle name="40% - Accent1 3" xfId="122" xr:uid="{00000000-0005-0000-0000-000052000000}"/>
    <cellStyle name="40% - Accent1 3 2" xfId="178" xr:uid="{00000000-0005-0000-0000-000053000000}"/>
    <cellStyle name="40% - Accent1 3 3" xfId="275" xr:uid="{00000000-0005-0000-0000-000054000000}"/>
    <cellStyle name="40% - Accent1 4" xfId="135" xr:uid="{00000000-0005-0000-0000-000055000000}"/>
    <cellStyle name="40% - Accent1 4 2" xfId="191" xr:uid="{00000000-0005-0000-0000-000056000000}"/>
    <cellStyle name="40% - Accent1 4 3" xfId="288" xr:uid="{00000000-0005-0000-0000-000057000000}"/>
    <cellStyle name="40% - Accent1 5" xfId="152" xr:uid="{00000000-0005-0000-0000-000058000000}"/>
    <cellStyle name="40% - Accent1 5 2" xfId="312" xr:uid="{00000000-0005-0000-0000-000059000000}"/>
    <cellStyle name="40% - Accent1 6" xfId="249" xr:uid="{00000000-0005-0000-0000-00005A000000}"/>
    <cellStyle name="40% - Accent2" xfId="79" builtinId="35" customBuiltin="1"/>
    <cellStyle name="40% - Accent2 2" xfId="111" xr:uid="{00000000-0005-0000-0000-00005C000000}"/>
    <cellStyle name="40% - Accent2 2 2" xfId="167" xr:uid="{00000000-0005-0000-0000-00005D000000}"/>
    <cellStyle name="40% - Accent2 2 3" xfId="264" xr:uid="{00000000-0005-0000-0000-00005E000000}"/>
    <cellStyle name="40% - Accent2 3" xfId="124" xr:uid="{00000000-0005-0000-0000-00005F000000}"/>
    <cellStyle name="40% - Accent2 3 2" xfId="180" xr:uid="{00000000-0005-0000-0000-000060000000}"/>
    <cellStyle name="40% - Accent2 3 3" xfId="277" xr:uid="{00000000-0005-0000-0000-000061000000}"/>
    <cellStyle name="40% - Accent2 4" xfId="137" xr:uid="{00000000-0005-0000-0000-000062000000}"/>
    <cellStyle name="40% - Accent2 4 2" xfId="193" xr:uid="{00000000-0005-0000-0000-000063000000}"/>
    <cellStyle name="40% - Accent2 4 3" xfId="290" xr:uid="{00000000-0005-0000-0000-000064000000}"/>
    <cellStyle name="40% - Accent2 5" xfId="153" xr:uid="{00000000-0005-0000-0000-000065000000}"/>
    <cellStyle name="40% - Accent2 5 2" xfId="314" xr:uid="{00000000-0005-0000-0000-000066000000}"/>
    <cellStyle name="40% - Accent2 6" xfId="250" xr:uid="{00000000-0005-0000-0000-000067000000}"/>
    <cellStyle name="40% - Accent3" xfId="83" builtinId="39" customBuiltin="1"/>
    <cellStyle name="40% - Accent3 2" xfId="113" xr:uid="{00000000-0005-0000-0000-000069000000}"/>
    <cellStyle name="40% - Accent3 2 2" xfId="169" xr:uid="{00000000-0005-0000-0000-00006A000000}"/>
    <cellStyle name="40% - Accent3 2 3" xfId="266" xr:uid="{00000000-0005-0000-0000-00006B000000}"/>
    <cellStyle name="40% - Accent3 3" xfId="126" xr:uid="{00000000-0005-0000-0000-00006C000000}"/>
    <cellStyle name="40% - Accent3 3 2" xfId="182" xr:uid="{00000000-0005-0000-0000-00006D000000}"/>
    <cellStyle name="40% - Accent3 3 3" xfId="279" xr:uid="{00000000-0005-0000-0000-00006E000000}"/>
    <cellStyle name="40% - Accent3 4" xfId="139" xr:uid="{00000000-0005-0000-0000-00006F000000}"/>
    <cellStyle name="40% - Accent3 4 2" xfId="195" xr:uid="{00000000-0005-0000-0000-000070000000}"/>
    <cellStyle name="40% - Accent3 4 3" xfId="292" xr:uid="{00000000-0005-0000-0000-000071000000}"/>
    <cellStyle name="40% - Accent3 5" xfId="154" xr:uid="{00000000-0005-0000-0000-000072000000}"/>
    <cellStyle name="40% - Accent3 5 2" xfId="316" xr:uid="{00000000-0005-0000-0000-000073000000}"/>
    <cellStyle name="40% - Accent3 6" xfId="251" xr:uid="{00000000-0005-0000-0000-000074000000}"/>
    <cellStyle name="40% - Accent4" xfId="87" builtinId="43" customBuiltin="1"/>
    <cellStyle name="40% - Accent4 2" xfId="115" xr:uid="{00000000-0005-0000-0000-000076000000}"/>
    <cellStyle name="40% - Accent4 2 2" xfId="171" xr:uid="{00000000-0005-0000-0000-000077000000}"/>
    <cellStyle name="40% - Accent4 2 3" xfId="268" xr:uid="{00000000-0005-0000-0000-000078000000}"/>
    <cellStyle name="40% - Accent4 3" xfId="128" xr:uid="{00000000-0005-0000-0000-000079000000}"/>
    <cellStyle name="40% - Accent4 3 2" xfId="184" xr:uid="{00000000-0005-0000-0000-00007A000000}"/>
    <cellStyle name="40% - Accent4 3 3" xfId="281" xr:uid="{00000000-0005-0000-0000-00007B000000}"/>
    <cellStyle name="40% - Accent4 4" xfId="141" xr:uid="{00000000-0005-0000-0000-00007C000000}"/>
    <cellStyle name="40% - Accent4 4 2" xfId="197" xr:uid="{00000000-0005-0000-0000-00007D000000}"/>
    <cellStyle name="40% - Accent4 4 3" xfId="294" xr:uid="{00000000-0005-0000-0000-00007E000000}"/>
    <cellStyle name="40% - Accent4 5" xfId="155" xr:uid="{00000000-0005-0000-0000-00007F000000}"/>
    <cellStyle name="40% - Accent4 5 2" xfId="318" xr:uid="{00000000-0005-0000-0000-000080000000}"/>
    <cellStyle name="40% - Accent4 6" xfId="252" xr:uid="{00000000-0005-0000-0000-000081000000}"/>
    <cellStyle name="40% - Accent5" xfId="91" builtinId="47" customBuiltin="1"/>
    <cellStyle name="40% - Accent5 2" xfId="117" xr:uid="{00000000-0005-0000-0000-000083000000}"/>
    <cellStyle name="40% - Accent5 2 2" xfId="173" xr:uid="{00000000-0005-0000-0000-000084000000}"/>
    <cellStyle name="40% - Accent5 2 3" xfId="270" xr:uid="{00000000-0005-0000-0000-000085000000}"/>
    <cellStyle name="40% - Accent5 3" xfId="130" xr:uid="{00000000-0005-0000-0000-000086000000}"/>
    <cellStyle name="40% - Accent5 3 2" xfId="186" xr:uid="{00000000-0005-0000-0000-000087000000}"/>
    <cellStyle name="40% - Accent5 3 3" xfId="283" xr:uid="{00000000-0005-0000-0000-000088000000}"/>
    <cellStyle name="40% - Accent5 4" xfId="143" xr:uid="{00000000-0005-0000-0000-000089000000}"/>
    <cellStyle name="40% - Accent5 4 2" xfId="199" xr:uid="{00000000-0005-0000-0000-00008A000000}"/>
    <cellStyle name="40% - Accent5 4 3" xfId="296" xr:uid="{00000000-0005-0000-0000-00008B000000}"/>
    <cellStyle name="40% - Accent5 5" xfId="156" xr:uid="{00000000-0005-0000-0000-00008C000000}"/>
    <cellStyle name="40% - Accent5 5 2" xfId="320" xr:uid="{00000000-0005-0000-0000-00008D000000}"/>
    <cellStyle name="40% - Accent5 6" xfId="253" xr:uid="{00000000-0005-0000-0000-00008E000000}"/>
    <cellStyle name="40% - Accent6" xfId="95" builtinId="51" customBuiltin="1"/>
    <cellStyle name="40% - Accent6 2" xfId="119" xr:uid="{00000000-0005-0000-0000-000090000000}"/>
    <cellStyle name="40% - Accent6 2 2" xfId="175" xr:uid="{00000000-0005-0000-0000-000091000000}"/>
    <cellStyle name="40% - Accent6 2 3" xfId="272" xr:uid="{00000000-0005-0000-0000-000092000000}"/>
    <cellStyle name="40% - Accent6 3" xfId="132" xr:uid="{00000000-0005-0000-0000-000093000000}"/>
    <cellStyle name="40% - Accent6 3 2" xfId="188" xr:uid="{00000000-0005-0000-0000-000094000000}"/>
    <cellStyle name="40% - Accent6 3 3" xfId="285" xr:uid="{00000000-0005-0000-0000-000095000000}"/>
    <cellStyle name="40% - Accent6 4" xfId="145" xr:uid="{00000000-0005-0000-0000-000096000000}"/>
    <cellStyle name="40% - Accent6 4 2" xfId="201" xr:uid="{00000000-0005-0000-0000-000097000000}"/>
    <cellStyle name="40% - Accent6 4 3" xfId="298" xr:uid="{00000000-0005-0000-0000-000098000000}"/>
    <cellStyle name="40% - Accent6 5" xfId="157" xr:uid="{00000000-0005-0000-0000-000099000000}"/>
    <cellStyle name="40% - Accent6 5 2" xfId="322" xr:uid="{00000000-0005-0000-0000-00009A000000}"/>
    <cellStyle name="40% - Accent6 6" xfId="254" xr:uid="{00000000-0005-0000-0000-00009B000000}"/>
    <cellStyle name="60% - Accent1" xfId="76" builtinId="32" customBuiltin="1"/>
    <cellStyle name="60% - Accent2" xfId="80" builtinId="36" customBuiltin="1"/>
    <cellStyle name="60% - Accent3" xfId="84" builtinId="40" customBuiltin="1"/>
    <cellStyle name="60% - Accent4" xfId="88" builtinId="44" customBuiltin="1"/>
    <cellStyle name="60% - Accent5" xfId="92" builtinId="48" customBuiltin="1"/>
    <cellStyle name="60% - Accent6" xfId="96" builtinId="52" customBuiltin="1"/>
    <cellStyle name="Accent1" xfId="73" builtinId="29" customBuiltin="1"/>
    <cellStyle name="Accent2" xfId="77" builtinId="33" customBuiltin="1"/>
    <cellStyle name="Accent3" xfId="81" builtinId="37" customBuiltin="1"/>
    <cellStyle name="Accent4" xfId="85" builtinId="41" customBuiltin="1"/>
    <cellStyle name="Accent5" xfId="89" builtinId="45" customBuiltin="1"/>
    <cellStyle name="Accent6" xfId="93" builtinId="49" customBuiltin="1"/>
    <cellStyle name="Bad" xfId="64" builtinId="27" customBuiltin="1"/>
    <cellStyle name="Calculation" xfId="68" builtinId="22" customBuiltin="1"/>
    <cellStyle name="Check Cell" xfId="70" builtinId="23" customBuiltin="1"/>
    <cellStyle name="Comma" xfId="1" builtinId="3"/>
    <cellStyle name="Comma 16" xfId="333" xr:uid="{699C14D0-0F05-4E9A-BD07-81CEF3D4ED7D}"/>
    <cellStyle name="Comma 2" xfId="20" xr:uid="{00000000-0005-0000-0000-0000AC000000}"/>
    <cellStyle name="Comma 2 10" xfId="158" xr:uid="{00000000-0005-0000-0000-0000AD000000}"/>
    <cellStyle name="Comma 2 11" xfId="204" xr:uid="{00000000-0005-0000-0000-0000AE000000}"/>
    <cellStyle name="Comma 2 12" xfId="255" xr:uid="{00000000-0005-0000-0000-0000AF000000}"/>
    <cellStyle name="Comma 2 2" xfId="22" xr:uid="{00000000-0005-0000-0000-0000B0000000}"/>
    <cellStyle name="Comma 2 2 2" xfId="29" xr:uid="{00000000-0005-0000-0000-0000B1000000}"/>
    <cellStyle name="Comma 2 2 2 2" xfId="46" xr:uid="{00000000-0005-0000-0000-0000B2000000}"/>
    <cellStyle name="Comma 2 2 2 3" xfId="213" xr:uid="{00000000-0005-0000-0000-0000B3000000}"/>
    <cellStyle name="Comma 2 2 2 4" xfId="305" xr:uid="{00000000-0005-0000-0000-0000B4000000}"/>
    <cellStyle name="Comma 2 2 3" xfId="40" xr:uid="{00000000-0005-0000-0000-0000B5000000}"/>
    <cellStyle name="Comma 2 2 4" xfId="52" xr:uid="{00000000-0005-0000-0000-0000B6000000}"/>
    <cellStyle name="Comma 2 2 5" xfId="98" xr:uid="{00000000-0005-0000-0000-0000B7000000}"/>
    <cellStyle name="Comma 2 2 6" xfId="159" xr:uid="{00000000-0005-0000-0000-0000B8000000}"/>
    <cellStyle name="Comma 2 2 7" xfId="208" xr:uid="{00000000-0005-0000-0000-0000B9000000}"/>
    <cellStyle name="Comma 2 2 8" xfId="256" xr:uid="{00000000-0005-0000-0000-0000BA000000}"/>
    <cellStyle name="Comma 2 3" xfId="24" xr:uid="{00000000-0005-0000-0000-0000BB000000}"/>
    <cellStyle name="Comma 2 3 2" xfId="31" xr:uid="{00000000-0005-0000-0000-0000BC000000}"/>
    <cellStyle name="Comma 2 3 2 2" xfId="48" xr:uid="{00000000-0005-0000-0000-0000BD000000}"/>
    <cellStyle name="Comma 2 3 3" xfId="42" xr:uid="{00000000-0005-0000-0000-0000BE000000}"/>
    <cellStyle name="Comma 2 3 4" xfId="54" xr:uid="{00000000-0005-0000-0000-0000BF000000}"/>
    <cellStyle name="Comma 2 3 5" xfId="212" xr:uid="{00000000-0005-0000-0000-0000C0000000}"/>
    <cellStyle name="Comma 2 3 6" xfId="309" xr:uid="{00000000-0005-0000-0000-0000C1000000}"/>
    <cellStyle name="Comma 2 4" xfId="27" xr:uid="{00000000-0005-0000-0000-0000C2000000}"/>
    <cellStyle name="Comma 2 4 2" xfId="44" xr:uid="{00000000-0005-0000-0000-0000C3000000}"/>
    <cellStyle name="Comma 2 4 3" xfId="300" xr:uid="{00000000-0005-0000-0000-0000C4000000}"/>
    <cellStyle name="Comma 2 5" xfId="34" xr:uid="{00000000-0005-0000-0000-0000C5000000}"/>
    <cellStyle name="Comma 2 6" xfId="38" xr:uid="{00000000-0005-0000-0000-0000C6000000}"/>
    <cellStyle name="Comma 2 7" xfId="50" xr:uid="{00000000-0005-0000-0000-0000C7000000}"/>
    <cellStyle name="Comma 2 8" xfId="58" xr:uid="{00000000-0005-0000-0000-0000C8000000}"/>
    <cellStyle name="Comma 2 9" xfId="97" xr:uid="{00000000-0005-0000-0000-0000C9000000}"/>
    <cellStyle name="Comma 3" xfId="35" xr:uid="{00000000-0005-0000-0000-0000CA000000}"/>
    <cellStyle name="Comma 3 2" xfId="216" xr:uid="{00000000-0005-0000-0000-0000CB000000}"/>
    <cellStyle name="Comma 4" xfId="217" xr:uid="{00000000-0005-0000-0000-0000CC000000}"/>
    <cellStyle name="Comma 5" xfId="218" xr:uid="{00000000-0005-0000-0000-0000CD000000}"/>
    <cellStyle name="Comma 6" xfId="219" xr:uid="{00000000-0005-0000-0000-0000CE000000}"/>
    <cellStyle name="Comma 7" xfId="220" xr:uid="{00000000-0005-0000-0000-0000CF000000}"/>
    <cellStyle name="Comma 8" xfId="327" xr:uid="{00000000-0005-0000-0000-0000D0000000}"/>
    <cellStyle name="Comma0" xfId="2" xr:uid="{00000000-0005-0000-0000-0000D1000000}"/>
    <cellStyle name="Currency" xfId="3" builtinId="4"/>
    <cellStyle name="Currency 2" xfId="59" xr:uid="{00000000-0005-0000-0000-0000D3000000}"/>
    <cellStyle name="Currency 2 2" xfId="106" xr:uid="{00000000-0005-0000-0000-0000D4000000}"/>
    <cellStyle name="Currency 2 2 2" xfId="209" xr:uid="{00000000-0005-0000-0000-0000D5000000}"/>
    <cellStyle name="Currency 2 3" xfId="205" xr:uid="{00000000-0005-0000-0000-0000D6000000}"/>
    <cellStyle name="Currency 3" xfId="330" xr:uid="{00000000-0005-0000-0000-000052010000}"/>
    <cellStyle name="Currency0" xfId="4" xr:uid="{00000000-0005-0000-0000-0000D7000000}"/>
    <cellStyle name="Date" xfId="5" xr:uid="{00000000-0005-0000-0000-0000D8000000}"/>
    <cellStyle name="Explanatory Text" xfId="72" builtinId="53" customBuiltin="1"/>
    <cellStyle name="F2" xfId="6" xr:uid="{00000000-0005-0000-0000-0000DA000000}"/>
    <cellStyle name="F3" xfId="7" xr:uid="{00000000-0005-0000-0000-0000DB000000}"/>
    <cellStyle name="F8" xfId="8" xr:uid="{00000000-0005-0000-0000-0000DC000000}"/>
    <cellStyle name="Fixed" xfId="9" xr:uid="{00000000-0005-0000-0000-0000DD000000}"/>
    <cellStyle name="Good" xfId="63" builtinId="26" customBuiltin="1"/>
    <cellStyle name="Heading 1" xfId="10" builtinId="16" customBuiltin="1"/>
    <cellStyle name="Heading 1 2" xfId="99" xr:uid="{00000000-0005-0000-0000-0000E0000000}"/>
    <cellStyle name="Heading 2" xfId="11" builtinId="17" customBuiltin="1"/>
    <cellStyle name="Heading 2 2" xfId="19" xr:uid="{00000000-0005-0000-0000-0000E2000000}"/>
    <cellStyle name="Heading 2 3" xfId="17" xr:uid="{00000000-0005-0000-0000-0000E3000000}"/>
    <cellStyle name="Heading 2 4" xfId="100" xr:uid="{00000000-0005-0000-0000-0000E4000000}"/>
    <cellStyle name="Heading 3" xfId="61" builtinId="18" customBuiltin="1"/>
    <cellStyle name="Heading 4" xfId="62" builtinId="19" customBuiltin="1"/>
    <cellStyle name="Hyperlink" xfId="325" builtinId="8"/>
    <cellStyle name="Input" xfId="66" builtinId="20" customBuiltin="1"/>
    <cellStyle name="Linked Cell" xfId="69" builtinId="24" customBuiltin="1"/>
    <cellStyle name="Neutral" xfId="65" builtinId="28" customBuiltin="1"/>
    <cellStyle name="Normal" xfId="0" builtinId="0"/>
    <cellStyle name="Normal 10" xfId="221" xr:uid="{00000000-0005-0000-0000-0000EC000000}"/>
    <cellStyle name="Normal 11" xfId="222" xr:uid="{00000000-0005-0000-0000-0000ED000000}"/>
    <cellStyle name="Normal 12" xfId="223" xr:uid="{00000000-0005-0000-0000-0000EE000000}"/>
    <cellStyle name="Normal 13" xfId="224" xr:uid="{00000000-0005-0000-0000-0000EF000000}"/>
    <cellStyle name="Normal 14" xfId="225" xr:uid="{00000000-0005-0000-0000-0000F0000000}"/>
    <cellStyle name="Normal 15" xfId="226" xr:uid="{00000000-0005-0000-0000-0000F1000000}"/>
    <cellStyle name="Normal 16" xfId="227" xr:uid="{00000000-0005-0000-0000-0000F2000000}"/>
    <cellStyle name="Normal 17" xfId="228" xr:uid="{00000000-0005-0000-0000-0000F3000000}"/>
    <cellStyle name="Normal 18" xfId="229" xr:uid="{00000000-0005-0000-0000-0000F4000000}"/>
    <cellStyle name="Normal 19" xfId="230" xr:uid="{00000000-0005-0000-0000-0000F5000000}"/>
    <cellStyle name="Normal 2" xfId="18" xr:uid="{00000000-0005-0000-0000-0000F6000000}"/>
    <cellStyle name="Normal 2 2" xfId="36" xr:uid="{00000000-0005-0000-0000-0000F7000000}"/>
    <cellStyle name="Normal 2 2 2" xfId="102" xr:uid="{00000000-0005-0000-0000-0000F8000000}"/>
    <cellStyle name="Normal 2 2 3" xfId="161" xr:uid="{00000000-0005-0000-0000-0000F9000000}"/>
    <cellStyle name="Normal 2 2 4" xfId="214" xr:uid="{00000000-0005-0000-0000-0000FA000000}"/>
    <cellStyle name="Normal 2 2 5" xfId="258" xr:uid="{00000000-0005-0000-0000-0000FB000000}"/>
    <cellStyle name="Normal 2 2 6" xfId="328" xr:uid="{421ED986-1C1E-4246-BAFE-A753C4CD4CC6}"/>
    <cellStyle name="Normal 2 3" xfId="101" xr:uid="{00000000-0005-0000-0000-0000FC000000}"/>
    <cellStyle name="Normal 2 3 2" xfId="211" xr:uid="{00000000-0005-0000-0000-0000FD000000}"/>
    <cellStyle name="Normal 2 3 3" xfId="301" xr:uid="{00000000-0005-0000-0000-0000FE000000}"/>
    <cellStyle name="Normal 2 4" xfId="160" xr:uid="{00000000-0005-0000-0000-0000FF000000}"/>
    <cellStyle name="Normal 2 5" xfId="257" xr:uid="{00000000-0005-0000-0000-000000010000}"/>
    <cellStyle name="Normal 20" xfId="231" xr:uid="{00000000-0005-0000-0000-000001010000}"/>
    <cellStyle name="Normal 21" xfId="232" xr:uid="{00000000-0005-0000-0000-000002010000}"/>
    <cellStyle name="Normal 22" xfId="233" xr:uid="{00000000-0005-0000-0000-000003010000}"/>
    <cellStyle name="Normal 23" xfId="242" xr:uid="{00000000-0005-0000-0000-000004010000}"/>
    <cellStyle name="Normal 24" xfId="326" xr:uid="{00000000-0005-0000-0000-000005010000}"/>
    <cellStyle name="Normal 25" xfId="329" xr:uid="{00000000-0005-0000-0000-000053010000}"/>
    <cellStyle name="Normal 26" xfId="335" xr:uid="{BA3755E0-5FCC-4EB8-B6AF-E39B93E7EC84}"/>
    <cellStyle name="Normal 26 2" xfId="337" xr:uid="{F3F98AEB-E6F7-49C8-A7B7-A47049ED334D}"/>
    <cellStyle name="Normal 3" xfId="21" xr:uid="{00000000-0005-0000-0000-000006010000}"/>
    <cellStyle name="Normal 3 10" xfId="202" xr:uid="{00000000-0005-0000-0000-000007010000}"/>
    <cellStyle name="Normal 3 2" xfId="23" xr:uid="{00000000-0005-0000-0000-000008010000}"/>
    <cellStyle name="Normal 3 2 2" xfId="30" xr:uid="{00000000-0005-0000-0000-000009010000}"/>
    <cellStyle name="Normal 3 2 2 2" xfId="47" xr:uid="{00000000-0005-0000-0000-00000A010000}"/>
    <cellStyle name="Normal 3 2 3" xfId="41" xr:uid="{00000000-0005-0000-0000-00000B010000}"/>
    <cellStyle name="Normal 3 2 4" xfId="53" xr:uid="{00000000-0005-0000-0000-00000C010000}"/>
    <cellStyle name="Normal 3 2 5" xfId="206" xr:uid="{00000000-0005-0000-0000-00000D010000}"/>
    <cellStyle name="Normal 3 2 6" xfId="234" xr:uid="{00000000-0005-0000-0000-00000E010000}"/>
    <cellStyle name="Normal 3 3" xfId="25" xr:uid="{00000000-0005-0000-0000-00000F010000}"/>
    <cellStyle name="Normal 3 3 2" xfId="32" xr:uid="{00000000-0005-0000-0000-000010010000}"/>
    <cellStyle name="Normal 3 3 2 2" xfId="49" xr:uid="{00000000-0005-0000-0000-000011010000}"/>
    <cellStyle name="Normal 3 3 3" xfId="43" xr:uid="{00000000-0005-0000-0000-000012010000}"/>
    <cellStyle name="Normal 3 3 4" xfId="55" xr:uid="{00000000-0005-0000-0000-000013010000}"/>
    <cellStyle name="Normal 3 3 5" xfId="210" xr:uid="{00000000-0005-0000-0000-000014010000}"/>
    <cellStyle name="Normal 3 4" xfId="28" xr:uid="{00000000-0005-0000-0000-000015010000}"/>
    <cellStyle name="Normal 3 4 2" xfId="45" xr:uid="{00000000-0005-0000-0000-000016010000}"/>
    <cellStyle name="Normal 3 5" xfId="37" xr:uid="{00000000-0005-0000-0000-000017010000}"/>
    <cellStyle name="Normal 3 5 3" xfId="332" xr:uid="{E7325842-2B6C-4A14-9C49-BFB5A572E447}"/>
    <cellStyle name="Normal 3 6" xfId="39" xr:uid="{00000000-0005-0000-0000-000018010000}"/>
    <cellStyle name="Normal 3 7" xfId="51" xr:uid="{00000000-0005-0000-0000-000019010000}"/>
    <cellStyle name="Normal 3 8" xfId="56" xr:uid="{00000000-0005-0000-0000-00001A010000}"/>
    <cellStyle name="Normal 3 9" xfId="103" xr:uid="{00000000-0005-0000-0000-00001B010000}"/>
    <cellStyle name="Normal 4" xfId="16" xr:uid="{00000000-0005-0000-0000-00001C010000}"/>
    <cellStyle name="Normal 4 2" xfId="57" xr:uid="{00000000-0005-0000-0000-00001D010000}"/>
    <cellStyle name="Normal 4 2 2" xfId="207" xr:uid="{00000000-0005-0000-0000-00001E010000}"/>
    <cellStyle name="Normal 4 2 3" xfId="306" xr:uid="{00000000-0005-0000-0000-00001F010000}"/>
    <cellStyle name="Normal 4 3" xfId="203" xr:uid="{00000000-0005-0000-0000-000020010000}"/>
    <cellStyle name="Normal 4 3 2" xfId="323" xr:uid="{00000000-0005-0000-0000-000021010000}"/>
    <cellStyle name="Normal 4 4" xfId="235" xr:uid="{00000000-0005-0000-0000-000022010000}"/>
    <cellStyle name="Normal 4 5" xfId="236" xr:uid="{00000000-0005-0000-0000-000023010000}"/>
    <cellStyle name="Normal 4 6" xfId="304" xr:uid="{00000000-0005-0000-0000-000024010000}"/>
    <cellStyle name="Normal 5" xfId="33" xr:uid="{00000000-0005-0000-0000-000025010000}"/>
    <cellStyle name="Normal 5 2" xfId="237" xr:uid="{00000000-0005-0000-0000-000026010000}"/>
    <cellStyle name="Normal 6" xfId="238" xr:uid="{00000000-0005-0000-0000-000027010000}"/>
    <cellStyle name="Normal 6 2" xfId="308" xr:uid="{00000000-0005-0000-0000-000028010000}"/>
    <cellStyle name="Normal 7" xfId="239" xr:uid="{00000000-0005-0000-0000-000029010000}"/>
    <cellStyle name="Normal 7 2" xfId="299" xr:uid="{00000000-0005-0000-0000-00002A010000}"/>
    <cellStyle name="Normal 8" xfId="240" xr:uid="{00000000-0005-0000-0000-00002B010000}"/>
    <cellStyle name="Normal 9" xfId="241" xr:uid="{00000000-0005-0000-0000-00002C010000}"/>
    <cellStyle name="Normal_2002 True-up Schedules - Final_1 2" xfId="334" xr:uid="{28E33605-87F2-4BCB-9BB7-4480D428CF17}"/>
    <cellStyle name="Normal_2002 True-up Schedules - Final_1_TRUP2009_Dec 09_YE_032910" xfId="12" xr:uid="{00000000-0005-0000-0000-000030010000}"/>
    <cellStyle name="Normal_2005 Act-Est Schedules - FINAL_FILED" xfId="13" xr:uid="{00000000-0005-0000-0000-000031010000}"/>
    <cellStyle name="Normal_ECRC ROI calculation_1994 &amp; 2009 2" xfId="26" xr:uid="{00000000-0005-0000-0000-000033010000}"/>
    <cellStyle name="Note 2" xfId="104" xr:uid="{00000000-0005-0000-0000-000034010000}"/>
    <cellStyle name="Note 2 2" xfId="162" xr:uid="{00000000-0005-0000-0000-000035010000}"/>
    <cellStyle name="Note 2 3" xfId="215" xr:uid="{00000000-0005-0000-0000-000036010000}"/>
    <cellStyle name="Note 2 4" xfId="259" xr:uid="{00000000-0005-0000-0000-000037010000}"/>
    <cellStyle name="Note 3" xfId="107" xr:uid="{00000000-0005-0000-0000-000038010000}"/>
    <cellStyle name="Note 3 2" xfId="163" xr:uid="{00000000-0005-0000-0000-000039010000}"/>
    <cellStyle name="Note 3 3" xfId="260" xr:uid="{00000000-0005-0000-0000-00003A010000}"/>
    <cellStyle name="Note 4" xfId="120" xr:uid="{00000000-0005-0000-0000-00003B010000}"/>
    <cellStyle name="Note 4 2" xfId="176" xr:uid="{00000000-0005-0000-0000-00003C010000}"/>
    <cellStyle name="Note 4 3" xfId="273" xr:uid="{00000000-0005-0000-0000-00003D010000}"/>
    <cellStyle name="Note 5" xfId="133" xr:uid="{00000000-0005-0000-0000-00003E010000}"/>
    <cellStyle name="Note 5 2" xfId="189" xr:uid="{00000000-0005-0000-0000-00003F010000}"/>
    <cellStyle name="Note 5 3" xfId="286" xr:uid="{00000000-0005-0000-0000-000040010000}"/>
    <cellStyle name="Note 6" xfId="310" xr:uid="{00000000-0005-0000-0000-000041010000}"/>
    <cellStyle name="Output" xfId="67" builtinId="21" customBuiltin="1"/>
    <cellStyle name="Percent" xfId="14" builtinId="5"/>
    <cellStyle name="Percent 2" xfId="302" xr:uid="{00000000-0005-0000-0000-000044010000}"/>
    <cellStyle name="Percent 3" xfId="303" xr:uid="{00000000-0005-0000-0000-000045010000}"/>
    <cellStyle name="Percent 4" xfId="307" xr:uid="{00000000-0005-0000-0000-000046010000}"/>
    <cellStyle name="Percent 4 2" xfId="324" xr:uid="{00000000-0005-0000-0000-000047010000}"/>
    <cellStyle name="Percent 5" xfId="331" xr:uid="{00000000-0005-0000-0000-000054010000}"/>
    <cellStyle name="Percent 6" xfId="336" xr:uid="{C26331A6-AA2F-4ECC-B6D9-CB6391029251}"/>
    <cellStyle name="Percent 6 2" xfId="338" xr:uid="{84A28EFC-EC91-46AD-969A-73F69430A3D6}"/>
    <cellStyle name="Title" xfId="60" builtinId="15" customBuiltin="1"/>
    <cellStyle name="Total" xfId="15" builtinId="25" customBuiltin="1"/>
    <cellStyle name="Total 2" xfId="105" xr:uid="{00000000-0005-0000-0000-00004A010000}"/>
    <cellStyle name="Warning Text" xfId="7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FFFFF"/>
      <color rgb="FF0000FF"/>
      <color rgb="FFC5FFC5"/>
      <color rgb="FFC1FFC1"/>
      <color rgb="FFFFFF8B"/>
      <color rgb="FF00FF00"/>
      <color rgb="FF008A3E"/>
      <color rgb="FFCF797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9</xdr:col>
      <xdr:colOff>734924</xdr:colOff>
      <xdr:row>15</xdr:row>
      <xdr:rowOff>14654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570F51-3ED9-409D-9947-A2F6B107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5635" y="381000"/>
          <a:ext cx="5306924" cy="24984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../2021/2021%20Act-Est%20&amp;%202022%20Projection/Support/SPPCRC%202021%20Act-Est%20&amp;%202022%20ED%20Projections_Rev040821.xlsx" TargetMode="External"/><Relationship Id="rId1" Type="http://schemas.openxmlformats.org/officeDocument/2006/relationships/hyperlink" Target="../../../../2021/2021%20Act-Est%20&amp;%202022%20Projection/Support/SPPCRC%202021%20Act-Est%20&amp;%202022%20ED%20Projections_Rev040821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28EC-C493-449A-B35A-2D357CD8D305}">
  <sheetPr transitionEvaluation="1" transitionEntry="1" codeName="Sheet1">
    <pageSetUpPr fitToPage="1"/>
  </sheetPr>
  <dimension ref="A1:CQ70"/>
  <sheetViews>
    <sheetView tabSelected="1" view="pageBreakPreview" zoomScale="60" zoomScaleNormal="70" workbookViewId="0">
      <pane xSplit="5" ySplit="12" topLeftCell="AW13" activePane="bottomRight" state="frozen"/>
      <selection activeCell="B45" sqref="B45"/>
      <selection pane="topRight" activeCell="B45" sqref="B45"/>
      <selection pane="bottomLeft" activeCell="B45" sqref="B45"/>
      <selection pane="bottomRight" activeCell="AW1" sqref="AW1:BN1"/>
    </sheetView>
  </sheetViews>
  <sheetFormatPr defaultColWidth="9.77734375" defaultRowHeight="18" outlineLevelCol="2" x14ac:dyDescent="0.25"/>
  <cols>
    <col min="1" max="1" width="7.6640625" style="3" hidden="1" customWidth="1" outlineLevel="2"/>
    <col min="2" max="4" width="9.77734375" style="3" hidden="1" customWidth="1" outlineLevel="2"/>
    <col min="5" max="5" width="13.109375" style="3" hidden="1" customWidth="1" outlineLevel="2"/>
    <col min="6" max="6" width="17.44140625" style="3" hidden="1" customWidth="1" outlineLevel="2"/>
    <col min="7" max="17" width="12.6640625" style="3" hidden="1" customWidth="1" outlineLevel="2"/>
    <col min="18" max="19" width="14.21875" style="3" hidden="1" customWidth="1" outlineLevel="2"/>
    <col min="20" max="20" width="12.21875" style="3" hidden="1" customWidth="1" outlineLevel="2"/>
    <col min="21" max="21" width="7.77734375" style="2" hidden="1" customWidth="1" outlineLevel="2"/>
    <col min="22" max="22" width="9.77734375" style="3" hidden="1" customWidth="1" outlineLevel="2"/>
    <col min="23" max="23" width="9.77734375" style="2" hidden="1" customWidth="1" outlineLevel="2"/>
    <col min="24" max="24" width="6.21875" style="3" hidden="1" customWidth="1" outlineLevel="2"/>
    <col min="25" max="29" width="9.77734375" style="3" hidden="1" customWidth="1" outlineLevel="1"/>
    <col min="30" max="30" width="12.77734375" style="3" hidden="1" customWidth="1" outlineLevel="1"/>
    <col min="31" max="31" width="13.109375" style="3" hidden="1" customWidth="1" outlineLevel="1"/>
    <col min="32" max="42" width="13.33203125" style="3" hidden="1" customWidth="1" outlineLevel="1"/>
    <col min="43" max="43" width="13.88671875" style="3" hidden="1" customWidth="1" outlineLevel="1"/>
    <col min="44" max="44" width="9.88671875" style="3" hidden="1" customWidth="1" outlineLevel="1"/>
    <col min="45" max="45" width="12" style="3" hidden="1" customWidth="1" outlineLevel="1"/>
    <col min="46" max="48" width="9.77734375" style="3" hidden="1" customWidth="1" outlineLevel="1"/>
    <col min="49" max="49" width="9.77734375" style="3" customWidth="1" collapsed="1"/>
    <col min="50" max="53" width="9.77734375" style="3" customWidth="1"/>
    <col min="54" max="54" width="14" style="3" customWidth="1"/>
    <col min="55" max="67" width="13.21875" style="3" customWidth="1"/>
    <col min="68" max="68" width="9.77734375" style="3" customWidth="1"/>
    <col min="69" max="69" width="11.33203125" style="3" customWidth="1"/>
    <col min="70" max="71" width="9.77734375" style="3" customWidth="1"/>
    <col min="72" max="72" width="9.77734375" style="3" customWidth="1" outlineLevel="1"/>
    <col min="73" max="77" width="9.77734375" style="3" customWidth="1"/>
    <col min="78" max="78" width="14" style="3" customWidth="1"/>
    <col min="79" max="91" width="13.21875" style="3" customWidth="1"/>
    <col min="92" max="92" width="9.77734375" style="3" customWidth="1"/>
    <col min="93" max="93" width="11.33203125" style="3" customWidth="1"/>
    <col min="94" max="96" width="9.77734375" style="3" customWidth="1"/>
    <col min="97" max="16384" width="9.77734375" style="3"/>
  </cols>
  <sheetData>
    <row r="1" spans="1:95" x14ac:dyDescent="0.25">
      <c r="A1" s="205" t="s">
        <v>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122"/>
      <c r="T1" s="122"/>
      <c r="Y1" s="205" t="s">
        <v>0</v>
      </c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122"/>
      <c r="AR1" s="122"/>
      <c r="AS1" s="2"/>
      <c r="AU1" s="2"/>
      <c r="AW1" s="205" t="s">
        <v>0</v>
      </c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122"/>
      <c r="BP1" s="122"/>
      <c r="BQ1" s="2"/>
      <c r="BS1" s="2"/>
      <c r="BU1" s="205" t="s">
        <v>0</v>
      </c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122"/>
      <c r="CN1" s="122"/>
      <c r="CO1" s="2"/>
      <c r="CQ1" s="2"/>
    </row>
    <row r="2" spans="1:95" x14ac:dyDescent="0.25">
      <c r="A2" s="206" t="s">
        <v>141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123"/>
      <c r="T2" s="123"/>
      <c r="Y2" s="206" t="s">
        <v>141</v>
      </c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123"/>
      <c r="AR2" s="123"/>
      <c r="AS2" s="2"/>
      <c r="AU2" s="2"/>
      <c r="AW2" s="206" t="s">
        <v>141</v>
      </c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123"/>
      <c r="BP2" s="123"/>
      <c r="BQ2" s="2"/>
      <c r="BS2" s="2"/>
      <c r="BU2" s="206" t="s">
        <v>141</v>
      </c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  <c r="CI2" s="206"/>
      <c r="CJ2" s="206"/>
      <c r="CK2" s="206"/>
      <c r="CL2" s="206"/>
      <c r="CM2" s="123"/>
      <c r="CN2" s="123"/>
      <c r="CO2" s="2"/>
      <c r="CQ2" s="2"/>
    </row>
    <row r="3" spans="1:95" x14ac:dyDescent="0.25">
      <c r="A3" s="206" t="s">
        <v>143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123"/>
      <c r="T3" s="123"/>
      <c r="Y3" s="206" t="s">
        <v>100</v>
      </c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23"/>
      <c r="AR3" s="123"/>
      <c r="AS3" s="2"/>
      <c r="AU3" s="2"/>
      <c r="AW3" s="206" t="s">
        <v>100</v>
      </c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123"/>
      <c r="BP3" s="123"/>
      <c r="BQ3" s="2"/>
      <c r="BS3" s="2"/>
      <c r="BU3" s="206" t="s">
        <v>100</v>
      </c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123"/>
      <c r="CN3" s="123"/>
      <c r="CO3" s="2"/>
      <c r="CQ3" s="2"/>
    </row>
    <row r="4" spans="1:95" x14ac:dyDescent="0.25">
      <c r="A4" s="207" t="s">
        <v>164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124"/>
      <c r="T4" s="124"/>
      <c r="Y4" s="207" t="s">
        <v>205</v>
      </c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124"/>
      <c r="AR4" s="124"/>
      <c r="AS4" s="2"/>
      <c r="AU4" s="2"/>
      <c r="AW4" s="207" t="s">
        <v>206</v>
      </c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124"/>
      <c r="BP4" s="124"/>
      <c r="BQ4" s="2"/>
      <c r="BS4" s="2"/>
      <c r="BU4" s="207" t="s">
        <v>319</v>
      </c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124"/>
      <c r="CN4" s="124"/>
      <c r="CO4" s="2"/>
      <c r="CQ4" s="2"/>
    </row>
    <row r="5" spans="1:95" x14ac:dyDescent="0.25">
      <c r="A5" s="4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  <c r="Y5" s="4" t="s">
        <v>1</v>
      </c>
      <c r="Z5" s="16"/>
      <c r="AA5" s="16"/>
      <c r="AB5" s="16"/>
      <c r="AC5" s="16"/>
      <c r="AD5" s="16"/>
      <c r="AE5" s="16"/>
      <c r="AF5" s="16"/>
      <c r="AG5" s="16"/>
      <c r="AH5" s="16"/>
      <c r="AI5" s="16"/>
      <c r="AS5" s="2"/>
      <c r="AU5" s="2"/>
      <c r="AW5" s="4" t="s">
        <v>1</v>
      </c>
      <c r="AX5" s="16"/>
      <c r="AY5" s="16"/>
      <c r="AZ5" s="16"/>
      <c r="BA5" s="16"/>
      <c r="BB5" s="16"/>
      <c r="BC5" s="16"/>
      <c r="BD5" s="16"/>
      <c r="BE5" s="16"/>
      <c r="BF5" s="16"/>
      <c r="BG5" s="16"/>
      <c r="BQ5" s="2"/>
      <c r="BS5" s="2"/>
      <c r="BU5" s="4" t="s">
        <v>1</v>
      </c>
      <c r="BV5" s="16"/>
      <c r="BW5" s="16"/>
      <c r="BX5" s="16"/>
      <c r="BY5" s="16"/>
      <c r="BZ5" s="16"/>
      <c r="CA5" s="16"/>
      <c r="CB5" s="16"/>
      <c r="CC5" s="16"/>
      <c r="CD5" s="16"/>
      <c r="CE5" s="16"/>
      <c r="CO5" s="2"/>
      <c r="CQ5" s="2"/>
    </row>
    <row r="6" spans="1:95" x14ac:dyDescent="0.25">
      <c r="A6" s="204" t="s">
        <v>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121"/>
      <c r="T6" s="121"/>
      <c r="Y6" s="204" t="s">
        <v>8</v>
      </c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121"/>
      <c r="AR6" s="121"/>
      <c r="AS6" s="2"/>
      <c r="AU6" s="2"/>
      <c r="AW6" s="204" t="s">
        <v>8</v>
      </c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121"/>
      <c r="BP6" s="121"/>
      <c r="BQ6" s="2"/>
      <c r="BS6" s="2"/>
      <c r="BU6" s="204" t="s">
        <v>8</v>
      </c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121"/>
      <c r="CN6" s="121"/>
      <c r="CO6" s="2"/>
      <c r="CQ6" s="2"/>
    </row>
    <row r="7" spans="1:95" x14ac:dyDescent="0.25">
      <c r="A7" s="204" t="s">
        <v>170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121"/>
      <c r="T7" s="121"/>
      <c r="Y7" s="204" t="s">
        <v>170</v>
      </c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121"/>
      <c r="AR7" s="121"/>
      <c r="AS7" s="2"/>
      <c r="AU7" s="2"/>
      <c r="AW7" s="204" t="s">
        <v>207</v>
      </c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121"/>
      <c r="BP7" s="121"/>
      <c r="BQ7" s="2"/>
      <c r="BS7" s="2"/>
      <c r="BU7" s="204" t="s">
        <v>207</v>
      </c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121"/>
      <c r="CN7" s="121"/>
      <c r="CO7" s="2"/>
      <c r="CQ7" s="2"/>
    </row>
    <row r="8" spans="1:95" x14ac:dyDescent="0.25">
      <c r="A8" s="204" t="s">
        <v>3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121"/>
      <c r="T8" s="121"/>
      <c r="Y8" s="204" t="s">
        <v>3</v>
      </c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121"/>
      <c r="AR8" s="121"/>
      <c r="AS8" s="2"/>
      <c r="AU8" s="2"/>
      <c r="AW8" s="204" t="s">
        <v>3</v>
      </c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121"/>
      <c r="BP8" s="121"/>
      <c r="BQ8" s="2"/>
      <c r="BS8" s="2"/>
      <c r="BU8" s="204" t="s">
        <v>3</v>
      </c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  <c r="CI8" s="204"/>
      <c r="CJ8" s="204"/>
      <c r="CK8" s="204"/>
      <c r="CL8" s="204"/>
      <c r="CM8" s="121"/>
      <c r="CN8" s="121"/>
      <c r="CO8" s="2"/>
      <c r="CQ8" s="2"/>
    </row>
    <row r="9" spans="1:95" x14ac:dyDescent="0.25">
      <c r="AS9" s="2"/>
      <c r="AU9" s="2"/>
      <c r="BQ9" s="2"/>
      <c r="BS9" s="2"/>
      <c r="CO9" s="2"/>
      <c r="CQ9" s="2"/>
    </row>
    <row r="10" spans="1:95" x14ac:dyDescent="0.25">
      <c r="A10" s="16"/>
      <c r="E10" s="9"/>
      <c r="F10" s="10"/>
      <c r="G10" s="28" t="s">
        <v>193</v>
      </c>
      <c r="H10" s="28" t="s">
        <v>193</v>
      </c>
      <c r="I10" s="28" t="s">
        <v>193</v>
      </c>
      <c r="J10" s="28" t="s">
        <v>193</v>
      </c>
      <c r="K10" s="28" t="s">
        <v>193</v>
      </c>
      <c r="L10" s="28" t="s">
        <v>193</v>
      </c>
      <c r="M10" s="28" t="s">
        <v>193</v>
      </c>
      <c r="N10" s="28" t="s">
        <v>193</v>
      </c>
      <c r="O10" s="28" t="s">
        <v>193</v>
      </c>
      <c r="P10" s="28" t="s">
        <v>193</v>
      </c>
      <c r="Q10" s="28" t="s">
        <v>193</v>
      </c>
      <c r="R10" s="28" t="s">
        <v>193</v>
      </c>
      <c r="S10" s="28"/>
      <c r="T10" s="28"/>
      <c r="Y10" s="16"/>
      <c r="AC10" s="9"/>
      <c r="AD10" s="10"/>
      <c r="AE10" s="129" t="s">
        <v>193</v>
      </c>
      <c r="AF10" s="129" t="s">
        <v>193</v>
      </c>
      <c r="AG10" s="129" t="s">
        <v>193</v>
      </c>
      <c r="AH10" s="129" t="s">
        <v>193</v>
      </c>
      <c r="AI10" s="129" t="s">
        <v>193</v>
      </c>
      <c r="AJ10" s="129" t="s">
        <v>193</v>
      </c>
      <c r="AK10" s="129" t="s">
        <v>193</v>
      </c>
      <c r="AL10" s="129" t="s">
        <v>193</v>
      </c>
      <c r="AM10" s="129" t="s">
        <v>193</v>
      </c>
      <c r="AN10" s="129" t="s">
        <v>193</v>
      </c>
      <c r="AO10" s="129" t="s">
        <v>193</v>
      </c>
      <c r="AP10" s="129" t="s">
        <v>193</v>
      </c>
      <c r="AQ10" s="28"/>
      <c r="AR10" s="28"/>
      <c r="AS10" s="2"/>
      <c r="AU10" s="2"/>
      <c r="AW10" s="16"/>
      <c r="BA10" s="9"/>
      <c r="BB10" s="10"/>
      <c r="BC10" s="28" t="s">
        <v>243</v>
      </c>
      <c r="BD10" s="28" t="s">
        <v>243</v>
      </c>
      <c r="BE10" s="28" t="s">
        <v>243</v>
      </c>
      <c r="BF10" s="28" t="s">
        <v>243</v>
      </c>
      <c r="BG10" s="28" t="s">
        <v>243</v>
      </c>
      <c r="BH10" s="28" t="s">
        <v>243</v>
      </c>
      <c r="BI10" s="28" t="s">
        <v>243</v>
      </c>
      <c r="BJ10" s="28" t="s">
        <v>243</v>
      </c>
      <c r="BK10" s="28" t="s">
        <v>243</v>
      </c>
      <c r="BL10" s="28" t="s">
        <v>243</v>
      </c>
      <c r="BM10" s="28" t="s">
        <v>243</v>
      </c>
      <c r="BN10" s="28" t="s">
        <v>243</v>
      </c>
      <c r="BO10" s="28"/>
      <c r="BP10" s="28"/>
      <c r="BQ10" s="2"/>
      <c r="BS10" s="2"/>
      <c r="BU10" s="16"/>
      <c r="BY10" s="9"/>
      <c r="BZ10" s="10"/>
      <c r="CA10" s="28" t="s">
        <v>243</v>
      </c>
      <c r="CB10" s="28" t="s">
        <v>243</v>
      </c>
      <c r="CC10" s="28" t="s">
        <v>243</v>
      </c>
      <c r="CD10" s="28" t="s">
        <v>243</v>
      </c>
      <c r="CE10" s="28" t="s">
        <v>243</v>
      </c>
      <c r="CF10" s="28" t="s">
        <v>243</v>
      </c>
      <c r="CG10" s="28" t="s">
        <v>243</v>
      </c>
      <c r="CH10" s="28" t="s">
        <v>243</v>
      </c>
      <c r="CI10" s="28" t="s">
        <v>243</v>
      </c>
      <c r="CJ10" s="28" t="s">
        <v>243</v>
      </c>
      <c r="CK10" s="28" t="s">
        <v>243</v>
      </c>
      <c r="CL10" s="28" t="s">
        <v>243</v>
      </c>
      <c r="CM10" s="28"/>
      <c r="CN10" s="28"/>
      <c r="CO10" s="2"/>
      <c r="CQ10" s="2"/>
    </row>
    <row r="11" spans="1:95" x14ac:dyDescent="0.25">
      <c r="F11" s="84" t="s">
        <v>9</v>
      </c>
      <c r="G11" s="21">
        <v>2020</v>
      </c>
      <c r="H11" s="21">
        <v>2020</v>
      </c>
      <c r="I11" s="21">
        <v>2020</v>
      </c>
      <c r="J11" s="21">
        <v>2020</v>
      </c>
      <c r="K11" s="21">
        <v>2020</v>
      </c>
      <c r="L11" s="21">
        <v>2020</v>
      </c>
      <c r="M11" s="21">
        <v>2020</v>
      </c>
      <c r="N11" s="21">
        <v>2020</v>
      </c>
      <c r="O11" s="21">
        <v>2020</v>
      </c>
      <c r="P11" s="21">
        <v>2020</v>
      </c>
      <c r="Q11" s="21">
        <v>2020</v>
      </c>
      <c r="R11" s="21">
        <v>2020</v>
      </c>
      <c r="S11" s="21">
        <v>2020</v>
      </c>
      <c r="T11" s="28"/>
      <c r="AD11" s="84" t="s">
        <v>9</v>
      </c>
      <c r="AE11" s="20" t="s">
        <v>110</v>
      </c>
      <c r="AF11" s="20" t="s">
        <v>110</v>
      </c>
      <c r="AG11" s="20" t="s">
        <v>110</v>
      </c>
      <c r="AH11" s="20" t="s">
        <v>110</v>
      </c>
      <c r="AI11" s="20" t="s">
        <v>110</v>
      </c>
      <c r="AJ11" s="20" t="s">
        <v>110</v>
      </c>
      <c r="AK11" s="20" t="s">
        <v>110</v>
      </c>
      <c r="AL11" s="20" t="s">
        <v>110</v>
      </c>
      <c r="AM11" s="20" t="s">
        <v>110</v>
      </c>
      <c r="AN11" s="20" t="s">
        <v>110</v>
      </c>
      <c r="AO11" s="21" t="s">
        <v>110</v>
      </c>
      <c r="AP11" s="21" t="s">
        <v>110</v>
      </c>
      <c r="AQ11" s="21" t="s">
        <v>110</v>
      </c>
      <c r="AR11" s="28"/>
      <c r="AS11" s="2"/>
      <c r="AU11" s="2"/>
      <c r="BB11" s="84" t="s">
        <v>9</v>
      </c>
      <c r="BC11" s="21" t="s">
        <v>111</v>
      </c>
      <c r="BD11" s="21" t="s">
        <v>111</v>
      </c>
      <c r="BE11" s="21" t="s">
        <v>111</v>
      </c>
      <c r="BF11" s="21" t="s">
        <v>111</v>
      </c>
      <c r="BG11" s="21" t="s">
        <v>111</v>
      </c>
      <c r="BH11" s="21" t="s">
        <v>111</v>
      </c>
      <c r="BI11" s="21" t="s">
        <v>111</v>
      </c>
      <c r="BJ11" s="21" t="s">
        <v>111</v>
      </c>
      <c r="BK11" s="21" t="s">
        <v>111</v>
      </c>
      <c r="BL11" s="21" t="s">
        <v>111</v>
      </c>
      <c r="BM11" s="21" t="s">
        <v>111</v>
      </c>
      <c r="BN11" s="21" t="s">
        <v>111</v>
      </c>
      <c r="BO11" s="21" t="s">
        <v>111</v>
      </c>
      <c r="BP11" s="28"/>
      <c r="BQ11" s="2"/>
      <c r="BS11" s="2"/>
      <c r="BZ11" s="84" t="s">
        <v>9</v>
      </c>
      <c r="CA11" s="21">
        <v>2023</v>
      </c>
      <c r="CB11" s="21">
        <v>2023</v>
      </c>
      <c r="CC11" s="21">
        <v>2023</v>
      </c>
      <c r="CD11" s="21">
        <v>2023</v>
      </c>
      <c r="CE11" s="21">
        <v>2023</v>
      </c>
      <c r="CF11" s="21">
        <v>2023</v>
      </c>
      <c r="CG11" s="21">
        <v>2023</v>
      </c>
      <c r="CH11" s="21">
        <v>2023</v>
      </c>
      <c r="CI11" s="21">
        <v>2023</v>
      </c>
      <c r="CJ11" s="21">
        <v>2023</v>
      </c>
      <c r="CK11" s="21">
        <v>2023</v>
      </c>
      <c r="CL11" s="21">
        <v>2023</v>
      </c>
      <c r="CM11" s="21">
        <v>2023</v>
      </c>
      <c r="CN11" s="28"/>
      <c r="CO11" s="2"/>
      <c r="CQ11" s="2"/>
    </row>
    <row r="12" spans="1:95" ht="18.75" thickBot="1" x14ac:dyDescent="0.3">
      <c r="A12" s="17" t="s">
        <v>2</v>
      </c>
      <c r="B12" s="17" t="s">
        <v>10</v>
      </c>
      <c r="C12" s="17"/>
      <c r="E12" s="18"/>
      <c r="F12" s="19" t="s">
        <v>11</v>
      </c>
      <c r="G12" s="130" t="s">
        <v>44</v>
      </c>
      <c r="H12" s="130" t="s">
        <v>45</v>
      </c>
      <c r="I12" s="130" t="s">
        <v>46</v>
      </c>
      <c r="J12" s="130" t="s">
        <v>47</v>
      </c>
      <c r="K12" s="130" t="s">
        <v>48</v>
      </c>
      <c r="L12" s="130" t="s">
        <v>49</v>
      </c>
      <c r="M12" s="130" t="s">
        <v>50</v>
      </c>
      <c r="N12" s="130" t="s">
        <v>51</v>
      </c>
      <c r="O12" s="130" t="s">
        <v>52</v>
      </c>
      <c r="P12" s="130" t="s">
        <v>53</v>
      </c>
      <c r="Q12" s="130" t="s">
        <v>54</v>
      </c>
      <c r="R12" s="130" t="s">
        <v>55</v>
      </c>
      <c r="S12" s="130" t="s">
        <v>98</v>
      </c>
      <c r="T12" s="28"/>
      <c r="V12" s="76" t="s">
        <v>7</v>
      </c>
      <c r="W12" s="76" t="s">
        <v>6</v>
      </c>
      <c r="Y12" s="17" t="s">
        <v>2</v>
      </c>
      <c r="Z12" s="17" t="s">
        <v>10</v>
      </c>
      <c r="AA12" s="17"/>
      <c r="AC12" s="18"/>
      <c r="AD12" s="19" t="s">
        <v>11</v>
      </c>
      <c r="AE12" s="130" t="s">
        <v>44</v>
      </c>
      <c r="AF12" s="130" t="s">
        <v>45</v>
      </c>
      <c r="AG12" s="130" t="s">
        <v>46</v>
      </c>
      <c r="AH12" s="130" t="s">
        <v>47</v>
      </c>
      <c r="AI12" s="130" t="s">
        <v>48</v>
      </c>
      <c r="AJ12" s="130" t="s">
        <v>49</v>
      </c>
      <c r="AK12" s="130" t="s">
        <v>50</v>
      </c>
      <c r="AL12" s="130" t="s">
        <v>51</v>
      </c>
      <c r="AM12" s="130" t="s">
        <v>52</v>
      </c>
      <c r="AN12" s="130" t="s">
        <v>53</v>
      </c>
      <c r="AO12" s="130" t="s">
        <v>54</v>
      </c>
      <c r="AP12" s="130" t="s">
        <v>55</v>
      </c>
      <c r="AQ12" s="130" t="s">
        <v>98</v>
      </c>
      <c r="AR12" s="28"/>
      <c r="AS12" s="2"/>
      <c r="AT12" s="76" t="s">
        <v>7</v>
      </c>
      <c r="AU12" s="76" t="s">
        <v>6</v>
      </c>
      <c r="AW12" s="17" t="s">
        <v>2</v>
      </c>
      <c r="AX12" s="17" t="s">
        <v>10</v>
      </c>
      <c r="AY12" s="17"/>
      <c r="BA12" s="18"/>
      <c r="BB12" s="19" t="s">
        <v>11</v>
      </c>
      <c r="BC12" s="130" t="s">
        <v>44</v>
      </c>
      <c r="BD12" s="130" t="s">
        <v>45</v>
      </c>
      <c r="BE12" s="130" t="s">
        <v>46</v>
      </c>
      <c r="BF12" s="130" t="s">
        <v>47</v>
      </c>
      <c r="BG12" s="130" t="s">
        <v>48</v>
      </c>
      <c r="BH12" s="130" t="s">
        <v>49</v>
      </c>
      <c r="BI12" s="130" t="s">
        <v>50</v>
      </c>
      <c r="BJ12" s="130" t="s">
        <v>51</v>
      </c>
      <c r="BK12" s="130" t="s">
        <v>52</v>
      </c>
      <c r="BL12" s="130" t="s">
        <v>53</v>
      </c>
      <c r="BM12" s="130" t="s">
        <v>54</v>
      </c>
      <c r="BN12" s="130" t="s">
        <v>55</v>
      </c>
      <c r="BO12" s="130" t="s">
        <v>98</v>
      </c>
      <c r="BP12" s="28"/>
      <c r="BQ12" s="2"/>
      <c r="BR12" s="76" t="s">
        <v>7</v>
      </c>
      <c r="BS12" s="76" t="s">
        <v>6</v>
      </c>
      <c r="BU12" s="17" t="s">
        <v>2</v>
      </c>
      <c r="BV12" s="17" t="s">
        <v>10</v>
      </c>
      <c r="BW12" s="17"/>
      <c r="BY12" s="18"/>
      <c r="BZ12" s="19" t="s">
        <v>11</v>
      </c>
      <c r="CA12" s="130" t="s">
        <v>44</v>
      </c>
      <c r="CB12" s="130" t="s">
        <v>45</v>
      </c>
      <c r="CC12" s="130" t="s">
        <v>46</v>
      </c>
      <c r="CD12" s="130" t="s">
        <v>47</v>
      </c>
      <c r="CE12" s="130" t="s">
        <v>48</v>
      </c>
      <c r="CF12" s="130" t="s">
        <v>49</v>
      </c>
      <c r="CG12" s="130" t="s">
        <v>50</v>
      </c>
      <c r="CH12" s="130" t="s">
        <v>51</v>
      </c>
      <c r="CI12" s="130" t="s">
        <v>52</v>
      </c>
      <c r="CJ12" s="130" t="s">
        <v>53</v>
      </c>
      <c r="CK12" s="130" t="s">
        <v>54</v>
      </c>
      <c r="CL12" s="130" t="s">
        <v>55</v>
      </c>
      <c r="CM12" s="130" t="s">
        <v>98</v>
      </c>
      <c r="CN12" s="28"/>
      <c r="CO12" s="2"/>
      <c r="CP12" s="76" t="s">
        <v>7</v>
      </c>
      <c r="CQ12" s="76" t="s">
        <v>6</v>
      </c>
    </row>
    <row r="13" spans="1:95" x14ac:dyDescent="0.25">
      <c r="A13" s="14"/>
      <c r="B13" s="14"/>
      <c r="C13" s="14"/>
      <c r="D13" s="121"/>
      <c r="T13" s="28"/>
      <c r="V13" s="77">
        <v>0</v>
      </c>
      <c r="W13" s="77">
        <v>1</v>
      </c>
      <c r="Y13" s="14"/>
      <c r="Z13" s="14"/>
      <c r="AA13" s="14"/>
      <c r="AB13" s="121"/>
      <c r="AR13" s="28"/>
      <c r="AS13" s="2"/>
      <c r="AT13" s="77">
        <v>0</v>
      </c>
      <c r="AU13" s="77">
        <v>1</v>
      </c>
      <c r="AW13" s="14"/>
      <c r="AX13" s="14"/>
      <c r="AY13" s="14"/>
      <c r="AZ13" s="121"/>
      <c r="BP13" s="28"/>
      <c r="BQ13" s="2"/>
      <c r="BR13" s="77">
        <v>0</v>
      </c>
      <c r="BS13" s="77">
        <v>1</v>
      </c>
      <c r="BU13" s="14"/>
      <c r="BV13" s="14"/>
      <c r="BW13" s="14"/>
      <c r="BX13" s="121"/>
      <c r="CN13" s="28"/>
      <c r="CO13" s="2"/>
      <c r="CP13" s="77">
        <v>0</v>
      </c>
      <c r="CQ13" s="77">
        <v>1</v>
      </c>
    </row>
    <row r="14" spans="1:95" x14ac:dyDescent="0.25">
      <c r="A14" s="20" t="s">
        <v>25</v>
      </c>
      <c r="B14" s="3" t="s">
        <v>12</v>
      </c>
      <c r="T14" s="28"/>
      <c r="Y14" s="20" t="s">
        <v>25</v>
      </c>
      <c r="Z14" s="3" t="s">
        <v>12</v>
      </c>
      <c r="AR14" s="28"/>
      <c r="AS14" s="2"/>
      <c r="AU14" s="2"/>
      <c r="AW14" s="20" t="s">
        <v>25</v>
      </c>
      <c r="AX14" s="3" t="s">
        <v>12</v>
      </c>
      <c r="BP14" s="28"/>
      <c r="BQ14" s="2"/>
      <c r="BS14" s="2"/>
      <c r="BU14" s="20" t="s">
        <v>25</v>
      </c>
      <c r="BV14" s="3" t="s">
        <v>12</v>
      </c>
      <c r="CN14" s="28"/>
      <c r="CO14" s="2"/>
      <c r="CQ14" s="2"/>
    </row>
    <row r="15" spans="1:95" x14ac:dyDescent="0.25">
      <c r="A15" s="21"/>
      <c r="B15" s="14" t="s">
        <v>13</v>
      </c>
      <c r="C15" s="14"/>
      <c r="D15" s="14"/>
      <c r="E15" s="14"/>
      <c r="F15" s="14"/>
      <c r="G15" s="131">
        <f>'Trans Access Enhancements'!I140</f>
        <v>0</v>
      </c>
      <c r="H15" s="131">
        <f>'Trans Access Enhancements'!J140</f>
        <v>0</v>
      </c>
      <c r="I15" s="131">
        <f>'Trans Access Enhancements'!K140</f>
        <v>0</v>
      </c>
      <c r="J15" s="131">
        <f>'Trans Access Enhancements'!L140</f>
        <v>0</v>
      </c>
      <c r="K15" s="131">
        <f>'Trans Access Enhancements'!M140</f>
        <v>0</v>
      </c>
      <c r="L15" s="131">
        <f>'Trans Access Enhancements'!N140</f>
        <v>0</v>
      </c>
      <c r="M15" s="131">
        <f>'Trans Access Enhancements'!O140</f>
        <v>0</v>
      </c>
      <c r="N15" s="131">
        <f>'Trans Access Enhancements'!P140</f>
        <v>0</v>
      </c>
      <c r="O15" s="131">
        <f>'Trans Access Enhancements'!Q140</f>
        <v>0</v>
      </c>
      <c r="P15" s="131">
        <f>'Trans Access Enhancements'!R140</f>
        <v>0</v>
      </c>
      <c r="Q15" s="131">
        <f>'Trans Access Enhancements'!S140</f>
        <v>0</v>
      </c>
      <c r="R15" s="131">
        <f>'Trans Access Enhancements'!T140</f>
        <v>0</v>
      </c>
      <c r="S15" s="131">
        <f>SUM(G15:R15)</f>
        <v>0</v>
      </c>
      <c r="T15" s="139"/>
      <c r="U15" s="3"/>
      <c r="Y15" s="21"/>
      <c r="Z15" s="14" t="s">
        <v>13</v>
      </c>
      <c r="AA15" s="14"/>
      <c r="AB15" s="14"/>
      <c r="AC15" s="14"/>
      <c r="AD15" s="14"/>
      <c r="AE15" s="132">
        <f>'Trans Access Enhancements'!V140</f>
        <v>0</v>
      </c>
      <c r="AF15" s="132">
        <f>'Trans Access Enhancements'!W140</f>
        <v>0</v>
      </c>
      <c r="AG15" s="132">
        <f>'Trans Access Enhancements'!X140</f>
        <v>20524.810000000005</v>
      </c>
      <c r="AH15" s="132">
        <f>'Trans Access Enhancements'!Y140</f>
        <v>68899.150000000009</v>
      </c>
      <c r="AI15" s="132">
        <f>'Trans Access Enhancements'!Z140</f>
        <v>30474.780000000006</v>
      </c>
      <c r="AJ15" s="132">
        <f>'Trans Access Enhancements'!AA140</f>
        <v>33273.679999999993</v>
      </c>
      <c r="AK15" s="132">
        <f>'Trans Access Enhancements'!AB140</f>
        <v>38991.599999999999</v>
      </c>
      <c r="AL15" s="132">
        <f>'Trans Access Enhancements'!AC140</f>
        <v>116935.7</v>
      </c>
      <c r="AM15" s="132">
        <f>'Trans Access Enhancements'!AD140</f>
        <v>78258.94</v>
      </c>
      <c r="AN15" s="132">
        <f>'Trans Access Enhancements'!AE140</f>
        <v>116038.26999999999</v>
      </c>
      <c r="AO15" s="131">
        <f>'Trans Access Enhancements'!AF140</f>
        <v>187908.63999999998</v>
      </c>
      <c r="AP15" s="131">
        <f>'Trans Access Enhancements'!AG140</f>
        <v>9562.7299999999977</v>
      </c>
      <c r="AQ15" s="131">
        <f>SUM(AE15:AP15)</f>
        <v>700868.3</v>
      </c>
      <c r="AR15" s="139"/>
      <c r="AU15" s="2"/>
      <c r="AW15" s="21"/>
      <c r="AX15" s="14" t="s">
        <v>13</v>
      </c>
      <c r="AY15" s="14"/>
      <c r="AZ15" s="14"/>
      <c r="BA15" s="14"/>
      <c r="BB15" s="14"/>
      <c r="BC15" s="131">
        <f>'Trans Access Enhancements'!AI140</f>
        <v>316758.89999999997</v>
      </c>
      <c r="BD15" s="131">
        <f>'Trans Access Enhancements'!AJ140</f>
        <v>313258.89999999997</v>
      </c>
      <c r="BE15" s="131">
        <f>'Trans Access Enhancements'!AK140</f>
        <v>119123.45</v>
      </c>
      <c r="BF15" s="131">
        <f>'Trans Access Enhancements'!AL140</f>
        <v>116347.59</v>
      </c>
      <c r="BG15" s="131">
        <f>'Trans Access Enhancements'!AM140</f>
        <v>222647.27</v>
      </c>
      <c r="BH15" s="131">
        <f>'Trans Access Enhancements'!AN140</f>
        <v>222647.27</v>
      </c>
      <c r="BI15" s="131">
        <f>'Trans Access Enhancements'!AO140</f>
        <v>257864.25999999998</v>
      </c>
      <c r="BJ15" s="131">
        <f>'Trans Access Enhancements'!AP140</f>
        <v>280864.25999999995</v>
      </c>
      <c r="BK15" s="131">
        <f>'Trans Access Enhancements'!AQ140</f>
        <v>183231.25</v>
      </c>
      <c r="BL15" s="131">
        <f>'Trans Access Enhancements'!AR140</f>
        <v>245002.92</v>
      </c>
      <c r="BM15" s="131">
        <f>'Trans Access Enhancements'!AS140</f>
        <v>70438.34</v>
      </c>
      <c r="BN15" s="131">
        <f>'Trans Access Enhancements'!AT140</f>
        <v>61771.67</v>
      </c>
      <c r="BO15" s="131">
        <f>SUM(BC15:BN15)</f>
        <v>2409956.0799999996</v>
      </c>
      <c r="BP15" s="139"/>
      <c r="BS15" s="2"/>
      <c r="BU15" s="21"/>
      <c r="BV15" s="14" t="s">
        <v>13</v>
      </c>
      <c r="BW15" s="14"/>
      <c r="BX15" s="14"/>
      <c r="BY15" s="14"/>
      <c r="BZ15" s="14"/>
      <c r="CA15" s="131">
        <f>'Trans Access Enhancements'!AV140</f>
        <v>205557.78</v>
      </c>
      <c r="CB15" s="131">
        <f>'Trans Access Enhancements'!AW140</f>
        <v>342955.68</v>
      </c>
      <c r="CC15" s="131">
        <f>'Trans Access Enhancements'!AX140</f>
        <v>368667.30000000005</v>
      </c>
      <c r="CD15" s="131">
        <f>'Trans Access Enhancements'!AY140</f>
        <v>509692.4</v>
      </c>
      <c r="CE15" s="131">
        <f>'Trans Access Enhancements'!AZ140</f>
        <v>404939.30000000005</v>
      </c>
      <c r="CF15" s="131">
        <f>'Trans Access Enhancements'!BA140</f>
        <v>267541.40000000002</v>
      </c>
      <c r="CG15" s="131">
        <f>'Trans Access Enhancements'!BB140</f>
        <v>230028.71000000002</v>
      </c>
      <c r="CH15" s="131">
        <f>'Trans Access Enhancements'!BC140</f>
        <v>137524.94</v>
      </c>
      <c r="CI15" s="131">
        <f>'Trans Access Enhancements'!BD140</f>
        <v>137524.94</v>
      </c>
      <c r="CJ15" s="131">
        <f>'Trans Access Enhancements'!BE140</f>
        <v>176685.37</v>
      </c>
      <c r="CK15" s="131">
        <f>'Trans Access Enhancements'!BF140</f>
        <v>128164.04000000001</v>
      </c>
      <c r="CL15" s="131">
        <f>'Trans Access Enhancements'!BG140</f>
        <v>128164.04000000001</v>
      </c>
      <c r="CM15" s="131">
        <f>SUM(CA15:CL15)</f>
        <v>3037445.9000000004</v>
      </c>
      <c r="CN15" s="139"/>
      <c r="CQ15" s="2"/>
    </row>
    <row r="16" spans="1:95" x14ac:dyDescent="0.25">
      <c r="A16" s="20"/>
      <c r="B16" s="3" t="s">
        <v>14</v>
      </c>
      <c r="G16" s="131">
        <f>'Trans Access Enhancements'!I279</f>
        <v>0</v>
      </c>
      <c r="H16" s="131">
        <f>'Trans Access Enhancements'!J279</f>
        <v>0</v>
      </c>
      <c r="I16" s="131">
        <f>'Trans Access Enhancements'!K279</f>
        <v>0</v>
      </c>
      <c r="J16" s="131">
        <f>'Trans Access Enhancements'!L279</f>
        <v>0</v>
      </c>
      <c r="K16" s="131">
        <f>'Trans Access Enhancements'!M279</f>
        <v>0</v>
      </c>
      <c r="L16" s="131">
        <f>'Trans Access Enhancements'!N279</f>
        <v>0</v>
      </c>
      <c r="M16" s="131">
        <f>'Trans Access Enhancements'!O279</f>
        <v>0</v>
      </c>
      <c r="N16" s="131">
        <f>'Trans Access Enhancements'!P279</f>
        <v>0</v>
      </c>
      <c r="O16" s="131">
        <f>'Trans Access Enhancements'!Q279</f>
        <v>0</v>
      </c>
      <c r="P16" s="131">
        <f>'Trans Access Enhancements'!R279</f>
        <v>0</v>
      </c>
      <c r="Q16" s="131">
        <f>'Trans Access Enhancements'!S279</f>
        <v>0</v>
      </c>
      <c r="R16" s="131">
        <f>'Trans Access Enhancements'!T279</f>
        <v>0</v>
      </c>
      <c r="S16" s="131">
        <f>SUM(G16:R16)</f>
        <v>0</v>
      </c>
      <c r="T16" s="139"/>
      <c r="U16" s="3"/>
      <c r="Y16" s="20"/>
      <c r="Z16" s="3" t="s">
        <v>14</v>
      </c>
      <c r="AE16" s="132">
        <f>'Trans Access Enhancements'!V279</f>
        <v>0</v>
      </c>
      <c r="AF16" s="132">
        <f>'Trans Access Enhancements'!W279</f>
        <v>0</v>
      </c>
      <c r="AG16" s="132">
        <f>'Trans Access Enhancements'!X279</f>
        <v>0</v>
      </c>
      <c r="AH16" s="132">
        <f>'Trans Access Enhancements'!Y279</f>
        <v>0</v>
      </c>
      <c r="AI16" s="132">
        <f>'Trans Access Enhancements'!Z279</f>
        <v>0</v>
      </c>
      <c r="AJ16" s="132">
        <f>'Trans Access Enhancements'!AA279</f>
        <v>0</v>
      </c>
      <c r="AK16" s="132">
        <f>'Trans Access Enhancements'!AB279</f>
        <v>0</v>
      </c>
      <c r="AL16" s="132">
        <f>'Trans Access Enhancements'!AC279</f>
        <v>0</v>
      </c>
      <c r="AM16" s="132">
        <f>'Trans Access Enhancements'!AD279</f>
        <v>0</v>
      </c>
      <c r="AN16" s="132">
        <f>'Trans Access Enhancements'!AE279</f>
        <v>0</v>
      </c>
      <c r="AO16" s="131">
        <f>'Trans Access Enhancements'!AF279</f>
        <v>0</v>
      </c>
      <c r="AP16" s="131">
        <f>'Trans Access Enhancements'!AG279</f>
        <v>0</v>
      </c>
      <c r="AQ16" s="131">
        <f>SUM(AE16:AP16)</f>
        <v>0</v>
      </c>
      <c r="AR16" s="139"/>
      <c r="AU16" s="2"/>
      <c r="AW16" s="20"/>
      <c r="AX16" s="3" t="s">
        <v>14</v>
      </c>
      <c r="BC16" s="131">
        <f>'Trans Access Enhancements'!AI279</f>
        <v>0</v>
      </c>
      <c r="BD16" s="131">
        <f>'Trans Access Enhancements'!AJ279</f>
        <v>0</v>
      </c>
      <c r="BE16" s="131">
        <f>'Trans Access Enhancements'!AK279</f>
        <v>0</v>
      </c>
      <c r="BF16" s="131">
        <f>'Trans Access Enhancements'!AL279</f>
        <v>0</v>
      </c>
      <c r="BG16" s="131">
        <f>'Trans Access Enhancements'!AM279</f>
        <v>0</v>
      </c>
      <c r="BH16" s="131">
        <f>'Trans Access Enhancements'!AN279</f>
        <v>0</v>
      </c>
      <c r="BI16" s="131">
        <f>'Trans Access Enhancements'!AO279</f>
        <v>0</v>
      </c>
      <c r="BJ16" s="131">
        <f>'Trans Access Enhancements'!AP279</f>
        <v>0</v>
      </c>
      <c r="BK16" s="131">
        <f>'Trans Access Enhancements'!AQ279</f>
        <v>512471.92</v>
      </c>
      <c r="BL16" s="131">
        <f>'Trans Access Enhancements'!AR279</f>
        <v>0</v>
      </c>
      <c r="BM16" s="131">
        <f>'Trans Access Enhancements'!AS279</f>
        <v>690211.20999999985</v>
      </c>
      <c r="BN16" s="131">
        <f>'Trans Access Enhancements'!AT279</f>
        <v>0</v>
      </c>
      <c r="BO16" s="131">
        <f>SUM(BC16:BN16)</f>
        <v>1202683.1299999999</v>
      </c>
      <c r="BP16" s="139"/>
      <c r="BS16" s="2"/>
      <c r="BU16" s="20"/>
      <c r="BV16" s="3" t="s">
        <v>14</v>
      </c>
      <c r="CA16" s="131">
        <f>'Trans Access Enhancements'!AV279</f>
        <v>163116.65</v>
      </c>
      <c r="CB16" s="131">
        <f>'Trans Access Enhancements'!AW279</f>
        <v>0</v>
      </c>
      <c r="CC16" s="131">
        <f>'Trans Access Enhancements'!AX279</f>
        <v>0</v>
      </c>
      <c r="CD16" s="131">
        <f>'Trans Access Enhancements'!AY279</f>
        <v>557197.32999999996</v>
      </c>
      <c r="CE16" s="131">
        <f>'Trans Access Enhancements'!AZ279</f>
        <v>0</v>
      </c>
      <c r="CF16" s="131">
        <f>'Trans Access Enhancements'!BA279</f>
        <v>698589.83000000007</v>
      </c>
      <c r="CG16" s="131">
        <f>'Trans Access Enhancements'!BB279</f>
        <v>652559.65</v>
      </c>
      <c r="CH16" s="131">
        <f>'Trans Access Enhancements'!BC279</f>
        <v>8055.47</v>
      </c>
      <c r="CI16" s="131">
        <f>'Trans Access Enhancements'!BD279</f>
        <v>718251.74</v>
      </c>
      <c r="CJ16" s="131">
        <f>'Trans Access Enhancements'!BE279</f>
        <v>350100.36</v>
      </c>
      <c r="CK16" s="131">
        <f>'Trans Access Enhancements'!BF279</f>
        <v>194012.31</v>
      </c>
      <c r="CL16" s="131">
        <f>'Trans Access Enhancements'!BG279</f>
        <v>0</v>
      </c>
      <c r="CM16" s="131">
        <f>SUM(CA16:CL16)</f>
        <v>3341883.34</v>
      </c>
      <c r="CN16" s="139"/>
      <c r="CQ16" s="2"/>
    </row>
    <row r="17" spans="1:95" x14ac:dyDescent="0.25">
      <c r="A17" s="20"/>
      <c r="B17" s="3" t="s">
        <v>15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f>SUM(G17:R17)</f>
        <v>0</v>
      </c>
      <c r="T17" s="139"/>
      <c r="U17" s="3"/>
      <c r="Y17" s="20"/>
      <c r="Z17" s="3" t="s">
        <v>15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f>SUM(AE17:AP17)</f>
        <v>0</v>
      </c>
      <c r="AR17" s="139"/>
      <c r="AU17" s="2"/>
      <c r="AW17" s="20"/>
      <c r="AX17" s="3" t="s">
        <v>15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f>SUM(BC17:BN17)</f>
        <v>0</v>
      </c>
      <c r="BP17" s="139"/>
      <c r="BS17" s="2"/>
      <c r="BU17" s="20"/>
      <c r="BV17" s="3" t="s">
        <v>15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f>SUM(CA17:CL17)</f>
        <v>0</v>
      </c>
      <c r="CN17" s="139"/>
      <c r="CQ17" s="2"/>
    </row>
    <row r="18" spans="1:95" x14ac:dyDescent="0.25">
      <c r="A18" s="20"/>
      <c r="B18" s="3" t="s">
        <v>23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f>SUM(G18:R18)</f>
        <v>0</v>
      </c>
      <c r="T18" s="139"/>
      <c r="U18" s="3"/>
      <c r="Y18" s="20"/>
      <c r="Z18" s="3" t="s">
        <v>23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f>SUM(AE18:AP18)</f>
        <v>0</v>
      </c>
      <c r="AR18" s="139"/>
      <c r="AU18" s="2"/>
      <c r="AW18" s="20"/>
      <c r="AX18" s="3" t="s">
        <v>23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0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f>SUM(BC18:BN18)</f>
        <v>0</v>
      </c>
      <c r="BP18" s="139"/>
      <c r="BS18" s="2"/>
      <c r="BU18" s="20"/>
      <c r="BV18" s="3" t="s">
        <v>23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f>SUM(CA18:CL18)</f>
        <v>0</v>
      </c>
      <c r="CN18" s="139"/>
      <c r="CQ18" s="2"/>
    </row>
    <row r="19" spans="1:95" x14ac:dyDescent="0.25">
      <c r="A19" s="20"/>
      <c r="T19" s="139"/>
      <c r="U19" s="3"/>
      <c r="Y19" s="20"/>
      <c r="AR19" s="139"/>
      <c r="AU19" s="2"/>
      <c r="AW19" s="20"/>
      <c r="BP19" s="139"/>
      <c r="BS19" s="2"/>
      <c r="BU19" s="20"/>
      <c r="CN19" s="139"/>
      <c r="CQ19" s="2"/>
    </row>
    <row r="20" spans="1:95" x14ac:dyDescent="0.25">
      <c r="A20" s="21" t="s">
        <v>26</v>
      </c>
      <c r="B20" s="14" t="s">
        <v>24</v>
      </c>
      <c r="C20" s="14"/>
      <c r="D20" s="14"/>
      <c r="E20" s="14"/>
      <c r="F20" s="131">
        <v>0</v>
      </c>
      <c r="G20" s="3">
        <f>F20+G16</f>
        <v>0</v>
      </c>
      <c r="H20" s="3">
        <f t="shared" ref="H20:R20" si="0">G20+H16</f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>
        <f t="shared" si="0"/>
        <v>0</v>
      </c>
      <c r="T20" s="139"/>
      <c r="U20" s="3"/>
      <c r="Y20" s="21" t="s">
        <v>26</v>
      </c>
      <c r="Z20" s="14" t="s">
        <v>24</v>
      </c>
      <c r="AA20" s="14"/>
      <c r="AB20" s="14"/>
      <c r="AC20" s="14"/>
      <c r="AD20" s="131">
        <f>R20</f>
        <v>0</v>
      </c>
      <c r="AE20" s="3">
        <f>AD20+AE16</f>
        <v>0</v>
      </c>
      <c r="AF20" s="3">
        <f t="shared" ref="AF20:AP20" si="1">AE20+AF16</f>
        <v>0</v>
      </c>
      <c r="AG20" s="3">
        <f t="shared" si="1"/>
        <v>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R20" s="139"/>
      <c r="AU20" s="2"/>
      <c r="AW20" s="21" t="s">
        <v>26</v>
      </c>
      <c r="AX20" s="14" t="s">
        <v>341</v>
      </c>
      <c r="AY20" s="14"/>
      <c r="AZ20" s="14"/>
      <c r="BA20" s="14"/>
      <c r="BB20" s="131">
        <f>AP20</f>
        <v>0</v>
      </c>
      <c r="BC20" s="3">
        <f>BB20+BC16</f>
        <v>0</v>
      </c>
      <c r="BD20" s="3">
        <f t="shared" ref="BD20:BN20" si="2">BC20+BD16</f>
        <v>0</v>
      </c>
      <c r="BE20" s="3">
        <f t="shared" si="2"/>
        <v>0</v>
      </c>
      <c r="BF20" s="3">
        <f t="shared" si="2"/>
        <v>0</v>
      </c>
      <c r="BG20" s="3">
        <f t="shared" si="2"/>
        <v>0</v>
      </c>
      <c r="BH20" s="3">
        <f t="shared" si="2"/>
        <v>0</v>
      </c>
      <c r="BI20" s="3">
        <f t="shared" si="2"/>
        <v>0</v>
      </c>
      <c r="BJ20" s="3">
        <f t="shared" si="2"/>
        <v>0</v>
      </c>
      <c r="BK20" s="3">
        <f t="shared" si="2"/>
        <v>512471.92</v>
      </c>
      <c r="BL20" s="3">
        <f t="shared" si="2"/>
        <v>512471.92</v>
      </c>
      <c r="BM20" s="3">
        <f t="shared" si="2"/>
        <v>1202683.1299999999</v>
      </c>
      <c r="BN20" s="3">
        <f t="shared" si="2"/>
        <v>1202683.1299999999</v>
      </c>
      <c r="BP20" s="139"/>
      <c r="BS20" s="2"/>
      <c r="BU20" s="21" t="s">
        <v>26</v>
      </c>
      <c r="BV20" s="14" t="s">
        <v>341</v>
      </c>
      <c r="BW20" s="14"/>
      <c r="BX20" s="14"/>
      <c r="BY20" s="14"/>
      <c r="BZ20" s="131">
        <f>BN20</f>
        <v>1202683.1299999999</v>
      </c>
      <c r="CA20" s="3">
        <f>BZ20+CA16</f>
        <v>1365799.7799999998</v>
      </c>
      <c r="CB20" s="3">
        <f t="shared" ref="CB20" si="3">CA20+CB16</f>
        <v>1365799.7799999998</v>
      </c>
      <c r="CC20" s="3">
        <f t="shared" ref="CC20" si="4">CB20+CC16</f>
        <v>1365799.7799999998</v>
      </c>
      <c r="CD20" s="3">
        <f t="shared" ref="CD20" si="5">CC20+CD16</f>
        <v>1922997.1099999999</v>
      </c>
      <c r="CE20" s="3">
        <f t="shared" ref="CE20" si="6">CD20+CE16</f>
        <v>1922997.1099999999</v>
      </c>
      <c r="CF20" s="3">
        <f t="shared" ref="CF20" si="7">CE20+CF16</f>
        <v>2621586.94</v>
      </c>
      <c r="CG20" s="3">
        <f t="shared" ref="CG20" si="8">CF20+CG16</f>
        <v>3274146.59</v>
      </c>
      <c r="CH20" s="3">
        <f t="shared" ref="CH20" si="9">CG20+CH16</f>
        <v>3282202.06</v>
      </c>
      <c r="CI20" s="3">
        <f t="shared" ref="CI20" si="10">CH20+CI16</f>
        <v>4000453.8</v>
      </c>
      <c r="CJ20" s="3">
        <f t="shared" ref="CJ20" si="11">CI20+CJ16</f>
        <v>4350554.16</v>
      </c>
      <c r="CK20" s="3">
        <f t="shared" ref="CK20" si="12">CJ20+CK16</f>
        <v>4544566.47</v>
      </c>
      <c r="CL20" s="3">
        <f t="shared" ref="CL20" si="13">CK20+CL16</f>
        <v>4544566.47</v>
      </c>
      <c r="CN20" s="139"/>
      <c r="CQ20" s="2"/>
    </row>
    <row r="21" spans="1:95" x14ac:dyDescent="0.25">
      <c r="A21" s="20" t="s">
        <v>27</v>
      </c>
      <c r="B21" s="3" t="s">
        <v>138</v>
      </c>
      <c r="F21" s="3">
        <v>0</v>
      </c>
      <c r="G21" s="3">
        <f>F21-G33-G34</f>
        <v>0</v>
      </c>
      <c r="H21" s="3">
        <f t="shared" ref="H21:R21" si="14">G21-H33-H34</f>
        <v>0</v>
      </c>
      <c r="I21" s="3">
        <f t="shared" si="14"/>
        <v>0</v>
      </c>
      <c r="J21" s="3">
        <f t="shared" si="14"/>
        <v>0</v>
      </c>
      <c r="K21" s="3">
        <f t="shared" si="14"/>
        <v>0</v>
      </c>
      <c r="L21" s="3">
        <f t="shared" si="14"/>
        <v>0</v>
      </c>
      <c r="M21" s="3">
        <f t="shared" si="14"/>
        <v>0</v>
      </c>
      <c r="N21" s="3">
        <f t="shared" si="14"/>
        <v>0</v>
      </c>
      <c r="O21" s="3">
        <f t="shared" si="14"/>
        <v>0</v>
      </c>
      <c r="P21" s="3">
        <f t="shared" si="14"/>
        <v>0</v>
      </c>
      <c r="Q21" s="3">
        <f t="shared" si="14"/>
        <v>0</v>
      </c>
      <c r="R21" s="3">
        <f t="shared" si="14"/>
        <v>0</v>
      </c>
      <c r="T21" s="139"/>
      <c r="U21" s="3"/>
      <c r="Y21" s="20" t="s">
        <v>27</v>
      </c>
      <c r="Z21" s="3" t="s">
        <v>138</v>
      </c>
      <c r="AD21" s="132">
        <f>R21</f>
        <v>0</v>
      </c>
      <c r="AE21" s="3">
        <f>AD21-AE33-AE34</f>
        <v>0</v>
      </c>
      <c r="AF21" s="3">
        <f t="shared" ref="AF21:AP21" si="15">AE21-AF33-AF34</f>
        <v>0</v>
      </c>
      <c r="AG21" s="3">
        <f t="shared" si="15"/>
        <v>0</v>
      </c>
      <c r="AH21" s="3">
        <f t="shared" si="15"/>
        <v>0</v>
      </c>
      <c r="AI21" s="3">
        <f t="shared" si="15"/>
        <v>0</v>
      </c>
      <c r="AJ21" s="3">
        <f t="shared" si="15"/>
        <v>0</v>
      </c>
      <c r="AK21" s="3">
        <f t="shared" si="15"/>
        <v>0</v>
      </c>
      <c r="AL21" s="3">
        <f t="shared" si="15"/>
        <v>0</v>
      </c>
      <c r="AM21" s="3">
        <f t="shared" si="15"/>
        <v>0</v>
      </c>
      <c r="AN21" s="3">
        <f t="shared" si="15"/>
        <v>0</v>
      </c>
      <c r="AO21" s="3">
        <f t="shared" si="15"/>
        <v>0</v>
      </c>
      <c r="AP21" s="3">
        <f t="shared" si="15"/>
        <v>0</v>
      </c>
      <c r="AR21" s="139"/>
      <c r="AU21" s="2"/>
      <c r="AW21" s="20" t="s">
        <v>27</v>
      </c>
      <c r="AX21" s="3" t="s">
        <v>138</v>
      </c>
      <c r="BB21" s="3">
        <f>AP21</f>
        <v>0</v>
      </c>
      <c r="BC21" s="3">
        <f>BB21-BC33-BC34</f>
        <v>0</v>
      </c>
      <c r="BD21" s="3">
        <f t="shared" ref="BD21:BN21" si="16">BC21-BD33-BD34</f>
        <v>0</v>
      </c>
      <c r="BE21" s="3">
        <f t="shared" si="16"/>
        <v>0</v>
      </c>
      <c r="BF21" s="3">
        <f t="shared" si="16"/>
        <v>0</v>
      </c>
      <c r="BG21" s="3">
        <f t="shared" si="16"/>
        <v>0</v>
      </c>
      <c r="BH21" s="3">
        <f t="shared" si="16"/>
        <v>0</v>
      </c>
      <c r="BI21" s="3">
        <f t="shared" si="16"/>
        <v>0</v>
      </c>
      <c r="BJ21" s="3">
        <f t="shared" si="16"/>
        <v>0</v>
      </c>
      <c r="BK21" s="3">
        <f t="shared" si="16"/>
        <v>0</v>
      </c>
      <c r="BL21" s="3">
        <f t="shared" si="16"/>
        <v>-683.3</v>
      </c>
      <c r="BM21" s="3">
        <f t="shared" si="16"/>
        <v>-1366.6</v>
      </c>
      <c r="BN21" s="3">
        <f t="shared" si="16"/>
        <v>-2970.18</v>
      </c>
      <c r="BP21" s="139"/>
      <c r="BS21" s="2"/>
      <c r="BU21" s="20" t="s">
        <v>27</v>
      </c>
      <c r="BV21" s="3" t="s">
        <v>138</v>
      </c>
      <c r="BZ21" s="3">
        <f>BN21</f>
        <v>-2970.18</v>
      </c>
      <c r="CA21" s="3">
        <f>BZ21-CA33-CA34</f>
        <v>-4573.76</v>
      </c>
      <c r="CB21" s="3">
        <f t="shared" ref="CB21" si="17">CA21-CB33-CB34</f>
        <v>-6394.83</v>
      </c>
      <c r="CC21" s="3">
        <f t="shared" ref="CC21" si="18">CB21-CC33-CC34</f>
        <v>-8215.9</v>
      </c>
      <c r="CD21" s="3">
        <f t="shared" ref="CD21" si="19">CC21-CD33-CD34</f>
        <v>-10036.969999999999</v>
      </c>
      <c r="CE21" s="3">
        <f t="shared" ref="CE21" si="20">CD21-CE33-CE34</f>
        <v>-12600.97</v>
      </c>
      <c r="CF21" s="3">
        <f t="shared" ref="CF21" si="21">CE21-CF33-CF34</f>
        <v>-15164.97</v>
      </c>
      <c r="CG21" s="3">
        <f t="shared" ref="CG21" si="22">CF21-CG33-CG34</f>
        <v>-18660.419999999998</v>
      </c>
      <c r="CH21" s="3">
        <f t="shared" ref="CH21" si="23">CG21-CH33-CH34</f>
        <v>-23025.949999999997</v>
      </c>
      <c r="CI21" s="3">
        <f t="shared" ref="CI21" si="24">CH21-CI33-CI34</f>
        <v>-27402.219999999998</v>
      </c>
      <c r="CJ21" s="3">
        <f t="shared" ref="CJ21" si="25">CI21-CJ33-CJ34</f>
        <v>-32736.159999999996</v>
      </c>
      <c r="CK21" s="3">
        <f t="shared" ref="CK21" si="26">CJ21-CK33-CK34</f>
        <v>-38536.899999999994</v>
      </c>
      <c r="CL21" s="3">
        <f t="shared" ref="CL21" si="27">CK21-CL33-CL34</f>
        <v>-44596.319999999992</v>
      </c>
      <c r="CN21" s="139"/>
      <c r="CQ21" s="2"/>
    </row>
    <row r="22" spans="1:95" x14ac:dyDescent="0.25">
      <c r="A22" s="21" t="s">
        <v>28</v>
      </c>
      <c r="B22" s="14" t="s">
        <v>16</v>
      </c>
      <c r="C22" s="14"/>
      <c r="D22" s="14"/>
      <c r="E22" s="14"/>
      <c r="F22" s="6">
        <v>0</v>
      </c>
      <c r="G22" s="6">
        <f>F22+G15-G16</f>
        <v>0</v>
      </c>
      <c r="H22" s="6">
        <f t="shared" ref="H22:R22" si="28">G22+H15-H16</f>
        <v>0</v>
      </c>
      <c r="I22" s="6">
        <f t="shared" si="28"/>
        <v>0</v>
      </c>
      <c r="J22" s="6">
        <f t="shared" si="28"/>
        <v>0</v>
      </c>
      <c r="K22" s="6">
        <f t="shared" si="28"/>
        <v>0</v>
      </c>
      <c r="L22" s="6">
        <f t="shared" si="28"/>
        <v>0</v>
      </c>
      <c r="M22" s="6">
        <f t="shared" si="28"/>
        <v>0</v>
      </c>
      <c r="N22" s="6">
        <f t="shared" si="28"/>
        <v>0</v>
      </c>
      <c r="O22" s="6">
        <f t="shared" si="28"/>
        <v>0</v>
      </c>
      <c r="P22" s="6">
        <f t="shared" si="28"/>
        <v>0</v>
      </c>
      <c r="Q22" s="6">
        <f t="shared" si="28"/>
        <v>0</v>
      </c>
      <c r="R22" s="6">
        <f t="shared" si="28"/>
        <v>0</v>
      </c>
      <c r="T22" s="139"/>
      <c r="U22" s="3"/>
      <c r="Y22" s="21" t="s">
        <v>28</v>
      </c>
      <c r="Z22" s="14" t="s">
        <v>16</v>
      </c>
      <c r="AA22" s="14"/>
      <c r="AB22" s="14"/>
      <c r="AC22" s="14"/>
      <c r="AD22" s="133">
        <f>R22</f>
        <v>0</v>
      </c>
      <c r="AE22" s="134">
        <f>AD22+AE15-AE16</f>
        <v>0</v>
      </c>
      <c r="AF22" s="134">
        <f t="shared" ref="AF22:AP22" si="29">AE22+AF15-AF16</f>
        <v>0</v>
      </c>
      <c r="AG22" s="134">
        <f t="shared" si="29"/>
        <v>20524.810000000005</v>
      </c>
      <c r="AH22" s="134">
        <f t="shared" si="29"/>
        <v>89423.960000000021</v>
      </c>
      <c r="AI22" s="134">
        <f t="shared" si="29"/>
        <v>119898.74000000002</v>
      </c>
      <c r="AJ22" s="134">
        <f t="shared" si="29"/>
        <v>153172.42000000001</v>
      </c>
      <c r="AK22" s="134">
        <f t="shared" si="29"/>
        <v>192164.02000000002</v>
      </c>
      <c r="AL22" s="134">
        <f t="shared" si="29"/>
        <v>309099.72000000003</v>
      </c>
      <c r="AM22" s="134">
        <f t="shared" si="29"/>
        <v>387358.66000000003</v>
      </c>
      <c r="AN22" s="134">
        <f t="shared" si="29"/>
        <v>503396.93000000005</v>
      </c>
      <c r="AO22" s="6">
        <f t="shared" si="29"/>
        <v>691305.57000000007</v>
      </c>
      <c r="AP22" s="6">
        <f t="shared" si="29"/>
        <v>700868.3</v>
      </c>
      <c r="AR22" s="139"/>
      <c r="AU22" s="2"/>
      <c r="AW22" s="21" t="s">
        <v>28</v>
      </c>
      <c r="AX22" s="14" t="s">
        <v>16</v>
      </c>
      <c r="AY22" s="14"/>
      <c r="AZ22" s="14"/>
      <c r="BA22" s="14"/>
      <c r="BB22" s="6">
        <f>AP22</f>
        <v>700868.3</v>
      </c>
      <c r="BC22" s="6">
        <f>BB22+BC15-BC16</f>
        <v>1017627.2</v>
      </c>
      <c r="BD22" s="6">
        <f t="shared" ref="BD22:BN22" si="30">BC22+BD15-BD16</f>
        <v>1330886.0999999999</v>
      </c>
      <c r="BE22" s="6">
        <f t="shared" si="30"/>
        <v>1450009.5499999998</v>
      </c>
      <c r="BF22" s="6">
        <f t="shared" si="30"/>
        <v>1566357.14</v>
      </c>
      <c r="BG22" s="6">
        <f t="shared" si="30"/>
        <v>1789004.41</v>
      </c>
      <c r="BH22" s="6">
        <f t="shared" si="30"/>
        <v>2011651.68</v>
      </c>
      <c r="BI22" s="6">
        <f t="shared" si="30"/>
        <v>2269515.94</v>
      </c>
      <c r="BJ22" s="6">
        <f t="shared" si="30"/>
        <v>2550380.1999999997</v>
      </c>
      <c r="BK22" s="6">
        <f t="shared" si="30"/>
        <v>2221139.5299999998</v>
      </c>
      <c r="BL22" s="6">
        <f t="shared" si="30"/>
        <v>2466142.4499999997</v>
      </c>
      <c r="BM22" s="6">
        <f t="shared" si="30"/>
        <v>1846369.5799999996</v>
      </c>
      <c r="BN22" s="6">
        <f t="shared" si="30"/>
        <v>1908141.2499999995</v>
      </c>
      <c r="BP22" s="139"/>
      <c r="BS22" s="2"/>
      <c r="BU22" s="21" t="s">
        <v>28</v>
      </c>
      <c r="BV22" s="14" t="s">
        <v>16</v>
      </c>
      <c r="BW22" s="14"/>
      <c r="BX22" s="14"/>
      <c r="BY22" s="14"/>
      <c r="BZ22" s="6">
        <f>BN22</f>
        <v>1908141.2499999995</v>
      </c>
      <c r="CA22" s="6">
        <f>BZ22+CA15-CA16</f>
        <v>1950582.3799999994</v>
      </c>
      <c r="CB22" s="6">
        <f t="shared" ref="CB22" si="31">CA22+CB15-CB16</f>
        <v>2293538.0599999996</v>
      </c>
      <c r="CC22" s="6">
        <f t="shared" ref="CC22" si="32">CB22+CC15-CC16</f>
        <v>2662205.3599999994</v>
      </c>
      <c r="CD22" s="6">
        <f t="shared" ref="CD22" si="33">CC22+CD15-CD16</f>
        <v>2614700.4299999992</v>
      </c>
      <c r="CE22" s="6">
        <f t="shared" ref="CE22" si="34">CD22+CE15-CE16</f>
        <v>3019639.7299999995</v>
      </c>
      <c r="CF22" s="6">
        <f t="shared" ref="CF22" si="35">CE22+CF15-CF16</f>
        <v>2588591.2999999993</v>
      </c>
      <c r="CG22" s="6">
        <f t="shared" ref="CG22" si="36">CF22+CG15-CG16</f>
        <v>2166060.3599999994</v>
      </c>
      <c r="CH22" s="6">
        <f t="shared" ref="CH22" si="37">CG22+CH15-CH16</f>
        <v>2295529.8299999991</v>
      </c>
      <c r="CI22" s="6">
        <f t="shared" ref="CI22" si="38">CH22+CI15-CI16</f>
        <v>1714803.0299999991</v>
      </c>
      <c r="CJ22" s="6">
        <f t="shared" ref="CJ22" si="39">CI22+CJ15-CJ16</f>
        <v>1541388.0399999991</v>
      </c>
      <c r="CK22" s="6">
        <f t="shared" ref="CK22" si="40">CJ22+CK15-CK16</f>
        <v>1475539.7699999991</v>
      </c>
      <c r="CL22" s="6">
        <f t="shared" ref="CL22" si="41">CK22+CL15-CL16</f>
        <v>1603703.8099999991</v>
      </c>
      <c r="CN22" s="139"/>
      <c r="CQ22" s="2"/>
    </row>
    <row r="23" spans="1:95" x14ac:dyDescent="0.25">
      <c r="A23" s="21" t="s">
        <v>29</v>
      </c>
      <c r="B23" s="14" t="s">
        <v>17</v>
      </c>
      <c r="C23" s="14"/>
      <c r="D23" s="14"/>
      <c r="E23" s="14"/>
      <c r="F23" s="133">
        <f>F20+F21+F22</f>
        <v>0</v>
      </c>
      <c r="G23" s="22">
        <f t="shared" ref="G23:R23" si="42">G20+G21+G22</f>
        <v>0</v>
      </c>
      <c r="H23" s="22">
        <f t="shared" si="42"/>
        <v>0</v>
      </c>
      <c r="I23" s="22">
        <f t="shared" si="42"/>
        <v>0</v>
      </c>
      <c r="J23" s="22">
        <f t="shared" si="42"/>
        <v>0</v>
      </c>
      <c r="K23" s="22">
        <f t="shared" si="42"/>
        <v>0</v>
      </c>
      <c r="L23" s="22">
        <f t="shared" si="42"/>
        <v>0</v>
      </c>
      <c r="M23" s="22">
        <f t="shared" si="42"/>
        <v>0</v>
      </c>
      <c r="N23" s="22">
        <f t="shared" si="42"/>
        <v>0</v>
      </c>
      <c r="O23" s="22">
        <f t="shared" si="42"/>
        <v>0</v>
      </c>
      <c r="P23" s="22">
        <f t="shared" si="42"/>
        <v>0</v>
      </c>
      <c r="Q23" s="22">
        <f t="shared" si="42"/>
        <v>0</v>
      </c>
      <c r="R23" s="22">
        <f t="shared" si="42"/>
        <v>0</v>
      </c>
      <c r="T23" s="139"/>
      <c r="U23" s="3"/>
      <c r="Y23" s="21" t="s">
        <v>29</v>
      </c>
      <c r="Z23" s="14" t="s">
        <v>17</v>
      </c>
      <c r="AA23" s="14"/>
      <c r="AB23" s="14"/>
      <c r="AC23" s="14"/>
      <c r="AD23" s="135">
        <f>AD20+AD21+AD22</f>
        <v>0</v>
      </c>
      <c r="AE23" s="134">
        <f t="shared" ref="AE23:AP23" si="43">AE20+AE21+AE22</f>
        <v>0</v>
      </c>
      <c r="AF23" s="134">
        <f t="shared" si="43"/>
        <v>0</v>
      </c>
      <c r="AG23" s="134">
        <f t="shared" si="43"/>
        <v>20524.810000000005</v>
      </c>
      <c r="AH23" s="134">
        <f t="shared" si="43"/>
        <v>89423.960000000021</v>
      </c>
      <c r="AI23" s="134">
        <f t="shared" si="43"/>
        <v>119898.74000000002</v>
      </c>
      <c r="AJ23" s="134">
        <f t="shared" si="43"/>
        <v>153172.42000000001</v>
      </c>
      <c r="AK23" s="134">
        <f t="shared" si="43"/>
        <v>192164.02000000002</v>
      </c>
      <c r="AL23" s="134">
        <f t="shared" si="43"/>
        <v>309099.72000000003</v>
      </c>
      <c r="AM23" s="134">
        <f t="shared" si="43"/>
        <v>387358.66000000003</v>
      </c>
      <c r="AN23" s="134">
        <f t="shared" si="43"/>
        <v>503396.93000000005</v>
      </c>
      <c r="AO23" s="104">
        <f t="shared" si="43"/>
        <v>691305.57000000007</v>
      </c>
      <c r="AP23" s="104">
        <f t="shared" si="43"/>
        <v>700868.3</v>
      </c>
      <c r="AR23" s="139"/>
      <c r="AU23" s="2"/>
      <c r="AW23" s="21" t="s">
        <v>29</v>
      </c>
      <c r="AX23" s="14" t="s">
        <v>17</v>
      </c>
      <c r="AY23" s="14"/>
      <c r="AZ23" s="14"/>
      <c r="BA23" s="14"/>
      <c r="BB23" s="133">
        <f>BB20+BB21+BB22</f>
        <v>700868.3</v>
      </c>
      <c r="BC23" s="22">
        <f t="shared" ref="BC23:BN23" si="44">BC20+BC21+BC22</f>
        <v>1017627.2</v>
      </c>
      <c r="BD23" s="22">
        <f t="shared" si="44"/>
        <v>1330886.0999999999</v>
      </c>
      <c r="BE23" s="22">
        <f t="shared" si="44"/>
        <v>1450009.5499999998</v>
      </c>
      <c r="BF23" s="22">
        <f t="shared" si="44"/>
        <v>1566357.14</v>
      </c>
      <c r="BG23" s="22">
        <f t="shared" si="44"/>
        <v>1789004.41</v>
      </c>
      <c r="BH23" s="22">
        <f t="shared" si="44"/>
        <v>2011651.68</v>
      </c>
      <c r="BI23" s="22">
        <f t="shared" si="44"/>
        <v>2269515.94</v>
      </c>
      <c r="BJ23" s="22">
        <f t="shared" si="44"/>
        <v>2550380.1999999997</v>
      </c>
      <c r="BK23" s="22">
        <f t="shared" si="44"/>
        <v>2733611.4499999997</v>
      </c>
      <c r="BL23" s="22">
        <f t="shared" si="44"/>
        <v>2977931.07</v>
      </c>
      <c r="BM23" s="22">
        <f t="shared" si="44"/>
        <v>3047686.1099999994</v>
      </c>
      <c r="BN23" s="22">
        <f t="shared" si="44"/>
        <v>3107854.1999999993</v>
      </c>
      <c r="BP23" s="139"/>
      <c r="BS23" s="2"/>
      <c r="BU23" s="21" t="s">
        <v>29</v>
      </c>
      <c r="BV23" s="14" t="s">
        <v>17</v>
      </c>
      <c r="BW23" s="14"/>
      <c r="BX23" s="14"/>
      <c r="BY23" s="14"/>
      <c r="BZ23" s="133">
        <f>BZ20+BZ21+BZ22</f>
        <v>3107854.1999999993</v>
      </c>
      <c r="CA23" s="22">
        <f>CA20+CA21+CA22</f>
        <v>3311808.3999999994</v>
      </c>
      <c r="CB23" s="22">
        <f t="shared" ref="CB23:CL23" si="45">CB20+CB21+CB22</f>
        <v>3652943.0099999993</v>
      </c>
      <c r="CC23" s="22">
        <f t="shared" si="45"/>
        <v>4019789.2399999993</v>
      </c>
      <c r="CD23" s="22">
        <f t="shared" si="45"/>
        <v>4527660.5699999994</v>
      </c>
      <c r="CE23" s="22">
        <f t="shared" si="45"/>
        <v>4930035.8699999992</v>
      </c>
      <c r="CF23" s="22">
        <f t="shared" si="45"/>
        <v>5195013.2699999996</v>
      </c>
      <c r="CG23" s="22">
        <f t="shared" si="45"/>
        <v>5421546.5299999993</v>
      </c>
      <c r="CH23" s="22">
        <f t="shared" si="45"/>
        <v>5554705.9399999995</v>
      </c>
      <c r="CI23" s="22">
        <f t="shared" si="45"/>
        <v>5687854.6099999985</v>
      </c>
      <c r="CJ23" s="22">
        <f t="shared" si="45"/>
        <v>5859206.0399999991</v>
      </c>
      <c r="CK23" s="22">
        <f t="shared" si="45"/>
        <v>5981569.339999998</v>
      </c>
      <c r="CL23" s="22">
        <f t="shared" si="45"/>
        <v>6103673.959999999</v>
      </c>
      <c r="CN23" s="139"/>
      <c r="CQ23" s="2"/>
    </row>
    <row r="24" spans="1:95" x14ac:dyDescent="0.25">
      <c r="A24" s="20"/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/>
      <c r="O24" s="139"/>
      <c r="P24" s="139"/>
      <c r="Q24" s="139"/>
      <c r="R24" s="139"/>
      <c r="T24" s="139"/>
      <c r="U24" s="3"/>
      <c r="Y24" s="20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R24" s="139"/>
      <c r="AU24" s="2"/>
      <c r="AW24" s="20"/>
      <c r="BP24" s="139"/>
      <c r="BS24" s="2"/>
      <c r="BU24" s="20"/>
      <c r="CN24" s="139"/>
      <c r="CQ24" s="2"/>
    </row>
    <row r="25" spans="1:95" ht="18.75" x14ac:dyDescent="0.3">
      <c r="A25" s="20" t="s">
        <v>30</v>
      </c>
      <c r="B25" s="3" t="s">
        <v>18</v>
      </c>
      <c r="G25" s="3">
        <f>ROUND((+F23+G23)/2,0)</f>
        <v>0</v>
      </c>
      <c r="H25" s="3">
        <f t="shared" ref="H25:R25" si="46">ROUND((+G23+H23)/2,0)</f>
        <v>0</v>
      </c>
      <c r="I25" s="3">
        <f t="shared" si="46"/>
        <v>0</v>
      </c>
      <c r="J25" s="3">
        <f t="shared" si="46"/>
        <v>0</v>
      </c>
      <c r="K25" s="3">
        <f t="shared" si="46"/>
        <v>0</v>
      </c>
      <c r="L25" s="3">
        <f t="shared" si="46"/>
        <v>0</v>
      </c>
      <c r="M25" s="3">
        <f t="shared" si="46"/>
        <v>0</v>
      </c>
      <c r="N25" s="3">
        <f t="shared" si="46"/>
        <v>0</v>
      </c>
      <c r="O25" s="3">
        <f t="shared" si="46"/>
        <v>0</v>
      </c>
      <c r="P25" s="3">
        <f t="shared" si="46"/>
        <v>0</v>
      </c>
      <c r="Q25" s="3">
        <f t="shared" si="46"/>
        <v>0</v>
      </c>
      <c r="R25" s="3">
        <f t="shared" si="46"/>
        <v>0</v>
      </c>
      <c r="U25" s="3"/>
      <c r="V25" s="140"/>
      <c r="Y25" s="20" t="s">
        <v>30</v>
      </c>
      <c r="Z25" s="3" t="s">
        <v>18</v>
      </c>
      <c r="AE25" s="3">
        <f>ROUND((+AD23+AE23)/2,0)</f>
        <v>0</v>
      </c>
      <c r="AF25" s="3">
        <f t="shared" ref="AF25:AP25" si="47">ROUND((+AE23+AF23)/2,0)</f>
        <v>0</v>
      </c>
      <c r="AG25" s="3">
        <f t="shared" si="47"/>
        <v>10262</v>
      </c>
      <c r="AH25" s="3">
        <f t="shared" si="47"/>
        <v>54974</v>
      </c>
      <c r="AI25" s="3">
        <f t="shared" si="47"/>
        <v>104661</v>
      </c>
      <c r="AJ25" s="3">
        <f t="shared" si="47"/>
        <v>136536</v>
      </c>
      <c r="AK25" s="3">
        <f t="shared" si="47"/>
        <v>172668</v>
      </c>
      <c r="AL25" s="3">
        <f t="shared" si="47"/>
        <v>250632</v>
      </c>
      <c r="AM25" s="3">
        <f t="shared" si="47"/>
        <v>348229</v>
      </c>
      <c r="AN25" s="3">
        <f t="shared" si="47"/>
        <v>445378</v>
      </c>
      <c r="AO25" s="3">
        <f t="shared" si="47"/>
        <v>597351</v>
      </c>
      <c r="AP25" s="3">
        <f t="shared" si="47"/>
        <v>696087</v>
      </c>
      <c r="AU25" s="2"/>
      <c r="AW25" s="20" t="s">
        <v>30</v>
      </c>
      <c r="AX25" s="3" t="s">
        <v>18</v>
      </c>
      <c r="BC25" s="3">
        <f>ROUND((+BB23+BC23)/2,0)</f>
        <v>859248</v>
      </c>
      <c r="BD25" s="3">
        <f t="shared" ref="BD25:BN25" si="48">ROUND((+BC23+BD23)/2,0)</f>
        <v>1174257</v>
      </c>
      <c r="BE25" s="3">
        <f t="shared" si="48"/>
        <v>1390448</v>
      </c>
      <c r="BF25" s="3">
        <f t="shared" si="48"/>
        <v>1508183</v>
      </c>
      <c r="BG25" s="3">
        <f t="shared" si="48"/>
        <v>1677681</v>
      </c>
      <c r="BH25" s="3">
        <f t="shared" si="48"/>
        <v>1900328</v>
      </c>
      <c r="BI25" s="3">
        <f t="shared" si="48"/>
        <v>2140584</v>
      </c>
      <c r="BJ25" s="3">
        <f t="shared" si="48"/>
        <v>2409948</v>
      </c>
      <c r="BK25" s="3">
        <f t="shared" si="48"/>
        <v>2641996</v>
      </c>
      <c r="BL25" s="3">
        <f t="shared" si="48"/>
        <v>2855771</v>
      </c>
      <c r="BM25" s="3">
        <f t="shared" si="48"/>
        <v>3012809</v>
      </c>
      <c r="BN25" s="3">
        <f t="shared" si="48"/>
        <v>3077770</v>
      </c>
      <c r="BS25" s="2"/>
      <c r="BU25" s="20" t="s">
        <v>30</v>
      </c>
      <c r="BV25" s="3" t="s">
        <v>18</v>
      </c>
      <c r="CA25" s="3">
        <f>ROUND((+BZ23+CA23)/2,0)</f>
        <v>3209831</v>
      </c>
      <c r="CB25" s="3">
        <f t="shared" ref="CB25" si="49">ROUND((+CA23+CB23)/2,0)</f>
        <v>3482376</v>
      </c>
      <c r="CC25" s="3">
        <f t="shared" ref="CC25" si="50">ROUND((+CB23+CC23)/2,0)</f>
        <v>3836366</v>
      </c>
      <c r="CD25" s="3">
        <f t="shared" ref="CD25" si="51">ROUND((+CC23+CD23)/2,0)</f>
        <v>4273725</v>
      </c>
      <c r="CE25" s="3">
        <f t="shared" ref="CE25" si="52">ROUND((+CD23+CE23)/2,0)</f>
        <v>4728848</v>
      </c>
      <c r="CF25" s="3">
        <f t="shared" ref="CF25" si="53">ROUND((+CE23+CF23)/2,0)</f>
        <v>5062525</v>
      </c>
      <c r="CG25" s="3">
        <f t="shared" ref="CG25" si="54">ROUND((+CF23+CG23)/2,0)</f>
        <v>5308280</v>
      </c>
      <c r="CH25" s="3">
        <f t="shared" ref="CH25" si="55">ROUND((+CG23+CH23)/2,0)</f>
        <v>5488126</v>
      </c>
      <c r="CI25" s="3">
        <f t="shared" ref="CI25" si="56">ROUND((+CH23+CI23)/2,0)</f>
        <v>5621280</v>
      </c>
      <c r="CJ25" s="3">
        <f t="shared" ref="CJ25" si="57">ROUND((+CI23+CJ23)/2,0)</f>
        <v>5773530</v>
      </c>
      <c r="CK25" s="3">
        <f t="shared" ref="CK25" si="58">ROUND((+CJ23+CK23)/2,0)</f>
        <v>5920388</v>
      </c>
      <c r="CL25" s="3">
        <f t="shared" ref="CL25" si="59">ROUND((+CK23+CL23)/2,0)</f>
        <v>6042622</v>
      </c>
      <c r="CQ25" s="2"/>
    </row>
    <row r="26" spans="1:95" ht="18.75" x14ac:dyDescent="0.3">
      <c r="A26" s="20"/>
      <c r="T26" s="139"/>
      <c r="U26" s="3"/>
      <c r="V26" s="140"/>
      <c r="Y26" s="20"/>
      <c r="AR26" s="139"/>
      <c r="AU26" s="2"/>
      <c r="AW26" s="20"/>
      <c r="BP26" s="139"/>
      <c r="BS26" s="2"/>
      <c r="BU26" s="20"/>
      <c r="CN26" s="139"/>
      <c r="CQ26" s="2"/>
    </row>
    <row r="27" spans="1:95" ht="18.75" x14ac:dyDescent="0.3">
      <c r="A27" s="20" t="s">
        <v>31</v>
      </c>
      <c r="B27" s="3" t="s">
        <v>19</v>
      </c>
      <c r="G27" s="141">
        <v>1</v>
      </c>
      <c r="H27" s="141">
        <v>2</v>
      </c>
      <c r="I27" s="141">
        <v>3</v>
      </c>
      <c r="J27" s="141">
        <v>4</v>
      </c>
      <c r="K27" s="141">
        <v>5</v>
      </c>
      <c r="L27" s="141">
        <v>6</v>
      </c>
      <c r="M27" s="141">
        <v>7</v>
      </c>
      <c r="N27" s="141">
        <v>8</v>
      </c>
      <c r="O27" s="141">
        <v>9</v>
      </c>
      <c r="P27" s="141">
        <v>10</v>
      </c>
      <c r="Q27" s="141">
        <v>11</v>
      </c>
      <c r="R27" s="141">
        <v>12</v>
      </c>
      <c r="S27" s="141"/>
      <c r="T27" s="139"/>
      <c r="U27" s="3"/>
      <c r="V27" s="140"/>
      <c r="Y27" s="20" t="s">
        <v>31</v>
      </c>
      <c r="Z27" s="3" t="s">
        <v>19</v>
      </c>
      <c r="AE27" s="141">
        <v>1</v>
      </c>
      <c r="AF27" s="141">
        <v>2</v>
      </c>
      <c r="AG27" s="141">
        <v>3</v>
      </c>
      <c r="AH27" s="141">
        <v>4</v>
      </c>
      <c r="AI27" s="141">
        <v>5</v>
      </c>
      <c r="AJ27" s="141">
        <v>6</v>
      </c>
      <c r="AK27" s="141">
        <v>7</v>
      </c>
      <c r="AL27" s="141">
        <v>8</v>
      </c>
      <c r="AM27" s="141">
        <v>9</v>
      </c>
      <c r="AN27" s="141">
        <v>10</v>
      </c>
      <c r="AO27" s="141">
        <v>11</v>
      </c>
      <c r="AP27" s="141">
        <v>12</v>
      </c>
      <c r="AQ27" s="141"/>
      <c r="AR27" s="139"/>
      <c r="AU27" s="2"/>
      <c r="AW27" s="20" t="s">
        <v>31</v>
      </c>
      <c r="AX27" s="3" t="s">
        <v>19</v>
      </c>
      <c r="BC27" s="141">
        <v>1</v>
      </c>
      <c r="BD27" s="141">
        <v>2</v>
      </c>
      <c r="BE27" s="141">
        <v>3</v>
      </c>
      <c r="BF27" s="141">
        <v>4</v>
      </c>
      <c r="BG27" s="141">
        <v>5</v>
      </c>
      <c r="BH27" s="141">
        <v>6</v>
      </c>
      <c r="BI27" s="141">
        <v>7</v>
      </c>
      <c r="BJ27" s="141">
        <v>8</v>
      </c>
      <c r="BK27" s="141">
        <v>9</v>
      </c>
      <c r="BL27" s="141">
        <v>10</v>
      </c>
      <c r="BM27" s="141">
        <v>11</v>
      </c>
      <c r="BN27" s="141">
        <v>12</v>
      </c>
      <c r="BO27" s="141"/>
      <c r="BP27" s="139"/>
      <c r="BS27" s="2"/>
      <c r="BU27" s="20" t="s">
        <v>31</v>
      </c>
      <c r="BV27" s="3" t="s">
        <v>19</v>
      </c>
      <c r="CA27" s="141">
        <v>1</v>
      </c>
      <c r="CB27" s="141">
        <v>2</v>
      </c>
      <c r="CC27" s="141">
        <v>3</v>
      </c>
      <c r="CD27" s="141">
        <v>4</v>
      </c>
      <c r="CE27" s="141">
        <v>5</v>
      </c>
      <c r="CF27" s="141">
        <v>6</v>
      </c>
      <c r="CG27" s="141">
        <v>7</v>
      </c>
      <c r="CH27" s="141">
        <v>8</v>
      </c>
      <c r="CI27" s="141">
        <v>9</v>
      </c>
      <c r="CJ27" s="141">
        <v>10</v>
      </c>
      <c r="CK27" s="141">
        <v>11</v>
      </c>
      <c r="CL27" s="141">
        <v>12</v>
      </c>
      <c r="CM27" s="141"/>
      <c r="CN27" s="139"/>
      <c r="CQ27" s="2"/>
    </row>
    <row r="28" spans="1:95" ht="18.75" x14ac:dyDescent="0.3">
      <c r="A28" s="21"/>
      <c r="B28" s="14" t="s">
        <v>105</v>
      </c>
      <c r="C28" s="14"/>
      <c r="D28" s="14"/>
      <c r="E28" s="14"/>
      <c r="F28" s="14"/>
      <c r="G28" s="14">
        <f t="shared" ref="G28:R28" si="60">ROUND(+G25*(G62/12),0)</f>
        <v>0</v>
      </c>
      <c r="H28" s="14">
        <f t="shared" si="60"/>
        <v>0</v>
      </c>
      <c r="I28" s="14">
        <f t="shared" si="60"/>
        <v>0</v>
      </c>
      <c r="J28" s="14">
        <f t="shared" si="60"/>
        <v>0</v>
      </c>
      <c r="K28" s="14">
        <f t="shared" si="60"/>
        <v>0</v>
      </c>
      <c r="L28" s="14">
        <f t="shared" si="60"/>
        <v>0</v>
      </c>
      <c r="M28" s="14">
        <f t="shared" si="60"/>
        <v>0</v>
      </c>
      <c r="N28" s="14">
        <f t="shared" si="60"/>
        <v>0</v>
      </c>
      <c r="O28" s="14">
        <f t="shared" si="60"/>
        <v>0</v>
      </c>
      <c r="P28" s="14">
        <f t="shared" si="60"/>
        <v>0</v>
      </c>
      <c r="Q28" s="14">
        <f t="shared" si="60"/>
        <v>0</v>
      </c>
      <c r="R28" s="14">
        <f t="shared" si="60"/>
        <v>0</v>
      </c>
      <c r="S28" s="14">
        <f>SUM(G28:R28)</f>
        <v>0</v>
      </c>
      <c r="U28" s="139"/>
      <c r="V28" s="140"/>
      <c r="Y28" s="21"/>
      <c r="Z28" s="14" t="s">
        <v>105</v>
      </c>
      <c r="AA28" s="14"/>
      <c r="AB28" s="14"/>
      <c r="AC28" s="14"/>
      <c r="AD28" s="14"/>
      <c r="AE28" s="3">
        <f t="shared" ref="AE28:AP28" si="61">ROUND(+AE25*(AE62/12),0)</f>
        <v>0</v>
      </c>
      <c r="AF28" s="3">
        <f t="shared" si="61"/>
        <v>0</v>
      </c>
      <c r="AG28" s="3">
        <f t="shared" si="61"/>
        <v>53</v>
      </c>
      <c r="AH28" s="3">
        <f t="shared" si="61"/>
        <v>281</v>
      </c>
      <c r="AI28" s="3">
        <f t="shared" si="61"/>
        <v>536</v>
      </c>
      <c r="AJ28" s="3">
        <f t="shared" si="61"/>
        <v>699</v>
      </c>
      <c r="AK28" s="3">
        <f t="shared" si="61"/>
        <v>884</v>
      </c>
      <c r="AL28" s="3">
        <f t="shared" si="61"/>
        <v>1283</v>
      </c>
      <c r="AM28" s="3">
        <f t="shared" si="61"/>
        <v>1782</v>
      </c>
      <c r="AN28" s="3">
        <f t="shared" si="61"/>
        <v>2279</v>
      </c>
      <c r="AO28" s="14">
        <f t="shared" si="61"/>
        <v>3057</v>
      </c>
      <c r="AP28" s="14">
        <f t="shared" si="61"/>
        <v>3563</v>
      </c>
      <c r="AQ28" s="14">
        <f>SUM(AE28:AP28)</f>
        <v>14417</v>
      </c>
      <c r="AS28" s="139"/>
      <c r="AU28" s="2"/>
      <c r="AW28" s="21"/>
      <c r="AX28" s="14" t="s">
        <v>342</v>
      </c>
      <c r="AY28" s="14"/>
      <c r="AZ28" s="14"/>
      <c r="BA28" s="14"/>
      <c r="BB28" s="14"/>
      <c r="BC28" s="14">
        <f>ROUND(+BC25*(BC62/12),0)</f>
        <v>4497</v>
      </c>
      <c r="BD28" s="14">
        <f t="shared" ref="BD28:BN28" si="62">ROUND(+BD25*(BD62/12),0)</f>
        <v>6145</v>
      </c>
      <c r="BE28" s="14">
        <f t="shared" si="62"/>
        <v>7276</v>
      </c>
      <c r="BF28" s="14">
        <f t="shared" si="62"/>
        <v>7893</v>
      </c>
      <c r="BG28" s="14">
        <f t="shared" si="62"/>
        <v>8780</v>
      </c>
      <c r="BH28" s="14">
        <f t="shared" si="62"/>
        <v>9945</v>
      </c>
      <c r="BI28" s="14">
        <f t="shared" si="62"/>
        <v>11202</v>
      </c>
      <c r="BJ28" s="14">
        <f t="shared" si="62"/>
        <v>12612</v>
      </c>
      <c r="BK28" s="14">
        <f t="shared" si="62"/>
        <v>13826</v>
      </c>
      <c r="BL28" s="14">
        <f t="shared" si="62"/>
        <v>14945</v>
      </c>
      <c r="BM28" s="14">
        <f t="shared" si="62"/>
        <v>15767</v>
      </c>
      <c r="BN28" s="14">
        <f t="shared" si="62"/>
        <v>16106</v>
      </c>
      <c r="BO28" s="14">
        <f>SUM(BC28:BN28)</f>
        <v>128994</v>
      </c>
      <c r="BQ28" s="139"/>
      <c r="BS28" s="2"/>
      <c r="BU28" s="21"/>
      <c r="BV28" s="14" t="s">
        <v>342</v>
      </c>
      <c r="BW28" s="14"/>
      <c r="BX28" s="14"/>
      <c r="BY28" s="14"/>
      <c r="BZ28" s="14"/>
      <c r="CA28" s="14">
        <f>ROUND(+CA25*(CA62/12),0)</f>
        <v>16798</v>
      </c>
      <c r="CB28" s="14">
        <f t="shared" ref="CB28:CL28" si="63">ROUND(+CB25*(CB62/12),0)</f>
        <v>18224</v>
      </c>
      <c r="CC28" s="14">
        <f t="shared" si="63"/>
        <v>20076</v>
      </c>
      <c r="CD28" s="14">
        <f t="shared" si="63"/>
        <v>22365</v>
      </c>
      <c r="CE28" s="14">
        <f t="shared" si="63"/>
        <v>24747</v>
      </c>
      <c r="CF28" s="14">
        <f t="shared" si="63"/>
        <v>26493</v>
      </c>
      <c r="CG28" s="14">
        <f t="shared" si="63"/>
        <v>27779</v>
      </c>
      <c r="CH28" s="14">
        <f t="shared" si="63"/>
        <v>28720</v>
      </c>
      <c r="CI28" s="14">
        <f t="shared" si="63"/>
        <v>29417</v>
      </c>
      <c r="CJ28" s="14">
        <f t="shared" si="63"/>
        <v>30214</v>
      </c>
      <c r="CK28" s="14">
        <f t="shared" si="63"/>
        <v>30982</v>
      </c>
      <c r="CL28" s="14">
        <f t="shared" si="63"/>
        <v>31622</v>
      </c>
      <c r="CM28" s="14">
        <f>SUM(CA28:CL28)</f>
        <v>307437</v>
      </c>
      <c r="CO28" s="139"/>
      <c r="CQ28" s="2"/>
    </row>
    <row r="29" spans="1:95" ht="18.75" x14ac:dyDescent="0.3">
      <c r="A29" s="20"/>
      <c r="B29" s="3" t="s">
        <v>106</v>
      </c>
      <c r="G29" s="3">
        <f t="shared" ref="G29:R29" si="64">ROUND(+G25*(G63/12),0)</f>
        <v>0</v>
      </c>
      <c r="H29" s="3">
        <f t="shared" si="64"/>
        <v>0</v>
      </c>
      <c r="I29" s="3">
        <f t="shared" si="64"/>
        <v>0</v>
      </c>
      <c r="J29" s="3">
        <f t="shared" si="64"/>
        <v>0</v>
      </c>
      <c r="K29" s="3">
        <f t="shared" si="64"/>
        <v>0</v>
      </c>
      <c r="L29" s="3">
        <f t="shared" si="64"/>
        <v>0</v>
      </c>
      <c r="M29" s="3">
        <f t="shared" si="64"/>
        <v>0</v>
      </c>
      <c r="N29" s="3">
        <f t="shared" si="64"/>
        <v>0</v>
      </c>
      <c r="O29" s="3">
        <f t="shared" si="64"/>
        <v>0</v>
      </c>
      <c r="P29" s="3">
        <f t="shared" si="64"/>
        <v>0</v>
      </c>
      <c r="Q29" s="3">
        <f t="shared" si="64"/>
        <v>0</v>
      </c>
      <c r="R29" s="3">
        <f t="shared" si="64"/>
        <v>0</v>
      </c>
      <c r="S29" s="3">
        <f>SUM(G29:R29)</f>
        <v>0</v>
      </c>
      <c r="U29" s="139"/>
      <c r="V29" s="140"/>
      <c r="Y29" s="20"/>
      <c r="Z29" s="3" t="s">
        <v>106</v>
      </c>
      <c r="AE29" s="3">
        <f t="shared" ref="AE29:AP29" si="65">ROUND(+AE25*(AE63/12),0)</f>
        <v>0</v>
      </c>
      <c r="AF29" s="3">
        <f t="shared" si="65"/>
        <v>0</v>
      </c>
      <c r="AG29" s="3">
        <f t="shared" si="65"/>
        <v>14</v>
      </c>
      <c r="AH29" s="3">
        <f t="shared" si="65"/>
        <v>75</v>
      </c>
      <c r="AI29" s="3">
        <f t="shared" si="65"/>
        <v>143</v>
      </c>
      <c r="AJ29" s="3">
        <f t="shared" si="65"/>
        <v>187</v>
      </c>
      <c r="AK29" s="3">
        <f t="shared" si="65"/>
        <v>236</v>
      </c>
      <c r="AL29" s="3">
        <f t="shared" si="65"/>
        <v>343</v>
      </c>
      <c r="AM29" s="3">
        <f t="shared" si="65"/>
        <v>476</v>
      </c>
      <c r="AN29" s="3">
        <f t="shared" si="65"/>
        <v>609</v>
      </c>
      <c r="AO29" s="3">
        <f t="shared" si="65"/>
        <v>817</v>
      </c>
      <c r="AP29" s="3">
        <f t="shared" si="65"/>
        <v>952</v>
      </c>
      <c r="AQ29" s="3">
        <f>SUM(AE29:AP29)</f>
        <v>3852</v>
      </c>
      <c r="AS29" s="139"/>
      <c r="AU29" s="2"/>
      <c r="AW29" s="20"/>
      <c r="AX29" s="3" t="s">
        <v>343</v>
      </c>
      <c r="BC29" s="3">
        <f t="shared" ref="BC29:BN29" si="66">ROUND(+BC25*(BC63/12),0)</f>
        <v>1171</v>
      </c>
      <c r="BD29" s="3">
        <f t="shared" si="66"/>
        <v>1600</v>
      </c>
      <c r="BE29" s="3">
        <f t="shared" si="66"/>
        <v>1895</v>
      </c>
      <c r="BF29" s="3">
        <f t="shared" si="66"/>
        <v>2055</v>
      </c>
      <c r="BG29" s="3">
        <f t="shared" si="66"/>
        <v>2286</v>
      </c>
      <c r="BH29" s="3">
        <f t="shared" si="66"/>
        <v>2590</v>
      </c>
      <c r="BI29" s="3">
        <f t="shared" si="66"/>
        <v>2917</v>
      </c>
      <c r="BJ29" s="3">
        <f t="shared" si="66"/>
        <v>3284</v>
      </c>
      <c r="BK29" s="3">
        <f t="shared" si="66"/>
        <v>3600</v>
      </c>
      <c r="BL29" s="3">
        <f t="shared" si="66"/>
        <v>3892</v>
      </c>
      <c r="BM29" s="3">
        <f t="shared" si="66"/>
        <v>4106</v>
      </c>
      <c r="BN29" s="3">
        <f t="shared" si="66"/>
        <v>4194</v>
      </c>
      <c r="BO29" s="3">
        <f>SUM(BC29:BN29)</f>
        <v>33590</v>
      </c>
      <c r="BQ29" s="139"/>
      <c r="BS29" s="2"/>
      <c r="BU29" s="20"/>
      <c r="BV29" s="3" t="s">
        <v>343</v>
      </c>
      <c r="CA29" s="3">
        <f>ROUND(+CA25*(CA63/12),0)</f>
        <v>4374</v>
      </c>
      <c r="CB29" s="3">
        <f t="shared" ref="CB29:CL29" si="67">ROUND(+CB25*(CB63/12),0)</f>
        <v>4746</v>
      </c>
      <c r="CC29" s="3">
        <f t="shared" si="67"/>
        <v>5228</v>
      </c>
      <c r="CD29" s="3">
        <f t="shared" si="67"/>
        <v>5824</v>
      </c>
      <c r="CE29" s="3">
        <f t="shared" si="67"/>
        <v>6444</v>
      </c>
      <c r="CF29" s="3">
        <f t="shared" si="67"/>
        <v>6899</v>
      </c>
      <c r="CG29" s="3">
        <f t="shared" si="67"/>
        <v>7234</v>
      </c>
      <c r="CH29" s="3">
        <f t="shared" si="67"/>
        <v>7479</v>
      </c>
      <c r="CI29" s="3">
        <f t="shared" si="67"/>
        <v>7660</v>
      </c>
      <c r="CJ29" s="3">
        <f t="shared" si="67"/>
        <v>7868</v>
      </c>
      <c r="CK29" s="3">
        <f t="shared" si="67"/>
        <v>8068</v>
      </c>
      <c r="CL29" s="3">
        <f t="shared" si="67"/>
        <v>8235</v>
      </c>
      <c r="CM29" s="3">
        <f>SUM(CA29:CL29)</f>
        <v>80059</v>
      </c>
      <c r="CO29" s="139"/>
      <c r="CQ29" s="2"/>
    </row>
    <row r="30" spans="1:95" ht="18.75" x14ac:dyDescent="0.3">
      <c r="A30" s="20"/>
      <c r="G30" s="74">
        <f>SUM(G28:G29)</f>
        <v>0</v>
      </c>
      <c r="H30" s="74">
        <f t="shared" ref="H30:R30" si="68">SUM(H28:H29)</f>
        <v>0</v>
      </c>
      <c r="I30" s="74">
        <f t="shared" si="68"/>
        <v>0</v>
      </c>
      <c r="J30" s="74">
        <f t="shared" si="68"/>
        <v>0</v>
      </c>
      <c r="K30" s="74">
        <f t="shared" si="68"/>
        <v>0</v>
      </c>
      <c r="L30" s="74">
        <f t="shared" si="68"/>
        <v>0</v>
      </c>
      <c r="M30" s="74">
        <f t="shared" si="68"/>
        <v>0</v>
      </c>
      <c r="N30" s="74">
        <f t="shared" si="68"/>
        <v>0</v>
      </c>
      <c r="O30" s="74">
        <f t="shared" si="68"/>
        <v>0</v>
      </c>
      <c r="P30" s="74">
        <f t="shared" si="68"/>
        <v>0</v>
      </c>
      <c r="Q30" s="74">
        <f t="shared" si="68"/>
        <v>0</v>
      </c>
      <c r="R30" s="74">
        <f t="shared" si="68"/>
        <v>0</v>
      </c>
      <c r="S30" s="74">
        <f>SUM(S28:S29)</f>
        <v>0</v>
      </c>
      <c r="T30" s="139"/>
      <c r="U30" s="3"/>
      <c r="V30" s="140"/>
      <c r="Y30" s="20"/>
      <c r="AE30" s="74">
        <f>SUM(AE28:AE29)</f>
        <v>0</v>
      </c>
      <c r="AF30" s="74">
        <f t="shared" ref="AF30:AP30" si="69">SUM(AF28:AF29)</f>
        <v>0</v>
      </c>
      <c r="AG30" s="74">
        <f t="shared" si="69"/>
        <v>67</v>
      </c>
      <c r="AH30" s="74">
        <f t="shared" si="69"/>
        <v>356</v>
      </c>
      <c r="AI30" s="74">
        <f t="shared" si="69"/>
        <v>679</v>
      </c>
      <c r="AJ30" s="74">
        <f t="shared" si="69"/>
        <v>886</v>
      </c>
      <c r="AK30" s="74">
        <f t="shared" si="69"/>
        <v>1120</v>
      </c>
      <c r="AL30" s="74">
        <f t="shared" si="69"/>
        <v>1626</v>
      </c>
      <c r="AM30" s="74">
        <f t="shared" si="69"/>
        <v>2258</v>
      </c>
      <c r="AN30" s="74">
        <f t="shared" si="69"/>
        <v>2888</v>
      </c>
      <c r="AO30" s="74">
        <f t="shared" si="69"/>
        <v>3874</v>
      </c>
      <c r="AP30" s="74">
        <f t="shared" si="69"/>
        <v>4515</v>
      </c>
      <c r="AQ30" s="74">
        <f>SUM(AQ28:AQ29)</f>
        <v>18269</v>
      </c>
      <c r="AR30" s="139"/>
      <c r="AU30" s="2"/>
      <c r="AW30" s="20"/>
      <c r="BC30" s="74">
        <f>SUM(BC28:BC29)</f>
        <v>5668</v>
      </c>
      <c r="BD30" s="74">
        <f t="shared" ref="BD30:BN30" si="70">SUM(BD28:BD29)</f>
        <v>7745</v>
      </c>
      <c r="BE30" s="74">
        <f t="shared" si="70"/>
        <v>9171</v>
      </c>
      <c r="BF30" s="74">
        <f t="shared" si="70"/>
        <v>9948</v>
      </c>
      <c r="BG30" s="74">
        <f t="shared" si="70"/>
        <v>11066</v>
      </c>
      <c r="BH30" s="74">
        <f t="shared" si="70"/>
        <v>12535</v>
      </c>
      <c r="BI30" s="74">
        <f t="shared" si="70"/>
        <v>14119</v>
      </c>
      <c r="BJ30" s="74">
        <f t="shared" si="70"/>
        <v>15896</v>
      </c>
      <c r="BK30" s="74">
        <f t="shared" si="70"/>
        <v>17426</v>
      </c>
      <c r="BL30" s="74">
        <f t="shared" si="70"/>
        <v>18837</v>
      </c>
      <c r="BM30" s="74">
        <f t="shared" si="70"/>
        <v>19873</v>
      </c>
      <c r="BN30" s="74">
        <f t="shared" si="70"/>
        <v>20300</v>
      </c>
      <c r="BO30" s="74">
        <f>SUM(BO28:BO29)</f>
        <v>162584</v>
      </c>
      <c r="BP30" s="139"/>
      <c r="BS30" s="2"/>
      <c r="BU30" s="20"/>
      <c r="CA30" s="74">
        <f>SUM(CA28:CA29)</f>
        <v>21172</v>
      </c>
      <c r="CB30" s="74">
        <f t="shared" ref="CB30:CL30" si="71">SUM(CB28:CB29)</f>
        <v>22970</v>
      </c>
      <c r="CC30" s="74">
        <f t="shared" si="71"/>
        <v>25304</v>
      </c>
      <c r="CD30" s="74">
        <f t="shared" si="71"/>
        <v>28189</v>
      </c>
      <c r="CE30" s="74">
        <f t="shared" si="71"/>
        <v>31191</v>
      </c>
      <c r="CF30" s="74">
        <f t="shared" si="71"/>
        <v>33392</v>
      </c>
      <c r="CG30" s="74">
        <f t="shared" si="71"/>
        <v>35013</v>
      </c>
      <c r="CH30" s="74">
        <f t="shared" si="71"/>
        <v>36199</v>
      </c>
      <c r="CI30" s="74">
        <f t="shared" si="71"/>
        <v>37077</v>
      </c>
      <c r="CJ30" s="74">
        <f t="shared" si="71"/>
        <v>38082</v>
      </c>
      <c r="CK30" s="74">
        <f t="shared" si="71"/>
        <v>39050</v>
      </c>
      <c r="CL30" s="74">
        <f t="shared" si="71"/>
        <v>39857</v>
      </c>
      <c r="CM30" s="74">
        <f>SUM(CM28:CM29)</f>
        <v>387496</v>
      </c>
      <c r="CN30" s="139"/>
      <c r="CQ30" s="2"/>
    </row>
    <row r="31" spans="1:95" x14ac:dyDescent="0.25">
      <c r="A31" s="20"/>
      <c r="U31" s="139"/>
      <c r="Y31" s="20"/>
      <c r="AS31" s="139"/>
      <c r="AU31" s="2"/>
      <c r="AW31" s="20"/>
      <c r="BQ31" s="139"/>
      <c r="BS31" s="2"/>
      <c r="BU31" s="20"/>
      <c r="CO31" s="139"/>
      <c r="CQ31" s="2"/>
    </row>
    <row r="32" spans="1:95" x14ac:dyDescent="0.25">
      <c r="A32" s="20" t="s">
        <v>32</v>
      </c>
      <c r="B32" s="3" t="s">
        <v>20</v>
      </c>
      <c r="T32" s="139"/>
      <c r="U32" s="3"/>
      <c r="Y32" s="20" t="s">
        <v>32</v>
      </c>
      <c r="Z32" s="3" t="s">
        <v>20</v>
      </c>
      <c r="AR32" s="139"/>
      <c r="AU32" s="2"/>
      <c r="AW32" s="20" t="s">
        <v>32</v>
      </c>
      <c r="AX32" s="3" t="s">
        <v>20</v>
      </c>
      <c r="BP32" s="139"/>
      <c r="BS32" s="2"/>
      <c r="BU32" s="20" t="s">
        <v>32</v>
      </c>
      <c r="BV32" s="3" t="s">
        <v>20</v>
      </c>
      <c r="CN32" s="139"/>
      <c r="CQ32" s="2"/>
    </row>
    <row r="33" spans="1:95" x14ac:dyDescent="0.25">
      <c r="A33" s="20"/>
      <c r="B33" s="3" t="s">
        <v>107</v>
      </c>
      <c r="G33" s="3">
        <f>'Trans Access Enhancements'!I557</f>
        <v>0</v>
      </c>
      <c r="H33" s="3">
        <f>'Trans Access Enhancements'!J557</f>
        <v>0</v>
      </c>
      <c r="I33" s="3">
        <f>'Trans Access Enhancements'!K557</f>
        <v>0</v>
      </c>
      <c r="J33" s="3">
        <f>'Trans Access Enhancements'!L557</f>
        <v>0</v>
      </c>
      <c r="K33" s="3">
        <f>'Trans Access Enhancements'!M557</f>
        <v>0</v>
      </c>
      <c r="L33" s="3">
        <f>'Trans Access Enhancements'!N557</f>
        <v>0</v>
      </c>
      <c r="M33" s="3">
        <f>'Trans Access Enhancements'!O557</f>
        <v>0</v>
      </c>
      <c r="N33" s="3">
        <f>'Trans Access Enhancements'!P557</f>
        <v>0</v>
      </c>
      <c r="O33" s="3">
        <f>'Trans Access Enhancements'!Q557</f>
        <v>0</v>
      </c>
      <c r="P33" s="3">
        <f>'Trans Access Enhancements'!R557</f>
        <v>0</v>
      </c>
      <c r="Q33" s="3">
        <f>'Trans Access Enhancements'!S557</f>
        <v>0</v>
      </c>
      <c r="R33" s="3">
        <f>'Trans Access Enhancements'!T557</f>
        <v>0</v>
      </c>
      <c r="S33" s="3">
        <f>SUM(G33:R33)</f>
        <v>0</v>
      </c>
      <c r="T33" s="139"/>
      <c r="U33" s="3"/>
      <c r="Y33" s="20"/>
      <c r="Z33" s="3" t="s">
        <v>107</v>
      </c>
      <c r="AE33" s="3">
        <f>'Trans Access Enhancements'!V557</f>
        <v>0</v>
      </c>
      <c r="AF33" s="3">
        <f>'Trans Access Enhancements'!W557</f>
        <v>0</v>
      </c>
      <c r="AG33" s="3">
        <f>'Trans Access Enhancements'!X557</f>
        <v>0</v>
      </c>
      <c r="AH33" s="3">
        <f>'Trans Access Enhancements'!Y557</f>
        <v>0</v>
      </c>
      <c r="AI33" s="3">
        <f>'Trans Access Enhancements'!Z557</f>
        <v>0</v>
      </c>
      <c r="AJ33" s="3">
        <f>'Trans Access Enhancements'!AA557</f>
        <v>0</v>
      </c>
      <c r="AK33" s="3">
        <f>'Trans Access Enhancements'!AB557</f>
        <v>0</v>
      </c>
      <c r="AL33" s="3">
        <f>'Trans Access Enhancements'!AC557</f>
        <v>0</v>
      </c>
      <c r="AM33" s="3">
        <f>'Trans Access Enhancements'!AD557</f>
        <v>0</v>
      </c>
      <c r="AN33" s="3">
        <f>'Trans Access Enhancements'!AE557</f>
        <v>0</v>
      </c>
      <c r="AO33" s="3">
        <f>'Trans Access Enhancements'!AF557</f>
        <v>0</v>
      </c>
      <c r="AP33" s="3">
        <f>'Trans Access Enhancements'!AG557</f>
        <v>0</v>
      </c>
      <c r="AQ33" s="3">
        <f>SUM(AE33:AP33)</f>
        <v>0</v>
      </c>
      <c r="AR33" s="139"/>
      <c r="AU33" s="2"/>
      <c r="AW33" s="20"/>
      <c r="AX33" s="3" t="s">
        <v>344</v>
      </c>
      <c r="BC33" s="3">
        <f>'Trans Access Enhancements'!AI557</f>
        <v>0</v>
      </c>
      <c r="BD33" s="3">
        <f>'Trans Access Enhancements'!AJ557</f>
        <v>0</v>
      </c>
      <c r="BE33" s="3">
        <f>'Trans Access Enhancements'!AK557</f>
        <v>0</v>
      </c>
      <c r="BF33" s="3">
        <f>'Trans Access Enhancements'!AL557</f>
        <v>0</v>
      </c>
      <c r="BG33" s="3">
        <f>'Trans Access Enhancements'!AM557</f>
        <v>0</v>
      </c>
      <c r="BH33" s="3">
        <f>'Trans Access Enhancements'!AN557</f>
        <v>0</v>
      </c>
      <c r="BI33" s="3">
        <f>'Trans Access Enhancements'!AO557</f>
        <v>0</v>
      </c>
      <c r="BJ33" s="3">
        <f>'Trans Access Enhancements'!AP557</f>
        <v>0</v>
      </c>
      <c r="BK33" s="3">
        <f>'Trans Access Enhancements'!AQ557</f>
        <v>0</v>
      </c>
      <c r="BL33" s="3">
        <f>'Trans Access Enhancements'!AR557</f>
        <v>683.3</v>
      </c>
      <c r="BM33" s="3">
        <f>'Trans Access Enhancements'!AS557</f>
        <v>683.3</v>
      </c>
      <c r="BN33" s="3">
        <f>'Trans Access Enhancements'!AT557</f>
        <v>1603.58</v>
      </c>
      <c r="BO33" s="3">
        <f>SUM(BC33:BN33)</f>
        <v>2970.18</v>
      </c>
      <c r="BP33" s="139"/>
      <c r="BS33" s="2"/>
      <c r="BU33" s="20"/>
      <c r="BV33" s="3" t="s">
        <v>344</v>
      </c>
      <c r="CA33" s="3">
        <f>'Trans Access Enhancements'!AV557</f>
        <v>1603.58</v>
      </c>
      <c r="CB33" s="3">
        <f>'Trans Access Enhancements'!AW557</f>
        <v>1821.07</v>
      </c>
      <c r="CC33" s="3">
        <f>'Trans Access Enhancements'!AX557</f>
        <v>1821.07</v>
      </c>
      <c r="CD33" s="3">
        <f>'Trans Access Enhancements'!AY557</f>
        <v>1821.07</v>
      </c>
      <c r="CE33" s="3">
        <f>'Trans Access Enhancements'!AZ557</f>
        <v>2564</v>
      </c>
      <c r="CF33" s="3">
        <f>'Trans Access Enhancements'!BA557</f>
        <v>2564</v>
      </c>
      <c r="CG33" s="3">
        <f>'Trans Access Enhancements'!BB557</f>
        <v>3495.45</v>
      </c>
      <c r="CH33" s="3">
        <f>'Trans Access Enhancements'!BC557</f>
        <v>4365.53</v>
      </c>
      <c r="CI33" s="3">
        <f>'Trans Access Enhancements'!BD557</f>
        <v>4376.2699999999995</v>
      </c>
      <c r="CJ33" s="3">
        <f>'Trans Access Enhancements'!BE557</f>
        <v>5333.94</v>
      </c>
      <c r="CK33" s="3">
        <f>'Trans Access Enhancements'!BF557</f>
        <v>5800.74</v>
      </c>
      <c r="CL33" s="3">
        <f>'Trans Access Enhancements'!BG557</f>
        <v>6059.42</v>
      </c>
      <c r="CM33" s="3">
        <f>SUM(CA33:CL33)</f>
        <v>41626.139999999992</v>
      </c>
      <c r="CN33" s="139"/>
      <c r="CQ33" s="2"/>
    </row>
    <row r="34" spans="1:95" x14ac:dyDescent="0.25">
      <c r="A34" s="20"/>
      <c r="B34" s="3" t="s">
        <v>189</v>
      </c>
      <c r="G34" s="3">
        <f>'Trans Access Enhancements'!I871</f>
        <v>0</v>
      </c>
      <c r="H34" s="3">
        <f>'Trans Access Enhancements'!J871</f>
        <v>0</v>
      </c>
      <c r="I34" s="3">
        <f>'Trans Access Enhancements'!K871</f>
        <v>0</v>
      </c>
      <c r="J34" s="3">
        <f>'Trans Access Enhancements'!L871</f>
        <v>0</v>
      </c>
      <c r="K34" s="3">
        <f>'Trans Access Enhancements'!M871</f>
        <v>0</v>
      </c>
      <c r="L34" s="3">
        <f>'Trans Access Enhancements'!N871</f>
        <v>0</v>
      </c>
      <c r="M34" s="3">
        <f>'Trans Access Enhancements'!O871</f>
        <v>0</v>
      </c>
      <c r="N34" s="3">
        <f>'Trans Access Enhancements'!P871</f>
        <v>0</v>
      </c>
      <c r="O34" s="3">
        <f>'Trans Access Enhancements'!Q871</f>
        <v>0</v>
      </c>
      <c r="P34" s="3">
        <f>'Trans Access Enhancements'!R871</f>
        <v>0</v>
      </c>
      <c r="Q34" s="3">
        <f>'Trans Access Enhancements'!S871</f>
        <v>0</v>
      </c>
      <c r="R34" s="3">
        <f>'Trans Access Enhancements'!T871</f>
        <v>0</v>
      </c>
      <c r="S34" s="3">
        <f t="shared" ref="S34:S38" si="72">SUM(G34:R34)</f>
        <v>0</v>
      </c>
      <c r="T34" s="139"/>
      <c r="U34" s="3"/>
      <c r="Y34" s="20"/>
      <c r="Z34" s="3" t="s">
        <v>189</v>
      </c>
      <c r="AE34" s="3">
        <f>'Trans Access Enhancements'!V871</f>
        <v>0</v>
      </c>
      <c r="AF34" s="3">
        <f>'Trans Access Enhancements'!W871</f>
        <v>0</v>
      </c>
      <c r="AG34" s="3">
        <f>'Trans Access Enhancements'!X871</f>
        <v>0</v>
      </c>
      <c r="AH34" s="3">
        <f>'Trans Access Enhancements'!Y871</f>
        <v>0</v>
      </c>
      <c r="AI34" s="3">
        <f>'Trans Access Enhancements'!Z871</f>
        <v>0</v>
      </c>
      <c r="AJ34" s="3">
        <f>'Trans Access Enhancements'!AA871</f>
        <v>0</v>
      </c>
      <c r="AK34" s="3">
        <f>'Trans Access Enhancements'!AB871</f>
        <v>0</v>
      </c>
      <c r="AL34" s="3">
        <f>'Trans Access Enhancements'!AC871</f>
        <v>0</v>
      </c>
      <c r="AM34" s="3">
        <f>'Trans Access Enhancements'!AD871</f>
        <v>0</v>
      </c>
      <c r="AN34" s="3">
        <f>'Trans Access Enhancements'!AE871</f>
        <v>0</v>
      </c>
      <c r="AO34" s="3">
        <f>'Trans Access Enhancements'!AF871</f>
        <v>0</v>
      </c>
      <c r="AP34" s="3">
        <f>'Trans Access Enhancements'!AG871</f>
        <v>0</v>
      </c>
      <c r="AQ34" s="3">
        <f t="shared" ref="AQ34" si="73">SUM(AE34:AP34)</f>
        <v>0</v>
      </c>
      <c r="AR34" s="139"/>
      <c r="AU34" s="2"/>
      <c r="AW34" s="20"/>
      <c r="AX34" s="3" t="s">
        <v>345</v>
      </c>
      <c r="BC34" s="3">
        <f>'Trans Access Enhancements'!AI871</f>
        <v>0</v>
      </c>
      <c r="BD34" s="3">
        <f>'Trans Access Enhancements'!AJ871</f>
        <v>0</v>
      </c>
      <c r="BE34" s="3">
        <f>'Trans Access Enhancements'!AK871</f>
        <v>0</v>
      </c>
      <c r="BF34" s="3">
        <f>'Trans Access Enhancements'!AL871</f>
        <v>0</v>
      </c>
      <c r="BG34" s="3">
        <f>'Trans Access Enhancements'!AM871</f>
        <v>0</v>
      </c>
      <c r="BH34" s="3">
        <f>'Trans Access Enhancements'!AN871</f>
        <v>0</v>
      </c>
      <c r="BI34" s="3">
        <f>'Trans Access Enhancements'!AO871</f>
        <v>0</v>
      </c>
      <c r="BJ34" s="3">
        <f>'Trans Access Enhancements'!AP871</f>
        <v>0</v>
      </c>
      <c r="BK34" s="3">
        <f>'Trans Access Enhancements'!AQ871</f>
        <v>0</v>
      </c>
      <c r="BL34" s="3">
        <f>'Trans Access Enhancements'!AR871</f>
        <v>0</v>
      </c>
      <c r="BM34" s="3">
        <f>'Trans Access Enhancements'!AS871</f>
        <v>0</v>
      </c>
      <c r="BN34" s="3">
        <f>'Trans Access Enhancements'!AT871</f>
        <v>0</v>
      </c>
      <c r="BO34" s="3">
        <f t="shared" ref="BO34" si="74">SUM(BC34:BN34)</f>
        <v>0</v>
      </c>
      <c r="BP34" s="139"/>
      <c r="BS34" s="2"/>
      <c r="BU34" s="20"/>
      <c r="BV34" s="3" t="s">
        <v>345</v>
      </c>
      <c r="CA34" s="3">
        <f>'Trans Access Enhancements'!AV871</f>
        <v>0</v>
      </c>
      <c r="CB34" s="3">
        <f>'Trans Access Enhancements'!AW871</f>
        <v>0</v>
      </c>
      <c r="CC34" s="3">
        <f>'Trans Access Enhancements'!AX871</f>
        <v>0</v>
      </c>
      <c r="CD34" s="3">
        <f>'Trans Access Enhancements'!AY871</f>
        <v>0</v>
      </c>
      <c r="CE34" s="3">
        <f>'Trans Access Enhancements'!AZ871</f>
        <v>0</v>
      </c>
      <c r="CF34" s="3">
        <f>'Trans Access Enhancements'!BA871</f>
        <v>0</v>
      </c>
      <c r="CG34" s="3">
        <f>'Trans Access Enhancements'!BB871</f>
        <v>0</v>
      </c>
      <c r="CH34" s="3">
        <f>'Trans Access Enhancements'!BC871</f>
        <v>0</v>
      </c>
      <c r="CI34" s="3">
        <f>'Trans Access Enhancements'!BD871</f>
        <v>0</v>
      </c>
      <c r="CJ34" s="3">
        <f>'Trans Access Enhancements'!BE871</f>
        <v>0</v>
      </c>
      <c r="CK34" s="3">
        <f>'Trans Access Enhancements'!BF871</f>
        <v>0</v>
      </c>
      <c r="CL34" s="3">
        <f>'Trans Access Enhancements'!BG871</f>
        <v>0</v>
      </c>
      <c r="CM34" s="3">
        <f t="shared" ref="CM34" si="75">SUM(CA34:CL34)</f>
        <v>0</v>
      </c>
      <c r="CN34" s="139"/>
      <c r="CQ34" s="2"/>
    </row>
    <row r="35" spans="1:95" x14ac:dyDescent="0.25">
      <c r="A35" s="20"/>
      <c r="B35" s="3" t="s">
        <v>123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f>SUM(G35:R35)</f>
        <v>0</v>
      </c>
      <c r="T35" s="139"/>
      <c r="U35" s="3"/>
      <c r="Y35" s="20"/>
      <c r="Z35" s="3" t="s">
        <v>123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f>SUM(AE35:AP35)</f>
        <v>0</v>
      </c>
      <c r="AR35" s="139"/>
      <c r="AU35" s="2"/>
      <c r="AW35" s="20"/>
      <c r="AX35" s="3" t="s">
        <v>123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f>SUM(BC35:BN35)</f>
        <v>0</v>
      </c>
      <c r="BP35" s="139"/>
      <c r="BS35" s="2"/>
      <c r="BU35" s="20"/>
      <c r="BV35" s="3" t="s">
        <v>123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f>SUM(CA35:CL35)</f>
        <v>0</v>
      </c>
      <c r="CN35" s="139"/>
      <c r="CQ35" s="2"/>
    </row>
    <row r="36" spans="1:95" x14ac:dyDescent="0.25">
      <c r="A36" s="20"/>
      <c r="B36" s="3" t="s">
        <v>124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f>SUM(G36:R36)</f>
        <v>0</v>
      </c>
      <c r="T36" s="139"/>
      <c r="U36" s="3"/>
      <c r="Y36" s="20"/>
      <c r="Z36" s="3" t="s">
        <v>124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f>SUM(AE36:AP36)</f>
        <v>0</v>
      </c>
      <c r="AR36" s="139"/>
      <c r="AU36" s="2"/>
      <c r="AW36" s="20"/>
      <c r="AX36" s="3" t="s">
        <v>124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0</v>
      </c>
      <c r="BL36" s="3">
        <v>0</v>
      </c>
      <c r="BM36" s="3">
        <v>0</v>
      </c>
      <c r="BN36" s="3">
        <v>0</v>
      </c>
      <c r="BO36" s="3">
        <f>SUM(BC36:BN36)</f>
        <v>0</v>
      </c>
      <c r="BP36" s="139"/>
      <c r="BS36" s="2"/>
      <c r="BU36" s="20"/>
      <c r="BV36" s="3" t="s">
        <v>124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0</v>
      </c>
      <c r="CK36" s="3">
        <v>0</v>
      </c>
      <c r="CL36" s="3">
        <v>0</v>
      </c>
      <c r="CM36" s="3">
        <f>SUM(CA36:CL36)</f>
        <v>0</v>
      </c>
      <c r="CN36" s="139"/>
      <c r="CQ36" s="2"/>
    </row>
    <row r="37" spans="1:95" x14ac:dyDescent="0.25">
      <c r="A37" s="20"/>
      <c r="B37" s="3" t="s">
        <v>190</v>
      </c>
      <c r="G37" s="3">
        <f>ROUND($S$37/12,0)</f>
        <v>0</v>
      </c>
      <c r="H37" s="3">
        <f t="shared" ref="H37:Q37" si="76">ROUND($S$37/12,0)</f>
        <v>0</v>
      </c>
      <c r="I37" s="3">
        <f t="shared" si="76"/>
        <v>0</v>
      </c>
      <c r="J37" s="3">
        <f t="shared" si="76"/>
        <v>0</v>
      </c>
      <c r="K37" s="3">
        <f t="shared" si="76"/>
        <v>0</v>
      </c>
      <c r="L37" s="3">
        <f t="shared" si="76"/>
        <v>0</v>
      </c>
      <c r="M37" s="3">
        <f t="shared" si="76"/>
        <v>0</v>
      </c>
      <c r="N37" s="3">
        <f t="shared" si="76"/>
        <v>0</v>
      </c>
      <c r="O37" s="3">
        <f t="shared" si="76"/>
        <v>0</v>
      </c>
      <c r="P37" s="3">
        <f t="shared" si="76"/>
        <v>0</v>
      </c>
      <c r="Q37" s="3">
        <f t="shared" si="76"/>
        <v>0</v>
      </c>
      <c r="R37" s="3">
        <f>S37-SUM(G37:Q37)</f>
        <v>0</v>
      </c>
      <c r="S37" s="3">
        <f>ROUND(0.0176*(F23-F22),0)</f>
        <v>0</v>
      </c>
      <c r="T37" s="84"/>
      <c r="Y37" s="20"/>
      <c r="Z37" s="3" t="s">
        <v>190</v>
      </c>
      <c r="AE37" s="3">
        <f>ROUND($AQ$37/12,0)</f>
        <v>0</v>
      </c>
      <c r="AF37" s="3">
        <f t="shared" ref="AF37:AP37" si="77">ROUND($AQ$37/12,0)</f>
        <v>0</v>
      </c>
      <c r="AG37" s="3">
        <f t="shared" si="77"/>
        <v>0</v>
      </c>
      <c r="AH37" s="3">
        <f t="shared" si="77"/>
        <v>0</v>
      </c>
      <c r="AI37" s="3">
        <f t="shared" si="77"/>
        <v>0</v>
      </c>
      <c r="AJ37" s="3">
        <f t="shared" si="77"/>
        <v>0</v>
      </c>
      <c r="AK37" s="3">
        <f t="shared" si="77"/>
        <v>0</v>
      </c>
      <c r="AL37" s="3">
        <f t="shared" si="77"/>
        <v>0</v>
      </c>
      <c r="AM37" s="3">
        <f t="shared" si="77"/>
        <v>0</v>
      </c>
      <c r="AN37" s="3">
        <f t="shared" si="77"/>
        <v>0</v>
      </c>
      <c r="AO37" s="3">
        <f t="shared" si="77"/>
        <v>0</v>
      </c>
      <c r="AP37" s="3">
        <f t="shared" si="77"/>
        <v>0</v>
      </c>
      <c r="AQ37" s="3">
        <f>ROUND(0.01675*(AD23-AD22),0)</f>
        <v>0</v>
      </c>
      <c r="AR37" s="84"/>
      <c r="AS37" s="2"/>
      <c r="AU37" s="2"/>
      <c r="AW37" s="20"/>
      <c r="AX37" s="3" t="s">
        <v>346</v>
      </c>
      <c r="BC37" s="3">
        <f>ROUND($BO$37/12,0)</f>
        <v>0</v>
      </c>
      <c r="BD37" s="3">
        <f t="shared" ref="BD37:BN37" si="78">ROUND($BO$37/12,0)</f>
        <v>0</v>
      </c>
      <c r="BE37" s="3">
        <f t="shared" si="78"/>
        <v>0</v>
      </c>
      <c r="BF37" s="3">
        <f t="shared" si="78"/>
        <v>0</v>
      </c>
      <c r="BG37" s="3">
        <f t="shared" si="78"/>
        <v>0</v>
      </c>
      <c r="BH37" s="3">
        <f t="shared" si="78"/>
        <v>0</v>
      </c>
      <c r="BI37" s="3">
        <f t="shared" si="78"/>
        <v>0</v>
      </c>
      <c r="BJ37" s="3">
        <f t="shared" si="78"/>
        <v>0</v>
      </c>
      <c r="BK37" s="3">
        <f t="shared" si="78"/>
        <v>0</v>
      </c>
      <c r="BL37" s="3">
        <f t="shared" si="78"/>
        <v>0</v>
      </c>
      <c r="BM37" s="3">
        <f t="shared" si="78"/>
        <v>0</v>
      </c>
      <c r="BN37" s="3">
        <f t="shared" si="78"/>
        <v>0</v>
      </c>
      <c r="BO37" s="3">
        <f>ROUND(0.01675*(BB23-BB22),0)</f>
        <v>0</v>
      </c>
      <c r="BP37" s="84"/>
      <c r="BQ37" s="2"/>
      <c r="BS37" s="2"/>
      <c r="BU37" s="20"/>
      <c r="BV37" s="3" t="s">
        <v>346</v>
      </c>
      <c r="CA37" s="3">
        <f>ROUND($CM$37/12,0)</f>
        <v>1675</v>
      </c>
      <c r="CB37" s="3">
        <f t="shared" ref="CB37:CJ37" si="79">ROUND($CM$37/12,0)</f>
        <v>1675</v>
      </c>
      <c r="CC37" s="3">
        <f t="shared" si="79"/>
        <v>1675</v>
      </c>
      <c r="CD37" s="3">
        <f t="shared" si="79"/>
        <v>1675</v>
      </c>
      <c r="CE37" s="3">
        <f t="shared" si="79"/>
        <v>1675</v>
      </c>
      <c r="CF37" s="3">
        <f t="shared" si="79"/>
        <v>1675</v>
      </c>
      <c r="CG37" s="3">
        <f t="shared" si="79"/>
        <v>1675</v>
      </c>
      <c r="CH37" s="3">
        <f t="shared" si="79"/>
        <v>1675</v>
      </c>
      <c r="CI37" s="3">
        <f t="shared" si="79"/>
        <v>1675</v>
      </c>
      <c r="CJ37" s="3">
        <f t="shared" si="79"/>
        <v>1675</v>
      </c>
      <c r="CK37" s="3">
        <f>ROUND($CM$37/12,0)</f>
        <v>1675</v>
      </c>
      <c r="CL37" s="3">
        <f>CM37-SUM(CA37:CK37)</f>
        <v>1670</v>
      </c>
      <c r="CM37" s="3">
        <f>ROUND(0.01675*(BZ23-BZ22),0)</f>
        <v>20095</v>
      </c>
      <c r="CN37" s="84"/>
      <c r="CO37" s="2"/>
      <c r="CQ37" s="2"/>
    </row>
    <row r="38" spans="1:95" x14ac:dyDescent="0.25">
      <c r="A38" s="21"/>
      <c r="B38" s="14" t="s">
        <v>142</v>
      </c>
      <c r="C38" s="14"/>
      <c r="D38" s="14"/>
      <c r="E38" s="14"/>
      <c r="F38" s="14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f t="shared" si="72"/>
        <v>0</v>
      </c>
      <c r="T38" s="84"/>
      <c r="Y38" s="21"/>
      <c r="Z38" s="14" t="s">
        <v>142</v>
      </c>
      <c r="AA38" s="14"/>
      <c r="AB38" s="14"/>
      <c r="AC38" s="14"/>
      <c r="AD38" s="14"/>
      <c r="AE38" s="134">
        <v>0</v>
      </c>
      <c r="AF38" s="134">
        <v>0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134">
        <v>0</v>
      </c>
      <c r="AM38" s="134">
        <v>0</v>
      </c>
      <c r="AN38" s="134">
        <v>0</v>
      </c>
      <c r="AO38" s="6">
        <v>0</v>
      </c>
      <c r="AP38" s="6">
        <v>0</v>
      </c>
      <c r="AQ38" s="6">
        <f t="shared" ref="AQ38" si="80">SUM(AE38:AP38)</f>
        <v>0</v>
      </c>
      <c r="AR38" s="84"/>
      <c r="AS38" s="2"/>
      <c r="AU38" s="2"/>
      <c r="AW38" s="21"/>
      <c r="AX38" s="14" t="s">
        <v>142</v>
      </c>
      <c r="AY38" s="14"/>
      <c r="AZ38" s="14"/>
      <c r="BA38" s="14"/>
      <c r="BB38" s="14"/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f t="shared" ref="BO38" si="81">SUM(BC38:BN38)</f>
        <v>0</v>
      </c>
      <c r="BP38" s="84"/>
      <c r="BQ38" s="2"/>
      <c r="BS38" s="2"/>
      <c r="BU38" s="21"/>
      <c r="BV38" s="14" t="s">
        <v>142</v>
      </c>
      <c r="BW38" s="14"/>
      <c r="BX38" s="14"/>
      <c r="BY38" s="14"/>
      <c r="BZ38" s="14"/>
      <c r="CA38" s="6">
        <v>0</v>
      </c>
      <c r="CB38" s="6">
        <v>0</v>
      </c>
      <c r="CC38" s="6">
        <v>0</v>
      </c>
      <c r="CD38" s="6">
        <v>0</v>
      </c>
      <c r="CE38" s="6">
        <v>0</v>
      </c>
      <c r="CF38" s="6">
        <v>0</v>
      </c>
      <c r="CG38" s="6">
        <v>0</v>
      </c>
      <c r="CH38" s="6">
        <v>0</v>
      </c>
      <c r="CI38" s="6">
        <v>0</v>
      </c>
      <c r="CJ38" s="6">
        <v>0</v>
      </c>
      <c r="CK38" s="6">
        <v>0</v>
      </c>
      <c r="CL38" s="6">
        <v>0</v>
      </c>
      <c r="CM38" s="6">
        <f t="shared" ref="CM38" si="82">SUM(CA38:CL38)</f>
        <v>0</v>
      </c>
      <c r="CN38" s="84"/>
      <c r="CO38" s="2"/>
      <c r="CQ38" s="2"/>
    </row>
    <row r="39" spans="1:95" x14ac:dyDescent="0.25">
      <c r="A39" s="20"/>
      <c r="T39" s="28"/>
      <c r="Y39" s="20"/>
      <c r="AR39" s="28"/>
      <c r="AS39" s="2"/>
      <c r="AU39" s="2"/>
      <c r="AW39" s="20"/>
      <c r="BP39" s="28"/>
      <c r="BQ39" s="2"/>
      <c r="BS39" s="2"/>
      <c r="BU39" s="20"/>
      <c r="CN39" s="28"/>
      <c r="CO39" s="2"/>
      <c r="CQ39" s="2"/>
    </row>
    <row r="40" spans="1:95" ht="18.75" x14ac:dyDescent="0.3">
      <c r="A40" s="20" t="s">
        <v>33</v>
      </c>
      <c r="B40" s="3" t="s">
        <v>21</v>
      </c>
      <c r="G40" s="3">
        <f t="shared" ref="G40:R40" si="83">ROUND(+G28+G29+G33+G34+G35+G36+G37+G38,0)</f>
        <v>0</v>
      </c>
      <c r="H40" s="3">
        <f t="shared" si="83"/>
        <v>0</v>
      </c>
      <c r="I40" s="3">
        <f t="shared" si="83"/>
        <v>0</v>
      </c>
      <c r="J40" s="3">
        <f t="shared" si="83"/>
        <v>0</v>
      </c>
      <c r="K40" s="3">
        <f t="shared" si="83"/>
        <v>0</v>
      </c>
      <c r="L40" s="3">
        <f t="shared" si="83"/>
        <v>0</v>
      </c>
      <c r="M40" s="3">
        <f t="shared" si="83"/>
        <v>0</v>
      </c>
      <c r="N40" s="3">
        <f t="shared" si="83"/>
        <v>0</v>
      </c>
      <c r="O40" s="3">
        <f t="shared" si="83"/>
        <v>0</v>
      </c>
      <c r="P40" s="3">
        <f t="shared" si="83"/>
        <v>0</v>
      </c>
      <c r="Q40" s="3">
        <f t="shared" si="83"/>
        <v>0</v>
      </c>
      <c r="R40" s="3">
        <f t="shared" si="83"/>
        <v>0</v>
      </c>
      <c r="S40" s="3">
        <f>SUM(G40:R40)</f>
        <v>0</v>
      </c>
      <c r="T40" s="28"/>
      <c r="V40" s="140"/>
      <c r="Y40" s="20" t="s">
        <v>33</v>
      </c>
      <c r="Z40" s="3" t="s">
        <v>21</v>
      </c>
      <c r="AE40" s="3">
        <f t="shared" ref="AE40:AP40" si="84">ROUND(+AE28+AE29+AE33+AE34+AE35+AE36+AE37+AE38,0)</f>
        <v>0</v>
      </c>
      <c r="AF40" s="3">
        <f t="shared" si="84"/>
        <v>0</v>
      </c>
      <c r="AG40" s="3">
        <f t="shared" si="84"/>
        <v>67</v>
      </c>
      <c r="AH40" s="3">
        <f t="shared" si="84"/>
        <v>356</v>
      </c>
      <c r="AI40" s="3">
        <f t="shared" si="84"/>
        <v>679</v>
      </c>
      <c r="AJ40" s="3">
        <f t="shared" si="84"/>
        <v>886</v>
      </c>
      <c r="AK40" s="3">
        <f t="shared" si="84"/>
        <v>1120</v>
      </c>
      <c r="AL40" s="3">
        <f t="shared" si="84"/>
        <v>1626</v>
      </c>
      <c r="AM40" s="3">
        <f t="shared" si="84"/>
        <v>2258</v>
      </c>
      <c r="AN40" s="3">
        <f t="shared" si="84"/>
        <v>2888</v>
      </c>
      <c r="AO40" s="3">
        <f t="shared" si="84"/>
        <v>3874</v>
      </c>
      <c r="AP40" s="3">
        <f t="shared" si="84"/>
        <v>4515</v>
      </c>
      <c r="AQ40" s="3">
        <f>SUM(AE40:AP40)</f>
        <v>18269</v>
      </c>
      <c r="AR40" s="28"/>
      <c r="AS40" s="2"/>
      <c r="AT40" s="140"/>
      <c r="AU40" s="2"/>
      <c r="AW40" s="20" t="s">
        <v>33</v>
      </c>
      <c r="AX40" s="3" t="s">
        <v>21</v>
      </c>
      <c r="BC40" s="3">
        <f t="shared" ref="BC40:BN40" si="85">ROUND(+BC28+BC29+BC33+BC34+BC35+BC36+BC37+BC38,0)</f>
        <v>5668</v>
      </c>
      <c r="BD40" s="3">
        <f t="shared" si="85"/>
        <v>7745</v>
      </c>
      <c r="BE40" s="3">
        <f t="shared" si="85"/>
        <v>9171</v>
      </c>
      <c r="BF40" s="3">
        <f t="shared" si="85"/>
        <v>9948</v>
      </c>
      <c r="BG40" s="3">
        <f t="shared" si="85"/>
        <v>11066</v>
      </c>
      <c r="BH40" s="3">
        <f t="shared" si="85"/>
        <v>12535</v>
      </c>
      <c r="BI40" s="3">
        <f t="shared" si="85"/>
        <v>14119</v>
      </c>
      <c r="BJ40" s="3">
        <f t="shared" si="85"/>
        <v>15896</v>
      </c>
      <c r="BK40" s="3">
        <f t="shared" si="85"/>
        <v>17426</v>
      </c>
      <c r="BL40" s="3">
        <f t="shared" si="85"/>
        <v>19520</v>
      </c>
      <c r="BM40" s="3">
        <f t="shared" si="85"/>
        <v>20556</v>
      </c>
      <c r="BN40" s="3">
        <f t="shared" si="85"/>
        <v>21904</v>
      </c>
      <c r="BO40" s="3">
        <f>SUM(BC40:BN40)</f>
        <v>165554</v>
      </c>
      <c r="BP40" s="28"/>
      <c r="BQ40" s="2"/>
      <c r="BR40" s="140"/>
      <c r="BS40" s="2"/>
      <c r="BU40" s="20" t="s">
        <v>33</v>
      </c>
      <c r="BV40" s="3" t="s">
        <v>21</v>
      </c>
      <c r="CA40" s="3">
        <f>ROUND(+CA28+CA29+CA33+CA34+CA35+CA36+CA37+CA38,0)</f>
        <v>24451</v>
      </c>
      <c r="CB40" s="3">
        <f t="shared" ref="CB40:CL40" si="86">ROUND(+CB28+CB29+CB33+CB34+CB35+CB36+CB37+CB38,0)</f>
        <v>26466</v>
      </c>
      <c r="CC40" s="3">
        <f t="shared" si="86"/>
        <v>28800</v>
      </c>
      <c r="CD40" s="3">
        <f t="shared" si="86"/>
        <v>31685</v>
      </c>
      <c r="CE40" s="3">
        <f t="shared" si="86"/>
        <v>35430</v>
      </c>
      <c r="CF40" s="3">
        <f t="shared" si="86"/>
        <v>37631</v>
      </c>
      <c r="CG40" s="3">
        <f t="shared" si="86"/>
        <v>40183</v>
      </c>
      <c r="CH40" s="3">
        <f t="shared" si="86"/>
        <v>42240</v>
      </c>
      <c r="CI40" s="3">
        <f t="shared" si="86"/>
        <v>43128</v>
      </c>
      <c r="CJ40" s="3">
        <f t="shared" si="86"/>
        <v>45091</v>
      </c>
      <c r="CK40" s="3">
        <f t="shared" si="86"/>
        <v>46526</v>
      </c>
      <c r="CL40" s="3">
        <f t="shared" si="86"/>
        <v>47586</v>
      </c>
      <c r="CM40" s="3">
        <f>SUM(CA40:CL40)</f>
        <v>449217</v>
      </c>
      <c r="CN40" s="28"/>
      <c r="CO40" s="2"/>
      <c r="CP40" s="140"/>
      <c r="CQ40" s="2"/>
    </row>
    <row r="41" spans="1:95" x14ac:dyDescent="0.25">
      <c r="A41" s="20"/>
      <c r="B41" s="3" t="s">
        <v>171</v>
      </c>
      <c r="G41" s="3">
        <f t="shared" ref="G41:R41" si="87">G40*$W$13</f>
        <v>0</v>
      </c>
      <c r="H41" s="3">
        <f t="shared" si="87"/>
        <v>0</v>
      </c>
      <c r="I41" s="3">
        <f t="shared" si="87"/>
        <v>0</v>
      </c>
      <c r="J41" s="3">
        <f t="shared" si="87"/>
        <v>0</v>
      </c>
      <c r="K41" s="3">
        <f t="shared" si="87"/>
        <v>0</v>
      </c>
      <c r="L41" s="3">
        <f t="shared" si="87"/>
        <v>0</v>
      </c>
      <c r="M41" s="3">
        <f t="shared" si="87"/>
        <v>0</v>
      </c>
      <c r="N41" s="3">
        <f t="shared" si="87"/>
        <v>0</v>
      </c>
      <c r="O41" s="3">
        <f t="shared" si="87"/>
        <v>0</v>
      </c>
      <c r="P41" s="3">
        <f t="shared" si="87"/>
        <v>0</v>
      </c>
      <c r="Q41" s="3">
        <f t="shared" si="87"/>
        <v>0</v>
      </c>
      <c r="R41" s="3">
        <f t="shared" si="87"/>
        <v>0</v>
      </c>
      <c r="S41" s="3">
        <f t="shared" ref="S41:S42" si="88">SUM(G41:R41)</f>
        <v>0</v>
      </c>
      <c r="T41" s="28"/>
      <c r="Y41" s="20"/>
      <c r="Z41" s="3" t="s">
        <v>171</v>
      </c>
      <c r="AE41" s="3">
        <f>AE40*$AU$13</f>
        <v>0</v>
      </c>
      <c r="AF41" s="3">
        <f t="shared" ref="AF41:AP41" si="89">AF40*$AU$13</f>
        <v>0</v>
      </c>
      <c r="AG41" s="3">
        <f t="shared" si="89"/>
        <v>67</v>
      </c>
      <c r="AH41" s="3">
        <f t="shared" si="89"/>
        <v>356</v>
      </c>
      <c r="AI41" s="3">
        <f t="shared" si="89"/>
        <v>679</v>
      </c>
      <c r="AJ41" s="3">
        <f t="shared" si="89"/>
        <v>886</v>
      </c>
      <c r="AK41" s="3">
        <f t="shared" si="89"/>
        <v>1120</v>
      </c>
      <c r="AL41" s="3">
        <f t="shared" si="89"/>
        <v>1626</v>
      </c>
      <c r="AM41" s="3">
        <f t="shared" si="89"/>
        <v>2258</v>
      </c>
      <c r="AN41" s="3">
        <f t="shared" si="89"/>
        <v>2888</v>
      </c>
      <c r="AO41" s="3">
        <f t="shared" si="89"/>
        <v>3874</v>
      </c>
      <c r="AP41" s="3">
        <f t="shared" si="89"/>
        <v>4515</v>
      </c>
      <c r="AQ41" s="3">
        <f>SUM(AE41:AP41)</f>
        <v>18269</v>
      </c>
      <c r="AR41" s="28"/>
      <c r="AS41" s="2"/>
      <c r="AU41" s="2"/>
      <c r="AW41" s="20"/>
      <c r="AX41" s="3" t="s">
        <v>171</v>
      </c>
      <c r="BC41" s="3">
        <f>BC40*$BS$13</f>
        <v>5668</v>
      </c>
      <c r="BD41" s="3">
        <f t="shared" ref="BD41:BN41" si="90">BD40*$BS$13</f>
        <v>7745</v>
      </c>
      <c r="BE41" s="3">
        <f t="shared" si="90"/>
        <v>9171</v>
      </c>
      <c r="BF41" s="3">
        <f t="shared" si="90"/>
        <v>9948</v>
      </c>
      <c r="BG41" s="3">
        <f t="shared" si="90"/>
        <v>11066</v>
      </c>
      <c r="BH41" s="3">
        <f t="shared" si="90"/>
        <v>12535</v>
      </c>
      <c r="BI41" s="3">
        <f t="shared" si="90"/>
        <v>14119</v>
      </c>
      <c r="BJ41" s="3">
        <f t="shared" si="90"/>
        <v>15896</v>
      </c>
      <c r="BK41" s="3">
        <f t="shared" si="90"/>
        <v>17426</v>
      </c>
      <c r="BL41" s="3">
        <f t="shared" si="90"/>
        <v>19520</v>
      </c>
      <c r="BM41" s="3">
        <f t="shared" si="90"/>
        <v>20556</v>
      </c>
      <c r="BN41" s="3">
        <f t="shared" si="90"/>
        <v>21904</v>
      </c>
      <c r="BO41" s="3">
        <f>SUM(BC41:BN41)</f>
        <v>165554</v>
      </c>
      <c r="BP41" s="28"/>
      <c r="BQ41" s="2"/>
      <c r="BS41" s="2"/>
      <c r="BU41" s="20"/>
      <c r="BV41" s="3" t="s">
        <v>171</v>
      </c>
      <c r="CA41" s="3">
        <f>CA40*$CQ$13</f>
        <v>24451</v>
      </c>
      <c r="CB41" s="3">
        <f t="shared" ref="CB41:CL41" si="91">CB40*$CQ$13</f>
        <v>26466</v>
      </c>
      <c r="CC41" s="3">
        <f t="shared" si="91"/>
        <v>28800</v>
      </c>
      <c r="CD41" s="3">
        <f t="shared" si="91"/>
        <v>31685</v>
      </c>
      <c r="CE41" s="3">
        <f t="shared" si="91"/>
        <v>35430</v>
      </c>
      <c r="CF41" s="3">
        <f t="shared" si="91"/>
        <v>37631</v>
      </c>
      <c r="CG41" s="3">
        <f t="shared" si="91"/>
        <v>40183</v>
      </c>
      <c r="CH41" s="3">
        <f t="shared" si="91"/>
        <v>42240</v>
      </c>
      <c r="CI41" s="3">
        <f t="shared" si="91"/>
        <v>43128</v>
      </c>
      <c r="CJ41" s="3">
        <f t="shared" si="91"/>
        <v>45091</v>
      </c>
      <c r="CK41" s="3">
        <f t="shared" si="91"/>
        <v>46526</v>
      </c>
      <c r="CL41" s="3">
        <f t="shared" si="91"/>
        <v>47586</v>
      </c>
      <c r="CM41" s="3">
        <f>SUM(CA41:CL41)</f>
        <v>449217</v>
      </c>
      <c r="CN41" s="28"/>
      <c r="CO41" s="2"/>
      <c r="CQ41" s="2"/>
    </row>
    <row r="42" spans="1:95" ht="18.75" x14ac:dyDescent="0.3">
      <c r="A42" s="20"/>
      <c r="B42" s="3" t="s">
        <v>172</v>
      </c>
      <c r="G42" s="3">
        <f t="shared" ref="G42:R42" si="92">G40-G41</f>
        <v>0</v>
      </c>
      <c r="H42" s="3">
        <f t="shared" si="92"/>
        <v>0</v>
      </c>
      <c r="I42" s="3">
        <f t="shared" si="92"/>
        <v>0</v>
      </c>
      <c r="J42" s="3">
        <f t="shared" si="92"/>
        <v>0</v>
      </c>
      <c r="K42" s="3">
        <f t="shared" si="92"/>
        <v>0</v>
      </c>
      <c r="L42" s="3">
        <f t="shared" si="92"/>
        <v>0</v>
      </c>
      <c r="M42" s="3">
        <f t="shared" si="92"/>
        <v>0</v>
      </c>
      <c r="N42" s="3">
        <f t="shared" si="92"/>
        <v>0</v>
      </c>
      <c r="O42" s="3">
        <f t="shared" si="92"/>
        <v>0</v>
      </c>
      <c r="P42" s="3">
        <f t="shared" si="92"/>
        <v>0</v>
      </c>
      <c r="Q42" s="3">
        <f t="shared" si="92"/>
        <v>0</v>
      </c>
      <c r="R42" s="3">
        <f t="shared" si="92"/>
        <v>0</v>
      </c>
      <c r="S42" s="3">
        <f t="shared" si="88"/>
        <v>0</v>
      </c>
      <c r="T42" s="28"/>
      <c r="V42" s="140"/>
      <c r="Y42" s="20"/>
      <c r="Z42" s="3" t="s">
        <v>172</v>
      </c>
      <c r="AE42" s="3">
        <f t="shared" ref="AE42:AP42" si="93">AE40-AE41</f>
        <v>0</v>
      </c>
      <c r="AF42" s="3">
        <f t="shared" si="93"/>
        <v>0</v>
      </c>
      <c r="AG42" s="3">
        <f t="shared" si="93"/>
        <v>0</v>
      </c>
      <c r="AH42" s="3">
        <f t="shared" si="93"/>
        <v>0</v>
      </c>
      <c r="AI42" s="3">
        <f t="shared" si="93"/>
        <v>0</v>
      </c>
      <c r="AJ42" s="3">
        <f t="shared" si="93"/>
        <v>0</v>
      </c>
      <c r="AK42" s="3">
        <f t="shared" si="93"/>
        <v>0</v>
      </c>
      <c r="AL42" s="3">
        <f t="shared" si="93"/>
        <v>0</v>
      </c>
      <c r="AM42" s="3">
        <f t="shared" si="93"/>
        <v>0</v>
      </c>
      <c r="AN42" s="3">
        <f t="shared" si="93"/>
        <v>0</v>
      </c>
      <c r="AO42" s="3">
        <f t="shared" si="93"/>
        <v>0</v>
      </c>
      <c r="AP42" s="3">
        <f t="shared" si="93"/>
        <v>0</v>
      </c>
      <c r="AQ42" s="3">
        <f>SUM(AE42:AP42)</f>
        <v>0</v>
      </c>
      <c r="AR42" s="28"/>
      <c r="AS42" s="2"/>
      <c r="AT42" s="140"/>
      <c r="AU42" s="2"/>
      <c r="AW42" s="20"/>
      <c r="AX42" s="3" t="s">
        <v>172</v>
      </c>
      <c r="BC42" s="3">
        <f t="shared" ref="BC42:BN42" si="94">BC40-BC41</f>
        <v>0</v>
      </c>
      <c r="BD42" s="3">
        <f t="shared" si="94"/>
        <v>0</v>
      </c>
      <c r="BE42" s="3">
        <f t="shared" si="94"/>
        <v>0</v>
      </c>
      <c r="BF42" s="3">
        <f t="shared" si="94"/>
        <v>0</v>
      </c>
      <c r="BG42" s="3">
        <f t="shared" si="94"/>
        <v>0</v>
      </c>
      <c r="BH42" s="3">
        <f t="shared" si="94"/>
        <v>0</v>
      </c>
      <c r="BI42" s="3">
        <f t="shared" si="94"/>
        <v>0</v>
      </c>
      <c r="BJ42" s="3">
        <f t="shared" si="94"/>
        <v>0</v>
      </c>
      <c r="BK42" s="3">
        <f t="shared" si="94"/>
        <v>0</v>
      </c>
      <c r="BL42" s="3">
        <f t="shared" si="94"/>
        <v>0</v>
      </c>
      <c r="BM42" s="3">
        <f t="shared" si="94"/>
        <v>0</v>
      </c>
      <c r="BN42" s="3">
        <f t="shared" si="94"/>
        <v>0</v>
      </c>
      <c r="BO42" s="3">
        <f>SUM(BC42:BN42)</f>
        <v>0</v>
      </c>
      <c r="BP42" s="28"/>
      <c r="BQ42" s="2"/>
      <c r="BR42" s="140"/>
      <c r="BS42" s="2"/>
      <c r="BU42" s="20"/>
      <c r="BV42" s="3" t="s">
        <v>172</v>
      </c>
      <c r="CA42" s="3">
        <f t="shared" ref="CA42:CL42" si="95">CA40-CA41</f>
        <v>0</v>
      </c>
      <c r="CB42" s="3">
        <f t="shared" si="95"/>
        <v>0</v>
      </c>
      <c r="CC42" s="3">
        <f t="shared" si="95"/>
        <v>0</v>
      </c>
      <c r="CD42" s="3">
        <f t="shared" si="95"/>
        <v>0</v>
      </c>
      <c r="CE42" s="3">
        <f t="shared" si="95"/>
        <v>0</v>
      </c>
      <c r="CF42" s="3">
        <f t="shared" si="95"/>
        <v>0</v>
      </c>
      <c r="CG42" s="3">
        <f t="shared" si="95"/>
        <v>0</v>
      </c>
      <c r="CH42" s="3">
        <f t="shared" si="95"/>
        <v>0</v>
      </c>
      <c r="CI42" s="3">
        <f t="shared" si="95"/>
        <v>0</v>
      </c>
      <c r="CJ42" s="3">
        <f t="shared" si="95"/>
        <v>0</v>
      </c>
      <c r="CK42" s="3">
        <f t="shared" si="95"/>
        <v>0</v>
      </c>
      <c r="CL42" s="3">
        <f t="shared" si="95"/>
        <v>0</v>
      </c>
      <c r="CM42" s="3">
        <f>SUM(CA42:CL42)</f>
        <v>0</v>
      </c>
      <c r="CN42" s="28"/>
      <c r="CO42" s="2"/>
      <c r="CP42" s="140"/>
      <c r="CQ42" s="2"/>
    </row>
    <row r="43" spans="1:95" x14ac:dyDescent="0.25">
      <c r="AS43" s="2"/>
      <c r="AU43" s="2"/>
      <c r="BQ43" s="2"/>
      <c r="BS43" s="2"/>
      <c r="CO43" s="2"/>
      <c r="CQ43" s="2"/>
    </row>
    <row r="44" spans="1:95" x14ac:dyDescent="0.25">
      <c r="A44" s="21" t="s">
        <v>34</v>
      </c>
      <c r="B44" s="14" t="s">
        <v>168</v>
      </c>
      <c r="C44" s="14"/>
      <c r="D44" s="14"/>
      <c r="E44" s="14"/>
      <c r="F44" s="7"/>
      <c r="G44" s="7">
        <v>0.925292</v>
      </c>
      <c r="H44" s="7">
        <v>0.925292</v>
      </c>
      <c r="I44" s="7">
        <v>0.925292</v>
      </c>
      <c r="J44" s="7">
        <v>0.925292</v>
      </c>
      <c r="K44" s="7">
        <v>0.925292</v>
      </c>
      <c r="L44" s="7">
        <v>0.925292</v>
      </c>
      <c r="M44" s="7">
        <v>0.925292</v>
      </c>
      <c r="N44" s="7">
        <v>0.925292</v>
      </c>
      <c r="O44" s="7">
        <v>0.925292</v>
      </c>
      <c r="P44" s="7">
        <v>0.925292</v>
      </c>
      <c r="Q44" s="7">
        <v>0.925292</v>
      </c>
      <c r="R44" s="7">
        <v>0.925292</v>
      </c>
      <c r="S44" s="7"/>
      <c r="T44" s="28"/>
      <c r="Y44" s="21" t="s">
        <v>34</v>
      </c>
      <c r="Z44" s="14" t="s">
        <v>168</v>
      </c>
      <c r="AA44" s="14"/>
      <c r="AB44" s="14"/>
      <c r="AC44" s="14"/>
      <c r="AD44" s="7"/>
      <c r="AE44" s="136">
        <v>0.92576322</v>
      </c>
      <c r="AF44" s="136">
        <v>0.92576322</v>
      </c>
      <c r="AG44" s="136">
        <v>0.92576322</v>
      </c>
      <c r="AH44" s="136">
        <v>0.92576322</v>
      </c>
      <c r="AI44" s="136">
        <v>0.92576322</v>
      </c>
      <c r="AJ44" s="136">
        <v>0.92576322</v>
      </c>
      <c r="AK44" s="136">
        <v>0.92576322</v>
      </c>
      <c r="AL44" s="136">
        <v>0.92576322</v>
      </c>
      <c r="AM44" s="136">
        <v>0.92576322</v>
      </c>
      <c r="AN44" s="136">
        <v>0.92576322</v>
      </c>
      <c r="AO44" s="137">
        <v>0.92576322</v>
      </c>
      <c r="AP44" s="137">
        <v>0.92576322</v>
      </c>
      <c r="AQ44" s="7"/>
      <c r="AR44" s="28"/>
      <c r="AS44" s="2"/>
      <c r="AU44" s="2"/>
      <c r="AW44" s="21" t="s">
        <v>34</v>
      </c>
      <c r="AX44" s="14" t="s">
        <v>168</v>
      </c>
      <c r="AY44" s="14"/>
      <c r="AZ44" s="14"/>
      <c r="BA44" s="14"/>
      <c r="BB44" s="7"/>
      <c r="BC44" s="137">
        <v>0.93244581000000004</v>
      </c>
      <c r="BD44" s="137">
        <v>0.93244581000000004</v>
      </c>
      <c r="BE44" s="137">
        <v>0.93244581000000004</v>
      </c>
      <c r="BF44" s="137">
        <v>0.93244581000000004</v>
      </c>
      <c r="BG44" s="137">
        <v>0.93244581000000004</v>
      </c>
      <c r="BH44" s="137">
        <v>0.93244581000000004</v>
      </c>
      <c r="BI44" s="137">
        <v>0.93244581000000004</v>
      </c>
      <c r="BJ44" s="137">
        <v>0.93244581000000004</v>
      </c>
      <c r="BK44" s="137">
        <v>0.93244581000000004</v>
      </c>
      <c r="BL44" s="137">
        <v>0.93244581000000004</v>
      </c>
      <c r="BM44" s="137">
        <v>0.93244581000000004</v>
      </c>
      <c r="BN44" s="137">
        <v>0.93244581000000004</v>
      </c>
      <c r="BO44" s="7"/>
      <c r="BP44" s="28"/>
      <c r="BQ44" s="2"/>
      <c r="BS44" s="2"/>
      <c r="BU44" s="21" t="s">
        <v>34</v>
      </c>
      <c r="BV44" s="14" t="s">
        <v>168</v>
      </c>
      <c r="BW44" s="14"/>
      <c r="BX44" s="14"/>
      <c r="BY44" s="14"/>
      <c r="BZ44" s="7"/>
      <c r="CA44" s="137">
        <v>0.93244581000000004</v>
      </c>
      <c r="CB44" s="137">
        <v>0.93244581000000004</v>
      </c>
      <c r="CC44" s="137">
        <v>0.93244581000000004</v>
      </c>
      <c r="CD44" s="137">
        <v>0.93244581000000004</v>
      </c>
      <c r="CE44" s="137">
        <v>0.93244581000000004</v>
      </c>
      <c r="CF44" s="137">
        <v>0.93244581000000004</v>
      </c>
      <c r="CG44" s="137">
        <v>0.93244581000000004</v>
      </c>
      <c r="CH44" s="137">
        <v>0.93244581000000004</v>
      </c>
      <c r="CI44" s="137">
        <v>0.93244581000000004</v>
      </c>
      <c r="CJ44" s="137">
        <v>0.93244581000000004</v>
      </c>
      <c r="CK44" s="137">
        <v>0.93244581000000004</v>
      </c>
      <c r="CL44" s="137">
        <v>0.93244581000000004</v>
      </c>
      <c r="CM44" s="7"/>
      <c r="CN44" s="28"/>
      <c r="CO44" s="2"/>
      <c r="CQ44" s="2"/>
    </row>
    <row r="45" spans="1:95" x14ac:dyDescent="0.25">
      <c r="A45" s="21" t="s">
        <v>35</v>
      </c>
      <c r="B45" s="14" t="s">
        <v>167</v>
      </c>
      <c r="C45" s="14"/>
      <c r="D45" s="14"/>
      <c r="E45" s="14"/>
      <c r="F45" s="7"/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/>
      <c r="T45" s="28"/>
      <c r="Y45" s="21" t="s">
        <v>35</v>
      </c>
      <c r="Z45" s="14" t="s">
        <v>167</v>
      </c>
      <c r="AA45" s="14"/>
      <c r="AB45" s="14"/>
      <c r="AC45" s="14"/>
      <c r="AD45" s="7"/>
      <c r="AE45" s="136">
        <v>0</v>
      </c>
      <c r="AF45" s="136">
        <v>0</v>
      </c>
      <c r="AG45" s="136">
        <v>0</v>
      </c>
      <c r="AH45" s="136">
        <v>0</v>
      </c>
      <c r="AI45" s="136">
        <v>0</v>
      </c>
      <c r="AJ45" s="136">
        <v>0</v>
      </c>
      <c r="AK45" s="136">
        <v>0</v>
      </c>
      <c r="AL45" s="136">
        <v>0</v>
      </c>
      <c r="AM45" s="136">
        <v>0</v>
      </c>
      <c r="AN45" s="136">
        <v>0</v>
      </c>
      <c r="AO45" s="137">
        <v>0</v>
      </c>
      <c r="AP45" s="137">
        <v>0</v>
      </c>
      <c r="AQ45" s="7"/>
      <c r="AR45" s="28"/>
      <c r="AS45" s="2"/>
      <c r="AU45" s="2"/>
      <c r="AW45" s="21" t="s">
        <v>35</v>
      </c>
      <c r="AX45" s="14" t="s">
        <v>167</v>
      </c>
      <c r="AY45" s="14"/>
      <c r="AZ45" s="14"/>
      <c r="BA45" s="14"/>
      <c r="BB45" s="7"/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7">
        <v>0</v>
      </c>
      <c r="BJ45" s="7">
        <v>0</v>
      </c>
      <c r="BK45" s="7">
        <v>0</v>
      </c>
      <c r="BL45" s="7">
        <v>0</v>
      </c>
      <c r="BM45" s="7">
        <v>0</v>
      </c>
      <c r="BN45" s="7">
        <v>0</v>
      </c>
      <c r="BO45" s="7"/>
      <c r="BP45" s="28"/>
      <c r="BQ45" s="2"/>
      <c r="BS45" s="2"/>
      <c r="BU45" s="21" t="s">
        <v>35</v>
      </c>
      <c r="BV45" s="14" t="s">
        <v>167</v>
      </c>
      <c r="BW45" s="14"/>
      <c r="BX45" s="14"/>
      <c r="BY45" s="14"/>
      <c r="BZ45" s="7"/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/>
      <c r="CN45" s="28"/>
      <c r="CO45" s="2"/>
      <c r="CQ45" s="2"/>
    </row>
    <row r="46" spans="1:95" x14ac:dyDescent="0.25">
      <c r="AS46" s="2"/>
      <c r="AU46" s="2"/>
      <c r="BQ46" s="2"/>
      <c r="BS46" s="2"/>
      <c r="CO46" s="2"/>
      <c r="CQ46" s="2"/>
    </row>
    <row r="47" spans="1:95" x14ac:dyDescent="0.25">
      <c r="A47" s="21" t="s">
        <v>36</v>
      </c>
      <c r="B47" s="14" t="s">
        <v>191</v>
      </c>
      <c r="C47" s="14"/>
      <c r="D47" s="14"/>
      <c r="E47" s="14"/>
      <c r="F47" s="14"/>
      <c r="G47" s="93">
        <f t="shared" ref="G47:R47" si="96">ROUND((+G41*G44),2)</f>
        <v>0</v>
      </c>
      <c r="H47" s="93">
        <f t="shared" si="96"/>
        <v>0</v>
      </c>
      <c r="I47" s="93">
        <f t="shared" si="96"/>
        <v>0</v>
      </c>
      <c r="J47" s="93">
        <f t="shared" si="96"/>
        <v>0</v>
      </c>
      <c r="K47" s="93">
        <f t="shared" si="96"/>
        <v>0</v>
      </c>
      <c r="L47" s="93">
        <f t="shared" si="96"/>
        <v>0</v>
      </c>
      <c r="M47" s="93">
        <f t="shared" si="96"/>
        <v>0</v>
      </c>
      <c r="N47" s="93">
        <f t="shared" si="96"/>
        <v>0</v>
      </c>
      <c r="O47" s="93">
        <f t="shared" si="96"/>
        <v>0</v>
      </c>
      <c r="P47" s="93">
        <f t="shared" si="96"/>
        <v>0</v>
      </c>
      <c r="Q47" s="93">
        <f t="shared" si="96"/>
        <v>0</v>
      </c>
      <c r="R47" s="93">
        <f t="shared" si="96"/>
        <v>0</v>
      </c>
      <c r="S47" s="93">
        <f>SUM(G47:R47)</f>
        <v>0</v>
      </c>
      <c r="T47" s="28"/>
      <c r="Y47" s="21" t="s">
        <v>36</v>
      </c>
      <c r="Z47" s="14" t="s">
        <v>191</v>
      </c>
      <c r="AA47" s="14"/>
      <c r="AB47" s="14"/>
      <c r="AC47" s="14"/>
      <c r="AD47" s="14"/>
      <c r="AE47" s="3">
        <f t="shared" ref="AE47:AP47" si="97">ROUND((+AE41*AE44),2)</f>
        <v>0</v>
      </c>
      <c r="AF47" s="3">
        <f t="shared" si="97"/>
        <v>0</v>
      </c>
      <c r="AG47" s="3">
        <f t="shared" si="97"/>
        <v>62.03</v>
      </c>
      <c r="AH47" s="3">
        <f t="shared" si="97"/>
        <v>329.57</v>
      </c>
      <c r="AI47" s="3">
        <f t="shared" si="97"/>
        <v>628.59</v>
      </c>
      <c r="AJ47" s="3">
        <f t="shared" si="97"/>
        <v>820.23</v>
      </c>
      <c r="AK47" s="3">
        <f t="shared" si="97"/>
        <v>1036.8499999999999</v>
      </c>
      <c r="AL47" s="3">
        <f t="shared" si="97"/>
        <v>1505.29</v>
      </c>
      <c r="AM47" s="3">
        <f t="shared" si="97"/>
        <v>2090.37</v>
      </c>
      <c r="AN47" s="3">
        <f t="shared" si="97"/>
        <v>2673.6</v>
      </c>
      <c r="AO47" s="93">
        <f t="shared" si="97"/>
        <v>3586.41</v>
      </c>
      <c r="AP47" s="93">
        <f t="shared" si="97"/>
        <v>4179.82</v>
      </c>
      <c r="AQ47" s="93">
        <f>SUM(AE47:AP47)</f>
        <v>16912.759999999998</v>
      </c>
      <c r="AR47" s="28"/>
      <c r="AS47" s="2"/>
      <c r="AU47" s="2"/>
      <c r="AW47" s="21" t="s">
        <v>36</v>
      </c>
      <c r="AX47" s="14" t="s">
        <v>347</v>
      </c>
      <c r="AY47" s="14"/>
      <c r="AZ47" s="14"/>
      <c r="BA47" s="14"/>
      <c r="BB47" s="14"/>
      <c r="BC47" s="93">
        <f t="shared" ref="BC47:BN47" si="98">ROUND((+BC41*BC44),2)</f>
        <v>5285.1</v>
      </c>
      <c r="BD47" s="93">
        <f t="shared" si="98"/>
        <v>7221.79</v>
      </c>
      <c r="BE47" s="93">
        <f t="shared" si="98"/>
        <v>8551.4599999999991</v>
      </c>
      <c r="BF47" s="93">
        <f t="shared" si="98"/>
        <v>9275.9699999999993</v>
      </c>
      <c r="BG47" s="93">
        <f t="shared" si="98"/>
        <v>10318.450000000001</v>
      </c>
      <c r="BH47" s="93">
        <f t="shared" si="98"/>
        <v>11688.21</v>
      </c>
      <c r="BI47" s="93">
        <f t="shared" si="98"/>
        <v>13165.2</v>
      </c>
      <c r="BJ47" s="93">
        <f t="shared" si="98"/>
        <v>14822.16</v>
      </c>
      <c r="BK47" s="93">
        <f t="shared" si="98"/>
        <v>16248.8</v>
      </c>
      <c r="BL47" s="93">
        <f t="shared" si="98"/>
        <v>18201.34</v>
      </c>
      <c r="BM47" s="93">
        <f t="shared" si="98"/>
        <v>19167.36</v>
      </c>
      <c r="BN47" s="93">
        <f t="shared" si="98"/>
        <v>20424.29</v>
      </c>
      <c r="BO47" s="93">
        <f>SUM(BC47:BN47)</f>
        <v>154370.13000000003</v>
      </c>
      <c r="BP47" s="28"/>
      <c r="BQ47" s="2"/>
      <c r="BS47" s="2"/>
      <c r="BU47" s="21" t="s">
        <v>36</v>
      </c>
      <c r="BV47" s="14" t="s">
        <v>347</v>
      </c>
      <c r="BW47" s="14"/>
      <c r="BX47" s="14"/>
      <c r="BY47" s="14"/>
      <c r="BZ47" s="14"/>
      <c r="CA47" s="93">
        <f t="shared" ref="CA47:CL47" si="99">ROUND((+CA41*CA44),2)</f>
        <v>22799.23</v>
      </c>
      <c r="CB47" s="93">
        <f t="shared" si="99"/>
        <v>24678.11</v>
      </c>
      <c r="CC47" s="93">
        <f t="shared" si="99"/>
        <v>26854.44</v>
      </c>
      <c r="CD47" s="93">
        <f t="shared" si="99"/>
        <v>29544.55</v>
      </c>
      <c r="CE47" s="93">
        <f t="shared" si="99"/>
        <v>33036.559999999998</v>
      </c>
      <c r="CF47" s="93">
        <f t="shared" si="99"/>
        <v>35088.870000000003</v>
      </c>
      <c r="CG47" s="93">
        <f t="shared" si="99"/>
        <v>37468.47</v>
      </c>
      <c r="CH47" s="93">
        <f t="shared" si="99"/>
        <v>39386.51</v>
      </c>
      <c r="CI47" s="93">
        <f t="shared" si="99"/>
        <v>40214.519999999997</v>
      </c>
      <c r="CJ47" s="93">
        <f t="shared" si="99"/>
        <v>42044.91</v>
      </c>
      <c r="CK47" s="93">
        <f t="shared" si="99"/>
        <v>43382.97</v>
      </c>
      <c r="CL47" s="93">
        <f t="shared" si="99"/>
        <v>44371.37</v>
      </c>
      <c r="CM47" s="93">
        <f>SUM(CA47:CL47)</f>
        <v>418870.51</v>
      </c>
      <c r="CN47" s="28"/>
      <c r="CO47" s="2"/>
      <c r="CQ47" s="2"/>
    </row>
    <row r="48" spans="1:95" x14ac:dyDescent="0.25">
      <c r="A48" s="20" t="s">
        <v>37</v>
      </c>
      <c r="B48" s="3" t="s">
        <v>192</v>
      </c>
      <c r="G48" s="94">
        <f t="shared" ref="G48:R48" si="100">ROUND(G45*G42,2)</f>
        <v>0</v>
      </c>
      <c r="H48" s="94">
        <f t="shared" si="100"/>
        <v>0</v>
      </c>
      <c r="I48" s="94">
        <f t="shared" si="100"/>
        <v>0</v>
      </c>
      <c r="J48" s="94">
        <f t="shared" si="100"/>
        <v>0</v>
      </c>
      <c r="K48" s="94">
        <f t="shared" si="100"/>
        <v>0</v>
      </c>
      <c r="L48" s="94">
        <f t="shared" si="100"/>
        <v>0</v>
      </c>
      <c r="M48" s="94">
        <f t="shared" si="100"/>
        <v>0</v>
      </c>
      <c r="N48" s="94">
        <f t="shared" si="100"/>
        <v>0</v>
      </c>
      <c r="O48" s="94">
        <f t="shared" si="100"/>
        <v>0</v>
      </c>
      <c r="P48" s="94">
        <f t="shared" si="100"/>
        <v>0</v>
      </c>
      <c r="Q48" s="94">
        <f t="shared" si="100"/>
        <v>0</v>
      </c>
      <c r="R48" s="94">
        <f t="shared" si="100"/>
        <v>0</v>
      </c>
      <c r="S48" s="94">
        <f>SUM(G48:R48)</f>
        <v>0</v>
      </c>
      <c r="T48" s="28"/>
      <c r="Y48" s="20" t="s">
        <v>37</v>
      </c>
      <c r="Z48" s="3" t="s">
        <v>192</v>
      </c>
      <c r="AE48" s="94">
        <f t="shared" ref="AE48:AP48" si="101">ROUND(AE45*AE42,2)</f>
        <v>0</v>
      </c>
      <c r="AF48" s="94">
        <f t="shared" si="101"/>
        <v>0</v>
      </c>
      <c r="AG48" s="94">
        <f t="shared" si="101"/>
        <v>0</v>
      </c>
      <c r="AH48" s="94">
        <f t="shared" si="101"/>
        <v>0</v>
      </c>
      <c r="AI48" s="94">
        <f t="shared" si="101"/>
        <v>0</v>
      </c>
      <c r="AJ48" s="94">
        <f t="shared" si="101"/>
        <v>0</v>
      </c>
      <c r="AK48" s="94">
        <f t="shared" si="101"/>
        <v>0</v>
      </c>
      <c r="AL48" s="94">
        <f t="shared" si="101"/>
        <v>0</v>
      </c>
      <c r="AM48" s="94">
        <f t="shared" si="101"/>
        <v>0</v>
      </c>
      <c r="AN48" s="94">
        <f t="shared" si="101"/>
        <v>0</v>
      </c>
      <c r="AO48" s="94">
        <f t="shared" si="101"/>
        <v>0</v>
      </c>
      <c r="AP48" s="94">
        <f t="shared" si="101"/>
        <v>0</v>
      </c>
      <c r="AQ48" s="93">
        <f>SUM(AE48:AP48)</f>
        <v>0</v>
      </c>
      <c r="AR48" s="28"/>
      <c r="AS48" s="2"/>
      <c r="AU48" s="2"/>
      <c r="AW48" s="20" t="s">
        <v>37</v>
      </c>
      <c r="AX48" s="3" t="s">
        <v>348</v>
      </c>
      <c r="BC48" s="94">
        <f t="shared" ref="BC48:BN48" si="102">ROUND(BC45*BC42,2)</f>
        <v>0</v>
      </c>
      <c r="BD48" s="94">
        <f t="shared" si="102"/>
        <v>0</v>
      </c>
      <c r="BE48" s="94">
        <f t="shared" si="102"/>
        <v>0</v>
      </c>
      <c r="BF48" s="94">
        <f t="shared" si="102"/>
        <v>0</v>
      </c>
      <c r="BG48" s="94">
        <f t="shared" si="102"/>
        <v>0</v>
      </c>
      <c r="BH48" s="94">
        <f t="shared" si="102"/>
        <v>0</v>
      </c>
      <c r="BI48" s="94">
        <f t="shared" si="102"/>
        <v>0</v>
      </c>
      <c r="BJ48" s="94">
        <f t="shared" si="102"/>
        <v>0</v>
      </c>
      <c r="BK48" s="94">
        <f t="shared" si="102"/>
        <v>0</v>
      </c>
      <c r="BL48" s="94">
        <f t="shared" si="102"/>
        <v>0</v>
      </c>
      <c r="BM48" s="94">
        <f t="shared" si="102"/>
        <v>0</v>
      </c>
      <c r="BN48" s="94">
        <f t="shared" si="102"/>
        <v>0</v>
      </c>
      <c r="BO48" s="93">
        <f>SUM(BC48:BN48)</f>
        <v>0</v>
      </c>
      <c r="BP48" s="28"/>
      <c r="BQ48" s="2"/>
      <c r="BS48" s="2"/>
      <c r="BU48" s="20" t="s">
        <v>37</v>
      </c>
      <c r="BV48" s="3" t="s">
        <v>348</v>
      </c>
      <c r="CA48" s="94">
        <f t="shared" ref="CA48:CL48" si="103">ROUND(CA45*CA42,2)</f>
        <v>0</v>
      </c>
      <c r="CB48" s="94">
        <f t="shared" si="103"/>
        <v>0</v>
      </c>
      <c r="CC48" s="94">
        <f t="shared" si="103"/>
        <v>0</v>
      </c>
      <c r="CD48" s="94">
        <f t="shared" si="103"/>
        <v>0</v>
      </c>
      <c r="CE48" s="94">
        <f t="shared" si="103"/>
        <v>0</v>
      </c>
      <c r="CF48" s="94">
        <f t="shared" si="103"/>
        <v>0</v>
      </c>
      <c r="CG48" s="94">
        <f t="shared" si="103"/>
        <v>0</v>
      </c>
      <c r="CH48" s="94">
        <f t="shared" si="103"/>
        <v>0</v>
      </c>
      <c r="CI48" s="94">
        <f t="shared" si="103"/>
        <v>0</v>
      </c>
      <c r="CJ48" s="94">
        <f t="shared" si="103"/>
        <v>0</v>
      </c>
      <c r="CK48" s="94">
        <f t="shared" si="103"/>
        <v>0</v>
      </c>
      <c r="CL48" s="94">
        <f t="shared" si="103"/>
        <v>0</v>
      </c>
      <c r="CM48" s="93">
        <f>SUM(CA48:CL48)</f>
        <v>0</v>
      </c>
      <c r="CN48" s="28"/>
      <c r="CO48" s="2"/>
      <c r="CQ48" s="2"/>
    </row>
    <row r="49" spans="1:95" ht="18.75" thickBot="1" x14ac:dyDescent="0.3">
      <c r="A49" s="21" t="s">
        <v>38</v>
      </c>
      <c r="B49" s="14" t="s">
        <v>22</v>
      </c>
      <c r="C49" s="14"/>
      <c r="D49" s="14"/>
      <c r="E49" s="14"/>
      <c r="F49" s="14"/>
      <c r="G49" s="92">
        <f t="shared" ref="G49:R49" si="104">G48+G47</f>
        <v>0</v>
      </c>
      <c r="H49" s="92">
        <f t="shared" si="104"/>
        <v>0</v>
      </c>
      <c r="I49" s="92">
        <f t="shared" si="104"/>
        <v>0</v>
      </c>
      <c r="J49" s="92">
        <f t="shared" si="104"/>
        <v>0</v>
      </c>
      <c r="K49" s="92">
        <f t="shared" si="104"/>
        <v>0</v>
      </c>
      <c r="L49" s="92">
        <f t="shared" si="104"/>
        <v>0</v>
      </c>
      <c r="M49" s="92">
        <f t="shared" si="104"/>
        <v>0</v>
      </c>
      <c r="N49" s="92">
        <f t="shared" si="104"/>
        <v>0</v>
      </c>
      <c r="O49" s="92">
        <f t="shared" si="104"/>
        <v>0</v>
      </c>
      <c r="P49" s="92">
        <f t="shared" si="104"/>
        <v>0</v>
      </c>
      <c r="Q49" s="92">
        <f t="shared" si="104"/>
        <v>0</v>
      </c>
      <c r="R49" s="92">
        <f t="shared" si="104"/>
        <v>0</v>
      </c>
      <c r="S49" s="92">
        <f>SUM(G49:R49)</f>
        <v>0</v>
      </c>
      <c r="T49" s="139"/>
      <c r="U49" s="3"/>
      <c r="Y49" s="21" t="s">
        <v>38</v>
      </c>
      <c r="Z49" s="14" t="s">
        <v>22</v>
      </c>
      <c r="AA49" s="14"/>
      <c r="AB49" s="14"/>
      <c r="AC49" s="14"/>
      <c r="AD49" s="14"/>
      <c r="AE49" s="138">
        <f t="shared" ref="AE49:AP49" si="105">AE48+AE47</f>
        <v>0</v>
      </c>
      <c r="AF49" s="138">
        <f t="shared" si="105"/>
        <v>0</v>
      </c>
      <c r="AG49" s="138">
        <f t="shared" si="105"/>
        <v>62.03</v>
      </c>
      <c r="AH49" s="138">
        <f t="shared" si="105"/>
        <v>329.57</v>
      </c>
      <c r="AI49" s="138">
        <f t="shared" si="105"/>
        <v>628.59</v>
      </c>
      <c r="AJ49" s="138">
        <f t="shared" si="105"/>
        <v>820.23</v>
      </c>
      <c r="AK49" s="138">
        <f t="shared" si="105"/>
        <v>1036.8499999999999</v>
      </c>
      <c r="AL49" s="138">
        <f t="shared" si="105"/>
        <v>1505.29</v>
      </c>
      <c r="AM49" s="138">
        <f t="shared" si="105"/>
        <v>2090.37</v>
      </c>
      <c r="AN49" s="138">
        <f t="shared" si="105"/>
        <v>2673.6</v>
      </c>
      <c r="AO49" s="92">
        <f t="shared" si="105"/>
        <v>3586.41</v>
      </c>
      <c r="AP49" s="92">
        <f t="shared" si="105"/>
        <v>4179.82</v>
      </c>
      <c r="AQ49" s="92">
        <f>SUM(AE49:AP49)</f>
        <v>16912.759999999998</v>
      </c>
      <c r="AR49" s="139"/>
      <c r="AU49" s="2"/>
      <c r="AW49" s="21" t="s">
        <v>38</v>
      </c>
      <c r="AX49" s="14" t="s">
        <v>22</v>
      </c>
      <c r="AY49" s="14"/>
      <c r="AZ49" s="14"/>
      <c r="BA49" s="14"/>
      <c r="BB49" s="14"/>
      <c r="BC49" s="92">
        <f t="shared" ref="BC49:BN49" si="106">BC48+BC47</f>
        <v>5285.1</v>
      </c>
      <c r="BD49" s="92">
        <f t="shared" si="106"/>
        <v>7221.79</v>
      </c>
      <c r="BE49" s="92">
        <f t="shared" si="106"/>
        <v>8551.4599999999991</v>
      </c>
      <c r="BF49" s="92">
        <f t="shared" si="106"/>
        <v>9275.9699999999993</v>
      </c>
      <c r="BG49" s="92">
        <f t="shared" si="106"/>
        <v>10318.450000000001</v>
      </c>
      <c r="BH49" s="92">
        <f t="shared" si="106"/>
        <v>11688.21</v>
      </c>
      <c r="BI49" s="92">
        <f t="shared" si="106"/>
        <v>13165.2</v>
      </c>
      <c r="BJ49" s="92">
        <f t="shared" si="106"/>
        <v>14822.16</v>
      </c>
      <c r="BK49" s="92">
        <f t="shared" si="106"/>
        <v>16248.8</v>
      </c>
      <c r="BL49" s="92">
        <f t="shared" si="106"/>
        <v>18201.34</v>
      </c>
      <c r="BM49" s="92">
        <f t="shared" si="106"/>
        <v>19167.36</v>
      </c>
      <c r="BN49" s="92">
        <f t="shared" si="106"/>
        <v>20424.29</v>
      </c>
      <c r="BO49" s="92">
        <f>SUM(BC49:BN49)</f>
        <v>154370.13000000003</v>
      </c>
      <c r="BP49" s="139"/>
      <c r="BS49" s="2"/>
      <c r="BU49" s="21" t="s">
        <v>38</v>
      </c>
      <c r="BV49" s="14" t="s">
        <v>22</v>
      </c>
      <c r="BW49" s="14"/>
      <c r="BX49" s="14"/>
      <c r="BY49" s="14"/>
      <c r="BZ49" s="14"/>
      <c r="CA49" s="92">
        <f t="shared" ref="CA49:CL49" si="107">CA48+CA47</f>
        <v>22799.23</v>
      </c>
      <c r="CB49" s="92">
        <f t="shared" si="107"/>
        <v>24678.11</v>
      </c>
      <c r="CC49" s="92">
        <f t="shared" si="107"/>
        <v>26854.44</v>
      </c>
      <c r="CD49" s="92">
        <f t="shared" si="107"/>
        <v>29544.55</v>
      </c>
      <c r="CE49" s="92">
        <f t="shared" si="107"/>
        <v>33036.559999999998</v>
      </c>
      <c r="CF49" s="92">
        <f t="shared" si="107"/>
        <v>35088.870000000003</v>
      </c>
      <c r="CG49" s="92">
        <f t="shared" si="107"/>
        <v>37468.47</v>
      </c>
      <c r="CH49" s="92">
        <f t="shared" si="107"/>
        <v>39386.51</v>
      </c>
      <c r="CI49" s="92">
        <f t="shared" si="107"/>
        <v>40214.519999999997</v>
      </c>
      <c r="CJ49" s="92">
        <f t="shared" si="107"/>
        <v>42044.91</v>
      </c>
      <c r="CK49" s="92">
        <f t="shared" si="107"/>
        <v>43382.97</v>
      </c>
      <c r="CL49" s="92">
        <f t="shared" si="107"/>
        <v>44371.37</v>
      </c>
      <c r="CM49" s="92">
        <f>SUM(CA49:CL49)</f>
        <v>418870.51</v>
      </c>
      <c r="CN49" s="139"/>
      <c r="CQ49" s="2"/>
    </row>
    <row r="50" spans="1:95" x14ac:dyDescent="0.25">
      <c r="G50" s="139">
        <v>0</v>
      </c>
      <c r="H50" s="139">
        <v>0</v>
      </c>
      <c r="I50" s="139">
        <v>0</v>
      </c>
      <c r="J50" s="139">
        <v>0</v>
      </c>
      <c r="K50" s="139">
        <v>0</v>
      </c>
      <c r="L50" s="139">
        <v>0</v>
      </c>
      <c r="M50" s="139">
        <v>0</v>
      </c>
      <c r="N50" s="139"/>
      <c r="O50" s="139"/>
      <c r="P50" s="139"/>
      <c r="Q50" s="139"/>
      <c r="R50" s="139"/>
      <c r="S50" s="139">
        <f>SUM(S47:S48)-S49</f>
        <v>0</v>
      </c>
      <c r="T50" s="28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>
        <f>SUM(AQ47:AQ48)-AQ49</f>
        <v>0</v>
      </c>
      <c r="AR50" s="28"/>
      <c r="AS50" s="2"/>
      <c r="AU50" s="2"/>
      <c r="BK50" s="139"/>
      <c r="BL50" s="139"/>
      <c r="BM50" s="139"/>
      <c r="BN50" s="139"/>
      <c r="BO50" s="139">
        <f>SUM(BO47:BO48)-BO49</f>
        <v>0</v>
      </c>
      <c r="BP50" s="28"/>
      <c r="BQ50" s="2"/>
      <c r="BS50" s="2"/>
      <c r="CI50" s="139"/>
      <c r="CJ50" s="139"/>
      <c r="CK50" s="139"/>
      <c r="CL50" s="139"/>
      <c r="CM50" s="139">
        <f>SUM(CM47:CM48)-CM49</f>
        <v>0</v>
      </c>
      <c r="CN50" s="28"/>
      <c r="CO50" s="2"/>
      <c r="CQ50" s="2"/>
    </row>
    <row r="51" spans="1:95" x14ac:dyDescent="0.25">
      <c r="A51" s="8"/>
      <c r="T51" s="28"/>
      <c r="Y51" s="8"/>
      <c r="AR51" s="28"/>
      <c r="AS51" s="2"/>
      <c r="AU51" s="2"/>
      <c r="AW51" s="8"/>
      <c r="BP51" s="28"/>
      <c r="BQ51" s="2"/>
      <c r="BS51" s="2"/>
      <c r="BU51" s="8"/>
      <c r="CN51" s="28"/>
      <c r="CO51" s="2"/>
      <c r="CQ51" s="2"/>
    </row>
    <row r="52" spans="1:95" x14ac:dyDescent="0.25">
      <c r="A52" s="5"/>
      <c r="B52" s="11"/>
      <c r="T52" s="28"/>
      <c r="W52" s="3"/>
      <c r="Y52" s="5"/>
      <c r="Z52" s="11"/>
      <c r="AR52" s="28"/>
      <c r="AS52" s="2"/>
      <c r="AW52" s="5"/>
      <c r="AX52" s="11"/>
      <c r="BP52" s="28"/>
      <c r="BQ52" s="2"/>
      <c r="BU52" s="5"/>
      <c r="BV52" s="11"/>
      <c r="CN52" s="28"/>
      <c r="CO52" s="2"/>
    </row>
    <row r="53" spans="1:95" x14ac:dyDescent="0.25">
      <c r="A53" s="5"/>
      <c r="B53" s="13"/>
      <c r="W53" s="3"/>
      <c r="Y53" s="5"/>
      <c r="Z53" s="13"/>
      <c r="AS53" s="2"/>
      <c r="AW53" s="5"/>
      <c r="AX53" s="13"/>
      <c r="BQ53" s="2"/>
      <c r="BU53" s="5"/>
      <c r="BV53" s="13"/>
      <c r="CO53" s="2"/>
    </row>
    <row r="54" spans="1:95" x14ac:dyDescent="0.25">
      <c r="A54" s="5"/>
      <c r="Y54" s="5"/>
      <c r="AS54" s="2"/>
      <c r="AU54" s="2"/>
      <c r="AW54" s="5"/>
      <c r="BQ54" s="2"/>
      <c r="BS54" s="2"/>
      <c r="BU54" s="5"/>
      <c r="CO54" s="2"/>
      <c r="CQ54" s="2"/>
    </row>
    <row r="55" spans="1:95" x14ac:dyDescent="0.25">
      <c r="A55" s="12"/>
      <c r="Y55" s="12"/>
      <c r="AS55" s="2"/>
      <c r="AU55" s="2"/>
      <c r="AW55" s="12"/>
      <c r="BQ55" s="2"/>
      <c r="BS55" s="2"/>
      <c r="BU55" s="12"/>
      <c r="CO55" s="2"/>
      <c r="CQ55" s="2"/>
    </row>
    <row r="56" spans="1:95" x14ac:dyDescent="0.25">
      <c r="A56" s="12"/>
      <c r="B56" s="11"/>
      <c r="Y56" s="12"/>
      <c r="Z56" s="11"/>
      <c r="AS56" s="2"/>
      <c r="AU56" s="2"/>
      <c r="AW56" s="12"/>
      <c r="AX56" s="11"/>
      <c r="BQ56" s="2"/>
      <c r="BS56" s="2"/>
      <c r="BU56" s="12"/>
      <c r="BV56" s="11"/>
      <c r="CO56" s="2"/>
      <c r="CQ56" s="2"/>
    </row>
    <row r="57" spans="1:95" x14ac:dyDescent="0.25">
      <c r="A57" s="12"/>
      <c r="Y57" s="12"/>
      <c r="AS57" s="2"/>
      <c r="AU57" s="2"/>
      <c r="AW57" s="12"/>
      <c r="BQ57" s="2"/>
      <c r="BS57" s="2"/>
      <c r="BU57" s="12"/>
      <c r="CO57" s="2"/>
      <c r="CQ57" s="2"/>
    </row>
    <row r="58" spans="1:95" x14ac:dyDescent="0.25">
      <c r="A58" s="12"/>
      <c r="Y58" s="12"/>
      <c r="AS58" s="2"/>
      <c r="AU58" s="2"/>
      <c r="AW58" s="12"/>
      <c r="BQ58" s="2"/>
      <c r="BS58" s="2"/>
      <c r="BU58" s="12"/>
      <c r="CO58" s="2"/>
      <c r="CQ58" s="2"/>
    </row>
    <row r="59" spans="1:95" x14ac:dyDescent="0.25">
      <c r="AS59" s="2"/>
      <c r="AU59" s="2"/>
      <c r="BQ59" s="2"/>
      <c r="BS59" s="2"/>
      <c r="CO59" s="2"/>
      <c r="CQ59" s="2"/>
    </row>
    <row r="60" spans="1:95" x14ac:dyDescent="0.25">
      <c r="AS60" s="2"/>
      <c r="AU60" s="2"/>
      <c r="BQ60" s="2"/>
      <c r="BS60" s="2"/>
      <c r="CO60" s="2"/>
      <c r="CQ60" s="2"/>
    </row>
    <row r="61" spans="1:95" x14ac:dyDescent="0.25">
      <c r="A61" s="12"/>
      <c r="F61" s="142" t="s">
        <v>122</v>
      </c>
      <c r="W61" s="3"/>
      <c r="Y61" s="12"/>
      <c r="AD61" s="142" t="s">
        <v>122</v>
      </c>
      <c r="AS61" s="2"/>
      <c r="AW61" s="12"/>
      <c r="BB61" s="142" t="s">
        <v>122</v>
      </c>
      <c r="BQ61" s="2"/>
      <c r="BU61" s="12"/>
      <c r="BZ61" s="142" t="s">
        <v>122</v>
      </c>
      <c r="CO61" s="2"/>
    </row>
    <row r="62" spans="1:95" x14ac:dyDescent="0.25">
      <c r="F62" s="3" t="s">
        <v>103</v>
      </c>
      <c r="G62" s="33">
        <f>'WACC Jan-June'!$E$50</f>
        <v>5.9635000000000001E-2</v>
      </c>
      <c r="H62" s="33">
        <f>'WACC Jan-June'!$E$50</f>
        <v>5.9635000000000001E-2</v>
      </c>
      <c r="I62" s="33">
        <f>'WACC Jan-June'!$E$50</f>
        <v>5.9635000000000001E-2</v>
      </c>
      <c r="J62" s="33">
        <f>'WACC Jan-June'!$E$50</f>
        <v>5.9635000000000001E-2</v>
      </c>
      <c r="K62" s="33">
        <f>'WACC Jan-June'!$E$50</f>
        <v>5.9635000000000001E-2</v>
      </c>
      <c r="L62" s="33">
        <f>'WACC Jan-June'!$E$50</f>
        <v>5.9635000000000001E-2</v>
      </c>
      <c r="M62" s="33">
        <f>'WACC July-Dec'!$E$50</f>
        <v>6.0095999999999997E-2</v>
      </c>
      <c r="N62" s="33">
        <f>'WACC July-Dec'!$E$50</f>
        <v>6.0095999999999997E-2</v>
      </c>
      <c r="O62" s="33">
        <f>'WACC July-Dec'!$E$50</f>
        <v>6.0095999999999997E-2</v>
      </c>
      <c r="P62" s="33">
        <f>'WACC July-Dec'!$E$50</f>
        <v>6.0095999999999997E-2</v>
      </c>
      <c r="Q62" s="33">
        <f>'WACC July-Dec'!$E$50</f>
        <v>6.0095999999999997E-2</v>
      </c>
      <c r="R62" s="33">
        <f>'WACC July-Dec'!$E$50</f>
        <v>6.0095999999999997E-2</v>
      </c>
      <c r="S62" s="33"/>
      <c r="T62" s="33"/>
      <c r="W62" s="3"/>
      <c r="AD62" s="3" t="s">
        <v>103</v>
      </c>
      <c r="AE62" s="33">
        <f>'WACC 2021'!$E$50</f>
        <v>6.1415999999999998E-2</v>
      </c>
      <c r="AF62" s="33">
        <f>'WACC 2021'!$E$50</f>
        <v>6.1415999999999998E-2</v>
      </c>
      <c r="AG62" s="33">
        <f>'WACC 2021'!$E$50</f>
        <v>6.1415999999999998E-2</v>
      </c>
      <c r="AH62" s="33">
        <f>'WACC 2021'!$E$50</f>
        <v>6.1415999999999998E-2</v>
      </c>
      <c r="AI62" s="33">
        <f>'WACC 2021'!$E$50</f>
        <v>6.1415999999999998E-2</v>
      </c>
      <c r="AJ62" s="33">
        <f>'WACC 2021'!$E$50</f>
        <v>6.1415999999999998E-2</v>
      </c>
      <c r="AK62" s="33">
        <f>'WACC 2021'!$E$50</f>
        <v>6.1415999999999998E-2</v>
      </c>
      <c r="AL62" s="33">
        <f>'WACC 2021'!$E$50</f>
        <v>6.1415999999999998E-2</v>
      </c>
      <c r="AM62" s="33">
        <f>'WACC 2021'!$E$50</f>
        <v>6.1415999999999998E-2</v>
      </c>
      <c r="AN62" s="33">
        <f>'WACC 2021'!$E$50</f>
        <v>6.1415999999999998E-2</v>
      </c>
      <c r="AO62" s="33">
        <f>'WACC 2021'!$E$50</f>
        <v>6.1415999999999998E-2</v>
      </c>
      <c r="AP62" s="33">
        <f>'WACC 2021'!$E$50</f>
        <v>6.1415999999999998E-2</v>
      </c>
      <c r="AQ62" s="33"/>
      <c r="AR62" s="33"/>
      <c r="AS62" s="2"/>
      <c r="BB62" s="3" t="s">
        <v>103</v>
      </c>
      <c r="BC62" s="33">
        <f>'WACC 2022'!$E$50</f>
        <v>6.2798000000000007E-2</v>
      </c>
      <c r="BD62" s="33">
        <f>'WACC 2022'!$E$50</f>
        <v>6.2798000000000007E-2</v>
      </c>
      <c r="BE62" s="33">
        <f>'WACC 2022'!$E$50</f>
        <v>6.2798000000000007E-2</v>
      </c>
      <c r="BF62" s="33">
        <f>'WACC 2022'!$E$50</f>
        <v>6.2798000000000007E-2</v>
      </c>
      <c r="BG62" s="33">
        <f>'WACC 2022'!$E$50</f>
        <v>6.2798000000000007E-2</v>
      </c>
      <c r="BH62" s="33">
        <f>'WACC 2022'!$E$50</f>
        <v>6.2798000000000007E-2</v>
      </c>
      <c r="BI62" s="33">
        <f>'WACC 2022'!$E$50</f>
        <v>6.2798000000000007E-2</v>
      </c>
      <c r="BJ62" s="33">
        <f>'WACC 2022'!$E$50</f>
        <v>6.2798000000000007E-2</v>
      </c>
      <c r="BK62" s="33">
        <f>'WACC 2022'!$E$50</f>
        <v>6.2798000000000007E-2</v>
      </c>
      <c r="BL62" s="33">
        <f>'WACC 2022'!$E$50</f>
        <v>6.2798000000000007E-2</v>
      </c>
      <c r="BM62" s="33">
        <f>'WACC 2022'!$E$50</f>
        <v>6.2798000000000007E-2</v>
      </c>
      <c r="BN62" s="33">
        <f>'WACC 2022'!$E$50</f>
        <v>6.2798000000000007E-2</v>
      </c>
      <c r="BO62" s="33"/>
      <c r="BP62" s="33"/>
      <c r="BQ62" s="2"/>
      <c r="BZ62" s="3" t="s">
        <v>103</v>
      </c>
      <c r="CA62" s="33">
        <f>'WACC 2022'!$E$50</f>
        <v>6.2798000000000007E-2</v>
      </c>
      <c r="CB62" s="33">
        <f>'WACC 2022'!$E$50</f>
        <v>6.2798000000000007E-2</v>
      </c>
      <c r="CC62" s="33">
        <f>'WACC 2022'!$E$50</f>
        <v>6.2798000000000007E-2</v>
      </c>
      <c r="CD62" s="33">
        <f>'WACC 2022'!$E$50</f>
        <v>6.2798000000000007E-2</v>
      </c>
      <c r="CE62" s="33">
        <f>'WACC 2022'!$E$50</f>
        <v>6.2798000000000007E-2</v>
      </c>
      <c r="CF62" s="33">
        <f>'WACC 2022'!$E$50</f>
        <v>6.2798000000000007E-2</v>
      </c>
      <c r="CG62" s="33">
        <f>'WACC 2022'!$E$50</f>
        <v>6.2798000000000007E-2</v>
      </c>
      <c r="CH62" s="33">
        <f>'WACC 2022'!$E$50</f>
        <v>6.2798000000000007E-2</v>
      </c>
      <c r="CI62" s="33">
        <f>'WACC 2022'!$E$50</f>
        <v>6.2798000000000007E-2</v>
      </c>
      <c r="CJ62" s="33">
        <f>'WACC 2022'!$E$50</f>
        <v>6.2798000000000007E-2</v>
      </c>
      <c r="CK62" s="33">
        <f>'WACC 2022'!$E$50</f>
        <v>6.2798000000000007E-2</v>
      </c>
      <c r="CL62" s="33">
        <f>'WACC 2022'!$E$50</f>
        <v>6.2798000000000007E-2</v>
      </c>
      <c r="CM62" s="33"/>
      <c r="CN62" s="33"/>
      <c r="CO62" s="2"/>
    </row>
    <row r="63" spans="1:95" x14ac:dyDescent="0.25">
      <c r="F63" s="3" t="s">
        <v>104</v>
      </c>
      <c r="G63" s="33">
        <f>'WACC Jan-June'!$E$59</f>
        <v>1.7369000000000002E-2</v>
      </c>
      <c r="H63" s="33">
        <f>'WACC Jan-June'!$E$59</f>
        <v>1.7369000000000002E-2</v>
      </c>
      <c r="I63" s="33">
        <f>'WACC Jan-June'!$E$59</f>
        <v>1.7369000000000002E-2</v>
      </c>
      <c r="J63" s="33">
        <f>'WACC Jan-June'!$E$59</f>
        <v>1.7369000000000002E-2</v>
      </c>
      <c r="K63" s="33">
        <f>'WACC Jan-June'!$E$59</f>
        <v>1.7369000000000002E-2</v>
      </c>
      <c r="L63" s="33">
        <f>'WACC Jan-June'!$E$59</f>
        <v>1.7369000000000002E-2</v>
      </c>
      <c r="M63" s="33">
        <f>'WACC July-Dec'!$E$59</f>
        <v>1.7925999999999997E-2</v>
      </c>
      <c r="N63" s="33">
        <f>'WACC July-Dec'!$E$59</f>
        <v>1.7925999999999997E-2</v>
      </c>
      <c r="O63" s="33">
        <f>'WACC July-Dec'!$E$59</f>
        <v>1.7925999999999997E-2</v>
      </c>
      <c r="P63" s="33">
        <f>'WACC July-Dec'!$E$59</f>
        <v>1.7925999999999997E-2</v>
      </c>
      <c r="Q63" s="33">
        <f>'WACC July-Dec'!$E$59</f>
        <v>1.7925999999999997E-2</v>
      </c>
      <c r="R63" s="33">
        <f>'WACC July-Dec'!$E$59</f>
        <v>1.7925999999999997E-2</v>
      </c>
      <c r="S63" s="33"/>
      <c r="T63" s="33"/>
      <c r="W63" s="3"/>
      <c r="AD63" s="3" t="s">
        <v>104</v>
      </c>
      <c r="AE63" s="33">
        <f>'WACC 2021'!$E$59</f>
        <v>1.6414000000000002E-2</v>
      </c>
      <c r="AF63" s="33">
        <f>'WACC 2021'!$E$59</f>
        <v>1.6414000000000002E-2</v>
      </c>
      <c r="AG63" s="33">
        <f>'WACC 2021'!$E$59</f>
        <v>1.6414000000000002E-2</v>
      </c>
      <c r="AH63" s="33">
        <f>'WACC 2021'!$E$59</f>
        <v>1.6414000000000002E-2</v>
      </c>
      <c r="AI63" s="33">
        <f>'WACC 2021'!$E$59</f>
        <v>1.6414000000000002E-2</v>
      </c>
      <c r="AJ63" s="33">
        <f>'WACC 2021'!$E$59</f>
        <v>1.6414000000000002E-2</v>
      </c>
      <c r="AK63" s="33">
        <f>'WACC 2021'!$E$59</f>
        <v>1.6414000000000002E-2</v>
      </c>
      <c r="AL63" s="33">
        <f>'WACC 2021'!$E$59</f>
        <v>1.6414000000000002E-2</v>
      </c>
      <c r="AM63" s="33">
        <f>'WACC 2021'!$E$59</f>
        <v>1.6414000000000002E-2</v>
      </c>
      <c r="AN63" s="33">
        <f>'WACC 2021'!$E$59</f>
        <v>1.6414000000000002E-2</v>
      </c>
      <c r="AO63" s="33">
        <f>'WACC 2021'!$E$59</f>
        <v>1.6414000000000002E-2</v>
      </c>
      <c r="AP63" s="33">
        <f>'WACC 2021'!$E$59</f>
        <v>1.6414000000000002E-2</v>
      </c>
      <c r="AQ63" s="33"/>
      <c r="AR63" s="33"/>
      <c r="AS63" s="2"/>
      <c r="BB63" s="3" t="s">
        <v>104</v>
      </c>
      <c r="BC63" s="33">
        <f>'WACC 2022'!$E$59</f>
        <v>1.6352999999999999E-2</v>
      </c>
      <c r="BD63" s="33">
        <f>'WACC 2022'!$E$59</f>
        <v>1.6352999999999999E-2</v>
      </c>
      <c r="BE63" s="33">
        <f>'WACC 2022'!$E$59</f>
        <v>1.6352999999999999E-2</v>
      </c>
      <c r="BF63" s="33">
        <f>'WACC 2022'!$E$59</f>
        <v>1.6352999999999999E-2</v>
      </c>
      <c r="BG63" s="33">
        <f>'WACC 2022'!$E$59</f>
        <v>1.6352999999999999E-2</v>
      </c>
      <c r="BH63" s="33">
        <f>'WACC 2022'!$E$59</f>
        <v>1.6352999999999999E-2</v>
      </c>
      <c r="BI63" s="33">
        <f>'WACC 2022'!$E$59</f>
        <v>1.6352999999999999E-2</v>
      </c>
      <c r="BJ63" s="33">
        <f>'WACC 2022'!$E$59</f>
        <v>1.6352999999999999E-2</v>
      </c>
      <c r="BK63" s="33">
        <f>'WACC 2022'!$E$59</f>
        <v>1.6352999999999999E-2</v>
      </c>
      <c r="BL63" s="33">
        <f>'WACC 2022'!$E$59</f>
        <v>1.6352999999999999E-2</v>
      </c>
      <c r="BM63" s="33">
        <f>'WACC 2022'!$E$59</f>
        <v>1.6352999999999999E-2</v>
      </c>
      <c r="BN63" s="33">
        <f>'WACC 2022'!$E$59</f>
        <v>1.6352999999999999E-2</v>
      </c>
      <c r="BO63" s="33"/>
      <c r="BP63" s="33"/>
      <c r="BQ63" s="2"/>
      <c r="BZ63" s="3" t="s">
        <v>104</v>
      </c>
      <c r="CA63" s="33">
        <f>'WACC 2022'!$E$59</f>
        <v>1.6352999999999999E-2</v>
      </c>
      <c r="CB63" s="33">
        <f>'WACC 2022'!$E$59</f>
        <v>1.6352999999999999E-2</v>
      </c>
      <c r="CC63" s="33">
        <f>'WACC 2022'!$E$59</f>
        <v>1.6352999999999999E-2</v>
      </c>
      <c r="CD63" s="33">
        <f>'WACC 2022'!$E$59</f>
        <v>1.6352999999999999E-2</v>
      </c>
      <c r="CE63" s="33">
        <f>'WACC 2022'!$E$59</f>
        <v>1.6352999999999999E-2</v>
      </c>
      <c r="CF63" s="33">
        <f>'WACC 2022'!$E$59</f>
        <v>1.6352999999999999E-2</v>
      </c>
      <c r="CG63" s="33">
        <f>'WACC 2022'!$E$59</f>
        <v>1.6352999999999999E-2</v>
      </c>
      <c r="CH63" s="33">
        <f>'WACC 2022'!$E$59</f>
        <v>1.6352999999999999E-2</v>
      </c>
      <c r="CI63" s="33">
        <f>'WACC 2022'!$E$59</f>
        <v>1.6352999999999999E-2</v>
      </c>
      <c r="CJ63" s="33">
        <f>'WACC 2022'!$E$59</f>
        <v>1.6352999999999999E-2</v>
      </c>
      <c r="CK63" s="33">
        <f>'WACC 2022'!$E$59</f>
        <v>1.6352999999999999E-2</v>
      </c>
      <c r="CL63" s="33">
        <f>'WACC 2022'!$E$59</f>
        <v>1.6352999999999999E-2</v>
      </c>
      <c r="CM63" s="33"/>
      <c r="CN63" s="33"/>
      <c r="CO63" s="2"/>
    </row>
    <row r="64" spans="1:95" x14ac:dyDescent="0.25">
      <c r="K64" s="15"/>
      <c r="AI64" s="15"/>
      <c r="AS64" s="2"/>
      <c r="AU64" s="2"/>
      <c r="BG64" s="15"/>
      <c r="BQ64" s="2"/>
      <c r="BS64" s="2"/>
      <c r="CE64" s="15"/>
      <c r="CO64" s="2"/>
      <c r="CQ64" s="2"/>
    </row>
    <row r="65" spans="6:95" x14ac:dyDescent="0.25">
      <c r="K65" s="15"/>
      <c r="AI65" s="15"/>
      <c r="AS65" s="2"/>
      <c r="AU65" s="2"/>
      <c r="BG65" s="15"/>
      <c r="BQ65" s="2"/>
      <c r="BS65" s="2"/>
      <c r="CE65" s="15"/>
      <c r="CO65" s="2"/>
      <c r="CQ65" s="2"/>
    </row>
    <row r="66" spans="6:95" x14ac:dyDescent="0.25">
      <c r="F66" s="78"/>
      <c r="AD66" s="78"/>
      <c r="AS66" s="2"/>
      <c r="AU66" s="2"/>
      <c r="BB66" s="78"/>
      <c r="BQ66" s="2"/>
      <c r="BS66" s="2"/>
      <c r="BZ66" s="78"/>
      <c r="CO66" s="2"/>
      <c r="CQ66" s="2"/>
    </row>
    <row r="67" spans="6:95" x14ac:dyDescent="0.25">
      <c r="F67" s="78"/>
      <c r="AD67" s="78"/>
      <c r="AS67" s="2"/>
      <c r="AU67" s="2"/>
      <c r="BB67" s="78"/>
      <c r="BQ67" s="2"/>
      <c r="BS67" s="2"/>
      <c r="BZ67" s="78"/>
      <c r="CO67" s="2"/>
      <c r="CQ67" s="2"/>
    </row>
    <row r="68" spans="6:95" x14ac:dyDescent="0.25">
      <c r="F68" s="78"/>
      <c r="AD68" s="78"/>
      <c r="AS68" s="2"/>
      <c r="AU68" s="2"/>
      <c r="BB68" s="78"/>
      <c r="BQ68" s="2"/>
      <c r="BS68" s="2"/>
      <c r="BZ68" s="78"/>
      <c r="CO68" s="2"/>
      <c r="CQ68" s="2"/>
    </row>
    <row r="69" spans="6:95" x14ac:dyDescent="0.25">
      <c r="F69" s="78"/>
      <c r="AD69" s="78"/>
      <c r="AS69" s="2"/>
      <c r="AU69" s="2"/>
      <c r="BB69" s="78"/>
      <c r="BQ69" s="2"/>
      <c r="BS69" s="2"/>
      <c r="BZ69" s="78"/>
      <c r="CO69" s="2"/>
      <c r="CQ69" s="2"/>
    </row>
    <row r="70" spans="6:95" x14ac:dyDescent="0.25">
      <c r="K70" s="15"/>
    </row>
  </sheetData>
  <mergeCells count="28">
    <mergeCell ref="BU7:CL7"/>
    <mergeCell ref="BU8:CL8"/>
    <mergeCell ref="BU1:CL1"/>
    <mergeCell ref="BU2:CL2"/>
    <mergeCell ref="BU3:CL3"/>
    <mergeCell ref="BU4:CL4"/>
    <mergeCell ref="BU6:CL6"/>
    <mergeCell ref="Y8:AP8"/>
    <mergeCell ref="AW8:BN8"/>
    <mergeCell ref="Y4:AP4"/>
    <mergeCell ref="AW4:BN4"/>
    <mergeCell ref="Y6:AP6"/>
    <mergeCell ref="AW6:BN6"/>
    <mergeCell ref="Y7:AP7"/>
    <mergeCell ref="AW7:BN7"/>
    <mergeCell ref="Y1:AP1"/>
    <mergeCell ref="AW1:BN1"/>
    <mergeCell ref="Y2:AP2"/>
    <mergeCell ref="AW2:BN2"/>
    <mergeCell ref="Y3:AP3"/>
    <mergeCell ref="AW3:BN3"/>
    <mergeCell ref="A8:R8"/>
    <mergeCell ref="A1:R1"/>
    <mergeCell ref="A2:R2"/>
    <mergeCell ref="A3:R3"/>
    <mergeCell ref="A4:R4"/>
    <mergeCell ref="A6:R6"/>
    <mergeCell ref="A7:R7"/>
  </mergeCells>
  <dataValidations disablePrompts="1" count="1">
    <dataValidation type="list" allowBlank="1" showInputMessage="1" showErrorMessage="1" sqref="E62 AC62 BA62 BY62" xr:uid="{447D3025-D7D5-4B84-87B3-BF99EE2B7F84}">
      <formula1>#REF!</formula1>
    </dataValidation>
  </dataValidations>
  <printOptions horizontalCentered="1"/>
  <pageMargins left="0.5" right="0.5" top="0.75" bottom="0.75" header="0.5" footer="0.5"/>
  <pageSetup scale="1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BD31-4EAB-43A4-9978-FA7C8E0BCE04}">
  <sheetPr codeName="Sheet2">
    <pageSetUpPr fitToPage="1"/>
  </sheetPr>
  <dimension ref="A1:EN1164"/>
  <sheetViews>
    <sheetView view="pageBreakPreview" zoomScale="90" zoomScaleNormal="71" zoomScaleSheetLayoutView="90" workbookViewId="0">
      <pane xSplit="8" ySplit="4" topLeftCell="T5" activePane="bottomRight" state="frozen"/>
      <selection activeCell="BE2" sqref="BE2"/>
      <selection pane="topRight" activeCell="BE2" sqref="BE2"/>
      <selection pane="bottomLeft" activeCell="BE2" sqref="BE2"/>
      <selection pane="bottomRight" activeCell="A3" sqref="A3"/>
    </sheetView>
  </sheetViews>
  <sheetFormatPr defaultRowHeight="15" outlineLevelRow="1" outlineLevelCol="1" x14ac:dyDescent="0.2"/>
  <cols>
    <col min="1" max="1" width="8.33203125" style="2" customWidth="1"/>
    <col min="2" max="2" width="13.33203125" style="2" bestFit="1" customWidth="1"/>
    <col min="3" max="3" width="36" style="2" customWidth="1"/>
    <col min="4" max="4" width="14.44140625" style="2" bestFit="1" customWidth="1"/>
    <col min="5" max="5" width="21.88671875" style="2" customWidth="1"/>
    <col min="6" max="6" width="9.21875" style="2" customWidth="1"/>
    <col min="7" max="8" width="8.88671875" style="2"/>
    <col min="9" max="11" width="11.21875" style="2" hidden="1" customWidth="1" outlineLevel="1"/>
    <col min="12" max="13" width="11.77734375" style="2" hidden="1" customWidth="1" outlineLevel="1"/>
    <col min="14" max="16" width="13.77734375" style="2" hidden="1" customWidth="1" outlineLevel="1"/>
    <col min="17" max="19" width="11" style="2" hidden="1" customWidth="1" outlineLevel="1"/>
    <col min="20" max="20" width="7.5546875" style="2" customWidth="1" outlineLevel="1"/>
    <col min="21" max="21" width="6.5546875" style="2" customWidth="1" outlineLevel="1"/>
    <col min="22" max="22" width="11.77734375" style="2" hidden="1" customWidth="1"/>
    <col min="23" max="26" width="11.44140625" style="2" hidden="1" customWidth="1"/>
    <col min="27" max="30" width="12.88671875" style="2" hidden="1" customWidth="1"/>
    <col min="31" max="31" width="13.5546875" style="2" hidden="1" customWidth="1"/>
    <col min="32" max="32" width="11.21875" style="2" hidden="1" customWidth="1"/>
    <col min="33" max="33" width="11" style="2" bestFit="1" customWidth="1"/>
    <col min="34" max="34" width="11.88671875" style="155" bestFit="1" customWidth="1"/>
    <col min="35" max="35" width="12.5546875" style="2" customWidth="1"/>
    <col min="36" max="40" width="12.44140625" style="2" bestFit="1" customWidth="1"/>
    <col min="41" max="41" width="12.77734375" style="2" customWidth="1"/>
    <col min="42" max="42" width="12.44140625" style="2" bestFit="1" customWidth="1"/>
    <col min="43" max="47" width="12.77734375" style="2" customWidth="1"/>
    <col min="48" max="57" width="12.44140625" style="2" customWidth="1"/>
    <col min="58" max="59" width="12.44140625" style="2" bestFit="1" customWidth="1"/>
    <col min="60" max="60" width="10.5546875" style="2" bestFit="1" customWidth="1"/>
    <col min="61" max="139" width="6.21875" style="2" hidden="1" customWidth="1"/>
    <col min="140" max="140" width="4.77734375" style="2" hidden="1" customWidth="1"/>
    <col min="141" max="141" width="28" style="2" hidden="1" customWidth="1"/>
    <col min="142" max="142" width="4.77734375" style="2" hidden="1" customWidth="1"/>
    <col min="143" max="143" width="3" style="2" hidden="1" customWidth="1"/>
    <col min="144" max="144" width="9.5546875" style="2" hidden="1" customWidth="1"/>
    <col min="145" max="156" width="0" style="2" hidden="1" customWidth="1"/>
    <col min="157" max="16384" width="8.88671875" style="2"/>
  </cols>
  <sheetData>
    <row r="1" spans="1:144" ht="20.25" x14ac:dyDescent="0.3">
      <c r="A1" s="152" t="s">
        <v>150</v>
      </c>
      <c r="B1" s="152" t="s">
        <v>151</v>
      </c>
      <c r="C1" s="152" t="s">
        <v>152</v>
      </c>
      <c r="D1" s="152" t="s">
        <v>153</v>
      </c>
      <c r="E1" s="153" t="s">
        <v>149</v>
      </c>
      <c r="F1" s="152" t="s">
        <v>181</v>
      </c>
      <c r="G1" s="153" t="s">
        <v>183</v>
      </c>
      <c r="H1" s="153" t="s">
        <v>161</v>
      </c>
      <c r="I1" s="211" t="s">
        <v>169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154" t="s">
        <v>268</v>
      </c>
      <c r="AI1" s="154" t="s">
        <v>269</v>
      </c>
      <c r="EK1" s="2" t="s">
        <v>280</v>
      </c>
      <c r="EL1" s="2">
        <v>10</v>
      </c>
      <c r="EN1" s="2" t="s">
        <v>308</v>
      </c>
    </row>
    <row r="2" spans="1:144" s="1" customFormat="1" ht="15.75" x14ac:dyDescent="0.25">
      <c r="A2" s="152" t="s">
        <v>99</v>
      </c>
      <c r="B2" s="152" t="s">
        <v>99</v>
      </c>
      <c r="C2" s="152" t="s">
        <v>99</v>
      </c>
      <c r="D2" s="152" t="s">
        <v>99</v>
      </c>
      <c r="E2" s="152" t="s">
        <v>99</v>
      </c>
      <c r="F2" s="152" t="s">
        <v>182</v>
      </c>
      <c r="G2" s="152" t="s">
        <v>184</v>
      </c>
      <c r="H2" s="152" t="s">
        <v>99</v>
      </c>
      <c r="I2" s="208" t="s">
        <v>109</v>
      </c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10"/>
      <c r="V2" s="208" t="s">
        <v>110</v>
      </c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10"/>
      <c r="AI2" s="208" t="s">
        <v>111</v>
      </c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10"/>
      <c r="AV2" s="208" t="s">
        <v>112</v>
      </c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10"/>
      <c r="BI2" s="208" t="s">
        <v>113</v>
      </c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10"/>
      <c r="BV2" s="208" t="s">
        <v>114</v>
      </c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10"/>
      <c r="CI2" s="208" t="s">
        <v>115</v>
      </c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10"/>
      <c r="CV2" s="208" t="s">
        <v>116</v>
      </c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10"/>
      <c r="DI2" s="208" t="s">
        <v>117</v>
      </c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10"/>
      <c r="DV2" s="208" t="s">
        <v>118</v>
      </c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10"/>
      <c r="EK2" s="1" t="s">
        <v>281</v>
      </c>
      <c r="EL2" s="1">
        <v>11</v>
      </c>
    </row>
    <row r="3" spans="1:144" s="1" customFormat="1" ht="15.75" x14ac:dyDescent="0.25">
      <c r="B3" s="156" t="s">
        <v>137</v>
      </c>
      <c r="E3" s="8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 t="s">
        <v>109</v>
      </c>
      <c r="V3" s="157">
        <v>1</v>
      </c>
      <c r="W3" s="157">
        <v>2</v>
      </c>
      <c r="X3" s="157">
        <v>3</v>
      </c>
      <c r="Y3" s="157">
        <v>4</v>
      </c>
      <c r="Z3" s="157">
        <v>5</v>
      </c>
      <c r="AA3" s="157">
        <v>6</v>
      </c>
      <c r="AB3" s="157">
        <v>7</v>
      </c>
      <c r="AC3" s="157">
        <v>8</v>
      </c>
      <c r="AD3" s="157">
        <v>9</v>
      </c>
      <c r="AE3" s="157">
        <v>10</v>
      </c>
      <c r="AF3" s="157">
        <v>11</v>
      </c>
      <c r="AG3" s="157">
        <v>12</v>
      </c>
      <c r="AH3" s="158" t="s">
        <v>110</v>
      </c>
      <c r="AI3" s="91" t="s">
        <v>243</v>
      </c>
      <c r="AJ3" s="91" t="s">
        <v>243</v>
      </c>
      <c r="AK3" s="91" t="s">
        <v>243</v>
      </c>
      <c r="AL3" s="91" t="s">
        <v>243</v>
      </c>
      <c r="AM3" s="91" t="s">
        <v>243</v>
      </c>
      <c r="AN3" s="91" t="s">
        <v>243</v>
      </c>
      <c r="AO3" s="91" t="s">
        <v>243</v>
      </c>
      <c r="AP3" s="91" t="s">
        <v>243</v>
      </c>
      <c r="AQ3" s="91" t="s">
        <v>243</v>
      </c>
      <c r="AR3" s="91" t="s">
        <v>243</v>
      </c>
      <c r="AS3" s="91" t="s">
        <v>243</v>
      </c>
      <c r="AT3" s="91" t="s">
        <v>243</v>
      </c>
      <c r="AU3" s="91" t="s">
        <v>111</v>
      </c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</row>
    <row r="4" spans="1:144" s="1" customFormat="1" ht="18" x14ac:dyDescent="0.4">
      <c r="A4" s="1" t="s">
        <v>108</v>
      </c>
      <c r="B4" s="1" t="s">
        <v>125</v>
      </c>
      <c r="C4" s="1" t="s">
        <v>126</v>
      </c>
      <c r="D4" s="1" t="s">
        <v>146</v>
      </c>
      <c r="E4" s="1" t="s">
        <v>148</v>
      </c>
      <c r="I4" s="159" t="s">
        <v>87</v>
      </c>
      <c r="J4" s="159" t="s">
        <v>88</v>
      </c>
      <c r="K4" s="159" t="s">
        <v>89</v>
      </c>
      <c r="L4" s="159" t="s">
        <v>90</v>
      </c>
      <c r="M4" s="159" t="s">
        <v>48</v>
      </c>
      <c r="N4" s="159" t="s">
        <v>91</v>
      </c>
      <c r="O4" s="159" t="s">
        <v>92</v>
      </c>
      <c r="P4" s="159" t="s">
        <v>93</v>
      </c>
      <c r="Q4" s="159" t="s">
        <v>94</v>
      </c>
      <c r="R4" s="159" t="s">
        <v>95</v>
      </c>
      <c r="S4" s="159" t="s">
        <v>96</v>
      </c>
      <c r="T4" s="159" t="s">
        <v>97</v>
      </c>
      <c r="U4" s="159" t="s">
        <v>4</v>
      </c>
      <c r="V4" s="159" t="s">
        <v>87</v>
      </c>
      <c r="W4" s="159" t="s">
        <v>88</v>
      </c>
      <c r="X4" s="159" t="s">
        <v>89</v>
      </c>
      <c r="Y4" s="159" t="s">
        <v>90</v>
      </c>
      <c r="Z4" s="159" t="s">
        <v>48</v>
      </c>
      <c r="AA4" s="159" t="s">
        <v>91</v>
      </c>
      <c r="AB4" s="159" t="s">
        <v>92</v>
      </c>
      <c r="AC4" s="159" t="s">
        <v>93</v>
      </c>
      <c r="AD4" s="159" t="s">
        <v>94</v>
      </c>
      <c r="AE4" s="159" t="s">
        <v>95</v>
      </c>
      <c r="AF4" s="159" t="s">
        <v>96</v>
      </c>
      <c r="AG4" s="159" t="s">
        <v>97</v>
      </c>
      <c r="AH4" s="160" t="s">
        <v>4</v>
      </c>
      <c r="AI4" s="159" t="s">
        <v>87</v>
      </c>
      <c r="AJ4" s="159" t="s">
        <v>88</v>
      </c>
      <c r="AK4" s="159" t="s">
        <v>89</v>
      </c>
      <c r="AL4" s="159" t="s">
        <v>90</v>
      </c>
      <c r="AM4" s="159" t="s">
        <v>48</v>
      </c>
      <c r="AN4" s="159" t="s">
        <v>91</v>
      </c>
      <c r="AO4" s="159" t="s">
        <v>92</v>
      </c>
      <c r="AP4" s="159" t="s">
        <v>93</v>
      </c>
      <c r="AQ4" s="159" t="s">
        <v>94</v>
      </c>
      <c r="AR4" s="159" t="s">
        <v>95</v>
      </c>
      <c r="AS4" s="159" t="s">
        <v>96</v>
      </c>
      <c r="AT4" s="159" t="s">
        <v>97</v>
      </c>
      <c r="AU4" s="159" t="s">
        <v>4</v>
      </c>
      <c r="AV4" s="159" t="s">
        <v>87</v>
      </c>
      <c r="AW4" s="159" t="s">
        <v>88</v>
      </c>
      <c r="AX4" s="159" t="s">
        <v>89</v>
      </c>
      <c r="AY4" s="159" t="s">
        <v>90</v>
      </c>
      <c r="AZ4" s="159" t="s">
        <v>48</v>
      </c>
      <c r="BA4" s="159" t="s">
        <v>91</v>
      </c>
      <c r="BB4" s="159" t="s">
        <v>92</v>
      </c>
      <c r="BC4" s="159" t="s">
        <v>93</v>
      </c>
      <c r="BD4" s="159" t="s">
        <v>94</v>
      </c>
      <c r="BE4" s="159" t="s">
        <v>95</v>
      </c>
      <c r="BF4" s="159" t="s">
        <v>96</v>
      </c>
      <c r="BG4" s="159" t="s">
        <v>97</v>
      </c>
      <c r="BH4" s="159" t="s">
        <v>4</v>
      </c>
      <c r="BI4" s="159" t="s">
        <v>87</v>
      </c>
      <c r="BJ4" s="159" t="s">
        <v>88</v>
      </c>
      <c r="BK4" s="159" t="s">
        <v>89</v>
      </c>
      <c r="BL4" s="159" t="s">
        <v>90</v>
      </c>
      <c r="BM4" s="159" t="s">
        <v>48</v>
      </c>
      <c r="BN4" s="159" t="s">
        <v>91</v>
      </c>
      <c r="BO4" s="159" t="s">
        <v>92</v>
      </c>
      <c r="BP4" s="159" t="s">
        <v>93</v>
      </c>
      <c r="BQ4" s="159" t="s">
        <v>94</v>
      </c>
      <c r="BR4" s="159" t="s">
        <v>95</v>
      </c>
      <c r="BS4" s="159" t="s">
        <v>96</v>
      </c>
      <c r="BT4" s="159" t="s">
        <v>97</v>
      </c>
      <c r="BU4" s="159" t="s">
        <v>4</v>
      </c>
      <c r="BV4" s="159" t="s">
        <v>87</v>
      </c>
      <c r="BW4" s="159" t="s">
        <v>88</v>
      </c>
      <c r="BX4" s="159" t="s">
        <v>89</v>
      </c>
      <c r="BY4" s="159" t="s">
        <v>90</v>
      </c>
      <c r="BZ4" s="159" t="s">
        <v>48</v>
      </c>
      <c r="CA4" s="159" t="s">
        <v>91</v>
      </c>
      <c r="CB4" s="159" t="s">
        <v>92</v>
      </c>
      <c r="CC4" s="159" t="s">
        <v>93</v>
      </c>
      <c r="CD4" s="159" t="s">
        <v>94</v>
      </c>
      <c r="CE4" s="159" t="s">
        <v>95</v>
      </c>
      <c r="CF4" s="159" t="s">
        <v>96</v>
      </c>
      <c r="CG4" s="159" t="s">
        <v>97</v>
      </c>
      <c r="CH4" s="159" t="s">
        <v>4</v>
      </c>
      <c r="CI4" s="159" t="s">
        <v>87</v>
      </c>
      <c r="CJ4" s="159" t="s">
        <v>88</v>
      </c>
      <c r="CK4" s="159" t="s">
        <v>89</v>
      </c>
      <c r="CL4" s="159" t="s">
        <v>90</v>
      </c>
      <c r="CM4" s="159" t="s">
        <v>48</v>
      </c>
      <c r="CN4" s="159" t="s">
        <v>91</v>
      </c>
      <c r="CO4" s="159" t="s">
        <v>92</v>
      </c>
      <c r="CP4" s="159" t="s">
        <v>93</v>
      </c>
      <c r="CQ4" s="159" t="s">
        <v>94</v>
      </c>
      <c r="CR4" s="159" t="s">
        <v>95</v>
      </c>
      <c r="CS4" s="159" t="s">
        <v>96</v>
      </c>
      <c r="CT4" s="159" t="s">
        <v>97</v>
      </c>
      <c r="CU4" s="159" t="s">
        <v>4</v>
      </c>
      <c r="CV4" s="159" t="s">
        <v>87</v>
      </c>
      <c r="CW4" s="159" t="s">
        <v>88</v>
      </c>
      <c r="CX4" s="159" t="s">
        <v>89</v>
      </c>
      <c r="CY4" s="159" t="s">
        <v>90</v>
      </c>
      <c r="CZ4" s="159" t="s">
        <v>48</v>
      </c>
      <c r="DA4" s="159" t="s">
        <v>91</v>
      </c>
      <c r="DB4" s="159" t="s">
        <v>92</v>
      </c>
      <c r="DC4" s="159" t="s">
        <v>93</v>
      </c>
      <c r="DD4" s="159" t="s">
        <v>94</v>
      </c>
      <c r="DE4" s="159" t="s">
        <v>95</v>
      </c>
      <c r="DF4" s="159" t="s">
        <v>96</v>
      </c>
      <c r="DG4" s="159" t="s">
        <v>97</v>
      </c>
      <c r="DH4" s="159" t="s">
        <v>4</v>
      </c>
      <c r="DI4" s="159" t="s">
        <v>87</v>
      </c>
      <c r="DJ4" s="159" t="s">
        <v>88</v>
      </c>
      <c r="DK4" s="159" t="s">
        <v>89</v>
      </c>
      <c r="DL4" s="159" t="s">
        <v>90</v>
      </c>
      <c r="DM4" s="159" t="s">
        <v>48</v>
      </c>
      <c r="DN4" s="159" t="s">
        <v>91</v>
      </c>
      <c r="DO4" s="159" t="s">
        <v>92</v>
      </c>
      <c r="DP4" s="159" t="s">
        <v>93</v>
      </c>
      <c r="DQ4" s="159" t="s">
        <v>94</v>
      </c>
      <c r="DR4" s="159" t="s">
        <v>95</v>
      </c>
      <c r="DS4" s="159" t="s">
        <v>96</v>
      </c>
      <c r="DT4" s="159" t="s">
        <v>97</v>
      </c>
      <c r="DU4" s="159" t="s">
        <v>4</v>
      </c>
      <c r="DV4" s="159" t="s">
        <v>87</v>
      </c>
      <c r="DW4" s="159" t="s">
        <v>88</v>
      </c>
      <c r="DX4" s="159" t="s">
        <v>89</v>
      </c>
      <c r="DY4" s="159" t="s">
        <v>90</v>
      </c>
      <c r="DZ4" s="159" t="s">
        <v>48</v>
      </c>
      <c r="EA4" s="159" t="s">
        <v>91</v>
      </c>
      <c r="EB4" s="159" t="s">
        <v>92</v>
      </c>
      <c r="EC4" s="159" t="s">
        <v>93</v>
      </c>
      <c r="ED4" s="159" t="s">
        <v>94</v>
      </c>
      <c r="EE4" s="159" t="s">
        <v>95</v>
      </c>
      <c r="EF4" s="159" t="s">
        <v>96</v>
      </c>
      <c r="EG4" s="159" t="s">
        <v>97</v>
      </c>
      <c r="EH4" s="159" t="s">
        <v>4</v>
      </c>
      <c r="EK4" s="1" t="s">
        <v>282</v>
      </c>
    </row>
    <row r="5" spans="1:144" ht="15.75" outlineLevel="1" x14ac:dyDescent="0.25">
      <c r="A5" s="2">
        <v>1</v>
      </c>
      <c r="B5" s="88" t="s">
        <v>244</v>
      </c>
      <c r="C5" s="88" t="s">
        <v>245</v>
      </c>
      <c r="D5" s="2" t="s">
        <v>246</v>
      </c>
      <c r="E5" s="161" t="s">
        <v>245</v>
      </c>
      <c r="F5" s="86"/>
      <c r="G5" s="143"/>
      <c r="I5" s="144">
        <v>0</v>
      </c>
      <c r="J5" s="144">
        <v>0</v>
      </c>
      <c r="K5" s="144">
        <v>0</v>
      </c>
      <c r="L5" s="144">
        <v>0</v>
      </c>
      <c r="M5" s="144">
        <v>0</v>
      </c>
      <c r="N5" s="144">
        <v>0</v>
      </c>
      <c r="O5" s="144">
        <v>0</v>
      </c>
      <c r="P5" s="144">
        <v>0</v>
      </c>
      <c r="Q5" s="144">
        <v>0</v>
      </c>
      <c r="R5" s="144">
        <v>0</v>
      </c>
      <c r="S5" s="144">
        <v>0</v>
      </c>
      <c r="T5" s="144">
        <v>0</v>
      </c>
      <c r="U5" s="145">
        <f>SUM(I5:T5)</f>
        <v>0</v>
      </c>
      <c r="V5" s="2">
        <v>0</v>
      </c>
      <c r="W5" s="2">
        <v>0</v>
      </c>
      <c r="X5" s="2">
        <v>0</v>
      </c>
      <c r="Y5" s="2">
        <v>4040.48</v>
      </c>
      <c r="Z5" s="2">
        <v>1559.54</v>
      </c>
      <c r="AA5" s="2">
        <v>2238.87</v>
      </c>
      <c r="AB5" s="2">
        <v>1297.58</v>
      </c>
      <c r="AC5" s="2">
        <v>1866.25</v>
      </c>
      <c r="AD5" s="2">
        <v>6303.48</v>
      </c>
      <c r="AE5" s="2">
        <v>2572.79</v>
      </c>
      <c r="AF5" s="2">
        <v>5135.8599999999988</v>
      </c>
      <c r="AG5" s="2">
        <v>-1213.19</v>
      </c>
      <c r="AH5" s="155">
        <f>SUM(V5:AG5)</f>
        <v>23801.66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46438.33</v>
      </c>
      <c r="AS5" s="2">
        <v>46438.33</v>
      </c>
      <c r="AT5" s="2">
        <v>46438.33</v>
      </c>
      <c r="AU5" s="155">
        <f>SUM(AI5:AT5)</f>
        <v>139314.99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145">
        <f>SUM(AV5:BG5)</f>
        <v>0</v>
      </c>
      <c r="BU5" s="145"/>
      <c r="CH5" s="145"/>
      <c r="CU5" s="145"/>
      <c r="DH5" s="145"/>
      <c r="DU5" s="145"/>
      <c r="EH5" s="145"/>
      <c r="EK5" s="162">
        <f>$U5+SUMIFS($V5:$AG5,$V$3:$AG$3,"&lt;="&amp;$EL$2)</f>
        <v>25014.85</v>
      </c>
    </row>
    <row r="6" spans="1:144" ht="15.75" outlineLevel="1" x14ac:dyDescent="0.25">
      <c r="A6" s="2">
        <v>2</v>
      </c>
      <c r="B6" s="88" t="s">
        <v>214</v>
      </c>
      <c r="C6" s="88" t="s">
        <v>213</v>
      </c>
      <c r="D6" s="2" t="s">
        <v>215</v>
      </c>
      <c r="E6" s="161" t="s">
        <v>213</v>
      </c>
      <c r="F6" s="86"/>
      <c r="G6" s="143"/>
      <c r="I6" s="144">
        <v>0</v>
      </c>
      <c r="J6" s="144">
        <v>0</v>
      </c>
      <c r="K6" s="144">
        <v>0</v>
      </c>
      <c r="L6" s="144">
        <v>0</v>
      </c>
      <c r="M6" s="144">
        <v>0</v>
      </c>
      <c r="N6" s="144">
        <v>0</v>
      </c>
      <c r="O6" s="144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5">
        <f>SUM(I6:T6)</f>
        <v>0</v>
      </c>
      <c r="V6" s="2">
        <v>0</v>
      </c>
      <c r="W6" s="2">
        <v>0</v>
      </c>
      <c r="X6" s="2">
        <v>4447.5</v>
      </c>
      <c r="Y6" s="2">
        <v>3851</v>
      </c>
      <c r="Z6" s="2">
        <v>1392.5</v>
      </c>
      <c r="AA6" s="2">
        <v>2375</v>
      </c>
      <c r="AB6" s="2">
        <v>1695</v>
      </c>
      <c r="AC6" s="2">
        <v>1000</v>
      </c>
      <c r="AD6" s="2">
        <v>2800</v>
      </c>
      <c r="AE6" s="2">
        <v>0</v>
      </c>
      <c r="AF6" s="2">
        <v>0</v>
      </c>
      <c r="AG6" s="2">
        <v>14310</v>
      </c>
      <c r="AH6" s="155">
        <f t="shared" ref="AH6:AH69" si="0">SUM(V6:AG6)</f>
        <v>31871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155">
        <f t="shared" ref="AU6:AU69" si="1">SUM(AI6:AT6)</f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145">
        <f t="shared" ref="BH6:BH69" si="2">SUM(AV6:BG6)</f>
        <v>0</v>
      </c>
      <c r="BU6" s="145"/>
      <c r="CH6" s="145"/>
      <c r="CU6" s="145"/>
      <c r="DH6" s="145"/>
      <c r="DU6" s="145"/>
      <c r="EH6" s="145"/>
      <c r="EK6" s="162">
        <f t="shared" ref="EK6:EK69" si="3">$U6+SUMIFS($V6:$AG6,$V$3:$AG$3,"&lt;="&amp;$EL$2)</f>
        <v>17561</v>
      </c>
    </row>
    <row r="7" spans="1:144" ht="15.75" outlineLevel="1" x14ac:dyDescent="0.25">
      <c r="A7" s="2">
        <v>3</v>
      </c>
      <c r="B7" s="88" t="s">
        <v>216</v>
      </c>
      <c r="C7" s="88" t="s">
        <v>217</v>
      </c>
      <c r="D7" s="2" t="s">
        <v>218</v>
      </c>
      <c r="E7" s="161" t="s">
        <v>217</v>
      </c>
      <c r="F7" s="86"/>
      <c r="G7" s="143"/>
      <c r="I7" s="144">
        <v>0</v>
      </c>
      <c r="J7" s="144">
        <v>0</v>
      </c>
      <c r="K7" s="144">
        <v>0</v>
      </c>
      <c r="L7" s="144">
        <v>0</v>
      </c>
      <c r="M7" s="144">
        <v>0</v>
      </c>
      <c r="N7" s="144">
        <v>0</v>
      </c>
      <c r="O7" s="144">
        <v>0</v>
      </c>
      <c r="P7" s="144">
        <v>0</v>
      </c>
      <c r="Q7" s="144">
        <v>0</v>
      </c>
      <c r="R7" s="144">
        <v>0</v>
      </c>
      <c r="S7" s="144">
        <v>0</v>
      </c>
      <c r="T7" s="144">
        <v>0</v>
      </c>
      <c r="U7" s="145">
        <f t="shared" ref="U7:U139" si="4">SUM(I7:T7)</f>
        <v>0</v>
      </c>
      <c r="V7" s="2">
        <v>0</v>
      </c>
      <c r="W7" s="2">
        <v>0</v>
      </c>
      <c r="X7" s="2">
        <v>3846.29</v>
      </c>
      <c r="Y7" s="2">
        <v>3949.48</v>
      </c>
      <c r="Z7" s="2">
        <v>3052.5</v>
      </c>
      <c r="AA7" s="2">
        <v>0</v>
      </c>
      <c r="AB7" s="2">
        <v>0</v>
      </c>
      <c r="AC7" s="2">
        <v>0</v>
      </c>
      <c r="AD7" s="2">
        <v>0</v>
      </c>
      <c r="AE7" s="2">
        <v>109.57</v>
      </c>
      <c r="AF7" s="2">
        <v>0</v>
      </c>
      <c r="AG7" s="2">
        <v>0</v>
      </c>
      <c r="AH7" s="155">
        <f t="shared" si="0"/>
        <v>10957.84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155">
        <f t="shared" si="1"/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145">
        <f t="shared" si="2"/>
        <v>0</v>
      </c>
      <c r="BU7" s="145"/>
      <c r="CH7" s="145"/>
      <c r="CU7" s="145"/>
      <c r="DH7" s="145"/>
      <c r="DU7" s="145"/>
      <c r="EH7" s="145"/>
      <c r="EK7" s="162">
        <f t="shared" si="3"/>
        <v>10957.84</v>
      </c>
    </row>
    <row r="8" spans="1:144" ht="15.75" outlineLevel="1" x14ac:dyDescent="0.25">
      <c r="A8" s="2">
        <v>4</v>
      </c>
      <c r="B8" s="88" t="s">
        <v>221</v>
      </c>
      <c r="C8" s="88" t="s">
        <v>220</v>
      </c>
      <c r="D8" s="2" t="s">
        <v>219</v>
      </c>
      <c r="E8" s="161" t="s">
        <v>220</v>
      </c>
      <c r="F8" s="86"/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5">
        <f t="shared" si="4"/>
        <v>0</v>
      </c>
      <c r="V8" s="2">
        <v>0</v>
      </c>
      <c r="W8" s="2">
        <v>0</v>
      </c>
      <c r="X8" s="2">
        <v>3260.43</v>
      </c>
      <c r="Y8" s="2">
        <v>3747.5</v>
      </c>
      <c r="Z8" s="2">
        <v>1597.5</v>
      </c>
      <c r="AA8" s="2">
        <v>2075</v>
      </c>
      <c r="AB8" s="2">
        <v>1765.33</v>
      </c>
      <c r="AC8" s="2">
        <v>10153.75</v>
      </c>
      <c r="AD8" s="2">
        <v>13410.75</v>
      </c>
      <c r="AE8" s="2">
        <v>30916.41</v>
      </c>
      <c r="AF8" s="2">
        <v>31233.829999999998</v>
      </c>
      <c r="AG8" s="2">
        <v>-14207.61</v>
      </c>
      <c r="AH8" s="155">
        <f t="shared" si="0"/>
        <v>83952.89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151564.57999999999</v>
      </c>
      <c r="AP8" s="2">
        <v>151564.57999999999</v>
      </c>
      <c r="AQ8" s="2">
        <v>151564.57999999999</v>
      </c>
      <c r="AR8" s="2">
        <v>151564.57999999999</v>
      </c>
      <c r="AS8" s="2">
        <v>0</v>
      </c>
      <c r="AT8" s="2">
        <v>0</v>
      </c>
      <c r="AU8" s="155">
        <f t="shared" si="1"/>
        <v>606258.31999999995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145">
        <f t="shared" si="2"/>
        <v>0</v>
      </c>
      <c r="BU8" s="145"/>
      <c r="CH8" s="145"/>
      <c r="CU8" s="145"/>
      <c r="DH8" s="145"/>
      <c r="DU8" s="145"/>
      <c r="EH8" s="145"/>
      <c r="EK8" s="162">
        <f t="shared" si="3"/>
        <v>98160.5</v>
      </c>
    </row>
    <row r="9" spans="1:144" ht="15.75" outlineLevel="1" x14ac:dyDescent="0.25">
      <c r="A9" s="2">
        <v>5</v>
      </c>
      <c r="B9" s="88" t="s">
        <v>247</v>
      </c>
      <c r="C9" s="88" t="s">
        <v>248</v>
      </c>
      <c r="D9" s="2" t="s">
        <v>249</v>
      </c>
      <c r="E9" s="161" t="s">
        <v>248</v>
      </c>
      <c r="F9" s="86"/>
      <c r="I9" s="144">
        <v>0</v>
      </c>
      <c r="J9" s="144">
        <v>0</v>
      </c>
      <c r="K9" s="144">
        <v>0</v>
      </c>
      <c r="L9" s="144">
        <v>0</v>
      </c>
      <c r="M9" s="144">
        <v>0</v>
      </c>
      <c r="N9" s="144">
        <v>0</v>
      </c>
      <c r="O9" s="144">
        <v>0</v>
      </c>
      <c r="P9" s="144">
        <v>0</v>
      </c>
      <c r="Q9" s="144">
        <v>0</v>
      </c>
      <c r="R9" s="144">
        <v>0</v>
      </c>
      <c r="S9" s="144">
        <v>0</v>
      </c>
      <c r="T9" s="144">
        <v>0</v>
      </c>
      <c r="U9" s="145">
        <f t="shared" si="4"/>
        <v>0</v>
      </c>
      <c r="V9" s="2">
        <v>0</v>
      </c>
      <c r="W9" s="2">
        <v>0</v>
      </c>
      <c r="X9" s="2">
        <v>0</v>
      </c>
      <c r="Y9" s="2">
        <v>3768.75</v>
      </c>
      <c r="Z9" s="2">
        <v>1612.5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155">
        <f t="shared" si="0"/>
        <v>5381.25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155">
        <f t="shared" si="1"/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145">
        <f t="shared" si="2"/>
        <v>0</v>
      </c>
      <c r="BU9" s="145"/>
      <c r="CH9" s="145"/>
      <c r="CU9" s="145"/>
      <c r="DH9" s="145"/>
      <c r="DU9" s="145"/>
      <c r="EH9" s="145"/>
      <c r="EK9" s="162">
        <f t="shared" si="3"/>
        <v>5381.25</v>
      </c>
    </row>
    <row r="10" spans="1:144" ht="15.75" outlineLevel="1" x14ac:dyDescent="0.25">
      <c r="A10" s="2">
        <v>6</v>
      </c>
      <c r="B10" s="88" t="s">
        <v>224</v>
      </c>
      <c r="C10" s="88" t="s">
        <v>223</v>
      </c>
      <c r="D10" s="2" t="s">
        <v>222</v>
      </c>
      <c r="E10" s="161" t="s">
        <v>223</v>
      </c>
      <c r="F10" s="86"/>
      <c r="I10" s="144">
        <v>0</v>
      </c>
      <c r="J10" s="144">
        <v>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44">
        <v>0</v>
      </c>
      <c r="Q10" s="144">
        <v>0</v>
      </c>
      <c r="R10" s="144">
        <v>0</v>
      </c>
      <c r="S10" s="144">
        <v>0</v>
      </c>
      <c r="T10" s="144">
        <v>0</v>
      </c>
      <c r="U10" s="145">
        <f t="shared" si="4"/>
        <v>0</v>
      </c>
      <c r="V10" s="2">
        <v>0</v>
      </c>
      <c r="W10" s="2">
        <v>0</v>
      </c>
      <c r="X10" s="2">
        <v>170.86</v>
      </c>
      <c r="Y10" s="2">
        <v>3772.5</v>
      </c>
      <c r="Z10" s="2">
        <v>1560</v>
      </c>
      <c r="AA10" s="2">
        <v>2730.5</v>
      </c>
      <c r="AB10" s="2">
        <v>1640.16</v>
      </c>
      <c r="AC10" s="2">
        <v>8646.25</v>
      </c>
      <c r="AD10" s="2">
        <v>16242.61</v>
      </c>
      <c r="AE10" s="2">
        <v>26928.799999999999</v>
      </c>
      <c r="AF10" s="2">
        <v>47664.72</v>
      </c>
      <c r="AG10" s="2">
        <v>-22083.200000000001</v>
      </c>
      <c r="AH10" s="155">
        <f t="shared" si="0"/>
        <v>87273.200000000012</v>
      </c>
      <c r="AI10" s="2">
        <v>0</v>
      </c>
      <c r="AJ10" s="2">
        <v>0</v>
      </c>
      <c r="AK10" s="2">
        <v>0</v>
      </c>
      <c r="AL10" s="2">
        <v>0</v>
      </c>
      <c r="AM10" s="2">
        <v>106299.68</v>
      </c>
      <c r="AN10" s="2">
        <v>106299.68</v>
      </c>
      <c r="AO10" s="2">
        <v>106299.68</v>
      </c>
      <c r="AP10" s="2">
        <v>106299.68</v>
      </c>
      <c r="AQ10" s="2">
        <v>0</v>
      </c>
      <c r="AR10" s="2">
        <v>0</v>
      </c>
      <c r="AS10" s="2">
        <v>0</v>
      </c>
      <c r="AT10" s="2">
        <v>0</v>
      </c>
      <c r="AU10" s="155">
        <f t="shared" si="1"/>
        <v>425198.72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145">
        <f t="shared" si="2"/>
        <v>0</v>
      </c>
      <c r="BU10" s="145"/>
      <c r="CH10" s="145"/>
      <c r="CU10" s="145"/>
      <c r="DH10" s="145"/>
      <c r="DU10" s="145"/>
      <c r="EH10" s="145"/>
      <c r="EK10" s="162">
        <f t="shared" si="3"/>
        <v>109356.40000000001</v>
      </c>
    </row>
    <row r="11" spans="1:144" ht="15.75" outlineLevel="1" x14ac:dyDescent="0.25">
      <c r="A11" s="2">
        <v>7</v>
      </c>
      <c r="B11" s="88" t="s">
        <v>250</v>
      </c>
      <c r="C11" s="88" t="s">
        <v>251</v>
      </c>
      <c r="D11" s="2" t="s">
        <v>252</v>
      </c>
      <c r="E11" s="161" t="s">
        <v>251</v>
      </c>
      <c r="F11" s="86"/>
      <c r="I11" s="144">
        <v>0</v>
      </c>
      <c r="J11" s="144">
        <v>0</v>
      </c>
      <c r="K11" s="144">
        <v>0</v>
      </c>
      <c r="L11" s="144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4">
        <v>0</v>
      </c>
      <c r="S11" s="144">
        <v>0</v>
      </c>
      <c r="T11" s="144">
        <v>0</v>
      </c>
      <c r="U11" s="145">
        <f t="shared" si="4"/>
        <v>0</v>
      </c>
      <c r="V11" s="2">
        <v>0</v>
      </c>
      <c r="W11" s="2">
        <v>0</v>
      </c>
      <c r="X11" s="2">
        <v>0</v>
      </c>
      <c r="Y11" s="2">
        <v>3747.5</v>
      </c>
      <c r="Z11" s="2">
        <v>1554.54</v>
      </c>
      <c r="AA11" s="2">
        <v>2075</v>
      </c>
      <c r="AB11" s="2">
        <v>1577.5</v>
      </c>
      <c r="AC11" s="2">
        <v>870</v>
      </c>
      <c r="AD11" s="2">
        <v>2302.5</v>
      </c>
      <c r="AE11" s="2">
        <v>4200</v>
      </c>
      <c r="AF11" s="2">
        <v>10667.080000000002</v>
      </c>
      <c r="AG11" s="2">
        <v>225.2</v>
      </c>
      <c r="AH11" s="155">
        <f t="shared" si="0"/>
        <v>27219.320000000003</v>
      </c>
      <c r="AI11" s="2">
        <v>12364.5</v>
      </c>
      <c r="AJ11" s="2">
        <v>8864.5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155">
        <f t="shared" si="1"/>
        <v>21229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48521.33</v>
      </c>
      <c r="BD11" s="2">
        <v>48521.33</v>
      </c>
      <c r="BE11" s="2">
        <v>48521.33</v>
      </c>
      <c r="BF11" s="2">
        <v>0</v>
      </c>
      <c r="BG11" s="2">
        <v>0</v>
      </c>
      <c r="BH11" s="145">
        <f t="shared" si="2"/>
        <v>145563.99</v>
      </c>
      <c r="BU11" s="145"/>
      <c r="CH11" s="145"/>
      <c r="CU11" s="145"/>
      <c r="DH11" s="145"/>
      <c r="DU11" s="145"/>
      <c r="EH11" s="145"/>
      <c r="EK11" s="162">
        <f t="shared" si="3"/>
        <v>26994.120000000003</v>
      </c>
    </row>
    <row r="12" spans="1:144" ht="15.75" outlineLevel="1" x14ac:dyDescent="0.25">
      <c r="A12" s="2">
        <v>8</v>
      </c>
      <c r="B12" s="88" t="s">
        <v>227</v>
      </c>
      <c r="C12" s="88" t="s">
        <v>226</v>
      </c>
      <c r="D12" s="2" t="s">
        <v>225</v>
      </c>
      <c r="E12" s="161" t="s">
        <v>226</v>
      </c>
      <c r="F12" s="86"/>
      <c r="I12" s="144">
        <v>0</v>
      </c>
      <c r="J12" s="144">
        <v>0</v>
      </c>
      <c r="K12" s="144">
        <v>0</v>
      </c>
      <c r="L12" s="144">
        <v>0</v>
      </c>
      <c r="M12" s="144">
        <v>0</v>
      </c>
      <c r="N12" s="144">
        <v>0</v>
      </c>
      <c r="O12" s="144">
        <v>0</v>
      </c>
      <c r="P12" s="144">
        <v>0</v>
      </c>
      <c r="Q12" s="144">
        <v>0</v>
      </c>
      <c r="R12" s="144">
        <v>0</v>
      </c>
      <c r="S12" s="144">
        <v>0</v>
      </c>
      <c r="T12" s="144">
        <v>0</v>
      </c>
      <c r="U12" s="145">
        <f t="shared" si="4"/>
        <v>0</v>
      </c>
      <c r="V12" s="2">
        <v>0</v>
      </c>
      <c r="W12" s="2">
        <v>0</v>
      </c>
      <c r="X12" s="2">
        <v>3740</v>
      </c>
      <c r="Y12" s="2">
        <v>3752.5</v>
      </c>
      <c r="Z12" s="2">
        <v>1402.5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155">
        <f t="shared" si="0"/>
        <v>8895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155">
        <f t="shared" si="1"/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145">
        <f t="shared" si="2"/>
        <v>0</v>
      </c>
      <c r="BU12" s="145"/>
      <c r="CH12" s="145"/>
      <c r="CU12" s="145"/>
      <c r="DH12" s="145"/>
      <c r="DU12" s="145"/>
      <c r="EH12" s="145"/>
      <c r="EK12" s="162">
        <f t="shared" si="3"/>
        <v>8895</v>
      </c>
    </row>
    <row r="13" spans="1:144" ht="15.75" outlineLevel="1" x14ac:dyDescent="0.25">
      <c r="A13" s="2">
        <v>9</v>
      </c>
      <c r="B13" s="88" t="s">
        <v>230</v>
      </c>
      <c r="C13" s="88" t="s">
        <v>229</v>
      </c>
      <c r="D13" s="2" t="s">
        <v>228</v>
      </c>
      <c r="E13" s="161" t="s">
        <v>229</v>
      </c>
      <c r="F13" s="86"/>
      <c r="I13" s="144">
        <v>0</v>
      </c>
      <c r="J13" s="144">
        <v>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44">
        <v>0</v>
      </c>
      <c r="Q13" s="144">
        <v>0</v>
      </c>
      <c r="R13" s="144">
        <v>0</v>
      </c>
      <c r="S13" s="144">
        <v>0</v>
      </c>
      <c r="T13" s="144">
        <v>0</v>
      </c>
      <c r="U13" s="145">
        <f t="shared" si="4"/>
        <v>0</v>
      </c>
      <c r="V13" s="2">
        <v>0</v>
      </c>
      <c r="W13" s="2">
        <v>0</v>
      </c>
      <c r="X13" s="2">
        <v>4120</v>
      </c>
      <c r="Y13" s="2">
        <v>3765</v>
      </c>
      <c r="Z13" s="2">
        <v>1392.5</v>
      </c>
      <c r="AA13" s="2">
        <v>2375</v>
      </c>
      <c r="AB13" s="2">
        <v>1920</v>
      </c>
      <c r="AC13" s="2">
        <v>648.75</v>
      </c>
      <c r="AD13" s="2">
        <v>1500</v>
      </c>
      <c r="AE13" s="2">
        <v>0</v>
      </c>
      <c r="AF13" s="2">
        <v>0</v>
      </c>
      <c r="AG13" s="2">
        <v>4615</v>
      </c>
      <c r="AH13" s="155">
        <f t="shared" si="0"/>
        <v>20336.25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8666.67</v>
      </c>
      <c r="AS13" s="2">
        <v>8666.67</v>
      </c>
      <c r="AT13" s="2">
        <v>8666.67</v>
      </c>
      <c r="AU13" s="155">
        <f t="shared" si="1"/>
        <v>26000.010000000002</v>
      </c>
      <c r="AV13" s="2">
        <v>15192.27</v>
      </c>
      <c r="AW13" s="2">
        <v>15192.27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145">
        <f t="shared" si="2"/>
        <v>30384.54</v>
      </c>
      <c r="BU13" s="145"/>
      <c r="CH13" s="145"/>
      <c r="CU13" s="145"/>
      <c r="DH13" s="145"/>
      <c r="DU13" s="145"/>
      <c r="EH13" s="145"/>
      <c r="EK13" s="162">
        <f t="shared" si="3"/>
        <v>15721.25</v>
      </c>
    </row>
    <row r="14" spans="1:144" ht="15.75" outlineLevel="1" x14ac:dyDescent="0.25">
      <c r="A14" s="2">
        <v>10</v>
      </c>
      <c r="B14" s="88" t="s">
        <v>253</v>
      </c>
      <c r="C14" s="88" t="s">
        <v>254</v>
      </c>
      <c r="D14" s="2" t="s">
        <v>255</v>
      </c>
      <c r="E14" s="161" t="s">
        <v>254</v>
      </c>
      <c r="F14" s="86"/>
      <c r="I14" s="144">
        <v>0</v>
      </c>
      <c r="J14" s="144">
        <v>0</v>
      </c>
      <c r="K14" s="144">
        <v>0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5">
        <f t="shared" si="4"/>
        <v>0</v>
      </c>
      <c r="V14" s="2">
        <v>0</v>
      </c>
      <c r="W14" s="2">
        <v>0</v>
      </c>
      <c r="X14" s="2">
        <v>0</v>
      </c>
      <c r="Y14" s="2">
        <v>3767.5</v>
      </c>
      <c r="Z14" s="2">
        <v>1935</v>
      </c>
      <c r="AA14" s="2">
        <v>2375</v>
      </c>
      <c r="AB14" s="2">
        <v>1432.5</v>
      </c>
      <c r="AC14" s="2">
        <v>1866.25</v>
      </c>
      <c r="AD14" s="2">
        <v>0</v>
      </c>
      <c r="AE14" s="2">
        <v>0</v>
      </c>
      <c r="AF14" s="2">
        <v>5352.5</v>
      </c>
      <c r="AG14" s="2">
        <v>1465</v>
      </c>
      <c r="AH14" s="155">
        <f t="shared" si="0"/>
        <v>18193.75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6666.67</v>
      </c>
      <c r="AS14" s="2">
        <v>6666.67</v>
      </c>
      <c r="AT14" s="2">
        <v>6666.67</v>
      </c>
      <c r="AU14" s="155">
        <f t="shared" si="1"/>
        <v>20000.010000000002</v>
      </c>
      <c r="AV14" s="2">
        <v>6194.91</v>
      </c>
      <c r="AW14" s="2">
        <v>6194.91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145">
        <f t="shared" si="2"/>
        <v>12389.82</v>
      </c>
      <c r="BU14" s="145"/>
      <c r="CH14" s="145"/>
      <c r="CU14" s="145"/>
      <c r="DH14" s="145"/>
      <c r="DU14" s="145"/>
      <c r="EH14" s="145"/>
      <c r="EK14" s="162">
        <f t="shared" si="3"/>
        <v>16728.75</v>
      </c>
    </row>
    <row r="15" spans="1:144" ht="15.75" outlineLevel="1" x14ac:dyDescent="0.25">
      <c r="A15" s="2">
        <v>11</v>
      </c>
      <c r="B15" s="88" t="s">
        <v>233</v>
      </c>
      <c r="C15" s="88" t="s">
        <v>232</v>
      </c>
      <c r="D15" s="2" t="s">
        <v>231</v>
      </c>
      <c r="E15" s="161" t="s">
        <v>232</v>
      </c>
      <c r="F15" s="86"/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5">
        <f t="shared" si="4"/>
        <v>0</v>
      </c>
      <c r="V15" s="2">
        <v>0</v>
      </c>
      <c r="W15" s="2">
        <v>0</v>
      </c>
      <c r="X15" s="2">
        <v>256.29000000000002</v>
      </c>
      <c r="Y15" s="2">
        <v>3939.48</v>
      </c>
      <c r="Z15" s="2">
        <v>1855.58</v>
      </c>
      <c r="AA15" s="2">
        <v>2500.87</v>
      </c>
      <c r="AB15" s="2">
        <v>1898</v>
      </c>
      <c r="AC15" s="2">
        <v>2346.0300000000002</v>
      </c>
      <c r="AD15" s="2">
        <v>1000</v>
      </c>
      <c r="AE15" s="2">
        <v>12777.75</v>
      </c>
      <c r="AF15" s="2">
        <v>421.97999999999973</v>
      </c>
      <c r="AG15" s="2">
        <v>5873.75</v>
      </c>
      <c r="AH15" s="155">
        <f t="shared" si="0"/>
        <v>32869.729999999996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7333.33</v>
      </c>
      <c r="AQ15" s="2">
        <v>7333.33</v>
      </c>
      <c r="AR15" s="2">
        <v>7333.33</v>
      </c>
      <c r="AS15" s="2">
        <v>0</v>
      </c>
      <c r="AT15" s="2">
        <v>0</v>
      </c>
      <c r="AU15" s="155">
        <f t="shared" si="1"/>
        <v>21999.989999999998</v>
      </c>
      <c r="AV15" s="2">
        <v>29892.97</v>
      </c>
      <c r="AW15" s="2">
        <v>29892.97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145">
        <f t="shared" si="2"/>
        <v>59785.94</v>
      </c>
      <c r="BU15" s="145"/>
      <c r="CH15" s="145"/>
      <c r="CU15" s="145"/>
      <c r="DH15" s="145"/>
      <c r="DU15" s="145"/>
      <c r="EH15" s="145"/>
      <c r="EK15" s="162">
        <f t="shared" si="3"/>
        <v>26995.98</v>
      </c>
    </row>
    <row r="16" spans="1:144" ht="15.75" outlineLevel="1" x14ac:dyDescent="0.25">
      <c r="A16" s="2">
        <v>12</v>
      </c>
      <c r="B16" s="88" t="s">
        <v>236</v>
      </c>
      <c r="C16" s="88" t="s">
        <v>235</v>
      </c>
      <c r="D16" s="2" t="s">
        <v>234</v>
      </c>
      <c r="E16" s="161" t="s">
        <v>235</v>
      </c>
      <c r="F16" s="86"/>
      <c r="I16" s="144">
        <v>0</v>
      </c>
      <c r="J16" s="144">
        <v>0</v>
      </c>
      <c r="K16" s="144">
        <v>0</v>
      </c>
      <c r="L16" s="144">
        <v>0</v>
      </c>
      <c r="M16" s="144">
        <v>0</v>
      </c>
      <c r="N16" s="144">
        <v>0</v>
      </c>
      <c r="O16" s="144">
        <v>0</v>
      </c>
      <c r="P16" s="144">
        <v>0</v>
      </c>
      <c r="Q16" s="144">
        <v>0</v>
      </c>
      <c r="R16" s="144">
        <v>0</v>
      </c>
      <c r="S16" s="144">
        <v>0</v>
      </c>
      <c r="T16" s="144">
        <v>0</v>
      </c>
      <c r="U16" s="145">
        <f t="shared" si="4"/>
        <v>0</v>
      </c>
      <c r="V16" s="2">
        <v>0</v>
      </c>
      <c r="W16" s="2">
        <v>0</v>
      </c>
      <c r="X16" s="2">
        <v>170.86</v>
      </c>
      <c r="Y16" s="2">
        <v>3748.75</v>
      </c>
      <c r="Z16" s="2">
        <v>1585</v>
      </c>
      <c r="AA16" s="2">
        <v>2375</v>
      </c>
      <c r="AB16" s="2">
        <v>3152.5</v>
      </c>
      <c r="AC16" s="2">
        <v>4503.75</v>
      </c>
      <c r="AD16" s="2">
        <v>10365.5</v>
      </c>
      <c r="AE16" s="2">
        <v>5565</v>
      </c>
      <c r="AF16" s="2">
        <v>8108.06</v>
      </c>
      <c r="AG16" s="2">
        <v>304.78999999999985</v>
      </c>
      <c r="AH16" s="155">
        <f t="shared" si="0"/>
        <v>39879.21</v>
      </c>
      <c r="AI16" s="2">
        <v>30809.73</v>
      </c>
      <c r="AJ16" s="2">
        <v>30809.73</v>
      </c>
      <c r="AK16" s="2">
        <v>30809.73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155">
        <f t="shared" si="1"/>
        <v>92429.19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145">
        <f t="shared" si="2"/>
        <v>0</v>
      </c>
      <c r="BU16" s="145"/>
      <c r="CH16" s="145"/>
      <c r="CU16" s="145"/>
      <c r="DH16" s="145"/>
      <c r="DU16" s="145"/>
      <c r="EH16" s="145"/>
      <c r="EK16" s="162">
        <f t="shared" si="3"/>
        <v>39574.42</v>
      </c>
    </row>
    <row r="17" spans="1:141" ht="15.75" outlineLevel="1" x14ac:dyDescent="0.25">
      <c r="A17" s="2">
        <v>13</v>
      </c>
      <c r="B17" s="88" t="s">
        <v>265</v>
      </c>
      <c r="C17" s="88" t="s">
        <v>266</v>
      </c>
      <c r="D17" s="2" t="s">
        <v>267</v>
      </c>
      <c r="E17" s="161" t="s">
        <v>266</v>
      </c>
      <c r="F17" s="86"/>
      <c r="I17" s="144">
        <v>0</v>
      </c>
      <c r="J17" s="144">
        <v>0</v>
      </c>
      <c r="K17" s="144">
        <v>0</v>
      </c>
      <c r="L17" s="144">
        <v>0</v>
      </c>
      <c r="M17" s="144">
        <v>0</v>
      </c>
      <c r="N17" s="144">
        <v>0</v>
      </c>
      <c r="O17" s="144">
        <v>0</v>
      </c>
      <c r="P17" s="144">
        <v>0</v>
      </c>
      <c r="Q17" s="144">
        <v>0</v>
      </c>
      <c r="R17" s="144">
        <v>0</v>
      </c>
      <c r="S17" s="144">
        <v>0</v>
      </c>
      <c r="T17" s="144">
        <v>0</v>
      </c>
      <c r="U17" s="145">
        <f t="shared" si="4"/>
        <v>0</v>
      </c>
      <c r="V17" s="2">
        <v>0</v>
      </c>
      <c r="W17" s="2">
        <v>0</v>
      </c>
      <c r="X17" s="2">
        <v>0</v>
      </c>
      <c r="Y17" s="2">
        <v>3773.75</v>
      </c>
      <c r="Z17" s="2">
        <v>1585</v>
      </c>
      <c r="AA17" s="2">
        <v>2582.8200000000002</v>
      </c>
      <c r="AB17" s="2">
        <v>4416.87</v>
      </c>
      <c r="AC17" s="2">
        <v>2693.61</v>
      </c>
      <c r="AD17" s="2">
        <v>0</v>
      </c>
      <c r="AE17" s="2">
        <v>12779</v>
      </c>
      <c r="AF17" s="2">
        <v>0</v>
      </c>
      <c r="AG17" s="2">
        <v>5255</v>
      </c>
      <c r="AH17" s="155">
        <f t="shared" si="0"/>
        <v>33086.050000000003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9000</v>
      </c>
      <c r="AQ17" s="2">
        <v>9000</v>
      </c>
      <c r="AR17" s="2">
        <v>9000</v>
      </c>
      <c r="AS17" s="2">
        <v>0</v>
      </c>
      <c r="AT17" s="2">
        <v>0</v>
      </c>
      <c r="AU17" s="155">
        <f t="shared" si="1"/>
        <v>27000</v>
      </c>
      <c r="AV17" s="2">
        <v>29892.97</v>
      </c>
      <c r="AW17" s="2">
        <v>29892.97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145">
        <f t="shared" si="2"/>
        <v>59785.94</v>
      </c>
      <c r="BU17" s="145"/>
      <c r="CH17" s="145"/>
      <c r="CU17" s="145"/>
      <c r="DH17" s="145"/>
      <c r="DU17" s="145"/>
      <c r="EH17" s="145"/>
      <c r="EK17" s="162">
        <f t="shared" si="3"/>
        <v>27831.05</v>
      </c>
    </row>
    <row r="18" spans="1:141" ht="15.75" outlineLevel="1" x14ac:dyDescent="0.25">
      <c r="A18" s="2">
        <v>14</v>
      </c>
      <c r="B18" s="88" t="s">
        <v>256</v>
      </c>
      <c r="C18" s="88" t="s">
        <v>257</v>
      </c>
      <c r="D18" s="2" t="s">
        <v>262</v>
      </c>
      <c r="E18" s="161" t="s">
        <v>257</v>
      </c>
      <c r="F18" s="86"/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5">
        <f t="shared" si="4"/>
        <v>0</v>
      </c>
      <c r="V18" s="2">
        <v>0</v>
      </c>
      <c r="W18" s="2">
        <v>0</v>
      </c>
      <c r="X18" s="2">
        <v>0</v>
      </c>
      <c r="Y18" s="2">
        <v>4034.23</v>
      </c>
      <c r="Z18" s="2">
        <v>1752.04</v>
      </c>
      <c r="AA18" s="2">
        <v>2664.75</v>
      </c>
      <c r="AB18" s="2">
        <v>1803.08</v>
      </c>
      <c r="AC18" s="2">
        <v>15870.85</v>
      </c>
      <c r="AD18" s="2">
        <v>2113.75</v>
      </c>
      <c r="AE18" s="2">
        <v>0</v>
      </c>
      <c r="AF18" s="2">
        <v>13395.22</v>
      </c>
      <c r="AG18" s="2">
        <v>1796.41</v>
      </c>
      <c r="AH18" s="155">
        <f t="shared" si="0"/>
        <v>43430.33</v>
      </c>
      <c r="AI18" s="2">
        <v>47377.3</v>
      </c>
      <c r="AJ18" s="2">
        <v>47377.3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155">
        <f t="shared" si="1"/>
        <v>94754.6</v>
      </c>
      <c r="AV18" s="2">
        <v>104753.1</v>
      </c>
      <c r="AW18" s="2">
        <v>104753.1</v>
      </c>
      <c r="AX18" s="2">
        <v>104753.1</v>
      </c>
      <c r="AY18" s="2">
        <v>104753.1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145">
        <f t="shared" si="2"/>
        <v>419012.4</v>
      </c>
      <c r="BU18" s="145"/>
      <c r="CH18" s="145"/>
      <c r="CU18" s="145"/>
      <c r="DH18" s="145"/>
      <c r="DU18" s="145"/>
      <c r="EH18" s="145"/>
      <c r="EK18" s="162">
        <f t="shared" si="3"/>
        <v>41633.919999999998</v>
      </c>
    </row>
    <row r="19" spans="1:141" ht="15.75" outlineLevel="1" x14ac:dyDescent="0.25">
      <c r="A19" s="2">
        <v>15</v>
      </c>
      <c r="B19" s="88" t="s">
        <v>258</v>
      </c>
      <c r="C19" s="88" t="s">
        <v>259</v>
      </c>
      <c r="D19" s="2" t="s">
        <v>263</v>
      </c>
      <c r="E19" s="161" t="s">
        <v>259</v>
      </c>
      <c r="F19" s="86"/>
      <c r="I19" s="144">
        <v>0</v>
      </c>
      <c r="J19" s="144">
        <v>0</v>
      </c>
      <c r="K19" s="144">
        <v>0</v>
      </c>
      <c r="L19" s="144">
        <v>0</v>
      </c>
      <c r="M19" s="144">
        <v>0</v>
      </c>
      <c r="N19" s="144">
        <v>0</v>
      </c>
      <c r="O19" s="144">
        <v>0</v>
      </c>
      <c r="P19" s="144">
        <v>0</v>
      </c>
      <c r="Q19" s="144">
        <v>0</v>
      </c>
      <c r="R19" s="144">
        <v>0</v>
      </c>
      <c r="S19" s="144">
        <v>0</v>
      </c>
      <c r="T19" s="144">
        <v>0</v>
      </c>
      <c r="U19" s="145">
        <f t="shared" si="4"/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155">
        <f t="shared" si="0"/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155">
        <f t="shared" si="1"/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145">
        <f t="shared" si="2"/>
        <v>0</v>
      </c>
      <c r="BU19" s="145"/>
      <c r="CH19" s="145"/>
      <c r="CU19" s="145"/>
      <c r="DH19" s="145"/>
      <c r="DU19" s="145"/>
      <c r="EH19" s="145"/>
      <c r="EK19" s="162">
        <f t="shared" si="3"/>
        <v>0</v>
      </c>
    </row>
    <row r="20" spans="1:141" ht="15.75" outlineLevel="1" x14ac:dyDescent="0.25">
      <c r="A20" s="2">
        <v>16</v>
      </c>
      <c r="B20" s="88" t="s">
        <v>260</v>
      </c>
      <c r="C20" s="88" t="s">
        <v>261</v>
      </c>
      <c r="D20" s="2" t="s">
        <v>264</v>
      </c>
      <c r="E20" s="161" t="s">
        <v>261</v>
      </c>
      <c r="F20" s="86"/>
      <c r="I20" s="144">
        <v>0</v>
      </c>
      <c r="J20" s="144">
        <v>0</v>
      </c>
      <c r="K20" s="144">
        <v>0</v>
      </c>
      <c r="L20" s="144">
        <v>0</v>
      </c>
      <c r="M20" s="144">
        <v>0</v>
      </c>
      <c r="N20" s="144">
        <v>0</v>
      </c>
      <c r="O20" s="144">
        <v>0</v>
      </c>
      <c r="P20" s="144">
        <v>0</v>
      </c>
      <c r="Q20" s="144">
        <v>0</v>
      </c>
      <c r="R20" s="144">
        <v>0</v>
      </c>
      <c r="S20" s="144">
        <v>0</v>
      </c>
      <c r="T20" s="144">
        <v>0</v>
      </c>
      <c r="U20" s="145">
        <f t="shared" si="4"/>
        <v>0</v>
      </c>
      <c r="V20" s="2">
        <v>0</v>
      </c>
      <c r="W20" s="2">
        <v>0</v>
      </c>
      <c r="X20" s="2">
        <v>0</v>
      </c>
      <c r="Y20" s="2">
        <v>7517.5</v>
      </c>
      <c r="Z20" s="2">
        <v>3195</v>
      </c>
      <c r="AA20" s="2">
        <v>2037</v>
      </c>
      <c r="AB20" s="2">
        <v>2323</v>
      </c>
      <c r="AC20" s="2">
        <v>4398.75</v>
      </c>
      <c r="AD20" s="2">
        <v>10929.1</v>
      </c>
      <c r="AE20" s="2">
        <v>6175</v>
      </c>
      <c r="AF20" s="2">
        <v>7581.59</v>
      </c>
      <c r="AG20" s="2">
        <v>76.209999999999965</v>
      </c>
      <c r="AH20" s="155">
        <f t="shared" si="0"/>
        <v>44233.15</v>
      </c>
      <c r="AI20" s="2">
        <v>33508.47</v>
      </c>
      <c r="AJ20" s="2">
        <v>33508.47</v>
      </c>
      <c r="AK20" s="2">
        <v>33508.47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155">
        <f t="shared" si="1"/>
        <v>100525.41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145">
        <f t="shared" si="2"/>
        <v>0</v>
      </c>
      <c r="BU20" s="145"/>
      <c r="CH20" s="145"/>
      <c r="CU20" s="145"/>
      <c r="DH20" s="145"/>
      <c r="DU20" s="145"/>
      <c r="EH20" s="145"/>
      <c r="EK20" s="162">
        <f t="shared" si="3"/>
        <v>44156.94</v>
      </c>
    </row>
    <row r="21" spans="1:141" ht="15.75" outlineLevel="1" x14ac:dyDescent="0.25">
      <c r="A21" s="2">
        <v>17</v>
      </c>
      <c r="B21" s="88" t="s">
        <v>239</v>
      </c>
      <c r="C21" s="88" t="s">
        <v>238</v>
      </c>
      <c r="D21" s="2" t="s">
        <v>237</v>
      </c>
      <c r="E21" s="161" t="s">
        <v>238</v>
      </c>
      <c r="F21" s="86"/>
      <c r="I21" s="144">
        <v>0</v>
      </c>
      <c r="J21" s="144">
        <v>0</v>
      </c>
      <c r="K21" s="144">
        <v>0</v>
      </c>
      <c r="L21" s="144">
        <v>0</v>
      </c>
      <c r="M21" s="144">
        <v>0</v>
      </c>
      <c r="N21" s="144">
        <v>0</v>
      </c>
      <c r="O21" s="144">
        <v>0</v>
      </c>
      <c r="P21" s="144">
        <v>0</v>
      </c>
      <c r="Q21" s="144">
        <v>0</v>
      </c>
      <c r="R21" s="144">
        <v>0</v>
      </c>
      <c r="S21" s="144">
        <v>0</v>
      </c>
      <c r="T21" s="144">
        <v>0</v>
      </c>
      <c r="U21" s="145">
        <f t="shared" si="4"/>
        <v>0</v>
      </c>
      <c r="V21" s="2">
        <v>0</v>
      </c>
      <c r="W21" s="2">
        <v>0</v>
      </c>
      <c r="X21" s="2">
        <v>170.86</v>
      </c>
      <c r="Y21" s="2">
        <v>3949.48</v>
      </c>
      <c r="Z21" s="2">
        <v>1853.08</v>
      </c>
      <c r="AA21" s="2">
        <v>2518.87</v>
      </c>
      <c r="AB21" s="2">
        <v>2012.58</v>
      </c>
      <c r="AC21" s="2">
        <v>17067.349999999999</v>
      </c>
      <c r="AD21" s="2">
        <v>2191.25</v>
      </c>
      <c r="AE21" s="2">
        <v>0</v>
      </c>
      <c r="AF21" s="2">
        <v>11837.650000000001</v>
      </c>
      <c r="AG21" s="2">
        <v>2042.5300000000002</v>
      </c>
      <c r="AH21" s="155">
        <f t="shared" si="0"/>
        <v>43643.65</v>
      </c>
      <c r="AI21" s="2">
        <v>51425.4</v>
      </c>
      <c r="AJ21" s="2">
        <v>51425.4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155">
        <f t="shared" si="1"/>
        <v>102850.8</v>
      </c>
      <c r="AV21" s="2">
        <v>0</v>
      </c>
      <c r="AW21" s="2">
        <v>0</v>
      </c>
      <c r="AX21" s="2">
        <v>126516.3</v>
      </c>
      <c r="AY21" s="2">
        <v>126516.3</v>
      </c>
      <c r="AZ21" s="2">
        <v>126516.3</v>
      </c>
      <c r="BA21" s="2">
        <v>126516.3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145">
        <f t="shared" si="2"/>
        <v>506065.2</v>
      </c>
      <c r="BU21" s="145"/>
      <c r="CH21" s="145"/>
      <c r="CU21" s="145"/>
      <c r="DH21" s="145"/>
      <c r="DU21" s="145"/>
      <c r="EH21" s="145"/>
      <c r="EK21" s="162">
        <f t="shared" si="3"/>
        <v>41601.120000000003</v>
      </c>
    </row>
    <row r="22" spans="1:141" ht="15.75" outlineLevel="1" x14ac:dyDescent="0.25">
      <c r="A22" s="2">
        <v>18</v>
      </c>
      <c r="B22" s="88" t="s">
        <v>242</v>
      </c>
      <c r="C22" s="88" t="s">
        <v>241</v>
      </c>
      <c r="D22" s="2" t="s">
        <v>240</v>
      </c>
      <c r="E22" s="161" t="s">
        <v>241</v>
      </c>
      <c r="F22" s="86"/>
      <c r="I22" s="144">
        <v>0</v>
      </c>
      <c r="J22" s="144">
        <v>0</v>
      </c>
      <c r="K22" s="144">
        <v>0</v>
      </c>
      <c r="L22" s="144">
        <v>0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>
        <v>0</v>
      </c>
      <c r="S22" s="144">
        <v>0</v>
      </c>
      <c r="T22" s="144">
        <v>0</v>
      </c>
      <c r="U22" s="145">
        <f t="shared" si="4"/>
        <v>0</v>
      </c>
      <c r="V22" s="2">
        <v>0</v>
      </c>
      <c r="W22" s="2">
        <v>0</v>
      </c>
      <c r="X22" s="2">
        <v>341.71999999999997</v>
      </c>
      <c r="Y22" s="2">
        <v>3773.75</v>
      </c>
      <c r="Z22" s="2">
        <v>1590</v>
      </c>
      <c r="AA22" s="2">
        <v>2350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155">
        <f t="shared" si="0"/>
        <v>8055.47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155">
        <f t="shared" si="1"/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145">
        <f t="shared" si="2"/>
        <v>0</v>
      </c>
      <c r="BU22" s="145"/>
      <c r="CH22" s="145"/>
      <c r="CU22" s="145"/>
      <c r="DH22" s="145"/>
      <c r="DU22" s="145"/>
      <c r="EH22" s="145"/>
      <c r="EK22" s="162">
        <f t="shared" si="3"/>
        <v>8055.47</v>
      </c>
    </row>
    <row r="23" spans="1:141" ht="15.75" hidden="1" outlineLevel="1" x14ac:dyDescent="0.25">
      <c r="A23" s="2">
        <v>19</v>
      </c>
      <c r="B23" s="88" t="s">
        <v>196</v>
      </c>
      <c r="C23" s="88" t="s">
        <v>196</v>
      </c>
      <c r="D23" s="2" t="s">
        <v>198</v>
      </c>
      <c r="E23" s="161" t="s">
        <v>199</v>
      </c>
      <c r="F23" s="86"/>
      <c r="I23" s="144">
        <v>0</v>
      </c>
      <c r="J23" s="144">
        <v>0</v>
      </c>
      <c r="K23" s="144">
        <v>0</v>
      </c>
      <c r="L23" s="144">
        <v>0</v>
      </c>
      <c r="M23" s="144">
        <v>0</v>
      </c>
      <c r="N23" s="144">
        <v>0</v>
      </c>
      <c r="O23" s="144">
        <v>0</v>
      </c>
      <c r="P23" s="144">
        <v>0</v>
      </c>
      <c r="Q23" s="144">
        <v>0</v>
      </c>
      <c r="R23" s="144">
        <v>0</v>
      </c>
      <c r="S23" s="144">
        <v>0</v>
      </c>
      <c r="T23" s="144">
        <v>0</v>
      </c>
      <c r="U23" s="145">
        <f t="shared" si="4"/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155">
        <f t="shared" si="0"/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155">
        <f t="shared" si="1"/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145">
        <f t="shared" si="2"/>
        <v>0</v>
      </c>
      <c r="BU23" s="145"/>
      <c r="CH23" s="145"/>
      <c r="CU23" s="145"/>
      <c r="DH23" s="145"/>
      <c r="DU23" s="145"/>
      <c r="EH23" s="145"/>
      <c r="EK23" s="162">
        <f t="shared" si="3"/>
        <v>0</v>
      </c>
    </row>
    <row r="24" spans="1:141" ht="15.75" outlineLevel="1" x14ac:dyDescent="0.25">
      <c r="A24" s="2">
        <v>20</v>
      </c>
      <c r="B24" s="88" t="s">
        <v>296</v>
      </c>
      <c r="C24" s="88" t="s">
        <v>290</v>
      </c>
      <c r="D24" s="2" t="s">
        <v>284</v>
      </c>
      <c r="E24" s="161" t="s">
        <v>290</v>
      </c>
      <c r="F24" s="86"/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5">
        <f t="shared" si="4"/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2580</v>
      </c>
      <c r="AC24" s="2">
        <v>2270</v>
      </c>
      <c r="AD24" s="2">
        <v>0</v>
      </c>
      <c r="AE24" s="2">
        <v>0</v>
      </c>
      <c r="AF24" s="2">
        <v>9000</v>
      </c>
      <c r="AG24" s="2">
        <v>3003.75</v>
      </c>
      <c r="AH24" s="155">
        <f t="shared" si="0"/>
        <v>16853.75</v>
      </c>
      <c r="AI24" s="2">
        <v>0</v>
      </c>
      <c r="AJ24" s="2">
        <v>0</v>
      </c>
      <c r="AK24" s="2">
        <v>54805.25</v>
      </c>
      <c r="AL24" s="2">
        <v>54805.25</v>
      </c>
      <c r="AM24" s="2">
        <v>54805.25</v>
      </c>
      <c r="AN24" s="2">
        <v>54805.25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155">
        <f t="shared" si="1"/>
        <v>219221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145">
        <f t="shared" si="2"/>
        <v>0</v>
      </c>
      <c r="BU24" s="145"/>
      <c r="CH24" s="145"/>
      <c r="CU24" s="145"/>
      <c r="DH24" s="145"/>
      <c r="DU24" s="145"/>
      <c r="EH24" s="145"/>
      <c r="EK24" s="162">
        <f t="shared" si="3"/>
        <v>13850</v>
      </c>
    </row>
    <row r="25" spans="1:141" ht="15.75" outlineLevel="1" x14ac:dyDescent="0.25">
      <c r="A25" s="2">
        <v>21</v>
      </c>
      <c r="B25" s="88" t="s">
        <v>297</v>
      </c>
      <c r="C25" s="88" t="s">
        <v>291</v>
      </c>
      <c r="D25" s="2" t="s">
        <v>285</v>
      </c>
      <c r="E25" s="161" t="s">
        <v>291</v>
      </c>
      <c r="F25" s="86"/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5">
        <f t="shared" si="4"/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2607.5</v>
      </c>
      <c r="AC25" s="2">
        <v>18750.599999999999</v>
      </c>
      <c r="AD25" s="2">
        <v>3947.5</v>
      </c>
      <c r="AE25" s="2">
        <v>0</v>
      </c>
      <c r="AF25" s="2">
        <v>15001.67</v>
      </c>
      <c r="AG25" s="2">
        <v>1791.56</v>
      </c>
      <c r="AH25" s="155">
        <f t="shared" si="0"/>
        <v>42098.829999999994</v>
      </c>
      <c r="AI25" s="2">
        <v>53449.7</v>
      </c>
      <c r="AJ25" s="2">
        <v>53449.7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155">
        <f t="shared" si="1"/>
        <v>106899.4</v>
      </c>
      <c r="AV25" s="2">
        <v>0</v>
      </c>
      <c r="AW25" s="2">
        <v>137397.9</v>
      </c>
      <c r="AX25" s="2">
        <v>137397.9</v>
      </c>
      <c r="AY25" s="2">
        <v>137397.9</v>
      </c>
      <c r="AZ25" s="2">
        <v>137397.9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145">
        <f t="shared" si="2"/>
        <v>549591.6</v>
      </c>
      <c r="BU25" s="145"/>
      <c r="CH25" s="145"/>
      <c r="CU25" s="145"/>
      <c r="DH25" s="145"/>
      <c r="DU25" s="145"/>
      <c r="EH25" s="145"/>
      <c r="EK25" s="162">
        <f t="shared" si="3"/>
        <v>40307.269999999997</v>
      </c>
    </row>
    <row r="26" spans="1:141" ht="15.75" outlineLevel="1" x14ac:dyDescent="0.25">
      <c r="A26" s="2">
        <v>22</v>
      </c>
      <c r="B26" s="88" t="s">
        <v>298</v>
      </c>
      <c r="C26" s="88" t="s">
        <v>292</v>
      </c>
      <c r="D26" s="2" t="s">
        <v>286</v>
      </c>
      <c r="E26" s="161" t="s">
        <v>292</v>
      </c>
      <c r="F26" s="86"/>
      <c r="I26" s="144">
        <v>0</v>
      </c>
      <c r="J26" s="144">
        <v>0</v>
      </c>
      <c r="K26" s="144">
        <v>0</v>
      </c>
      <c r="L26" s="144">
        <v>0</v>
      </c>
      <c r="M26" s="144">
        <v>0</v>
      </c>
      <c r="N26" s="144">
        <v>0</v>
      </c>
      <c r="O26" s="144">
        <v>0</v>
      </c>
      <c r="P26" s="144">
        <v>0</v>
      </c>
      <c r="Q26" s="144">
        <v>0</v>
      </c>
      <c r="R26" s="144">
        <v>0</v>
      </c>
      <c r="S26" s="144">
        <v>0</v>
      </c>
      <c r="T26" s="144">
        <v>0</v>
      </c>
      <c r="U26" s="145">
        <f t="shared" si="4"/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1392.5</v>
      </c>
      <c r="AC26" s="2">
        <v>780</v>
      </c>
      <c r="AD26" s="2">
        <v>0</v>
      </c>
      <c r="AE26" s="2">
        <v>0</v>
      </c>
      <c r="AF26" s="2">
        <v>0</v>
      </c>
      <c r="AG26" s="2">
        <v>840</v>
      </c>
      <c r="AH26" s="155">
        <f t="shared" si="0"/>
        <v>3012.5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6666.67</v>
      </c>
      <c r="AQ26" s="2">
        <v>6666.67</v>
      </c>
      <c r="AR26" s="2">
        <v>6666.67</v>
      </c>
      <c r="AS26" s="2">
        <v>0</v>
      </c>
      <c r="AT26" s="2">
        <v>0</v>
      </c>
      <c r="AU26" s="155">
        <f t="shared" si="1"/>
        <v>20000.010000000002</v>
      </c>
      <c r="AV26" s="2">
        <v>7581</v>
      </c>
      <c r="AW26" s="2">
        <v>7581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145">
        <f t="shared" si="2"/>
        <v>15162</v>
      </c>
      <c r="BU26" s="145"/>
      <c r="CH26" s="145"/>
      <c r="CU26" s="145"/>
      <c r="DH26" s="145"/>
      <c r="DU26" s="145"/>
      <c r="EH26" s="145"/>
      <c r="EK26" s="162">
        <f t="shared" si="3"/>
        <v>2172.5</v>
      </c>
    </row>
    <row r="27" spans="1:141" ht="15.75" outlineLevel="1" x14ac:dyDescent="0.25">
      <c r="A27" s="2">
        <v>23</v>
      </c>
      <c r="B27" s="88" t="s">
        <v>299</v>
      </c>
      <c r="C27" s="88" t="s">
        <v>293</v>
      </c>
      <c r="D27" s="2" t="s">
        <v>287</v>
      </c>
      <c r="E27" s="161" t="s">
        <v>293</v>
      </c>
      <c r="F27" s="86"/>
      <c r="I27" s="144">
        <v>0</v>
      </c>
      <c r="J27" s="144">
        <v>0</v>
      </c>
      <c r="K27" s="144">
        <v>0</v>
      </c>
      <c r="L27" s="144">
        <v>0</v>
      </c>
      <c r="M27" s="144">
        <v>0</v>
      </c>
      <c r="N27" s="144">
        <v>0</v>
      </c>
      <c r="O27" s="144">
        <v>0</v>
      </c>
      <c r="P27" s="144">
        <v>0</v>
      </c>
      <c r="Q27" s="144">
        <v>0</v>
      </c>
      <c r="R27" s="144">
        <v>0</v>
      </c>
      <c r="S27" s="144">
        <v>0</v>
      </c>
      <c r="T27" s="144">
        <v>0</v>
      </c>
      <c r="U27" s="145">
        <f t="shared" si="4"/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2300</v>
      </c>
      <c r="AC27" s="2">
        <v>20078.509999999998</v>
      </c>
      <c r="AD27" s="2">
        <v>4155</v>
      </c>
      <c r="AE27" s="2">
        <v>0</v>
      </c>
      <c r="AF27" s="2">
        <v>14929.4</v>
      </c>
      <c r="AG27" s="2">
        <v>4439.83</v>
      </c>
      <c r="AH27" s="155">
        <f t="shared" si="0"/>
        <v>45902.74</v>
      </c>
      <c r="AI27" s="2">
        <v>54124.3</v>
      </c>
      <c r="AJ27" s="2">
        <v>54124.3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155">
        <f t="shared" si="1"/>
        <v>108248.6</v>
      </c>
      <c r="AV27" s="2">
        <v>0</v>
      </c>
      <c r="AW27" s="2">
        <v>0</v>
      </c>
      <c r="AX27" s="2">
        <v>0</v>
      </c>
      <c r="AY27" s="2">
        <v>141025.1</v>
      </c>
      <c r="AZ27" s="2">
        <v>141025.1</v>
      </c>
      <c r="BA27" s="2">
        <v>141025.1</v>
      </c>
      <c r="BB27" s="2">
        <v>141025.1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145">
        <f t="shared" si="2"/>
        <v>564100.4</v>
      </c>
      <c r="BU27" s="145"/>
      <c r="CH27" s="145"/>
      <c r="CU27" s="145"/>
      <c r="DH27" s="145"/>
      <c r="DU27" s="145"/>
      <c r="EH27" s="145"/>
      <c r="EK27" s="162">
        <f t="shared" si="3"/>
        <v>41462.909999999996</v>
      </c>
    </row>
    <row r="28" spans="1:141" ht="15.75" outlineLevel="1" x14ac:dyDescent="0.25">
      <c r="A28" s="2">
        <v>24</v>
      </c>
      <c r="B28" s="88" t="s">
        <v>300</v>
      </c>
      <c r="C28" s="88" t="s">
        <v>294</v>
      </c>
      <c r="D28" s="2" t="s">
        <v>288</v>
      </c>
      <c r="E28" s="161" t="s">
        <v>294</v>
      </c>
      <c r="F28" s="86"/>
      <c r="I28" s="144">
        <v>0</v>
      </c>
      <c r="J28" s="144">
        <v>0</v>
      </c>
      <c r="K28" s="144">
        <v>0</v>
      </c>
      <c r="L28" s="144">
        <v>0</v>
      </c>
      <c r="M28" s="144">
        <v>0</v>
      </c>
      <c r="N28" s="144">
        <v>0</v>
      </c>
      <c r="O28" s="144">
        <v>0</v>
      </c>
      <c r="P28" s="144">
        <v>0</v>
      </c>
      <c r="Q28" s="144">
        <v>0</v>
      </c>
      <c r="R28" s="144">
        <v>0</v>
      </c>
      <c r="S28" s="144">
        <v>0</v>
      </c>
      <c r="T28" s="144">
        <v>0</v>
      </c>
      <c r="U28" s="145">
        <f t="shared" si="4"/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1322.5</v>
      </c>
      <c r="AC28" s="2">
        <v>1490</v>
      </c>
      <c r="AD28" s="2">
        <v>0</v>
      </c>
      <c r="AE28" s="2">
        <v>0</v>
      </c>
      <c r="AF28" s="2">
        <v>0</v>
      </c>
      <c r="AG28" s="2">
        <v>1052.5</v>
      </c>
      <c r="AH28" s="155">
        <f t="shared" si="0"/>
        <v>3865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8666.67</v>
      </c>
      <c r="AR28" s="2">
        <v>8666.67</v>
      </c>
      <c r="AS28" s="2">
        <v>8666.67</v>
      </c>
      <c r="AT28" s="2">
        <v>0</v>
      </c>
      <c r="AU28" s="155">
        <f t="shared" si="1"/>
        <v>26000.010000000002</v>
      </c>
      <c r="AV28" s="2">
        <v>12050.56</v>
      </c>
      <c r="AW28" s="2">
        <v>12050.56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145">
        <f t="shared" si="2"/>
        <v>24101.119999999999</v>
      </c>
      <c r="BU28" s="145"/>
      <c r="CH28" s="145"/>
      <c r="CU28" s="145"/>
      <c r="DH28" s="145"/>
      <c r="DU28" s="145"/>
      <c r="EH28" s="145"/>
      <c r="EK28" s="162">
        <f t="shared" si="3"/>
        <v>2812.5</v>
      </c>
    </row>
    <row r="29" spans="1:141" ht="15.75" outlineLevel="1" x14ac:dyDescent="0.25">
      <c r="A29" s="2">
        <v>25</v>
      </c>
      <c r="B29" s="88" t="s">
        <v>301</v>
      </c>
      <c r="C29" s="88" t="s">
        <v>295</v>
      </c>
      <c r="D29" s="2" t="s">
        <v>289</v>
      </c>
      <c r="E29" s="161" t="s">
        <v>295</v>
      </c>
      <c r="F29" s="86"/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5">
        <f t="shared" si="4"/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1855</v>
      </c>
      <c r="AC29" s="2">
        <v>1635</v>
      </c>
      <c r="AD29" s="2">
        <v>997.5</v>
      </c>
      <c r="AE29" s="2">
        <v>3648.75</v>
      </c>
      <c r="AF29" s="2">
        <v>7579.08</v>
      </c>
      <c r="AG29" s="2">
        <v>-24.8000000000002</v>
      </c>
      <c r="AH29" s="155">
        <f t="shared" si="0"/>
        <v>15690.529999999999</v>
      </c>
      <c r="AI29" s="2">
        <v>33699.5</v>
      </c>
      <c r="AJ29" s="2">
        <v>33699.5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155">
        <f t="shared" si="1"/>
        <v>67399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89003.61</v>
      </c>
      <c r="BC29" s="2">
        <v>89003.61</v>
      </c>
      <c r="BD29" s="2">
        <v>89003.61</v>
      </c>
      <c r="BE29" s="2">
        <v>0</v>
      </c>
      <c r="BF29" s="2">
        <v>0</v>
      </c>
      <c r="BG29" s="2">
        <v>0</v>
      </c>
      <c r="BH29" s="145">
        <f t="shared" si="2"/>
        <v>267010.83</v>
      </c>
      <c r="BU29" s="145"/>
      <c r="CH29" s="145"/>
      <c r="CU29" s="145"/>
      <c r="DH29" s="145"/>
      <c r="DU29" s="145"/>
      <c r="EH29" s="145"/>
      <c r="EK29" s="162">
        <f t="shared" si="3"/>
        <v>15715.33</v>
      </c>
    </row>
    <row r="30" spans="1:141" ht="15.75" outlineLevel="1" x14ac:dyDescent="0.25">
      <c r="A30" s="2">
        <v>26</v>
      </c>
      <c r="B30" s="88" t="s">
        <v>305</v>
      </c>
      <c r="C30" s="88" t="s">
        <v>306</v>
      </c>
      <c r="D30" s="2" t="s">
        <v>307</v>
      </c>
      <c r="E30" s="161" t="s">
        <v>306</v>
      </c>
      <c r="F30" s="86"/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5">
        <f t="shared" si="4"/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10365.200000000001</v>
      </c>
      <c r="AF30" s="2">
        <v>0</v>
      </c>
      <c r="AG30" s="2">
        <v>0</v>
      </c>
      <c r="AH30" s="155">
        <f t="shared" si="0"/>
        <v>10365.200000000001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155">
        <f t="shared" si="1"/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145">
        <f t="shared" si="2"/>
        <v>0</v>
      </c>
      <c r="BU30" s="145"/>
      <c r="CH30" s="145"/>
      <c r="CU30" s="145"/>
      <c r="DH30" s="145"/>
      <c r="DU30" s="145"/>
      <c r="EH30" s="145"/>
      <c r="EK30" s="162">
        <f t="shared" si="3"/>
        <v>10365.200000000001</v>
      </c>
    </row>
    <row r="31" spans="1:141" ht="15.75" outlineLevel="1" x14ac:dyDescent="0.25">
      <c r="A31" s="2">
        <v>27</v>
      </c>
      <c r="B31" s="88" t="s">
        <v>309</v>
      </c>
      <c r="C31" s="88" t="s">
        <v>310</v>
      </c>
      <c r="D31" s="2" t="s">
        <v>315</v>
      </c>
      <c r="E31" s="161" t="s">
        <v>310</v>
      </c>
      <c r="F31" s="86"/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5">
        <f t="shared" si="4"/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155">
        <f t="shared" si="0"/>
        <v>0</v>
      </c>
      <c r="AI31" s="2">
        <v>0</v>
      </c>
      <c r="AJ31" s="2">
        <v>0</v>
      </c>
      <c r="AK31" s="2">
        <v>0</v>
      </c>
      <c r="AL31" s="2">
        <v>15024</v>
      </c>
      <c r="AM31" s="2">
        <v>15024</v>
      </c>
      <c r="AN31" s="2">
        <v>15024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155">
        <f t="shared" si="1"/>
        <v>45072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60552.79</v>
      </c>
      <c r="BF31" s="2">
        <v>60552.79</v>
      </c>
      <c r="BG31" s="2">
        <v>60552.79</v>
      </c>
      <c r="BH31" s="145">
        <f t="shared" si="2"/>
        <v>181658.37</v>
      </c>
      <c r="BU31" s="145"/>
      <c r="CH31" s="145"/>
      <c r="CU31" s="145"/>
      <c r="DH31" s="145"/>
      <c r="DU31" s="145"/>
      <c r="EH31" s="145"/>
      <c r="EK31" s="162">
        <f t="shared" si="3"/>
        <v>0</v>
      </c>
    </row>
    <row r="32" spans="1:141" ht="15.75" outlineLevel="1" x14ac:dyDescent="0.25">
      <c r="A32" s="2">
        <v>28</v>
      </c>
      <c r="B32" s="88" t="s">
        <v>311</v>
      </c>
      <c r="C32" s="88" t="s">
        <v>312</v>
      </c>
      <c r="D32" s="2" t="s">
        <v>316</v>
      </c>
      <c r="E32" s="161" t="s">
        <v>312</v>
      </c>
      <c r="F32" s="86"/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5">
        <f t="shared" si="4"/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155">
        <f t="shared" si="0"/>
        <v>0</v>
      </c>
      <c r="AI32" s="2">
        <v>0</v>
      </c>
      <c r="AJ32" s="2">
        <v>0</v>
      </c>
      <c r="AK32" s="2">
        <v>0</v>
      </c>
      <c r="AL32" s="2">
        <v>30304.67</v>
      </c>
      <c r="AM32" s="2">
        <v>30304.67</v>
      </c>
      <c r="AN32" s="2">
        <v>30304.67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155">
        <f t="shared" si="1"/>
        <v>90914.01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145">
        <f t="shared" si="2"/>
        <v>0</v>
      </c>
      <c r="BU32" s="145"/>
      <c r="CH32" s="145"/>
      <c r="CU32" s="145"/>
      <c r="DH32" s="145"/>
      <c r="DU32" s="145"/>
      <c r="EH32" s="145"/>
      <c r="EK32" s="162">
        <f t="shared" si="3"/>
        <v>0</v>
      </c>
    </row>
    <row r="33" spans="1:141" ht="15.75" outlineLevel="1" x14ac:dyDescent="0.25">
      <c r="A33" s="2">
        <v>29</v>
      </c>
      <c r="B33" s="88" t="s">
        <v>313</v>
      </c>
      <c r="C33" s="88" t="s">
        <v>314</v>
      </c>
      <c r="D33" s="2" t="s">
        <v>317</v>
      </c>
      <c r="E33" s="161" t="s">
        <v>314</v>
      </c>
      <c r="F33" s="86"/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5">
        <f t="shared" si="4"/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155">
        <f t="shared" si="0"/>
        <v>0</v>
      </c>
      <c r="AI33" s="2">
        <v>0</v>
      </c>
      <c r="AJ33" s="2">
        <v>0</v>
      </c>
      <c r="AK33" s="2">
        <v>0</v>
      </c>
      <c r="AL33" s="2">
        <v>16213.67</v>
      </c>
      <c r="AM33" s="2">
        <v>16213.67</v>
      </c>
      <c r="AN33" s="2">
        <v>16213.67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155">
        <f t="shared" si="1"/>
        <v>48641.01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67611.25</v>
      </c>
      <c r="BF33" s="2">
        <v>67611.25</v>
      </c>
      <c r="BG33" s="2">
        <v>67611.25</v>
      </c>
      <c r="BH33" s="145">
        <f t="shared" si="2"/>
        <v>202833.75</v>
      </c>
      <c r="BU33" s="145"/>
      <c r="CH33" s="145"/>
      <c r="CU33" s="145"/>
      <c r="DH33" s="145"/>
      <c r="DU33" s="145"/>
      <c r="EH33" s="145"/>
      <c r="EK33" s="162">
        <f t="shared" si="3"/>
        <v>0</v>
      </c>
    </row>
    <row r="34" spans="1:141" ht="15.75" hidden="1" outlineLevel="1" x14ac:dyDescent="0.25">
      <c r="A34" s="2">
        <v>30</v>
      </c>
      <c r="B34" s="88"/>
      <c r="C34" s="88"/>
      <c r="E34" s="161"/>
      <c r="F34" s="86"/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4">
        <v>0</v>
      </c>
      <c r="P34" s="144">
        <v>0</v>
      </c>
      <c r="Q34" s="144">
        <v>0</v>
      </c>
      <c r="R34" s="144">
        <v>0</v>
      </c>
      <c r="S34" s="144">
        <v>0</v>
      </c>
      <c r="T34" s="144">
        <v>0</v>
      </c>
      <c r="U34" s="145">
        <f t="shared" si="4"/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155">
        <f t="shared" si="0"/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155">
        <f t="shared" si="1"/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145">
        <f t="shared" si="2"/>
        <v>0</v>
      </c>
      <c r="BU34" s="145"/>
      <c r="CH34" s="145"/>
      <c r="CU34" s="145"/>
      <c r="DH34" s="145"/>
      <c r="DU34" s="145"/>
      <c r="EH34" s="145"/>
      <c r="EK34" s="162">
        <f t="shared" si="3"/>
        <v>0</v>
      </c>
    </row>
    <row r="35" spans="1:141" ht="15.75" hidden="1" outlineLevel="1" x14ac:dyDescent="0.25">
      <c r="A35" s="2">
        <v>31</v>
      </c>
      <c r="B35" s="88"/>
      <c r="C35" s="88"/>
      <c r="E35" s="161"/>
      <c r="F35" s="86"/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5">
        <f t="shared" si="4"/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155">
        <f t="shared" si="0"/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155">
        <f t="shared" si="1"/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145">
        <f t="shared" si="2"/>
        <v>0</v>
      </c>
      <c r="BU35" s="145"/>
      <c r="CH35" s="145"/>
      <c r="CU35" s="145"/>
      <c r="DH35" s="145"/>
      <c r="DU35" s="145"/>
      <c r="EH35" s="145"/>
      <c r="EK35" s="162">
        <f t="shared" si="3"/>
        <v>0</v>
      </c>
    </row>
    <row r="36" spans="1:141" ht="15.75" hidden="1" outlineLevel="1" x14ac:dyDescent="0.25">
      <c r="A36" s="2">
        <v>32</v>
      </c>
      <c r="B36" s="88"/>
      <c r="C36" s="88"/>
      <c r="E36" s="161"/>
      <c r="F36" s="86"/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  <c r="O36" s="144">
        <v>0</v>
      </c>
      <c r="P36" s="144">
        <v>0</v>
      </c>
      <c r="Q36" s="144">
        <v>0</v>
      </c>
      <c r="R36" s="144">
        <v>0</v>
      </c>
      <c r="S36" s="144">
        <v>0</v>
      </c>
      <c r="T36" s="144">
        <v>0</v>
      </c>
      <c r="U36" s="145">
        <f t="shared" si="4"/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155">
        <f t="shared" si="0"/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155">
        <f t="shared" si="1"/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145">
        <f t="shared" si="2"/>
        <v>0</v>
      </c>
      <c r="BU36" s="145"/>
      <c r="CH36" s="145"/>
      <c r="CU36" s="145"/>
      <c r="DH36" s="145"/>
      <c r="DU36" s="145"/>
      <c r="EH36" s="145"/>
      <c r="EK36" s="162">
        <f t="shared" si="3"/>
        <v>0</v>
      </c>
    </row>
    <row r="37" spans="1:141" ht="15.75" hidden="1" outlineLevel="1" x14ac:dyDescent="0.25">
      <c r="A37" s="2">
        <v>33</v>
      </c>
      <c r="B37" s="88"/>
      <c r="C37" s="88"/>
      <c r="E37" s="161"/>
      <c r="F37" s="86"/>
      <c r="I37" s="144">
        <v>0</v>
      </c>
      <c r="J37" s="144">
        <v>0</v>
      </c>
      <c r="K37" s="144">
        <v>0</v>
      </c>
      <c r="L37" s="144">
        <v>0</v>
      </c>
      <c r="M37" s="144">
        <v>0</v>
      </c>
      <c r="N37" s="144">
        <v>0</v>
      </c>
      <c r="O37" s="144">
        <v>0</v>
      </c>
      <c r="P37" s="144">
        <v>0</v>
      </c>
      <c r="Q37" s="144">
        <v>0</v>
      </c>
      <c r="R37" s="144">
        <v>0</v>
      </c>
      <c r="S37" s="144">
        <v>0</v>
      </c>
      <c r="T37" s="144">
        <v>0</v>
      </c>
      <c r="U37" s="145">
        <f t="shared" si="4"/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155">
        <f t="shared" si="0"/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155">
        <f t="shared" si="1"/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145">
        <f t="shared" si="2"/>
        <v>0</v>
      </c>
      <c r="BU37" s="145"/>
      <c r="CH37" s="145"/>
      <c r="CU37" s="145"/>
      <c r="DH37" s="145"/>
      <c r="DU37" s="145"/>
      <c r="EH37" s="145"/>
      <c r="EK37" s="162">
        <f t="shared" si="3"/>
        <v>0</v>
      </c>
    </row>
    <row r="38" spans="1:141" ht="15.75" hidden="1" outlineLevel="1" x14ac:dyDescent="0.25">
      <c r="A38" s="2">
        <v>34</v>
      </c>
      <c r="B38" s="88"/>
      <c r="C38" s="88"/>
      <c r="E38" s="161"/>
      <c r="F38" s="86"/>
      <c r="I38" s="144">
        <v>0</v>
      </c>
      <c r="J38" s="144">
        <v>0</v>
      </c>
      <c r="K38" s="144">
        <v>0</v>
      </c>
      <c r="L38" s="144">
        <v>0</v>
      </c>
      <c r="M38" s="144">
        <v>0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5">
        <f t="shared" si="4"/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155">
        <f t="shared" si="0"/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155">
        <f t="shared" si="1"/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145">
        <f t="shared" si="2"/>
        <v>0</v>
      </c>
      <c r="BU38" s="145"/>
      <c r="CH38" s="145"/>
      <c r="CU38" s="145"/>
      <c r="DH38" s="145"/>
      <c r="DU38" s="145"/>
      <c r="EH38" s="145"/>
      <c r="EK38" s="162">
        <f t="shared" si="3"/>
        <v>0</v>
      </c>
    </row>
    <row r="39" spans="1:141" ht="15.75" hidden="1" outlineLevel="1" x14ac:dyDescent="0.25">
      <c r="A39" s="2">
        <v>35</v>
      </c>
      <c r="B39" s="88"/>
      <c r="C39" s="88"/>
      <c r="E39" s="161"/>
      <c r="F39" s="86"/>
      <c r="I39" s="144">
        <v>0</v>
      </c>
      <c r="J39" s="144">
        <v>0</v>
      </c>
      <c r="K39" s="144">
        <v>0</v>
      </c>
      <c r="L39" s="144">
        <v>0</v>
      </c>
      <c r="M39" s="144">
        <v>0</v>
      </c>
      <c r="N39" s="144">
        <v>0</v>
      </c>
      <c r="O39" s="144">
        <v>0</v>
      </c>
      <c r="P39" s="144">
        <v>0</v>
      </c>
      <c r="Q39" s="144">
        <v>0</v>
      </c>
      <c r="R39" s="144">
        <v>0</v>
      </c>
      <c r="S39" s="144">
        <v>0</v>
      </c>
      <c r="T39" s="144">
        <v>0</v>
      </c>
      <c r="U39" s="145">
        <f t="shared" si="4"/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155">
        <f t="shared" si="0"/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155">
        <f t="shared" si="1"/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145">
        <f t="shared" si="2"/>
        <v>0</v>
      </c>
      <c r="BU39" s="145"/>
      <c r="CH39" s="145"/>
      <c r="CU39" s="145"/>
      <c r="DH39" s="145"/>
      <c r="DU39" s="145"/>
      <c r="EH39" s="145"/>
      <c r="EK39" s="162">
        <f t="shared" si="3"/>
        <v>0</v>
      </c>
    </row>
    <row r="40" spans="1:141" ht="15.75" hidden="1" outlineLevel="1" x14ac:dyDescent="0.25">
      <c r="A40" s="2">
        <v>36</v>
      </c>
      <c r="B40" s="88"/>
      <c r="C40" s="88"/>
      <c r="E40" s="161"/>
      <c r="F40" s="86"/>
      <c r="I40" s="144">
        <v>0</v>
      </c>
      <c r="J40" s="144">
        <v>0</v>
      </c>
      <c r="K40" s="144">
        <v>0</v>
      </c>
      <c r="L40" s="144">
        <v>0</v>
      </c>
      <c r="M40" s="144">
        <v>0</v>
      </c>
      <c r="N40" s="144">
        <v>0</v>
      </c>
      <c r="O40" s="144">
        <v>0</v>
      </c>
      <c r="P40" s="144">
        <v>0</v>
      </c>
      <c r="Q40" s="144">
        <v>0</v>
      </c>
      <c r="R40" s="144">
        <v>0</v>
      </c>
      <c r="S40" s="144">
        <v>0</v>
      </c>
      <c r="T40" s="144">
        <v>0</v>
      </c>
      <c r="U40" s="145">
        <f t="shared" si="4"/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155">
        <f t="shared" si="0"/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155">
        <f t="shared" si="1"/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145">
        <f t="shared" si="2"/>
        <v>0</v>
      </c>
      <c r="BU40" s="145"/>
      <c r="CH40" s="145"/>
      <c r="CU40" s="145"/>
      <c r="DH40" s="145"/>
      <c r="DU40" s="145"/>
      <c r="EH40" s="145"/>
      <c r="EK40" s="162">
        <f t="shared" si="3"/>
        <v>0</v>
      </c>
    </row>
    <row r="41" spans="1:141" ht="15.75" hidden="1" outlineLevel="1" x14ac:dyDescent="0.25">
      <c r="A41" s="2">
        <v>37</v>
      </c>
      <c r="B41" s="88"/>
      <c r="C41" s="88"/>
      <c r="E41" s="161"/>
      <c r="F41" s="86"/>
      <c r="I41" s="144">
        <v>0</v>
      </c>
      <c r="J41" s="144">
        <v>0</v>
      </c>
      <c r="K41" s="144">
        <v>0</v>
      </c>
      <c r="L41" s="144">
        <v>0</v>
      </c>
      <c r="M41" s="144">
        <v>0</v>
      </c>
      <c r="N41" s="144">
        <v>0</v>
      </c>
      <c r="O41" s="144">
        <v>0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5">
        <f t="shared" si="4"/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155">
        <f t="shared" si="0"/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155">
        <f t="shared" si="1"/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145">
        <f t="shared" si="2"/>
        <v>0</v>
      </c>
      <c r="BU41" s="145"/>
      <c r="CH41" s="145"/>
      <c r="CU41" s="145"/>
      <c r="DH41" s="145"/>
      <c r="DU41" s="145"/>
      <c r="EH41" s="145"/>
      <c r="EK41" s="162">
        <f t="shared" si="3"/>
        <v>0</v>
      </c>
    </row>
    <row r="42" spans="1:141" ht="15.75" hidden="1" outlineLevel="1" x14ac:dyDescent="0.25">
      <c r="A42" s="2">
        <v>38</v>
      </c>
      <c r="B42" s="88"/>
      <c r="C42" s="88"/>
      <c r="E42" s="161"/>
      <c r="F42" s="86"/>
      <c r="I42" s="144">
        <v>0</v>
      </c>
      <c r="J42" s="144">
        <v>0</v>
      </c>
      <c r="K42" s="144">
        <v>0</v>
      </c>
      <c r="L42" s="144">
        <v>0</v>
      </c>
      <c r="M42" s="144">
        <v>0</v>
      </c>
      <c r="N42" s="144">
        <v>0</v>
      </c>
      <c r="O42" s="144">
        <v>0</v>
      </c>
      <c r="P42" s="144">
        <v>0</v>
      </c>
      <c r="Q42" s="144">
        <v>0</v>
      </c>
      <c r="R42" s="144">
        <v>0</v>
      </c>
      <c r="S42" s="144">
        <v>0</v>
      </c>
      <c r="T42" s="144">
        <v>0</v>
      </c>
      <c r="U42" s="145">
        <f t="shared" si="4"/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155">
        <f t="shared" si="0"/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155">
        <f t="shared" si="1"/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145">
        <f t="shared" si="2"/>
        <v>0</v>
      </c>
      <c r="BU42" s="145"/>
      <c r="CH42" s="145"/>
      <c r="CU42" s="145"/>
      <c r="DH42" s="145"/>
      <c r="DU42" s="145"/>
      <c r="EH42" s="145"/>
      <c r="EK42" s="162">
        <f t="shared" si="3"/>
        <v>0</v>
      </c>
    </row>
    <row r="43" spans="1:141" ht="15.75" hidden="1" outlineLevel="1" x14ac:dyDescent="0.25">
      <c r="A43" s="2">
        <v>39</v>
      </c>
      <c r="B43" s="88"/>
      <c r="C43" s="88"/>
      <c r="E43" s="161"/>
      <c r="F43" s="86"/>
      <c r="I43" s="144">
        <v>0</v>
      </c>
      <c r="J43" s="144">
        <v>0</v>
      </c>
      <c r="K43" s="144">
        <v>0</v>
      </c>
      <c r="L43" s="144">
        <v>0</v>
      </c>
      <c r="M43" s="144">
        <v>0</v>
      </c>
      <c r="N43" s="144">
        <v>0</v>
      </c>
      <c r="O43" s="144">
        <v>0</v>
      </c>
      <c r="P43" s="144">
        <v>0</v>
      </c>
      <c r="Q43" s="144">
        <v>0</v>
      </c>
      <c r="R43" s="144">
        <v>0</v>
      </c>
      <c r="S43" s="144">
        <v>0</v>
      </c>
      <c r="T43" s="144">
        <v>0</v>
      </c>
      <c r="U43" s="145">
        <f t="shared" si="4"/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155">
        <f t="shared" si="0"/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155">
        <f t="shared" si="1"/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145">
        <f t="shared" si="2"/>
        <v>0</v>
      </c>
      <c r="BU43" s="145"/>
      <c r="CH43" s="145"/>
      <c r="CU43" s="145"/>
      <c r="DH43" s="145"/>
      <c r="DU43" s="145"/>
      <c r="EH43" s="145"/>
      <c r="EK43" s="162">
        <f t="shared" si="3"/>
        <v>0</v>
      </c>
    </row>
    <row r="44" spans="1:141" ht="15.75" hidden="1" outlineLevel="1" x14ac:dyDescent="0.25">
      <c r="A44" s="2">
        <v>40</v>
      </c>
      <c r="B44" s="88"/>
      <c r="C44" s="88"/>
      <c r="E44" s="161"/>
      <c r="F44" s="86"/>
      <c r="I44" s="144">
        <v>0</v>
      </c>
      <c r="J44" s="144">
        <v>0</v>
      </c>
      <c r="K44" s="144">
        <v>0</v>
      </c>
      <c r="L44" s="144">
        <v>0</v>
      </c>
      <c r="M44" s="144">
        <v>0</v>
      </c>
      <c r="N44" s="144">
        <v>0</v>
      </c>
      <c r="O44" s="144">
        <v>0</v>
      </c>
      <c r="P44" s="144">
        <v>0</v>
      </c>
      <c r="Q44" s="144">
        <v>0</v>
      </c>
      <c r="R44" s="144">
        <v>0</v>
      </c>
      <c r="S44" s="144">
        <v>0</v>
      </c>
      <c r="T44" s="144">
        <v>0</v>
      </c>
      <c r="U44" s="145">
        <f t="shared" si="4"/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155">
        <f t="shared" si="0"/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155">
        <f t="shared" si="1"/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145">
        <f t="shared" si="2"/>
        <v>0</v>
      </c>
      <c r="BU44" s="145"/>
      <c r="CH44" s="145"/>
      <c r="CU44" s="145"/>
      <c r="DH44" s="145"/>
      <c r="DU44" s="145"/>
      <c r="EH44" s="145"/>
      <c r="EK44" s="162">
        <f t="shared" si="3"/>
        <v>0</v>
      </c>
    </row>
    <row r="45" spans="1:141" ht="15.75" hidden="1" outlineLevel="1" x14ac:dyDescent="0.25">
      <c r="A45" s="2">
        <v>41</v>
      </c>
      <c r="B45" s="88"/>
      <c r="C45" s="88"/>
      <c r="E45" s="161"/>
      <c r="F45" s="86"/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5">
        <f t="shared" si="4"/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155">
        <f t="shared" si="0"/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155">
        <f t="shared" si="1"/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145">
        <f t="shared" si="2"/>
        <v>0</v>
      </c>
      <c r="BU45" s="145"/>
      <c r="CH45" s="145"/>
      <c r="CU45" s="145"/>
      <c r="DH45" s="145"/>
      <c r="DU45" s="145"/>
      <c r="EH45" s="145"/>
      <c r="EK45" s="162">
        <f t="shared" si="3"/>
        <v>0</v>
      </c>
    </row>
    <row r="46" spans="1:141" ht="15.75" hidden="1" outlineLevel="1" x14ac:dyDescent="0.25">
      <c r="A46" s="2">
        <v>42</v>
      </c>
      <c r="B46" s="88"/>
      <c r="C46" s="88"/>
      <c r="E46" s="161"/>
      <c r="F46" s="86"/>
      <c r="I46" s="144">
        <v>0</v>
      </c>
      <c r="J46" s="144">
        <v>0</v>
      </c>
      <c r="K46" s="144">
        <v>0</v>
      </c>
      <c r="L46" s="144">
        <v>0</v>
      </c>
      <c r="M46" s="144">
        <v>0</v>
      </c>
      <c r="N46" s="144">
        <v>0</v>
      </c>
      <c r="O46" s="144">
        <v>0</v>
      </c>
      <c r="P46" s="144">
        <v>0</v>
      </c>
      <c r="Q46" s="144">
        <v>0</v>
      </c>
      <c r="R46" s="144">
        <v>0</v>
      </c>
      <c r="S46" s="144">
        <v>0</v>
      </c>
      <c r="T46" s="144">
        <v>0</v>
      </c>
      <c r="U46" s="145">
        <f t="shared" si="4"/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155">
        <f t="shared" si="0"/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155">
        <f t="shared" si="1"/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145">
        <f t="shared" si="2"/>
        <v>0</v>
      </c>
      <c r="BU46" s="145"/>
      <c r="CH46" s="145"/>
      <c r="CU46" s="145"/>
      <c r="DH46" s="145"/>
      <c r="DU46" s="145"/>
      <c r="EH46" s="145"/>
      <c r="EK46" s="162">
        <f t="shared" si="3"/>
        <v>0</v>
      </c>
    </row>
    <row r="47" spans="1:141" ht="15.75" hidden="1" outlineLevel="1" x14ac:dyDescent="0.25">
      <c r="A47" s="2">
        <v>43</v>
      </c>
      <c r="B47" s="88"/>
      <c r="C47" s="88"/>
      <c r="E47" s="161"/>
      <c r="F47" s="86"/>
      <c r="I47" s="144">
        <v>0</v>
      </c>
      <c r="J47" s="144">
        <v>0</v>
      </c>
      <c r="K47" s="144">
        <v>0</v>
      </c>
      <c r="L47" s="144">
        <v>0</v>
      </c>
      <c r="M47" s="144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5">
        <f t="shared" si="4"/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155">
        <f t="shared" si="0"/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155">
        <f t="shared" si="1"/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145">
        <f t="shared" si="2"/>
        <v>0</v>
      </c>
      <c r="BU47" s="145"/>
      <c r="CH47" s="145"/>
      <c r="CU47" s="145"/>
      <c r="DH47" s="145"/>
      <c r="DU47" s="145"/>
      <c r="EH47" s="145"/>
      <c r="EK47" s="162">
        <f t="shared" si="3"/>
        <v>0</v>
      </c>
    </row>
    <row r="48" spans="1:141" ht="15.75" hidden="1" outlineLevel="1" x14ac:dyDescent="0.25">
      <c r="A48" s="2">
        <v>44</v>
      </c>
      <c r="B48" s="88"/>
      <c r="C48" s="88"/>
      <c r="E48" s="161"/>
      <c r="F48" s="86"/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0</v>
      </c>
      <c r="P48" s="144">
        <v>0</v>
      </c>
      <c r="Q48" s="144">
        <v>0</v>
      </c>
      <c r="R48" s="144">
        <v>0</v>
      </c>
      <c r="S48" s="144">
        <v>0</v>
      </c>
      <c r="T48" s="144">
        <v>0</v>
      </c>
      <c r="U48" s="145">
        <f t="shared" si="4"/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155">
        <f t="shared" si="0"/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155">
        <f t="shared" si="1"/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145">
        <f t="shared" si="2"/>
        <v>0</v>
      </c>
      <c r="BU48" s="145"/>
      <c r="CH48" s="145"/>
      <c r="CU48" s="145"/>
      <c r="DH48" s="145"/>
      <c r="DU48" s="145"/>
      <c r="EH48" s="145"/>
      <c r="EK48" s="162">
        <f t="shared" si="3"/>
        <v>0</v>
      </c>
    </row>
    <row r="49" spans="1:141" ht="15.75" hidden="1" outlineLevel="1" x14ac:dyDescent="0.25">
      <c r="A49" s="2">
        <v>45</v>
      </c>
      <c r="B49" s="88"/>
      <c r="C49" s="88"/>
      <c r="E49" s="161"/>
      <c r="F49" s="86"/>
      <c r="I49" s="144">
        <v>0</v>
      </c>
      <c r="J49" s="144">
        <v>0</v>
      </c>
      <c r="K49" s="144">
        <v>0</v>
      </c>
      <c r="L49" s="144">
        <v>0</v>
      </c>
      <c r="M49" s="144">
        <v>0</v>
      </c>
      <c r="N49" s="144">
        <v>0</v>
      </c>
      <c r="O49" s="144">
        <v>0</v>
      </c>
      <c r="P49" s="144">
        <v>0</v>
      </c>
      <c r="Q49" s="144">
        <v>0</v>
      </c>
      <c r="R49" s="144">
        <v>0</v>
      </c>
      <c r="S49" s="144">
        <v>0</v>
      </c>
      <c r="T49" s="144">
        <v>0</v>
      </c>
      <c r="U49" s="145">
        <f t="shared" si="4"/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155">
        <f t="shared" si="0"/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155">
        <f t="shared" si="1"/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145">
        <f t="shared" si="2"/>
        <v>0</v>
      </c>
      <c r="BU49" s="145"/>
      <c r="CH49" s="145"/>
      <c r="CU49" s="145"/>
      <c r="DH49" s="145"/>
      <c r="DU49" s="145"/>
      <c r="EH49" s="145"/>
      <c r="EK49" s="162">
        <f t="shared" si="3"/>
        <v>0</v>
      </c>
    </row>
    <row r="50" spans="1:141" ht="15.75" hidden="1" outlineLevel="1" x14ac:dyDescent="0.25">
      <c r="A50" s="2">
        <v>46</v>
      </c>
      <c r="B50" s="88"/>
      <c r="C50" s="88"/>
      <c r="E50" s="161"/>
      <c r="F50" s="86"/>
      <c r="I50" s="144">
        <v>0</v>
      </c>
      <c r="J50" s="144">
        <v>0</v>
      </c>
      <c r="K50" s="144">
        <v>0</v>
      </c>
      <c r="L50" s="144">
        <v>0</v>
      </c>
      <c r="M50" s="144">
        <v>0</v>
      </c>
      <c r="N50" s="144">
        <v>0</v>
      </c>
      <c r="O50" s="144">
        <v>0</v>
      </c>
      <c r="P50" s="144">
        <v>0</v>
      </c>
      <c r="Q50" s="144">
        <v>0</v>
      </c>
      <c r="R50" s="144">
        <v>0</v>
      </c>
      <c r="S50" s="144">
        <v>0</v>
      </c>
      <c r="T50" s="144">
        <v>0</v>
      </c>
      <c r="U50" s="145">
        <f t="shared" si="4"/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155">
        <f t="shared" si="0"/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155">
        <f t="shared" si="1"/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145">
        <f t="shared" si="2"/>
        <v>0</v>
      </c>
      <c r="BU50" s="145"/>
      <c r="CH50" s="145"/>
      <c r="CU50" s="145"/>
      <c r="DH50" s="145"/>
      <c r="DU50" s="145"/>
      <c r="EH50" s="145"/>
      <c r="EK50" s="162">
        <f t="shared" si="3"/>
        <v>0</v>
      </c>
    </row>
    <row r="51" spans="1:141" ht="15.75" hidden="1" outlineLevel="1" x14ac:dyDescent="0.25">
      <c r="A51" s="2">
        <v>47</v>
      </c>
      <c r="B51" s="88"/>
      <c r="C51" s="88"/>
      <c r="E51" s="161"/>
      <c r="F51" s="86"/>
      <c r="I51" s="144">
        <v>0</v>
      </c>
      <c r="J51" s="144">
        <v>0</v>
      </c>
      <c r="K51" s="144">
        <v>0</v>
      </c>
      <c r="L51" s="144">
        <v>0</v>
      </c>
      <c r="M51" s="144">
        <v>0</v>
      </c>
      <c r="N51" s="144">
        <v>0</v>
      </c>
      <c r="O51" s="144">
        <v>0</v>
      </c>
      <c r="P51" s="144">
        <v>0</v>
      </c>
      <c r="Q51" s="144">
        <v>0</v>
      </c>
      <c r="R51" s="144">
        <v>0</v>
      </c>
      <c r="S51" s="144">
        <v>0</v>
      </c>
      <c r="T51" s="144">
        <v>0</v>
      </c>
      <c r="U51" s="145">
        <f t="shared" si="4"/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155">
        <f t="shared" si="0"/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155">
        <f t="shared" si="1"/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145">
        <f t="shared" si="2"/>
        <v>0</v>
      </c>
      <c r="BU51" s="145"/>
      <c r="CH51" s="145"/>
      <c r="CU51" s="145"/>
      <c r="DH51" s="145"/>
      <c r="DU51" s="145"/>
      <c r="EH51" s="145"/>
      <c r="EK51" s="162">
        <f t="shared" si="3"/>
        <v>0</v>
      </c>
    </row>
    <row r="52" spans="1:141" ht="15.75" hidden="1" outlineLevel="1" x14ac:dyDescent="0.25">
      <c r="A52" s="2">
        <v>48</v>
      </c>
      <c r="B52" s="88"/>
      <c r="C52" s="88"/>
      <c r="E52" s="161"/>
      <c r="F52" s="86"/>
      <c r="I52" s="144">
        <v>0</v>
      </c>
      <c r="J52" s="144">
        <v>0</v>
      </c>
      <c r="K52" s="144">
        <v>0</v>
      </c>
      <c r="L52" s="144">
        <v>0</v>
      </c>
      <c r="M52" s="144">
        <v>0</v>
      </c>
      <c r="N52" s="144">
        <v>0</v>
      </c>
      <c r="O52" s="144">
        <v>0</v>
      </c>
      <c r="P52" s="144">
        <v>0</v>
      </c>
      <c r="Q52" s="144">
        <v>0</v>
      </c>
      <c r="R52" s="144">
        <v>0</v>
      </c>
      <c r="S52" s="144">
        <v>0</v>
      </c>
      <c r="T52" s="144">
        <v>0</v>
      </c>
      <c r="U52" s="145">
        <f t="shared" si="4"/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155">
        <f t="shared" si="0"/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155">
        <f t="shared" si="1"/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145">
        <f t="shared" si="2"/>
        <v>0</v>
      </c>
      <c r="BU52" s="145"/>
      <c r="CH52" s="145"/>
      <c r="CU52" s="145"/>
      <c r="DH52" s="145"/>
      <c r="DU52" s="145"/>
      <c r="EH52" s="145"/>
      <c r="EK52" s="162">
        <f t="shared" si="3"/>
        <v>0</v>
      </c>
    </row>
    <row r="53" spans="1:141" ht="15.75" hidden="1" outlineLevel="1" x14ac:dyDescent="0.25">
      <c r="A53" s="2">
        <v>49</v>
      </c>
      <c r="B53" s="88"/>
      <c r="C53" s="88"/>
      <c r="E53" s="161"/>
      <c r="F53" s="86"/>
      <c r="I53" s="144">
        <v>0</v>
      </c>
      <c r="J53" s="144">
        <v>0</v>
      </c>
      <c r="K53" s="144">
        <v>0</v>
      </c>
      <c r="L53" s="144">
        <v>0</v>
      </c>
      <c r="M53" s="144">
        <v>0</v>
      </c>
      <c r="N53" s="144">
        <v>0</v>
      </c>
      <c r="O53" s="144">
        <v>0</v>
      </c>
      <c r="P53" s="144">
        <v>0</v>
      </c>
      <c r="Q53" s="144">
        <v>0</v>
      </c>
      <c r="R53" s="144">
        <v>0</v>
      </c>
      <c r="S53" s="144">
        <v>0</v>
      </c>
      <c r="T53" s="144">
        <v>0</v>
      </c>
      <c r="U53" s="145">
        <f t="shared" si="4"/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155">
        <f t="shared" si="0"/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155">
        <f t="shared" si="1"/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145">
        <f t="shared" si="2"/>
        <v>0</v>
      </c>
      <c r="BU53" s="145"/>
      <c r="CH53" s="145"/>
      <c r="CU53" s="145"/>
      <c r="DH53" s="145"/>
      <c r="DU53" s="145"/>
      <c r="EH53" s="145"/>
      <c r="EK53" s="162">
        <f t="shared" si="3"/>
        <v>0</v>
      </c>
    </row>
    <row r="54" spans="1:141" ht="15.75" hidden="1" outlineLevel="1" x14ac:dyDescent="0.25">
      <c r="A54" s="2">
        <v>50</v>
      </c>
      <c r="B54" s="88"/>
      <c r="C54" s="88"/>
      <c r="E54" s="161"/>
      <c r="F54" s="86"/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4">
        <v>0</v>
      </c>
      <c r="P54" s="144">
        <v>0</v>
      </c>
      <c r="Q54" s="144">
        <v>0</v>
      </c>
      <c r="R54" s="144">
        <v>0</v>
      </c>
      <c r="S54" s="144">
        <v>0</v>
      </c>
      <c r="T54" s="144">
        <v>0</v>
      </c>
      <c r="U54" s="145">
        <f t="shared" si="4"/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155">
        <f t="shared" si="0"/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155">
        <f t="shared" si="1"/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145">
        <f t="shared" si="2"/>
        <v>0</v>
      </c>
      <c r="BU54" s="145"/>
      <c r="CH54" s="145"/>
      <c r="CU54" s="145"/>
      <c r="DH54" s="145"/>
      <c r="DU54" s="145"/>
      <c r="EH54" s="145"/>
      <c r="EK54" s="162">
        <f t="shared" si="3"/>
        <v>0</v>
      </c>
    </row>
    <row r="55" spans="1:141" ht="15.75" hidden="1" outlineLevel="1" x14ac:dyDescent="0.25">
      <c r="A55" s="2">
        <v>51</v>
      </c>
      <c r="B55" s="88"/>
      <c r="C55" s="88"/>
      <c r="E55" s="161"/>
      <c r="F55" s="86"/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5">
        <f t="shared" si="4"/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155">
        <f t="shared" si="0"/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155">
        <f t="shared" si="1"/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145">
        <f t="shared" si="2"/>
        <v>0</v>
      </c>
      <c r="BU55" s="145"/>
      <c r="CH55" s="145"/>
      <c r="CU55" s="145"/>
      <c r="DH55" s="145"/>
      <c r="DU55" s="145"/>
      <c r="EH55" s="145"/>
      <c r="EK55" s="162">
        <f t="shared" si="3"/>
        <v>0</v>
      </c>
    </row>
    <row r="56" spans="1:141" ht="15.75" hidden="1" outlineLevel="1" x14ac:dyDescent="0.25">
      <c r="A56" s="2">
        <v>52</v>
      </c>
      <c r="B56" s="88"/>
      <c r="C56" s="88"/>
      <c r="E56" s="161"/>
      <c r="F56" s="86"/>
      <c r="I56" s="144">
        <v>0</v>
      </c>
      <c r="J56" s="144">
        <v>0</v>
      </c>
      <c r="K56" s="144">
        <v>0</v>
      </c>
      <c r="L56" s="144">
        <v>0</v>
      </c>
      <c r="M56" s="144">
        <v>0</v>
      </c>
      <c r="N56" s="144">
        <v>0</v>
      </c>
      <c r="O56" s="144">
        <v>0</v>
      </c>
      <c r="P56" s="144">
        <v>0</v>
      </c>
      <c r="Q56" s="144">
        <v>0</v>
      </c>
      <c r="R56" s="144">
        <v>0</v>
      </c>
      <c r="S56" s="144">
        <v>0</v>
      </c>
      <c r="T56" s="144">
        <v>0</v>
      </c>
      <c r="U56" s="145">
        <f t="shared" si="4"/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155">
        <f t="shared" si="0"/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155">
        <f t="shared" si="1"/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145">
        <f t="shared" si="2"/>
        <v>0</v>
      </c>
      <c r="BU56" s="145"/>
      <c r="CH56" s="145"/>
      <c r="CU56" s="145"/>
      <c r="DH56" s="145"/>
      <c r="DU56" s="145"/>
      <c r="EH56" s="145"/>
      <c r="EK56" s="162">
        <f t="shared" si="3"/>
        <v>0</v>
      </c>
    </row>
    <row r="57" spans="1:141" ht="15.75" hidden="1" outlineLevel="1" x14ac:dyDescent="0.25">
      <c r="A57" s="2">
        <v>53</v>
      </c>
      <c r="B57" s="88"/>
      <c r="C57" s="88"/>
      <c r="E57" s="161"/>
      <c r="F57" s="86"/>
      <c r="I57" s="144">
        <v>0</v>
      </c>
      <c r="J57" s="144">
        <v>0</v>
      </c>
      <c r="K57" s="144">
        <v>0</v>
      </c>
      <c r="L57" s="144">
        <v>0</v>
      </c>
      <c r="M57" s="144">
        <v>0</v>
      </c>
      <c r="N57" s="144">
        <v>0</v>
      </c>
      <c r="O57" s="144">
        <v>0</v>
      </c>
      <c r="P57" s="144">
        <v>0</v>
      </c>
      <c r="Q57" s="144">
        <v>0</v>
      </c>
      <c r="R57" s="144">
        <v>0</v>
      </c>
      <c r="S57" s="144">
        <v>0</v>
      </c>
      <c r="T57" s="144">
        <v>0</v>
      </c>
      <c r="U57" s="145">
        <f t="shared" si="4"/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155">
        <f t="shared" si="0"/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155">
        <f t="shared" si="1"/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145">
        <f t="shared" si="2"/>
        <v>0</v>
      </c>
      <c r="BU57" s="145"/>
      <c r="CH57" s="145"/>
      <c r="CU57" s="145"/>
      <c r="DH57" s="145"/>
      <c r="DU57" s="145"/>
      <c r="EH57" s="145"/>
      <c r="EK57" s="162">
        <f t="shared" si="3"/>
        <v>0</v>
      </c>
    </row>
    <row r="58" spans="1:141" ht="15.75" hidden="1" outlineLevel="1" x14ac:dyDescent="0.25">
      <c r="A58" s="2">
        <v>54</v>
      </c>
      <c r="B58" s="88"/>
      <c r="C58" s="88"/>
      <c r="E58" s="161"/>
      <c r="F58" s="86"/>
      <c r="I58" s="144">
        <v>0</v>
      </c>
      <c r="J58" s="144">
        <v>0</v>
      </c>
      <c r="K58" s="144">
        <v>0</v>
      </c>
      <c r="L58" s="144">
        <v>0</v>
      </c>
      <c r="M58" s="144">
        <v>0</v>
      </c>
      <c r="N58" s="144">
        <v>0</v>
      </c>
      <c r="O58" s="144">
        <v>0</v>
      </c>
      <c r="P58" s="144">
        <v>0</v>
      </c>
      <c r="Q58" s="144">
        <v>0</v>
      </c>
      <c r="R58" s="144">
        <v>0</v>
      </c>
      <c r="S58" s="144">
        <v>0</v>
      </c>
      <c r="T58" s="144">
        <v>0</v>
      </c>
      <c r="U58" s="145">
        <f t="shared" si="4"/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155">
        <f t="shared" si="0"/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155">
        <f t="shared" si="1"/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145">
        <f t="shared" si="2"/>
        <v>0</v>
      </c>
      <c r="BU58" s="145"/>
      <c r="CH58" s="145"/>
      <c r="CU58" s="145"/>
      <c r="DH58" s="145"/>
      <c r="DU58" s="145"/>
      <c r="EH58" s="145"/>
      <c r="EK58" s="162">
        <f t="shared" si="3"/>
        <v>0</v>
      </c>
    </row>
    <row r="59" spans="1:141" ht="15.75" hidden="1" outlineLevel="1" x14ac:dyDescent="0.25">
      <c r="A59" s="2">
        <v>55</v>
      </c>
      <c r="B59" s="88"/>
      <c r="C59" s="88"/>
      <c r="E59" s="161"/>
      <c r="F59" s="86"/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5">
        <f t="shared" si="4"/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155">
        <f t="shared" si="0"/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155">
        <f t="shared" si="1"/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145">
        <f t="shared" si="2"/>
        <v>0</v>
      </c>
      <c r="BU59" s="145"/>
      <c r="CH59" s="145"/>
      <c r="CU59" s="145"/>
      <c r="DH59" s="145"/>
      <c r="DU59" s="145"/>
      <c r="EH59" s="145"/>
      <c r="EK59" s="162">
        <f t="shared" si="3"/>
        <v>0</v>
      </c>
    </row>
    <row r="60" spans="1:141" ht="15.75" hidden="1" outlineLevel="1" x14ac:dyDescent="0.25">
      <c r="A60" s="2">
        <v>56</v>
      </c>
      <c r="B60" s="88"/>
      <c r="C60" s="88"/>
      <c r="E60" s="161"/>
      <c r="F60" s="86"/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5">
        <f t="shared" si="4"/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155">
        <f t="shared" si="0"/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155">
        <f t="shared" si="1"/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145">
        <f t="shared" si="2"/>
        <v>0</v>
      </c>
      <c r="BU60" s="145"/>
      <c r="CH60" s="145"/>
      <c r="CU60" s="145"/>
      <c r="DH60" s="145"/>
      <c r="DU60" s="145"/>
      <c r="EH60" s="145"/>
      <c r="EK60" s="162">
        <f t="shared" si="3"/>
        <v>0</v>
      </c>
    </row>
    <row r="61" spans="1:141" ht="15.75" hidden="1" outlineLevel="1" x14ac:dyDescent="0.25">
      <c r="A61" s="2">
        <v>57</v>
      </c>
      <c r="B61" s="88"/>
      <c r="C61" s="88"/>
      <c r="E61" s="161"/>
      <c r="F61" s="86"/>
      <c r="I61" s="144">
        <v>0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>
        <v>0</v>
      </c>
      <c r="Q61" s="144">
        <v>0</v>
      </c>
      <c r="R61" s="144">
        <v>0</v>
      </c>
      <c r="S61" s="144">
        <v>0</v>
      </c>
      <c r="T61" s="144">
        <v>0</v>
      </c>
      <c r="U61" s="145">
        <f t="shared" si="4"/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155">
        <f t="shared" si="0"/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155">
        <f t="shared" si="1"/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145">
        <f t="shared" si="2"/>
        <v>0</v>
      </c>
      <c r="BU61" s="145"/>
      <c r="CH61" s="145"/>
      <c r="CU61" s="145"/>
      <c r="DH61" s="145"/>
      <c r="DU61" s="145"/>
      <c r="EH61" s="145"/>
      <c r="EK61" s="162">
        <f t="shared" si="3"/>
        <v>0</v>
      </c>
    </row>
    <row r="62" spans="1:141" ht="15.75" hidden="1" outlineLevel="1" x14ac:dyDescent="0.25">
      <c r="A62" s="2">
        <v>58</v>
      </c>
      <c r="B62" s="88"/>
      <c r="C62" s="88"/>
      <c r="E62" s="161"/>
      <c r="F62" s="86"/>
      <c r="I62" s="144">
        <v>0</v>
      </c>
      <c r="J62" s="144">
        <v>0</v>
      </c>
      <c r="K62" s="144">
        <v>0</v>
      </c>
      <c r="L62" s="144">
        <v>0</v>
      </c>
      <c r="M62" s="144">
        <v>0</v>
      </c>
      <c r="N62" s="144">
        <v>0</v>
      </c>
      <c r="O62" s="144">
        <v>0</v>
      </c>
      <c r="P62" s="144">
        <v>0</v>
      </c>
      <c r="Q62" s="144">
        <v>0</v>
      </c>
      <c r="R62" s="144">
        <v>0</v>
      </c>
      <c r="S62" s="144">
        <v>0</v>
      </c>
      <c r="T62" s="144">
        <v>0</v>
      </c>
      <c r="U62" s="145">
        <f t="shared" si="4"/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155">
        <f t="shared" si="0"/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155">
        <f t="shared" si="1"/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145">
        <f t="shared" si="2"/>
        <v>0</v>
      </c>
      <c r="BU62" s="145"/>
      <c r="CH62" s="145"/>
      <c r="CU62" s="145"/>
      <c r="DH62" s="145"/>
      <c r="DU62" s="145"/>
      <c r="EH62" s="145"/>
      <c r="EK62" s="162">
        <f t="shared" si="3"/>
        <v>0</v>
      </c>
    </row>
    <row r="63" spans="1:141" ht="15.75" hidden="1" outlineLevel="1" x14ac:dyDescent="0.25">
      <c r="A63" s="2">
        <v>59</v>
      </c>
      <c r="B63" s="88"/>
      <c r="C63" s="88"/>
      <c r="E63" s="161"/>
      <c r="F63" s="86"/>
      <c r="I63" s="144">
        <v>0</v>
      </c>
      <c r="J63" s="144">
        <v>0</v>
      </c>
      <c r="K63" s="144">
        <v>0</v>
      </c>
      <c r="L63" s="144">
        <v>0</v>
      </c>
      <c r="M63" s="144">
        <v>0</v>
      </c>
      <c r="N63" s="144">
        <v>0</v>
      </c>
      <c r="O63" s="144">
        <v>0</v>
      </c>
      <c r="P63" s="144">
        <v>0</v>
      </c>
      <c r="Q63" s="144">
        <v>0</v>
      </c>
      <c r="R63" s="144">
        <v>0</v>
      </c>
      <c r="S63" s="144">
        <v>0</v>
      </c>
      <c r="T63" s="144">
        <v>0</v>
      </c>
      <c r="U63" s="145">
        <f t="shared" si="4"/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155">
        <f t="shared" si="0"/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155">
        <f t="shared" si="1"/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145">
        <f t="shared" si="2"/>
        <v>0</v>
      </c>
      <c r="BU63" s="145"/>
      <c r="CH63" s="145"/>
      <c r="CU63" s="145"/>
      <c r="DH63" s="145"/>
      <c r="DU63" s="145"/>
      <c r="EH63" s="145"/>
      <c r="EK63" s="162">
        <f t="shared" si="3"/>
        <v>0</v>
      </c>
    </row>
    <row r="64" spans="1:141" ht="15.75" hidden="1" outlineLevel="1" x14ac:dyDescent="0.25">
      <c r="A64" s="2">
        <v>60</v>
      </c>
      <c r="B64" s="88"/>
      <c r="C64" s="88"/>
      <c r="E64" s="161"/>
      <c r="F64" s="86"/>
      <c r="I64" s="144">
        <v>0</v>
      </c>
      <c r="J64" s="144">
        <v>0</v>
      </c>
      <c r="K64" s="144">
        <v>0</v>
      </c>
      <c r="L64" s="144">
        <v>0</v>
      </c>
      <c r="M64" s="144">
        <v>0</v>
      </c>
      <c r="N64" s="144">
        <v>0</v>
      </c>
      <c r="O64" s="144">
        <v>0</v>
      </c>
      <c r="P64" s="144">
        <v>0</v>
      </c>
      <c r="Q64" s="144">
        <v>0</v>
      </c>
      <c r="R64" s="144">
        <v>0</v>
      </c>
      <c r="S64" s="144">
        <v>0</v>
      </c>
      <c r="T64" s="144">
        <v>0</v>
      </c>
      <c r="U64" s="145">
        <f t="shared" si="4"/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155">
        <f t="shared" si="0"/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155">
        <f t="shared" si="1"/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145">
        <f t="shared" si="2"/>
        <v>0</v>
      </c>
      <c r="BU64" s="145"/>
      <c r="CH64" s="145"/>
      <c r="CU64" s="145"/>
      <c r="DH64" s="145"/>
      <c r="DU64" s="145"/>
      <c r="EH64" s="145"/>
      <c r="EK64" s="162">
        <f t="shared" si="3"/>
        <v>0</v>
      </c>
    </row>
    <row r="65" spans="1:141" ht="15.75" hidden="1" outlineLevel="1" x14ac:dyDescent="0.25">
      <c r="A65" s="2">
        <v>61</v>
      </c>
      <c r="B65" s="88"/>
      <c r="C65" s="88"/>
      <c r="E65" s="161"/>
      <c r="F65" s="86"/>
      <c r="I65" s="144">
        <v>0</v>
      </c>
      <c r="J65" s="144">
        <v>0</v>
      </c>
      <c r="K65" s="144">
        <v>0</v>
      </c>
      <c r="L65" s="144">
        <v>0</v>
      </c>
      <c r="M65" s="144">
        <v>0</v>
      </c>
      <c r="N65" s="144">
        <v>0</v>
      </c>
      <c r="O65" s="144">
        <v>0</v>
      </c>
      <c r="P65" s="144">
        <v>0</v>
      </c>
      <c r="Q65" s="144">
        <v>0</v>
      </c>
      <c r="R65" s="144">
        <v>0</v>
      </c>
      <c r="S65" s="144">
        <v>0</v>
      </c>
      <c r="T65" s="144">
        <v>0</v>
      </c>
      <c r="U65" s="145">
        <f t="shared" si="4"/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155">
        <f t="shared" si="0"/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155">
        <f t="shared" si="1"/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145">
        <f t="shared" si="2"/>
        <v>0</v>
      </c>
      <c r="BU65" s="145"/>
      <c r="CH65" s="145"/>
      <c r="CU65" s="145"/>
      <c r="DH65" s="145"/>
      <c r="DU65" s="145"/>
      <c r="EH65" s="145"/>
      <c r="EK65" s="162">
        <f t="shared" si="3"/>
        <v>0</v>
      </c>
    </row>
    <row r="66" spans="1:141" ht="15.75" hidden="1" outlineLevel="1" x14ac:dyDescent="0.25">
      <c r="A66" s="2">
        <v>62</v>
      </c>
      <c r="B66" s="88"/>
      <c r="C66" s="88"/>
      <c r="E66" s="161"/>
      <c r="F66" s="86"/>
      <c r="I66" s="144">
        <v>0</v>
      </c>
      <c r="J66" s="144">
        <v>0</v>
      </c>
      <c r="K66" s="144">
        <v>0</v>
      </c>
      <c r="L66" s="144">
        <v>0</v>
      </c>
      <c r="M66" s="144">
        <v>0</v>
      </c>
      <c r="N66" s="144">
        <v>0</v>
      </c>
      <c r="O66" s="144">
        <v>0</v>
      </c>
      <c r="P66" s="144">
        <v>0</v>
      </c>
      <c r="Q66" s="144">
        <v>0</v>
      </c>
      <c r="R66" s="144">
        <v>0</v>
      </c>
      <c r="S66" s="144">
        <v>0</v>
      </c>
      <c r="T66" s="144">
        <v>0</v>
      </c>
      <c r="U66" s="145">
        <f t="shared" si="4"/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155">
        <f t="shared" si="0"/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155">
        <f t="shared" si="1"/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145">
        <f t="shared" si="2"/>
        <v>0</v>
      </c>
      <c r="BU66" s="145"/>
      <c r="CH66" s="145"/>
      <c r="CU66" s="145"/>
      <c r="DH66" s="145"/>
      <c r="DU66" s="145"/>
      <c r="EH66" s="145"/>
      <c r="EK66" s="162">
        <f t="shared" si="3"/>
        <v>0</v>
      </c>
    </row>
    <row r="67" spans="1:141" ht="15.75" hidden="1" outlineLevel="1" x14ac:dyDescent="0.25">
      <c r="A67" s="2">
        <v>63</v>
      </c>
      <c r="B67" s="88"/>
      <c r="C67" s="88"/>
      <c r="E67" s="161"/>
      <c r="F67" s="86"/>
      <c r="I67" s="144">
        <v>0</v>
      </c>
      <c r="J67" s="144">
        <v>0</v>
      </c>
      <c r="K67" s="144">
        <v>0</v>
      </c>
      <c r="L67" s="144">
        <v>0</v>
      </c>
      <c r="M67" s="144">
        <v>0</v>
      </c>
      <c r="N67" s="144">
        <v>0</v>
      </c>
      <c r="O67" s="144">
        <v>0</v>
      </c>
      <c r="P67" s="144">
        <v>0</v>
      </c>
      <c r="Q67" s="144">
        <v>0</v>
      </c>
      <c r="R67" s="144">
        <v>0</v>
      </c>
      <c r="S67" s="144">
        <v>0</v>
      </c>
      <c r="T67" s="144">
        <v>0</v>
      </c>
      <c r="U67" s="145">
        <f t="shared" si="4"/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155">
        <f t="shared" si="0"/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155">
        <f t="shared" si="1"/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145">
        <f t="shared" si="2"/>
        <v>0</v>
      </c>
      <c r="BU67" s="145"/>
      <c r="CH67" s="145"/>
      <c r="CU67" s="145"/>
      <c r="DH67" s="145"/>
      <c r="DU67" s="145"/>
      <c r="EH67" s="145"/>
      <c r="EK67" s="162">
        <f t="shared" si="3"/>
        <v>0</v>
      </c>
    </row>
    <row r="68" spans="1:141" ht="15.75" hidden="1" outlineLevel="1" x14ac:dyDescent="0.25">
      <c r="A68" s="2">
        <v>64</v>
      </c>
      <c r="B68" s="88"/>
      <c r="C68" s="88"/>
      <c r="E68" s="161"/>
      <c r="F68" s="86"/>
      <c r="I68" s="144">
        <v>0</v>
      </c>
      <c r="J68" s="144">
        <v>0</v>
      </c>
      <c r="K68" s="144">
        <v>0</v>
      </c>
      <c r="L68" s="144">
        <v>0</v>
      </c>
      <c r="M68" s="144">
        <v>0</v>
      </c>
      <c r="N68" s="144">
        <v>0</v>
      </c>
      <c r="O68" s="144">
        <v>0</v>
      </c>
      <c r="P68" s="144">
        <v>0</v>
      </c>
      <c r="Q68" s="144">
        <v>0</v>
      </c>
      <c r="R68" s="144">
        <v>0</v>
      </c>
      <c r="S68" s="144">
        <v>0</v>
      </c>
      <c r="T68" s="144">
        <v>0</v>
      </c>
      <c r="U68" s="145">
        <f t="shared" si="4"/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155">
        <f t="shared" si="0"/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155">
        <f t="shared" si="1"/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145">
        <f t="shared" si="2"/>
        <v>0</v>
      </c>
      <c r="BU68" s="145"/>
      <c r="CH68" s="145"/>
      <c r="CU68" s="145"/>
      <c r="DH68" s="145"/>
      <c r="DU68" s="145"/>
      <c r="EH68" s="145"/>
      <c r="EK68" s="162">
        <f t="shared" si="3"/>
        <v>0</v>
      </c>
    </row>
    <row r="69" spans="1:141" ht="15.75" hidden="1" outlineLevel="1" x14ac:dyDescent="0.25">
      <c r="A69" s="2">
        <v>65</v>
      </c>
      <c r="B69" s="88"/>
      <c r="C69" s="88"/>
      <c r="E69" s="161"/>
      <c r="F69" s="86"/>
      <c r="I69" s="144">
        <v>0</v>
      </c>
      <c r="J69" s="144">
        <v>0</v>
      </c>
      <c r="K69" s="144">
        <v>0</v>
      </c>
      <c r="L69" s="144">
        <v>0</v>
      </c>
      <c r="M69" s="144">
        <v>0</v>
      </c>
      <c r="N69" s="144">
        <v>0</v>
      </c>
      <c r="O69" s="144">
        <v>0</v>
      </c>
      <c r="P69" s="144">
        <v>0</v>
      </c>
      <c r="Q69" s="144">
        <v>0</v>
      </c>
      <c r="R69" s="144">
        <v>0</v>
      </c>
      <c r="S69" s="144">
        <v>0</v>
      </c>
      <c r="T69" s="144">
        <v>0</v>
      </c>
      <c r="U69" s="145">
        <f t="shared" si="4"/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155">
        <f t="shared" si="0"/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155">
        <f t="shared" si="1"/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145">
        <f t="shared" si="2"/>
        <v>0</v>
      </c>
      <c r="BU69" s="145"/>
      <c r="CH69" s="145"/>
      <c r="CU69" s="145"/>
      <c r="DH69" s="145"/>
      <c r="DU69" s="145"/>
      <c r="EH69" s="145"/>
      <c r="EK69" s="162">
        <f t="shared" si="3"/>
        <v>0</v>
      </c>
    </row>
    <row r="70" spans="1:141" ht="15.75" hidden="1" outlineLevel="1" x14ac:dyDescent="0.25">
      <c r="A70" s="2">
        <v>66</v>
      </c>
      <c r="B70" s="88"/>
      <c r="C70" s="88"/>
      <c r="E70" s="161"/>
      <c r="F70" s="86"/>
      <c r="I70" s="144">
        <v>0</v>
      </c>
      <c r="J70" s="144">
        <v>0</v>
      </c>
      <c r="K70" s="144">
        <v>0</v>
      </c>
      <c r="L70" s="144">
        <v>0</v>
      </c>
      <c r="M70" s="144">
        <v>0</v>
      </c>
      <c r="N70" s="144">
        <v>0</v>
      </c>
      <c r="O70" s="144">
        <v>0</v>
      </c>
      <c r="P70" s="144">
        <v>0</v>
      </c>
      <c r="Q70" s="144">
        <v>0</v>
      </c>
      <c r="R70" s="144">
        <v>0</v>
      </c>
      <c r="S70" s="144">
        <v>0</v>
      </c>
      <c r="T70" s="144">
        <v>0</v>
      </c>
      <c r="U70" s="145">
        <f t="shared" si="4"/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155">
        <f t="shared" ref="AH70:AH133" si="5">SUM(V70:AG70)</f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155">
        <f t="shared" ref="AU70:AU133" si="6">SUM(AI70:AT70)</f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145">
        <f t="shared" ref="BH70:BH133" si="7">SUM(AV70:BG70)</f>
        <v>0</v>
      </c>
      <c r="BU70" s="145"/>
      <c r="CH70" s="145"/>
      <c r="CU70" s="145"/>
      <c r="DH70" s="145"/>
      <c r="DU70" s="145"/>
      <c r="EH70" s="145"/>
      <c r="EK70" s="162">
        <f t="shared" ref="EK70:EK133" si="8">$U70+SUMIFS($V70:$AG70,$V$3:$AG$3,"&lt;="&amp;$EL$2)</f>
        <v>0</v>
      </c>
    </row>
    <row r="71" spans="1:141" ht="15.75" hidden="1" outlineLevel="1" x14ac:dyDescent="0.25">
      <c r="A71" s="2">
        <v>67</v>
      </c>
      <c r="B71" s="88"/>
      <c r="C71" s="88"/>
      <c r="E71" s="161"/>
      <c r="F71" s="86"/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5">
        <f t="shared" si="4"/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155">
        <f t="shared" si="5"/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155">
        <f t="shared" si="6"/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145">
        <f t="shared" si="7"/>
        <v>0</v>
      </c>
      <c r="BU71" s="145"/>
      <c r="CH71" s="145"/>
      <c r="CU71" s="145"/>
      <c r="DH71" s="145"/>
      <c r="DU71" s="145"/>
      <c r="EH71" s="145"/>
      <c r="EK71" s="162">
        <f t="shared" si="8"/>
        <v>0</v>
      </c>
    </row>
    <row r="72" spans="1:141" ht="15.75" hidden="1" outlineLevel="1" x14ac:dyDescent="0.25">
      <c r="A72" s="2">
        <v>68</v>
      </c>
      <c r="B72" s="88"/>
      <c r="C72" s="88"/>
      <c r="E72" s="161"/>
      <c r="F72" s="86"/>
      <c r="I72" s="144">
        <v>0</v>
      </c>
      <c r="J72" s="144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5">
        <f t="shared" si="4"/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155">
        <f t="shared" si="5"/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155">
        <f t="shared" si="6"/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145">
        <f t="shared" si="7"/>
        <v>0</v>
      </c>
      <c r="BU72" s="145"/>
      <c r="CH72" s="145"/>
      <c r="CU72" s="145"/>
      <c r="DH72" s="145"/>
      <c r="DU72" s="145"/>
      <c r="EH72" s="145"/>
      <c r="EK72" s="162">
        <f t="shared" si="8"/>
        <v>0</v>
      </c>
    </row>
    <row r="73" spans="1:141" ht="15.75" hidden="1" outlineLevel="1" x14ac:dyDescent="0.25">
      <c r="A73" s="2">
        <v>69</v>
      </c>
      <c r="B73" s="88"/>
      <c r="C73" s="88"/>
      <c r="E73" s="161"/>
      <c r="F73" s="86"/>
      <c r="I73" s="144">
        <v>0</v>
      </c>
      <c r="J73" s="144">
        <v>0</v>
      </c>
      <c r="K73" s="144">
        <v>0</v>
      </c>
      <c r="L73" s="144">
        <v>0</v>
      </c>
      <c r="M73" s="144">
        <v>0</v>
      </c>
      <c r="N73" s="144">
        <v>0</v>
      </c>
      <c r="O73" s="144">
        <v>0</v>
      </c>
      <c r="P73" s="144">
        <v>0</v>
      </c>
      <c r="Q73" s="144">
        <v>0</v>
      </c>
      <c r="R73" s="144">
        <v>0</v>
      </c>
      <c r="S73" s="144">
        <v>0</v>
      </c>
      <c r="T73" s="144">
        <v>0</v>
      </c>
      <c r="U73" s="145">
        <f t="shared" si="4"/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155">
        <f t="shared" si="5"/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155">
        <f t="shared" si="6"/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145">
        <f t="shared" si="7"/>
        <v>0</v>
      </c>
      <c r="BU73" s="145"/>
      <c r="CH73" s="145"/>
      <c r="CU73" s="145"/>
      <c r="DH73" s="145"/>
      <c r="DU73" s="145"/>
      <c r="EH73" s="145"/>
      <c r="EK73" s="162">
        <f t="shared" si="8"/>
        <v>0</v>
      </c>
    </row>
    <row r="74" spans="1:141" ht="15.75" hidden="1" outlineLevel="1" x14ac:dyDescent="0.25">
      <c r="A74" s="2">
        <v>70</v>
      </c>
      <c r="B74" s="88"/>
      <c r="C74" s="88"/>
      <c r="E74" s="161"/>
      <c r="F74" s="86"/>
      <c r="I74" s="144">
        <v>0</v>
      </c>
      <c r="J74" s="144">
        <v>0</v>
      </c>
      <c r="K74" s="144">
        <v>0</v>
      </c>
      <c r="L74" s="144">
        <v>0</v>
      </c>
      <c r="M74" s="144">
        <v>0</v>
      </c>
      <c r="N74" s="144">
        <v>0</v>
      </c>
      <c r="O74" s="144">
        <v>0</v>
      </c>
      <c r="P74" s="144">
        <v>0</v>
      </c>
      <c r="Q74" s="144">
        <v>0</v>
      </c>
      <c r="R74" s="144">
        <v>0</v>
      </c>
      <c r="S74" s="144">
        <v>0</v>
      </c>
      <c r="T74" s="144">
        <v>0</v>
      </c>
      <c r="U74" s="145">
        <f t="shared" si="4"/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155">
        <f t="shared" si="5"/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155">
        <f t="shared" si="6"/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145">
        <f t="shared" si="7"/>
        <v>0</v>
      </c>
      <c r="BU74" s="145"/>
      <c r="CH74" s="145"/>
      <c r="CU74" s="145"/>
      <c r="DH74" s="145"/>
      <c r="DU74" s="145"/>
      <c r="EH74" s="145"/>
      <c r="EK74" s="162">
        <f t="shared" si="8"/>
        <v>0</v>
      </c>
    </row>
    <row r="75" spans="1:141" ht="15.75" hidden="1" outlineLevel="1" x14ac:dyDescent="0.25">
      <c r="A75" s="2">
        <v>71</v>
      </c>
      <c r="B75" s="88"/>
      <c r="C75" s="88"/>
      <c r="E75" s="161"/>
      <c r="F75" s="86"/>
      <c r="I75" s="144">
        <v>0</v>
      </c>
      <c r="J75" s="144">
        <v>0</v>
      </c>
      <c r="K75" s="144">
        <v>0</v>
      </c>
      <c r="L75" s="144">
        <v>0</v>
      </c>
      <c r="M75" s="144">
        <v>0</v>
      </c>
      <c r="N75" s="144">
        <v>0</v>
      </c>
      <c r="O75" s="144">
        <v>0</v>
      </c>
      <c r="P75" s="144">
        <v>0</v>
      </c>
      <c r="Q75" s="144">
        <v>0</v>
      </c>
      <c r="R75" s="144">
        <v>0</v>
      </c>
      <c r="S75" s="144">
        <v>0</v>
      </c>
      <c r="T75" s="144">
        <v>0</v>
      </c>
      <c r="U75" s="145">
        <f t="shared" si="4"/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155">
        <f t="shared" si="5"/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155">
        <f t="shared" si="6"/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145">
        <f t="shared" si="7"/>
        <v>0</v>
      </c>
      <c r="BU75" s="145"/>
      <c r="CH75" s="145"/>
      <c r="CU75" s="145"/>
      <c r="DH75" s="145"/>
      <c r="DU75" s="145"/>
      <c r="EH75" s="145"/>
      <c r="EK75" s="162">
        <f t="shared" si="8"/>
        <v>0</v>
      </c>
    </row>
    <row r="76" spans="1:141" ht="15.75" hidden="1" outlineLevel="1" x14ac:dyDescent="0.25">
      <c r="A76" s="2">
        <v>72</v>
      </c>
      <c r="B76" s="88"/>
      <c r="C76" s="88"/>
      <c r="E76" s="161"/>
      <c r="F76" s="86"/>
      <c r="I76" s="144">
        <v>0</v>
      </c>
      <c r="J76" s="144">
        <v>0</v>
      </c>
      <c r="K76" s="144">
        <v>0</v>
      </c>
      <c r="L76" s="144">
        <v>0</v>
      </c>
      <c r="M76" s="144">
        <v>0</v>
      </c>
      <c r="N76" s="144">
        <v>0</v>
      </c>
      <c r="O76" s="144">
        <v>0</v>
      </c>
      <c r="P76" s="144">
        <v>0</v>
      </c>
      <c r="Q76" s="144">
        <v>0</v>
      </c>
      <c r="R76" s="144">
        <v>0</v>
      </c>
      <c r="S76" s="144">
        <v>0</v>
      </c>
      <c r="T76" s="144">
        <v>0</v>
      </c>
      <c r="U76" s="145">
        <f t="shared" si="4"/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155">
        <f t="shared" si="5"/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155">
        <f t="shared" si="6"/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145">
        <f t="shared" si="7"/>
        <v>0</v>
      </c>
      <c r="BU76" s="145"/>
      <c r="CH76" s="145"/>
      <c r="CU76" s="145"/>
      <c r="DH76" s="145"/>
      <c r="DU76" s="145"/>
      <c r="EH76" s="145"/>
      <c r="EK76" s="162">
        <f t="shared" si="8"/>
        <v>0</v>
      </c>
    </row>
    <row r="77" spans="1:141" ht="15.75" hidden="1" outlineLevel="1" x14ac:dyDescent="0.25">
      <c r="A77" s="2">
        <v>73</v>
      </c>
      <c r="B77" s="88"/>
      <c r="C77" s="88"/>
      <c r="E77" s="161"/>
      <c r="F77" s="86"/>
      <c r="I77" s="144">
        <v>0</v>
      </c>
      <c r="J77" s="144">
        <v>0</v>
      </c>
      <c r="K77" s="144">
        <v>0</v>
      </c>
      <c r="L77" s="144">
        <v>0</v>
      </c>
      <c r="M77" s="144">
        <v>0</v>
      </c>
      <c r="N77" s="144">
        <v>0</v>
      </c>
      <c r="O77" s="144">
        <v>0</v>
      </c>
      <c r="P77" s="144">
        <v>0</v>
      </c>
      <c r="Q77" s="144">
        <v>0</v>
      </c>
      <c r="R77" s="144">
        <v>0</v>
      </c>
      <c r="S77" s="144">
        <v>0</v>
      </c>
      <c r="T77" s="144">
        <v>0</v>
      </c>
      <c r="U77" s="145">
        <f t="shared" si="4"/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155">
        <f t="shared" si="5"/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155">
        <f t="shared" si="6"/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145">
        <f t="shared" si="7"/>
        <v>0</v>
      </c>
      <c r="BU77" s="145"/>
      <c r="CH77" s="145"/>
      <c r="CU77" s="145"/>
      <c r="DH77" s="145"/>
      <c r="DU77" s="145"/>
      <c r="EH77" s="145"/>
      <c r="EK77" s="162">
        <f t="shared" si="8"/>
        <v>0</v>
      </c>
    </row>
    <row r="78" spans="1:141" ht="15.75" hidden="1" outlineLevel="1" x14ac:dyDescent="0.25">
      <c r="A78" s="2">
        <v>74</v>
      </c>
      <c r="B78" s="88"/>
      <c r="C78" s="88"/>
      <c r="E78" s="161"/>
      <c r="F78" s="86"/>
      <c r="I78" s="144">
        <v>0</v>
      </c>
      <c r="J78" s="144">
        <v>0</v>
      </c>
      <c r="K78" s="144">
        <v>0</v>
      </c>
      <c r="L78" s="144">
        <v>0</v>
      </c>
      <c r="M78" s="144">
        <v>0</v>
      </c>
      <c r="N78" s="144">
        <v>0</v>
      </c>
      <c r="O78" s="144">
        <v>0</v>
      </c>
      <c r="P78" s="144">
        <v>0</v>
      </c>
      <c r="Q78" s="144">
        <v>0</v>
      </c>
      <c r="R78" s="144">
        <v>0</v>
      </c>
      <c r="S78" s="144">
        <v>0</v>
      </c>
      <c r="T78" s="144">
        <v>0</v>
      </c>
      <c r="U78" s="145">
        <f t="shared" si="4"/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155">
        <f t="shared" si="5"/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155">
        <f t="shared" si="6"/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145">
        <f t="shared" si="7"/>
        <v>0</v>
      </c>
      <c r="BU78" s="145"/>
      <c r="CH78" s="145"/>
      <c r="CU78" s="145"/>
      <c r="DH78" s="145"/>
      <c r="DU78" s="145"/>
      <c r="EH78" s="145"/>
      <c r="EK78" s="162">
        <f t="shared" si="8"/>
        <v>0</v>
      </c>
    </row>
    <row r="79" spans="1:141" ht="15.75" hidden="1" outlineLevel="1" x14ac:dyDescent="0.25">
      <c r="A79" s="2">
        <v>75</v>
      </c>
      <c r="B79" s="88"/>
      <c r="C79" s="88"/>
      <c r="E79" s="161"/>
      <c r="F79" s="86"/>
      <c r="I79" s="144">
        <v>0</v>
      </c>
      <c r="J79" s="144">
        <v>0</v>
      </c>
      <c r="K79" s="144">
        <v>0</v>
      </c>
      <c r="L79" s="144">
        <v>0</v>
      </c>
      <c r="M79" s="144">
        <v>0</v>
      </c>
      <c r="N79" s="144">
        <v>0</v>
      </c>
      <c r="O79" s="144">
        <v>0</v>
      </c>
      <c r="P79" s="144">
        <v>0</v>
      </c>
      <c r="Q79" s="144">
        <v>0</v>
      </c>
      <c r="R79" s="144">
        <v>0</v>
      </c>
      <c r="S79" s="144">
        <v>0</v>
      </c>
      <c r="T79" s="144">
        <v>0</v>
      </c>
      <c r="U79" s="145">
        <f t="shared" si="4"/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155">
        <f t="shared" si="5"/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155">
        <f t="shared" si="6"/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145">
        <f t="shared" si="7"/>
        <v>0</v>
      </c>
      <c r="BU79" s="145"/>
      <c r="CH79" s="145"/>
      <c r="CU79" s="145"/>
      <c r="DH79" s="145"/>
      <c r="DU79" s="145"/>
      <c r="EH79" s="145"/>
      <c r="EK79" s="162">
        <f t="shared" si="8"/>
        <v>0</v>
      </c>
    </row>
    <row r="80" spans="1:141" ht="15.75" hidden="1" outlineLevel="1" x14ac:dyDescent="0.25">
      <c r="A80" s="2">
        <v>76</v>
      </c>
      <c r="B80" s="88"/>
      <c r="C80" s="88"/>
      <c r="E80" s="161"/>
      <c r="F80" s="86"/>
      <c r="I80" s="144">
        <v>0</v>
      </c>
      <c r="J80" s="144">
        <v>0</v>
      </c>
      <c r="K80" s="144">
        <v>0</v>
      </c>
      <c r="L80" s="144">
        <v>0</v>
      </c>
      <c r="M80" s="144">
        <v>0</v>
      </c>
      <c r="N80" s="144">
        <v>0</v>
      </c>
      <c r="O80" s="144">
        <v>0</v>
      </c>
      <c r="P80" s="144">
        <v>0</v>
      </c>
      <c r="Q80" s="144">
        <v>0</v>
      </c>
      <c r="R80" s="144">
        <v>0</v>
      </c>
      <c r="S80" s="144">
        <v>0</v>
      </c>
      <c r="T80" s="144">
        <v>0</v>
      </c>
      <c r="U80" s="145">
        <f t="shared" si="4"/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155">
        <f t="shared" si="5"/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155">
        <f t="shared" si="6"/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145">
        <f t="shared" si="7"/>
        <v>0</v>
      </c>
      <c r="BU80" s="145"/>
      <c r="CH80" s="145"/>
      <c r="CU80" s="145"/>
      <c r="DH80" s="145"/>
      <c r="DU80" s="145"/>
      <c r="EH80" s="145"/>
      <c r="EK80" s="162">
        <f t="shared" si="8"/>
        <v>0</v>
      </c>
    </row>
    <row r="81" spans="1:141" ht="15.75" hidden="1" outlineLevel="1" x14ac:dyDescent="0.25">
      <c r="A81" s="2">
        <v>77</v>
      </c>
      <c r="B81" s="88"/>
      <c r="C81" s="88"/>
      <c r="E81" s="161"/>
      <c r="F81" s="86"/>
      <c r="I81" s="144">
        <v>0</v>
      </c>
      <c r="J81" s="144">
        <v>0</v>
      </c>
      <c r="K81" s="144">
        <v>0</v>
      </c>
      <c r="L81" s="144">
        <v>0</v>
      </c>
      <c r="M81" s="144">
        <v>0</v>
      </c>
      <c r="N81" s="144">
        <v>0</v>
      </c>
      <c r="O81" s="144">
        <v>0</v>
      </c>
      <c r="P81" s="144">
        <v>0</v>
      </c>
      <c r="Q81" s="144">
        <v>0</v>
      </c>
      <c r="R81" s="144">
        <v>0</v>
      </c>
      <c r="S81" s="144">
        <v>0</v>
      </c>
      <c r="T81" s="144">
        <v>0</v>
      </c>
      <c r="U81" s="145">
        <f t="shared" si="4"/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155">
        <f t="shared" si="5"/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155">
        <f t="shared" si="6"/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145">
        <f t="shared" si="7"/>
        <v>0</v>
      </c>
      <c r="BU81" s="145"/>
      <c r="CH81" s="145"/>
      <c r="CU81" s="145"/>
      <c r="DH81" s="145"/>
      <c r="DU81" s="145"/>
      <c r="EH81" s="145"/>
      <c r="EK81" s="162">
        <f t="shared" si="8"/>
        <v>0</v>
      </c>
    </row>
    <row r="82" spans="1:141" ht="15.75" hidden="1" outlineLevel="1" x14ac:dyDescent="0.25">
      <c r="A82" s="2">
        <v>78</v>
      </c>
      <c r="B82" s="88"/>
      <c r="C82" s="88"/>
      <c r="E82" s="161"/>
      <c r="F82" s="86"/>
      <c r="I82" s="144">
        <v>0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5">
        <f t="shared" si="4"/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155">
        <f t="shared" si="5"/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155">
        <f t="shared" si="6"/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145">
        <f t="shared" si="7"/>
        <v>0</v>
      </c>
      <c r="BU82" s="145"/>
      <c r="CH82" s="145"/>
      <c r="CU82" s="145"/>
      <c r="DH82" s="145"/>
      <c r="DU82" s="145"/>
      <c r="EH82" s="145"/>
      <c r="EK82" s="162">
        <f t="shared" si="8"/>
        <v>0</v>
      </c>
    </row>
    <row r="83" spans="1:141" ht="15.75" hidden="1" outlineLevel="1" x14ac:dyDescent="0.25">
      <c r="A83" s="2">
        <v>79</v>
      </c>
      <c r="B83" s="88"/>
      <c r="C83" s="88"/>
      <c r="E83" s="161"/>
      <c r="F83" s="86"/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5">
        <f t="shared" si="4"/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155">
        <f t="shared" si="5"/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155">
        <f t="shared" si="6"/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145">
        <f t="shared" si="7"/>
        <v>0</v>
      </c>
      <c r="BU83" s="145"/>
      <c r="CH83" s="145"/>
      <c r="CU83" s="145"/>
      <c r="DH83" s="145"/>
      <c r="DU83" s="145"/>
      <c r="EH83" s="145"/>
      <c r="EK83" s="162">
        <f t="shared" si="8"/>
        <v>0</v>
      </c>
    </row>
    <row r="84" spans="1:141" ht="15.75" hidden="1" outlineLevel="1" x14ac:dyDescent="0.25">
      <c r="A84" s="2">
        <v>80</v>
      </c>
      <c r="B84" s="88"/>
      <c r="C84" s="88"/>
      <c r="E84" s="161"/>
      <c r="F84" s="86"/>
      <c r="I84" s="144">
        <v>0</v>
      </c>
      <c r="J84" s="144">
        <v>0</v>
      </c>
      <c r="K84" s="144">
        <v>0</v>
      </c>
      <c r="L84" s="144">
        <v>0</v>
      </c>
      <c r="M84" s="144">
        <v>0</v>
      </c>
      <c r="N84" s="144">
        <v>0</v>
      </c>
      <c r="O84" s="144">
        <v>0</v>
      </c>
      <c r="P84" s="144">
        <v>0</v>
      </c>
      <c r="Q84" s="144">
        <v>0</v>
      </c>
      <c r="R84" s="144">
        <v>0</v>
      </c>
      <c r="S84" s="144">
        <v>0</v>
      </c>
      <c r="T84" s="144">
        <v>0</v>
      </c>
      <c r="U84" s="145">
        <f t="shared" si="4"/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155">
        <f t="shared" si="5"/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155">
        <f t="shared" si="6"/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145">
        <f t="shared" si="7"/>
        <v>0</v>
      </c>
      <c r="BU84" s="145"/>
      <c r="CH84" s="145"/>
      <c r="CU84" s="145"/>
      <c r="DH84" s="145"/>
      <c r="DU84" s="145"/>
      <c r="EH84" s="145"/>
      <c r="EK84" s="162">
        <f t="shared" si="8"/>
        <v>0</v>
      </c>
    </row>
    <row r="85" spans="1:141" ht="15.75" hidden="1" outlineLevel="1" x14ac:dyDescent="0.25">
      <c r="A85" s="2">
        <v>81</v>
      </c>
      <c r="B85" s="88"/>
      <c r="C85" s="88"/>
      <c r="E85" s="161"/>
      <c r="F85" s="86"/>
      <c r="I85" s="144">
        <v>0</v>
      </c>
      <c r="J85" s="144">
        <v>0</v>
      </c>
      <c r="K85" s="144">
        <v>0</v>
      </c>
      <c r="L85" s="144">
        <v>0</v>
      </c>
      <c r="M85" s="144">
        <v>0</v>
      </c>
      <c r="N85" s="144">
        <v>0</v>
      </c>
      <c r="O85" s="144">
        <v>0</v>
      </c>
      <c r="P85" s="144">
        <v>0</v>
      </c>
      <c r="Q85" s="144">
        <v>0</v>
      </c>
      <c r="R85" s="144">
        <v>0</v>
      </c>
      <c r="S85" s="144">
        <v>0</v>
      </c>
      <c r="T85" s="144">
        <v>0</v>
      </c>
      <c r="U85" s="145">
        <f t="shared" si="4"/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155">
        <f t="shared" si="5"/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155">
        <f t="shared" si="6"/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145">
        <f t="shared" si="7"/>
        <v>0</v>
      </c>
      <c r="BU85" s="145"/>
      <c r="CH85" s="145"/>
      <c r="CU85" s="145"/>
      <c r="DH85" s="145"/>
      <c r="DU85" s="145"/>
      <c r="EH85" s="145"/>
      <c r="EK85" s="162">
        <f t="shared" si="8"/>
        <v>0</v>
      </c>
    </row>
    <row r="86" spans="1:141" ht="15.75" hidden="1" outlineLevel="1" x14ac:dyDescent="0.25">
      <c r="A86" s="2">
        <v>82</v>
      </c>
      <c r="B86" s="88"/>
      <c r="C86" s="88"/>
      <c r="E86" s="161"/>
      <c r="F86" s="86"/>
      <c r="I86" s="144">
        <v>0</v>
      </c>
      <c r="J86" s="144">
        <v>0</v>
      </c>
      <c r="K86" s="144">
        <v>0</v>
      </c>
      <c r="L86" s="144">
        <v>0</v>
      </c>
      <c r="M86" s="144">
        <v>0</v>
      </c>
      <c r="N86" s="144">
        <v>0</v>
      </c>
      <c r="O86" s="144">
        <v>0</v>
      </c>
      <c r="P86" s="144">
        <v>0</v>
      </c>
      <c r="Q86" s="144">
        <v>0</v>
      </c>
      <c r="R86" s="144">
        <v>0</v>
      </c>
      <c r="S86" s="144">
        <v>0</v>
      </c>
      <c r="T86" s="144">
        <v>0</v>
      </c>
      <c r="U86" s="145">
        <f t="shared" si="4"/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155">
        <f t="shared" si="5"/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155">
        <f t="shared" si="6"/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145">
        <f t="shared" si="7"/>
        <v>0</v>
      </c>
      <c r="BU86" s="145"/>
      <c r="CH86" s="145"/>
      <c r="CU86" s="145"/>
      <c r="DH86" s="145"/>
      <c r="DU86" s="145"/>
      <c r="EH86" s="145"/>
      <c r="EK86" s="162">
        <f t="shared" si="8"/>
        <v>0</v>
      </c>
    </row>
    <row r="87" spans="1:141" ht="15.75" hidden="1" outlineLevel="1" x14ac:dyDescent="0.25">
      <c r="A87" s="2">
        <v>83</v>
      </c>
      <c r="B87" s="88"/>
      <c r="C87" s="88"/>
      <c r="E87" s="161"/>
      <c r="F87" s="86"/>
      <c r="I87" s="144">
        <v>0</v>
      </c>
      <c r="J87" s="144">
        <v>0</v>
      </c>
      <c r="K87" s="144">
        <v>0</v>
      </c>
      <c r="L87" s="144">
        <v>0</v>
      </c>
      <c r="M87" s="144">
        <v>0</v>
      </c>
      <c r="N87" s="144">
        <v>0</v>
      </c>
      <c r="O87" s="144">
        <v>0</v>
      </c>
      <c r="P87" s="144">
        <v>0</v>
      </c>
      <c r="Q87" s="144">
        <v>0</v>
      </c>
      <c r="R87" s="144">
        <v>0</v>
      </c>
      <c r="S87" s="144">
        <v>0</v>
      </c>
      <c r="T87" s="144">
        <v>0</v>
      </c>
      <c r="U87" s="145">
        <f t="shared" si="4"/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155">
        <f t="shared" si="5"/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155">
        <f t="shared" si="6"/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145">
        <f t="shared" si="7"/>
        <v>0</v>
      </c>
      <c r="BU87" s="145"/>
      <c r="CH87" s="145"/>
      <c r="CU87" s="145"/>
      <c r="DH87" s="145"/>
      <c r="DU87" s="145"/>
      <c r="EH87" s="145"/>
      <c r="EK87" s="162">
        <f t="shared" si="8"/>
        <v>0</v>
      </c>
    </row>
    <row r="88" spans="1:141" ht="15.75" hidden="1" outlineLevel="1" x14ac:dyDescent="0.25">
      <c r="A88" s="2">
        <v>84</v>
      </c>
      <c r="B88" s="88"/>
      <c r="C88" s="88"/>
      <c r="E88" s="161"/>
      <c r="F88" s="86"/>
      <c r="I88" s="144">
        <v>0</v>
      </c>
      <c r="J88" s="144">
        <v>0</v>
      </c>
      <c r="K88" s="144">
        <v>0</v>
      </c>
      <c r="L88" s="144">
        <v>0</v>
      </c>
      <c r="M88" s="144">
        <v>0</v>
      </c>
      <c r="N88" s="144">
        <v>0</v>
      </c>
      <c r="O88" s="144">
        <v>0</v>
      </c>
      <c r="P88" s="144">
        <v>0</v>
      </c>
      <c r="Q88" s="144">
        <v>0</v>
      </c>
      <c r="R88" s="144">
        <v>0</v>
      </c>
      <c r="S88" s="144">
        <v>0</v>
      </c>
      <c r="T88" s="144">
        <v>0</v>
      </c>
      <c r="U88" s="145">
        <f t="shared" si="4"/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155">
        <f t="shared" si="5"/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155">
        <f t="shared" si="6"/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145">
        <f t="shared" si="7"/>
        <v>0</v>
      </c>
      <c r="BU88" s="145"/>
      <c r="CH88" s="145"/>
      <c r="CU88" s="145"/>
      <c r="DH88" s="145"/>
      <c r="DU88" s="145"/>
      <c r="EH88" s="145"/>
      <c r="EK88" s="162">
        <f t="shared" si="8"/>
        <v>0</v>
      </c>
    </row>
    <row r="89" spans="1:141" ht="15.75" hidden="1" outlineLevel="1" x14ac:dyDescent="0.25">
      <c r="A89" s="2">
        <v>85</v>
      </c>
      <c r="B89" s="88"/>
      <c r="C89" s="88"/>
      <c r="E89" s="161"/>
      <c r="F89" s="86"/>
      <c r="I89" s="144">
        <v>0</v>
      </c>
      <c r="J89" s="144">
        <v>0</v>
      </c>
      <c r="K89" s="144">
        <v>0</v>
      </c>
      <c r="L89" s="144">
        <v>0</v>
      </c>
      <c r="M89" s="144">
        <v>0</v>
      </c>
      <c r="N89" s="144">
        <v>0</v>
      </c>
      <c r="O89" s="144">
        <v>0</v>
      </c>
      <c r="P89" s="144">
        <v>0</v>
      </c>
      <c r="Q89" s="144">
        <v>0</v>
      </c>
      <c r="R89" s="144">
        <v>0</v>
      </c>
      <c r="S89" s="144">
        <v>0</v>
      </c>
      <c r="T89" s="144">
        <v>0</v>
      </c>
      <c r="U89" s="145">
        <f t="shared" si="4"/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155">
        <f t="shared" si="5"/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155">
        <f t="shared" si="6"/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145">
        <f t="shared" si="7"/>
        <v>0</v>
      </c>
      <c r="BU89" s="145"/>
      <c r="CH89" s="145"/>
      <c r="CU89" s="145"/>
      <c r="DH89" s="145"/>
      <c r="DU89" s="145"/>
      <c r="EH89" s="145"/>
      <c r="EK89" s="162">
        <f t="shared" si="8"/>
        <v>0</v>
      </c>
    </row>
    <row r="90" spans="1:141" ht="15.75" hidden="1" outlineLevel="1" x14ac:dyDescent="0.25">
      <c r="A90" s="2">
        <v>86</v>
      </c>
      <c r="B90" s="88"/>
      <c r="C90" s="88"/>
      <c r="E90" s="161"/>
      <c r="F90" s="86"/>
      <c r="I90" s="144">
        <v>0</v>
      </c>
      <c r="J90" s="144">
        <v>0</v>
      </c>
      <c r="K90" s="144">
        <v>0</v>
      </c>
      <c r="L90" s="144">
        <v>0</v>
      </c>
      <c r="M90" s="144">
        <v>0</v>
      </c>
      <c r="N90" s="144">
        <v>0</v>
      </c>
      <c r="O90" s="144">
        <v>0</v>
      </c>
      <c r="P90" s="144">
        <v>0</v>
      </c>
      <c r="Q90" s="144">
        <v>0</v>
      </c>
      <c r="R90" s="144">
        <v>0</v>
      </c>
      <c r="S90" s="144">
        <v>0</v>
      </c>
      <c r="T90" s="144">
        <v>0</v>
      </c>
      <c r="U90" s="145">
        <f t="shared" si="4"/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155">
        <f t="shared" si="5"/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155">
        <f t="shared" si="6"/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145">
        <f t="shared" si="7"/>
        <v>0</v>
      </c>
      <c r="BU90" s="145"/>
      <c r="CH90" s="145"/>
      <c r="CU90" s="145"/>
      <c r="DH90" s="145"/>
      <c r="DU90" s="145"/>
      <c r="EH90" s="145"/>
      <c r="EK90" s="162">
        <f t="shared" si="8"/>
        <v>0</v>
      </c>
    </row>
    <row r="91" spans="1:141" ht="15.75" hidden="1" outlineLevel="1" x14ac:dyDescent="0.25">
      <c r="A91" s="2">
        <v>87</v>
      </c>
      <c r="B91" s="88"/>
      <c r="C91" s="88"/>
      <c r="E91" s="161"/>
      <c r="F91" s="86"/>
      <c r="I91" s="144">
        <v>0</v>
      </c>
      <c r="J91" s="144">
        <v>0</v>
      </c>
      <c r="K91" s="144">
        <v>0</v>
      </c>
      <c r="L91" s="144">
        <v>0</v>
      </c>
      <c r="M91" s="144">
        <v>0</v>
      </c>
      <c r="N91" s="144">
        <v>0</v>
      </c>
      <c r="O91" s="144">
        <v>0</v>
      </c>
      <c r="P91" s="144">
        <v>0</v>
      </c>
      <c r="Q91" s="144">
        <v>0</v>
      </c>
      <c r="R91" s="144">
        <v>0</v>
      </c>
      <c r="S91" s="144">
        <v>0</v>
      </c>
      <c r="T91" s="144">
        <v>0</v>
      </c>
      <c r="U91" s="145">
        <f t="shared" si="4"/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155">
        <f t="shared" si="5"/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155">
        <f t="shared" si="6"/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145">
        <f t="shared" si="7"/>
        <v>0</v>
      </c>
      <c r="BU91" s="145"/>
      <c r="CH91" s="145"/>
      <c r="CU91" s="145"/>
      <c r="DH91" s="145"/>
      <c r="DU91" s="145"/>
      <c r="EH91" s="145"/>
      <c r="EK91" s="162">
        <f t="shared" si="8"/>
        <v>0</v>
      </c>
    </row>
    <row r="92" spans="1:141" ht="15.75" hidden="1" outlineLevel="1" x14ac:dyDescent="0.25">
      <c r="A92" s="2">
        <v>88</v>
      </c>
      <c r="B92" s="88"/>
      <c r="C92" s="88"/>
      <c r="E92" s="161"/>
      <c r="F92" s="86"/>
      <c r="I92" s="144">
        <v>0</v>
      </c>
      <c r="J92" s="144">
        <v>0</v>
      </c>
      <c r="K92" s="144">
        <v>0</v>
      </c>
      <c r="L92" s="144">
        <v>0</v>
      </c>
      <c r="M92" s="144">
        <v>0</v>
      </c>
      <c r="N92" s="144">
        <v>0</v>
      </c>
      <c r="O92" s="144">
        <v>0</v>
      </c>
      <c r="P92" s="144">
        <v>0</v>
      </c>
      <c r="Q92" s="144">
        <v>0</v>
      </c>
      <c r="R92" s="144">
        <v>0</v>
      </c>
      <c r="S92" s="144">
        <v>0</v>
      </c>
      <c r="T92" s="144">
        <v>0</v>
      </c>
      <c r="U92" s="145">
        <f t="shared" si="4"/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155">
        <f t="shared" si="5"/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155">
        <f t="shared" si="6"/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145">
        <f t="shared" si="7"/>
        <v>0</v>
      </c>
      <c r="BU92" s="145"/>
      <c r="CH92" s="145"/>
      <c r="CU92" s="145"/>
      <c r="DH92" s="145"/>
      <c r="DU92" s="145"/>
      <c r="EH92" s="145"/>
      <c r="EK92" s="162">
        <f t="shared" si="8"/>
        <v>0</v>
      </c>
    </row>
    <row r="93" spans="1:141" ht="15.75" hidden="1" outlineLevel="1" x14ac:dyDescent="0.25">
      <c r="A93" s="2">
        <v>89</v>
      </c>
      <c r="B93" s="88"/>
      <c r="C93" s="88"/>
      <c r="E93" s="161"/>
      <c r="F93" s="86"/>
      <c r="I93" s="144">
        <v>0</v>
      </c>
      <c r="J93" s="144">
        <v>0</v>
      </c>
      <c r="K93" s="144">
        <v>0</v>
      </c>
      <c r="L93" s="144">
        <v>0</v>
      </c>
      <c r="M93" s="144">
        <v>0</v>
      </c>
      <c r="N93" s="144">
        <v>0</v>
      </c>
      <c r="O93" s="144">
        <v>0</v>
      </c>
      <c r="P93" s="144">
        <v>0</v>
      </c>
      <c r="Q93" s="144">
        <v>0</v>
      </c>
      <c r="R93" s="144">
        <v>0</v>
      </c>
      <c r="S93" s="144">
        <v>0</v>
      </c>
      <c r="T93" s="144">
        <v>0</v>
      </c>
      <c r="U93" s="145">
        <f t="shared" si="4"/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155">
        <f t="shared" si="5"/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155">
        <f t="shared" si="6"/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145">
        <f t="shared" si="7"/>
        <v>0</v>
      </c>
      <c r="BU93" s="145"/>
      <c r="CH93" s="145"/>
      <c r="CU93" s="145"/>
      <c r="DH93" s="145"/>
      <c r="DU93" s="145"/>
      <c r="EH93" s="145"/>
      <c r="EK93" s="162">
        <f t="shared" si="8"/>
        <v>0</v>
      </c>
    </row>
    <row r="94" spans="1:141" ht="15.75" hidden="1" outlineLevel="1" x14ac:dyDescent="0.25">
      <c r="A94" s="2">
        <v>90</v>
      </c>
      <c r="B94" s="88"/>
      <c r="C94" s="88"/>
      <c r="E94" s="161"/>
      <c r="F94" s="86"/>
      <c r="I94" s="144">
        <v>0</v>
      </c>
      <c r="J94" s="144">
        <v>0</v>
      </c>
      <c r="K94" s="144">
        <v>0</v>
      </c>
      <c r="L94" s="144">
        <v>0</v>
      </c>
      <c r="M94" s="144">
        <v>0</v>
      </c>
      <c r="N94" s="144">
        <v>0</v>
      </c>
      <c r="O94" s="144">
        <v>0</v>
      </c>
      <c r="P94" s="144">
        <v>0</v>
      </c>
      <c r="Q94" s="144">
        <v>0</v>
      </c>
      <c r="R94" s="144">
        <v>0</v>
      </c>
      <c r="S94" s="144">
        <v>0</v>
      </c>
      <c r="T94" s="144">
        <v>0</v>
      </c>
      <c r="U94" s="145">
        <f t="shared" si="4"/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155">
        <f t="shared" si="5"/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155">
        <f t="shared" si="6"/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145">
        <f t="shared" si="7"/>
        <v>0</v>
      </c>
      <c r="BU94" s="145"/>
      <c r="CH94" s="145"/>
      <c r="CU94" s="145"/>
      <c r="DH94" s="145"/>
      <c r="DU94" s="145"/>
      <c r="EH94" s="145"/>
      <c r="EK94" s="162">
        <f t="shared" si="8"/>
        <v>0</v>
      </c>
    </row>
    <row r="95" spans="1:141" ht="15.75" hidden="1" outlineLevel="1" x14ac:dyDescent="0.25">
      <c r="A95" s="2">
        <v>91</v>
      </c>
      <c r="B95" s="88"/>
      <c r="C95" s="88"/>
      <c r="E95" s="161"/>
      <c r="F95" s="86"/>
      <c r="I95" s="144">
        <v>0</v>
      </c>
      <c r="J95" s="144">
        <v>0</v>
      </c>
      <c r="K95" s="144">
        <v>0</v>
      </c>
      <c r="L95" s="144">
        <v>0</v>
      </c>
      <c r="M95" s="144">
        <v>0</v>
      </c>
      <c r="N95" s="144">
        <v>0</v>
      </c>
      <c r="O95" s="144">
        <v>0</v>
      </c>
      <c r="P95" s="144">
        <v>0</v>
      </c>
      <c r="Q95" s="144">
        <v>0</v>
      </c>
      <c r="R95" s="144">
        <v>0</v>
      </c>
      <c r="S95" s="144">
        <v>0</v>
      </c>
      <c r="T95" s="144">
        <v>0</v>
      </c>
      <c r="U95" s="145">
        <f t="shared" si="4"/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155">
        <f t="shared" si="5"/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155">
        <f t="shared" si="6"/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145">
        <f t="shared" si="7"/>
        <v>0</v>
      </c>
      <c r="BU95" s="145"/>
      <c r="CH95" s="145"/>
      <c r="CU95" s="145"/>
      <c r="DH95" s="145"/>
      <c r="DU95" s="145"/>
      <c r="EH95" s="145"/>
      <c r="EK95" s="162">
        <f t="shared" si="8"/>
        <v>0</v>
      </c>
    </row>
    <row r="96" spans="1:141" ht="15.75" hidden="1" outlineLevel="1" x14ac:dyDescent="0.25">
      <c r="A96" s="2">
        <v>92</v>
      </c>
      <c r="B96" s="88"/>
      <c r="C96" s="88"/>
      <c r="E96" s="161"/>
      <c r="F96" s="86"/>
      <c r="I96" s="144">
        <v>0</v>
      </c>
      <c r="J96" s="144">
        <v>0</v>
      </c>
      <c r="K96" s="144">
        <v>0</v>
      </c>
      <c r="L96" s="144">
        <v>0</v>
      </c>
      <c r="M96" s="144">
        <v>0</v>
      </c>
      <c r="N96" s="144">
        <v>0</v>
      </c>
      <c r="O96" s="144">
        <v>0</v>
      </c>
      <c r="P96" s="144">
        <v>0</v>
      </c>
      <c r="Q96" s="144">
        <v>0</v>
      </c>
      <c r="R96" s="144">
        <v>0</v>
      </c>
      <c r="S96" s="144">
        <v>0</v>
      </c>
      <c r="T96" s="144">
        <v>0</v>
      </c>
      <c r="U96" s="145">
        <f t="shared" si="4"/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155">
        <f t="shared" si="5"/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155">
        <f t="shared" si="6"/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145">
        <f t="shared" si="7"/>
        <v>0</v>
      </c>
      <c r="BU96" s="145"/>
      <c r="CH96" s="145"/>
      <c r="CU96" s="145"/>
      <c r="DH96" s="145"/>
      <c r="DU96" s="145"/>
      <c r="EH96" s="145"/>
      <c r="EK96" s="162">
        <f t="shared" si="8"/>
        <v>0</v>
      </c>
    </row>
    <row r="97" spans="1:141" ht="15.75" hidden="1" outlineLevel="1" x14ac:dyDescent="0.25">
      <c r="A97" s="2">
        <v>93</v>
      </c>
      <c r="B97" s="88"/>
      <c r="C97" s="88"/>
      <c r="E97" s="161"/>
      <c r="F97" s="86"/>
      <c r="I97" s="144">
        <v>0</v>
      </c>
      <c r="J97" s="144">
        <v>0</v>
      </c>
      <c r="K97" s="144">
        <v>0</v>
      </c>
      <c r="L97" s="144">
        <v>0</v>
      </c>
      <c r="M97" s="144">
        <v>0</v>
      </c>
      <c r="N97" s="144">
        <v>0</v>
      </c>
      <c r="O97" s="144">
        <v>0</v>
      </c>
      <c r="P97" s="144">
        <v>0</v>
      </c>
      <c r="Q97" s="144">
        <v>0</v>
      </c>
      <c r="R97" s="144">
        <v>0</v>
      </c>
      <c r="S97" s="144">
        <v>0</v>
      </c>
      <c r="T97" s="144">
        <v>0</v>
      </c>
      <c r="U97" s="145">
        <f t="shared" si="4"/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155">
        <f t="shared" si="5"/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155">
        <f t="shared" si="6"/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145">
        <f t="shared" si="7"/>
        <v>0</v>
      </c>
      <c r="BU97" s="145"/>
      <c r="CH97" s="145"/>
      <c r="CU97" s="145"/>
      <c r="DH97" s="145"/>
      <c r="DU97" s="145"/>
      <c r="EH97" s="145"/>
      <c r="EK97" s="162">
        <f t="shared" si="8"/>
        <v>0</v>
      </c>
    </row>
    <row r="98" spans="1:141" ht="15.75" hidden="1" outlineLevel="1" x14ac:dyDescent="0.25">
      <c r="A98" s="2">
        <v>94</v>
      </c>
      <c r="B98" s="88"/>
      <c r="C98" s="88"/>
      <c r="E98" s="161"/>
      <c r="F98" s="86"/>
      <c r="I98" s="144">
        <v>0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0</v>
      </c>
      <c r="P98" s="144">
        <v>0</v>
      </c>
      <c r="Q98" s="144">
        <v>0</v>
      </c>
      <c r="R98" s="144">
        <v>0</v>
      </c>
      <c r="S98" s="144">
        <v>0</v>
      </c>
      <c r="T98" s="144">
        <v>0</v>
      </c>
      <c r="U98" s="145">
        <f t="shared" si="4"/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155">
        <f t="shared" si="5"/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155">
        <f t="shared" si="6"/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145">
        <f t="shared" si="7"/>
        <v>0</v>
      </c>
      <c r="BU98" s="145"/>
      <c r="CH98" s="145"/>
      <c r="CU98" s="145"/>
      <c r="DH98" s="145"/>
      <c r="DU98" s="145"/>
      <c r="EH98" s="145"/>
      <c r="EK98" s="162">
        <f t="shared" si="8"/>
        <v>0</v>
      </c>
    </row>
    <row r="99" spans="1:141" ht="15.75" hidden="1" outlineLevel="1" x14ac:dyDescent="0.25">
      <c r="A99" s="2">
        <v>95</v>
      </c>
      <c r="B99" s="88"/>
      <c r="C99" s="88"/>
      <c r="E99" s="161"/>
      <c r="F99" s="86"/>
      <c r="I99" s="144">
        <v>0</v>
      </c>
      <c r="J99" s="144">
        <v>0</v>
      </c>
      <c r="K99" s="144">
        <v>0</v>
      </c>
      <c r="L99" s="144">
        <v>0</v>
      </c>
      <c r="M99" s="144">
        <v>0</v>
      </c>
      <c r="N99" s="144">
        <v>0</v>
      </c>
      <c r="O99" s="144">
        <v>0</v>
      </c>
      <c r="P99" s="144">
        <v>0</v>
      </c>
      <c r="Q99" s="144">
        <v>0</v>
      </c>
      <c r="R99" s="144">
        <v>0</v>
      </c>
      <c r="S99" s="144">
        <v>0</v>
      </c>
      <c r="T99" s="144">
        <v>0</v>
      </c>
      <c r="U99" s="145">
        <f t="shared" si="4"/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155">
        <f t="shared" si="5"/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155">
        <f t="shared" si="6"/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145">
        <f t="shared" si="7"/>
        <v>0</v>
      </c>
      <c r="BU99" s="145"/>
      <c r="CH99" s="145"/>
      <c r="CU99" s="145"/>
      <c r="DH99" s="145"/>
      <c r="DU99" s="145"/>
      <c r="EH99" s="145"/>
      <c r="EK99" s="162">
        <f t="shared" si="8"/>
        <v>0</v>
      </c>
    </row>
    <row r="100" spans="1:141" ht="15.75" hidden="1" outlineLevel="1" x14ac:dyDescent="0.25">
      <c r="A100" s="2">
        <v>96</v>
      </c>
      <c r="B100" s="88"/>
      <c r="C100" s="88"/>
      <c r="E100" s="161"/>
      <c r="F100" s="86"/>
      <c r="I100" s="144">
        <v>0</v>
      </c>
      <c r="J100" s="144">
        <v>0</v>
      </c>
      <c r="K100" s="144">
        <v>0</v>
      </c>
      <c r="L100" s="144">
        <v>0</v>
      </c>
      <c r="M100" s="144">
        <v>0</v>
      </c>
      <c r="N100" s="144">
        <v>0</v>
      </c>
      <c r="O100" s="144">
        <v>0</v>
      </c>
      <c r="P100" s="144">
        <v>0</v>
      </c>
      <c r="Q100" s="144">
        <v>0</v>
      </c>
      <c r="R100" s="144">
        <v>0</v>
      </c>
      <c r="S100" s="144">
        <v>0</v>
      </c>
      <c r="T100" s="144">
        <v>0</v>
      </c>
      <c r="U100" s="145">
        <f t="shared" si="4"/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155">
        <f t="shared" si="5"/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155">
        <f t="shared" si="6"/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145">
        <f t="shared" si="7"/>
        <v>0</v>
      </c>
      <c r="BU100" s="145"/>
      <c r="CH100" s="145"/>
      <c r="CU100" s="145"/>
      <c r="DH100" s="145"/>
      <c r="DU100" s="145"/>
      <c r="EH100" s="145"/>
      <c r="EK100" s="162">
        <f t="shared" si="8"/>
        <v>0</v>
      </c>
    </row>
    <row r="101" spans="1:141" ht="15.75" hidden="1" outlineLevel="1" x14ac:dyDescent="0.25">
      <c r="A101" s="2">
        <v>97</v>
      </c>
      <c r="B101" s="88"/>
      <c r="C101" s="88"/>
      <c r="E101" s="161"/>
      <c r="F101" s="86"/>
      <c r="I101" s="144">
        <v>0</v>
      </c>
      <c r="J101" s="144">
        <v>0</v>
      </c>
      <c r="K101" s="144">
        <v>0</v>
      </c>
      <c r="L101" s="144">
        <v>0</v>
      </c>
      <c r="M101" s="144">
        <v>0</v>
      </c>
      <c r="N101" s="144">
        <v>0</v>
      </c>
      <c r="O101" s="144">
        <v>0</v>
      </c>
      <c r="P101" s="144">
        <v>0</v>
      </c>
      <c r="Q101" s="144">
        <v>0</v>
      </c>
      <c r="R101" s="144">
        <v>0</v>
      </c>
      <c r="S101" s="144">
        <v>0</v>
      </c>
      <c r="T101" s="144">
        <v>0</v>
      </c>
      <c r="U101" s="145">
        <f t="shared" si="4"/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155">
        <f t="shared" si="5"/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155">
        <f t="shared" si="6"/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145">
        <f t="shared" si="7"/>
        <v>0</v>
      </c>
      <c r="BU101" s="145"/>
      <c r="CH101" s="145"/>
      <c r="CU101" s="145"/>
      <c r="DH101" s="145"/>
      <c r="DU101" s="145"/>
      <c r="EH101" s="145"/>
      <c r="EK101" s="162">
        <f t="shared" si="8"/>
        <v>0</v>
      </c>
    </row>
    <row r="102" spans="1:141" ht="15.75" hidden="1" outlineLevel="1" x14ac:dyDescent="0.25">
      <c r="A102" s="2">
        <v>98</v>
      </c>
      <c r="B102" s="88"/>
      <c r="C102" s="88"/>
      <c r="E102" s="161"/>
      <c r="F102" s="86"/>
      <c r="I102" s="144">
        <v>0</v>
      </c>
      <c r="J102" s="144">
        <v>0</v>
      </c>
      <c r="K102" s="144">
        <v>0</v>
      </c>
      <c r="L102" s="144">
        <v>0</v>
      </c>
      <c r="M102" s="144">
        <v>0</v>
      </c>
      <c r="N102" s="144">
        <v>0</v>
      </c>
      <c r="O102" s="144">
        <v>0</v>
      </c>
      <c r="P102" s="144">
        <v>0</v>
      </c>
      <c r="Q102" s="144">
        <v>0</v>
      </c>
      <c r="R102" s="144">
        <v>0</v>
      </c>
      <c r="S102" s="144">
        <v>0</v>
      </c>
      <c r="T102" s="144">
        <v>0</v>
      </c>
      <c r="U102" s="145">
        <f t="shared" si="4"/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155">
        <f t="shared" si="5"/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155">
        <f t="shared" si="6"/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145">
        <f t="shared" si="7"/>
        <v>0</v>
      </c>
      <c r="BU102" s="145"/>
      <c r="CH102" s="145"/>
      <c r="CU102" s="145"/>
      <c r="DH102" s="145"/>
      <c r="DU102" s="145"/>
      <c r="EH102" s="145"/>
      <c r="EK102" s="162">
        <f t="shared" si="8"/>
        <v>0</v>
      </c>
    </row>
    <row r="103" spans="1:141" ht="15.75" hidden="1" outlineLevel="1" x14ac:dyDescent="0.25">
      <c r="A103" s="2">
        <v>99</v>
      </c>
      <c r="B103" s="88"/>
      <c r="C103" s="88"/>
      <c r="E103" s="161"/>
      <c r="F103" s="86"/>
      <c r="I103" s="144">
        <v>0</v>
      </c>
      <c r="J103" s="144">
        <v>0</v>
      </c>
      <c r="K103" s="144">
        <v>0</v>
      </c>
      <c r="L103" s="144">
        <v>0</v>
      </c>
      <c r="M103" s="144">
        <v>0</v>
      </c>
      <c r="N103" s="144">
        <v>0</v>
      </c>
      <c r="O103" s="144">
        <v>0</v>
      </c>
      <c r="P103" s="144">
        <v>0</v>
      </c>
      <c r="Q103" s="144">
        <v>0</v>
      </c>
      <c r="R103" s="144">
        <v>0</v>
      </c>
      <c r="S103" s="144">
        <v>0</v>
      </c>
      <c r="T103" s="144">
        <v>0</v>
      </c>
      <c r="U103" s="145">
        <f t="shared" si="4"/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155">
        <f t="shared" si="5"/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155">
        <f t="shared" si="6"/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145">
        <f t="shared" si="7"/>
        <v>0</v>
      </c>
      <c r="BU103" s="145"/>
      <c r="CH103" s="145"/>
      <c r="CU103" s="145"/>
      <c r="DH103" s="145"/>
      <c r="DU103" s="145"/>
      <c r="EH103" s="145"/>
      <c r="EK103" s="162">
        <f t="shared" si="8"/>
        <v>0</v>
      </c>
    </row>
    <row r="104" spans="1:141" ht="15.75" hidden="1" outlineLevel="1" x14ac:dyDescent="0.25">
      <c r="A104" s="2">
        <v>100</v>
      </c>
      <c r="B104" s="88"/>
      <c r="C104" s="88"/>
      <c r="E104" s="161"/>
      <c r="F104" s="86"/>
      <c r="I104" s="144">
        <v>0</v>
      </c>
      <c r="J104" s="144">
        <v>0</v>
      </c>
      <c r="K104" s="144">
        <v>0</v>
      </c>
      <c r="L104" s="144">
        <v>0</v>
      </c>
      <c r="M104" s="144">
        <v>0</v>
      </c>
      <c r="N104" s="144">
        <v>0</v>
      </c>
      <c r="O104" s="144">
        <v>0</v>
      </c>
      <c r="P104" s="144">
        <v>0</v>
      </c>
      <c r="Q104" s="144">
        <v>0</v>
      </c>
      <c r="R104" s="144">
        <v>0</v>
      </c>
      <c r="S104" s="144">
        <v>0</v>
      </c>
      <c r="T104" s="144">
        <v>0</v>
      </c>
      <c r="U104" s="145">
        <f t="shared" si="4"/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155">
        <f t="shared" si="5"/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155">
        <f t="shared" si="6"/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145">
        <f t="shared" si="7"/>
        <v>0</v>
      </c>
      <c r="BU104" s="145"/>
      <c r="CH104" s="145"/>
      <c r="CU104" s="145"/>
      <c r="DH104" s="145"/>
      <c r="DU104" s="145"/>
      <c r="EH104" s="145"/>
      <c r="EK104" s="162">
        <f t="shared" si="8"/>
        <v>0</v>
      </c>
    </row>
    <row r="105" spans="1:141" ht="15.75" hidden="1" outlineLevel="1" x14ac:dyDescent="0.25">
      <c r="A105" s="2">
        <v>101</v>
      </c>
      <c r="B105" s="88"/>
      <c r="C105" s="88"/>
      <c r="E105" s="161"/>
      <c r="F105" s="86"/>
      <c r="I105" s="144">
        <v>0</v>
      </c>
      <c r="J105" s="144">
        <v>0</v>
      </c>
      <c r="K105" s="144">
        <v>0</v>
      </c>
      <c r="L105" s="144">
        <v>0</v>
      </c>
      <c r="M105" s="144">
        <v>0</v>
      </c>
      <c r="N105" s="144">
        <v>0</v>
      </c>
      <c r="O105" s="144">
        <v>0</v>
      </c>
      <c r="P105" s="144">
        <v>0</v>
      </c>
      <c r="Q105" s="144">
        <v>0</v>
      </c>
      <c r="R105" s="144">
        <v>0</v>
      </c>
      <c r="S105" s="144">
        <v>0</v>
      </c>
      <c r="T105" s="144">
        <v>0</v>
      </c>
      <c r="U105" s="145">
        <f t="shared" si="4"/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155">
        <f t="shared" si="5"/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155">
        <f t="shared" si="6"/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145">
        <f t="shared" si="7"/>
        <v>0</v>
      </c>
      <c r="BU105" s="145"/>
      <c r="CH105" s="145"/>
      <c r="CU105" s="145"/>
      <c r="DH105" s="145"/>
      <c r="DU105" s="145"/>
      <c r="EH105" s="145"/>
      <c r="EK105" s="162">
        <f t="shared" si="8"/>
        <v>0</v>
      </c>
    </row>
    <row r="106" spans="1:141" ht="15.75" hidden="1" outlineLevel="1" x14ac:dyDescent="0.25">
      <c r="A106" s="2">
        <v>102</v>
      </c>
      <c r="B106" s="88"/>
      <c r="C106" s="88"/>
      <c r="E106" s="161"/>
      <c r="F106" s="86"/>
      <c r="I106" s="144">
        <v>0</v>
      </c>
      <c r="J106" s="144">
        <v>0</v>
      </c>
      <c r="K106" s="144">
        <v>0</v>
      </c>
      <c r="L106" s="144">
        <v>0</v>
      </c>
      <c r="M106" s="144">
        <v>0</v>
      </c>
      <c r="N106" s="144">
        <v>0</v>
      </c>
      <c r="O106" s="144">
        <v>0</v>
      </c>
      <c r="P106" s="144">
        <v>0</v>
      </c>
      <c r="Q106" s="144">
        <v>0</v>
      </c>
      <c r="R106" s="144">
        <v>0</v>
      </c>
      <c r="S106" s="144">
        <v>0</v>
      </c>
      <c r="T106" s="144">
        <v>0</v>
      </c>
      <c r="U106" s="145">
        <f t="shared" si="4"/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155">
        <f t="shared" si="5"/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155">
        <f t="shared" si="6"/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145">
        <f t="shared" si="7"/>
        <v>0</v>
      </c>
      <c r="BU106" s="145"/>
      <c r="CH106" s="145"/>
      <c r="CU106" s="145"/>
      <c r="DH106" s="145"/>
      <c r="DU106" s="145"/>
      <c r="EH106" s="145"/>
      <c r="EK106" s="162">
        <f t="shared" si="8"/>
        <v>0</v>
      </c>
    </row>
    <row r="107" spans="1:141" ht="15.75" hidden="1" outlineLevel="1" x14ac:dyDescent="0.25">
      <c r="A107" s="2">
        <v>103</v>
      </c>
      <c r="B107" s="88"/>
      <c r="C107" s="88"/>
      <c r="E107" s="161"/>
      <c r="F107" s="86"/>
      <c r="I107" s="144">
        <v>0</v>
      </c>
      <c r="J107" s="144">
        <v>0</v>
      </c>
      <c r="K107" s="144">
        <v>0</v>
      </c>
      <c r="L107" s="144">
        <v>0</v>
      </c>
      <c r="M107" s="144">
        <v>0</v>
      </c>
      <c r="N107" s="144">
        <v>0</v>
      </c>
      <c r="O107" s="144">
        <v>0</v>
      </c>
      <c r="P107" s="144">
        <v>0</v>
      </c>
      <c r="Q107" s="144">
        <v>0</v>
      </c>
      <c r="R107" s="144">
        <v>0</v>
      </c>
      <c r="S107" s="144">
        <v>0</v>
      </c>
      <c r="T107" s="144">
        <v>0</v>
      </c>
      <c r="U107" s="145">
        <f t="shared" si="4"/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155">
        <f t="shared" si="5"/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155">
        <f t="shared" si="6"/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145">
        <f t="shared" si="7"/>
        <v>0</v>
      </c>
      <c r="BU107" s="145"/>
      <c r="CH107" s="145"/>
      <c r="CU107" s="145"/>
      <c r="DH107" s="145"/>
      <c r="DU107" s="145"/>
      <c r="EH107" s="145"/>
      <c r="EK107" s="162">
        <f t="shared" si="8"/>
        <v>0</v>
      </c>
    </row>
    <row r="108" spans="1:141" ht="15.75" hidden="1" outlineLevel="1" x14ac:dyDescent="0.25">
      <c r="A108" s="2">
        <v>104</v>
      </c>
      <c r="B108" s="88"/>
      <c r="C108" s="88"/>
      <c r="E108" s="161"/>
      <c r="F108" s="86"/>
      <c r="I108" s="144">
        <v>0</v>
      </c>
      <c r="J108" s="144">
        <v>0</v>
      </c>
      <c r="K108" s="144">
        <v>0</v>
      </c>
      <c r="L108" s="144">
        <v>0</v>
      </c>
      <c r="M108" s="144">
        <v>0</v>
      </c>
      <c r="N108" s="144">
        <v>0</v>
      </c>
      <c r="O108" s="144">
        <v>0</v>
      </c>
      <c r="P108" s="144">
        <v>0</v>
      </c>
      <c r="Q108" s="144">
        <v>0</v>
      </c>
      <c r="R108" s="144">
        <v>0</v>
      </c>
      <c r="S108" s="144">
        <v>0</v>
      </c>
      <c r="T108" s="144">
        <v>0</v>
      </c>
      <c r="U108" s="145">
        <f t="shared" si="4"/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155">
        <f t="shared" si="5"/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155">
        <f t="shared" si="6"/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145">
        <f t="shared" si="7"/>
        <v>0</v>
      </c>
      <c r="BU108" s="145"/>
      <c r="CH108" s="145"/>
      <c r="CU108" s="145"/>
      <c r="DH108" s="145"/>
      <c r="DU108" s="145"/>
      <c r="EH108" s="145"/>
      <c r="EK108" s="162">
        <f t="shared" si="8"/>
        <v>0</v>
      </c>
    </row>
    <row r="109" spans="1:141" ht="15.75" hidden="1" outlineLevel="1" x14ac:dyDescent="0.25">
      <c r="A109" s="2">
        <v>105</v>
      </c>
      <c r="B109" s="88"/>
      <c r="C109" s="88"/>
      <c r="E109" s="161"/>
      <c r="F109" s="86"/>
      <c r="I109" s="144">
        <v>0</v>
      </c>
      <c r="J109" s="144">
        <v>0</v>
      </c>
      <c r="K109" s="144">
        <v>0</v>
      </c>
      <c r="L109" s="144">
        <v>0</v>
      </c>
      <c r="M109" s="144">
        <v>0</v>
      </c>
      <c r="N109" s="144">
        <v>0</v>
      </c>
      <c r="O109" s="144">
        <v>0</v>
      </c>
      <c r="P109" s="144">
        <v>0</v>
      </c>
      <c r="Q109" s="144">
        <v>0</v>
      </c>
      <c r="R109" s="144">
        <v>0</v>
      </c>
      <c r="S109" s="144">
        <v>0</v>
      </c>
      <c r="T109" s="144">
        <v>0</v>
      </c>
      <c r="U109" s="145">
        <f t="shared" si="4"/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155">
        <f t="shared" si="5"/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155">
        <f t="shared" si="6"/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145">
        <f t="shared" si="7"/>
        <v>0</v>
      </c>
      <c r="BU109" s="145"/>
      <c r="CH109" s="145"/>
      <c r="CU109" s="145"/>
      <c r="DH109" s="145"/>
      <c r="DU109" s="145"/>
      <c r="EH109" s="145"/>
      <c r="EK109" s="162">
        <f t="shared" si="8"/>
        <v>0</v>
      </c>
    </row>
    <row r="110" spans="1:141" ht="15.75" hidden="1" outlineLevel="1" x14ac:dyDescent="0.25">
      <c r="A110" s="2">
        <v>106</v>
      </c>
      <c r="B110" s="88"/>
      <c r="C110" s="88"/>
      <c r="E110" s="161"/>
      <c r="F110" s="86"/>
      <c r="I110" s="144">
        <v>0</v>
      </c>
      <c r="J110" s="144">
        <v>0</v>
      </c>
      <c r="K110" s="144">
        <v>0</v>
      </c>
      <c r="L110" s="144">
        <v>0</v>
      </c>
      <c r="M110" s="144">
        <v>0</v>
      </c>
      <c r="N110" s="144">
        <v>0</v>
      </c>
      <c r="O110" s="144">
        <v>0</v>
      </c>
      <c r="P110" s="144">
        <v>0</v>
      </c>
      <c r="Q110" s="144">
        <v>0</v>
      </c>
      <c r="R110" s="144">
        <v>0</v>
      </c>
      <c r="S110" s="144">
        <v>0</v>
      </c>
      <c r="T110" s="144">
        <v>0</v>
      </c>
      <c r="U110" s="145">
        <f t="shared" si="4"/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155">
        <f t="shared" si="5"/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155">
        <f t="shared" si="6"/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145">
        <f t="shared" si="7"/>
        <v>0</v>
      </c>
      <c r="BU110" s="145"/>
      <c r="CH110" s="145"/>
      <c r="CU110" s="145"/>
      <c r="DH110" s="145"/>
      <c r="DU110" s="145"/>
      <c r="EH110" s="145"/>
      <c r="EK110" s="162">
        <f t="shared" si="8"/>
        <v>0</v>
      </c>
    </row>
    <row r="111" spans="1:141" ht="15.75" hidden="1" outlineLevel="1" x14ac:dyDescent="0.25">
      <c r="A111" s="2">
        <v>107</v>
      </c>
      <c r="B111" s="88"/>
      <c r="C111" s="88"/>
      <c r="E111" s="161"/>
      <c r="F111" s="86"/>
      <c r="I111" s="144">
        <v>0</v>
      </c>
      <c r="J111" s="144">
        <v>0</v>
      </c>
      <c r="K111" s="144">
        <v>0</v>
      </c>
      <c r="L111" s="144">
        <v>0</v>
      </c>
      <c r="M111" s="144">
        <v>0</v>
      </c>
      <c r="N111" s="144">
        <v>0</v>
      </c>
      <c r="O111" s="144">
        <v>0</v>
      </c>
      <c r="P111" s="144">
        <v>0</v>
      </c>
      <c r="Q111" s="144">
        <v>0</v>
      </c>
      <c r="R111" s="144">
        <v>0</v>
      </c>
      <c r="S111" s="144">
        <v>0</v>
      </c>
      <c r="T111" s="144">
        <v>0</v>
      </c>
      <c r="U111" s="145">
        <f t="shared" si="4"/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155">
        <f t="shared" si="5"/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155">
        <f t="shared" si="6"/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145">
        <f t="shared" si="7"/>
        <v>0</v>
      </c>
      <c r="BU111" s="145"/>
      <c r="CH111" s="145"/>
      <c r="CU111" s="145"/>
      <c r="DH111" s="145"/>
      <c r="DU111" s="145"/>
      <c r="EH111" s="145"/>
      <c r="EK111" s="162">
        <f t="shared" si="8"/>
        <v>0</v>
      </c>
    </row>
    <row r="112" spans="1:141" ht="15.75" hidden="1" outlineLevel="1" x14ac:dyDescent="0.25">
      <c r="A112" s="2">
        <v>108</v>
      </c>
      <c r="B112" s="88"/>
      <c r="C112" s="88"/>
      <c r="E112" s="161"/>
      <c r="F112" s="86"/>
      <c r="I112" s="144">
        <v>0</v>
      </c>
      <c r="J112" s="144">
        <v>0</v>
      </c>
      <c r="K112" s="144">
        <v>0</v>
      </c>
      <c r="L112" s="144">
        <v>0</v>
      </c>
      <c r="M112" s="144">
        <v>0</v>
      </c>
      <c r="N112" s="144">
        <v>0</v>
      </c>
      <c r="O112" s="144">
        <v>0</v>
      </c>
      <c r="P112" s="144">
        <v>0</v>
      </c>
      <c r="Q112" s="144">
        <v>0</v>
      </c>
      <c r="R112" s="144">
        <v>0</v>
      </c>
      <c r="S112" s="144">
        <v>0</v>
      </c>
      <c r="T112" s="144">
        <v>0</v>
      </c>
      <c r="U112" s="145">
        <f t="shared" si="4"/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155">
        <f t="shared" si="5"/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155">
        <f t="shared" si="6"/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145">
        <f t="shared" si="7"/>
        <v>0</v>
      </c>
      <c r="BU112" s="145"/>
      <c r="CH112" s="145"/>
      <c r="CU112" s="145"/>
      <c r="DH112" s="145"/>
      <c r="DU112" s="145"/>
      <c r="EH112" s="145"/>
      <c r="EK112" s="162">
        <f t="shared" si="8"/>
        <v>0</v>
      </c>
    </row>
    <row r="113" spans="1:141" ht="15.75" hidden="1" outlineLevel="1" x14ac:dyDescent="0.25">
      <c r="A113" s="2">
        <v>109</v>
      </c>
      <c r="B113" s="88"/>
      <c r="C113" s="88"/>
      <c r="E113" s="161"/>
      <c r="F113" s="86"/>
      <c r="I113" s="144">
        <v>0</v>
      </c>
      <c r="J113" s="144">
        <v>0</v>
      </c>
      <c r="K113" s="144">
        <v>0</v>
      </c>
      <c r="L113" s="144">
        <v>0</v>
      </c>
      <c r="M113" s="144">
        <v>0</v>
      </c>
      <c r="N113" s="144">
        <v>0</v>
      </c>
      <c r="O113" s="144">
        <v>0</v>
      </c>
      <c r="P113" s="144">
        <v>0</v>
      </c>
      <c r="Q113" s="144">
        <v>0</v>
      </c>
      <c r="R113" s="144">
        <v>0</v>
      </c>
      <c r="S113" s="144">
        <v>0</v>
      </c>
      <c r="T113" s="144">
        <v>0</v>
      </c>
      <c r="U113" s="145">
        <f t="shared" si="4"/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155">
        <f t="shared" si="5"/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155">
        <f t="shared" si="6"/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145">
        <f t="shared" si="7"/>
        <v>0</v>
      </c>
      <c r="BU113" s="145"/>
      <c r="CH113" s="145"/>
      <c r="CU113" s="145"/>
      <c r="DH113" s="145"/>
      <c r="DU113" s="145"/>
      <c r="EH113" s="145"/>
      <c r="EK113" s="162">
        <f t="shared" si="8"/>
        <v>0</v>
      </c>
    </row>
    <row r="114" spans="1:141" ht="15.75" hidden="1" outlineLevel="1" x14ac:dyDescent="0.25">
      <c r="A114" s="2">
        <v>110</v>
      </c>
      <c r="B114" s="88"/>
      <c r="C114" s="88"/>
      <c r="E114" s="161"/>
      <c r="F114" s="86"/>
      <c r="I114" s="144">
        <v>0</v>
      </c>
      <c r="J114" s="144">
        <v>0</v>
      </c>
      <c r="K114" s="144">
        <v>0</v>
      </c>
      <c r="L114" s="144">
        <v>0</v>
      </c>
      <c r="M114" s="144">
        <v>0</v>
      </c>
      <c r="N114" s="144">
        <v>0</v>
      </c>
      <c r="O114" s="144">
        <v>0</v>
      </c>
      <c r="P114" s="144">
        <v>0</v>
      </c>
      <c r="Q114" s="144">
        <v>0</v>
      </c>
      <c r="R114" s="144">
        <v>0</v>
      </c>
      <c r="S114" s="144">
        <v>0</v>
      </c>
      <c r="T114" s="144">
        <v>0</v>
      </c>
      <c r="U114" s="145">
        <f t="shared" si="4"/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155">
        <f t="shared" si="5"/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155">
        <f t="shared" si="6"/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145">
        <f t="shared" si="7"/>
        <v>0</v>
      </c>
      <c r="BU114" s="145"/>
      <c r="CH114" s="145"/>
      <c r="CU114" s="145"/>
      <c r="DH114" s="145"/>
      <c r="DU114" s="145"/>
      <c r="EH114" s="145"/>
      <c r="EK114" s="162">
        <f t="shared" si="8"/>
        <v>0</v>
      </c>
    </row>
    <row r="115" spans="1:141" ht="15.75" hidden="1" outlineLevel="1" x14ac:dyDescent="0.25">
      <c r="A115" s="2">
        <v>111</v>
      </c>
      <c r="B115" s="88"/>
      <c r="C115" s="88"/>
      <c r="E115" s="161"/>
      <c r="F115" s="86"/>
      <c r="I115" s="144">
        <v>0</v>
      </c>
      <c r="J115" s="144">
        <v>0</v>
      </c>
      <c r="K115" s="144">
        <v>0</v>
      </c>
      <c r="L115" s="144">
        <v>0</v>
      </c>
      <c r="M115" s="144">
        <v>0</v>
      </c>
      <c r="N115" s="144">
        <v>0</v>
      </c>
      <c r="O115" s="144">
        <v>0</v>
      </c>
      <c r="P115" s="144">
        <v>0</v>
      </c>
      <c r="Q115" s="144">
        <v>0</v>
      </c>
      <c r="R115" s="144">
        <v>0</v>
      </c>
      <c r="S115" s="144">
        <v>0</v>
      </c>
      <c r="T115" s="144">
        <v>0</v>
      </c>
      <c r="U115" s="145">
        <f t="shared" si="4"/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155">
        <f t="shared" si="5"/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155">
        <f t="shared" si="6"/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145">
        <f t="shared" si="7"/>
        <v>0</v>
      </c>
      <c r="BU115" s="145"/>
      <c r="CH115" s="145"/>
      <c r="CU115" s="145"/>
      <c r="DH115" s="145"/>
      <c r="DU115" s="145"/>
      <c r="EH115" s="145"/>
      <c r="EK115" s="162">
        <f t="shared" si="8"/>
        <v>0</v>
      </c>
    </row>
    <row r="116" spans="1:141" ht="15.75" hidden="1" outlineLevel="1" x14ac:dyDescent="0.25">
      <c r="A116" s="2">
        <v>112</v>
      </c>
      <c r="B116" s="88"/>
      <c r="C116" s="88"/>
      <c r="E116" s="161"/>
      <c r="F116" s="86"/>
      <c r="I116" s="144">
        <v>0</v>
      </c>
      <c r="J116" s="144">
        <v>0</v>
      </c>
      <c r="K116" s="144">
        <v>0</v>
      </c>
      <c r="L116" s="144">
        <v>0</v>
      </c>
      <c r="M116" s="144">
        <v>0</v>
      </c>
      <c r="N116" s="144">
        <v>0</v>
      </c>
      <c r="O116" s="144">
        <v>0</v>
      </c>
      <c r="P116" s="144">
        <v>0</v>
      </c>
      <c r="Q116" s="144">
        <v>0</v>
      </c>
      <c r="R116" s="144">
        <v>0</v>
      </c>
      <c r="S116" s="144">
        <v>0</v>
      </c>
      <c r="T116" s="144">
        <v>0</v>
      </c>
      <c r="U116" s="145">
        <f t="shared" si="4"/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155">
        <f t="shared" si="5"/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155">
        <f t="shared" si="6"/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145">
        <f t="shared" si="7"/>
        <v>0</v>
      </c>
      <c r="BU116" s="145"/>
      <c r="CH116" s="145"/>
      <c r="CU116" s="145"/>
      <c r="DH116" s="145"/>
      <c r="DU116" s="145"/>
      <c r="EH116" s="145"/>
      <c r="EK116" s="162">
        <f t="shared" si="8"/>
        <v>0</v>
      </c>
    </row>
    <row r="117" spans="1:141" ht="15.75" hidden="1" outlineLevel="1" x14ac:dyDescent="0.25">
      <c r="A117" s="2">
        <v>113</v>
      </c>
      <c r="B117" s="88"/>
      <c r="C117" s="88"/>
      <c r="E117" s="161"/>
      <c r="F117" s="86"/>
      <c r="I117" s="144">
        <v>0</v>
      </c>
      <c r="J117" s="144">
        <v>0</v>
      </c>
      <c r="K117" s="144">
        <v>0</v>
      </c>
      <c r="L117" s="144">
        <v>0</v>
      </c>
      <c r="M117" s="144">
        <v>0</v>
      </c>
      <c r="N117" s="144">
        <v>0</v>
      </c>
      <c r="O117" s="144">
        <v>0</v>
      </c>
      <c r="P117" s="144">
        <v>0</v>
      </c>
      <c r="Q117" s="144">
        <v>0</v>
      </c>
      <c r="R117" s="144">
        <v>0</v>
      </c>
      <c r="S117" s="144">
        <v>0</v>
      </c>
      <c r="T117" s="144">
        <v>0</v>
      </c>
      <c r="U117" s="145">
        <f t="shared" si="4"/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155">
        <f t="shared" si="5"/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155">
        <f t="shared" si="6"/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145">
        <f t="shared" si="7"/>
        <v>0</v>
      </c>
      <c r="BU117" s="145"/>
      <c r="CH117" s="145"/>
      <c r="CU117" s="145"/>
      <c r="DH117" s="145"/>
      <c r="DU117" s="145"/>
      <c r="EH117" s="145"/>
      <c r="EK117" s="162">
        <f t="shared" si="8"/>
        <v>0</v>
      </c>
    </row>
    <row r="118" spans="1:141" ht="15.75" hidden="1" outlineLevel="1" x14ac:dyDescent="0.25">
      <c r="A118" s="2">
        <v>114</v>
      </c>
      <c r="B118" s="88"/>
      <c r="C118" s="88"/>
      <c r="E118" s="161"/>
      <c r="F118" s="86"/>
      <c r="I118" s="144">
        <v>0</v>
      </c>
      <c r="J118" s="144">
        <v>0</v>
      </c>
      <c r="K118" s="144">
        <v>0</v>
      </c>
      <c r="L118" s="144">
        <v>0</v>
      </c>
      <c r="M118" s="144">
        <v>0</v>
      </c>
      <c r="N118" s="144">
        <v>0</v>
      </c>
      <c r="O118" s="144">
        <v>0</v>
      </c>
      <c r="P118" s="144">
        <v>0</v>
      </c>
      <c r="Q118" s="144">
        <v>0</v>
      </c>
      <c r="R118" s="144">
        <v>0</v>
      </c>
      <c r="S118" s="144">
        <v>0</v>
      </c>
      <c r="T118" s="144">
        <v>0</v>
      </c>
      <c r="U118" s="145">
        <f t="shared" si="4"/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155">
        <f t="shared" si="5"/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155">
        <f t="shared" si="6"/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145">
        <f t="shared" si="7"/>
        <v>0</v>
      </c>
      <c r="BU118" s="145"/>
      <c r="CH118" s="145"/>
      <c r="CU118" s="145"/>
      <c r="DH118" s="145"/>
      <c r="DU118" s="145"/>
      <c r="EH118" s="145"/>
      <c r="EK118" s="162">
        <f t="shared" si="8"/>
        <v>0</v>
      </c>
    </row>
    <row r="119" spans="1:141" ht="15.75" hidden="1" outlineLevel="1" x14ac:dyDescent="0.25">
      <c r="A119" s="2">
        <v>115</v>
      </c>
      <c r="B119" s="88"/>
      <c r="C119" s="88"/>
      <c r="E119" s="161"/>
      <c r="F119" s="86"/>
      <c r="I119" s="144">
        <v>0</v>
      </c>
      <c r="J119" s="144">
        <v>0</v>
      </c>
      <c r="K119" s="144">
        <v>0</v>
      </c>
      <c r="L119" s="144">
        <v>0</v>
      </c>
      <c r="M119" s="144">
        <v>0</v>
      </c>
      <c r="N119" s="144">
        <v>0</v>
      </c>
      <c r="O119" s="144">
        <v>0</v>
      </c>
      <c r="P119" s="144">
        <v>0</v>
      </c>
      <c r="Q119" s="144">
        <v>0</v>
      </c>
      <c r="R119" s="144">
        <v>0</v>
      </c>
      <c r="S119" s="144">
        <v>0</v>
      </c>
      <c r="T119" s="144">
        <v>0</v>
      </c>
      <c r="U119" s="145">
        <f t="shared" si="4"/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155">
        <f t="shared" si="5"/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155">
        <f t="shared" si="6"/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145">
        <f t="shared" si="7"/>
        <v>0</v>
      </c>
      <c r="BU119" s="145"/>
      <c r="CH119" s="145"/>
      <c r="CU119" s="145"/>
      <c r="DH119" s="145"/>
      <c r="DU119" s="145"/>
      <c r="EH119" s="145"/>
      <c r="EK119" s="162">
        <f t="shared" si="8"/>
        <v>0</v>
      </c>
    </row>
    <row r="120" spans="1:141" ht="15.75" hidden="1" outlineLevel="1" x14ac:dyDescent="0.25">
      <c r="A120" s="2">
        <v>116</v>
      </c>
      <c r="B120" s="88"/>
      <c r="C120" s="88"/>
      <c r="E120" s="161"/>
      <c r="F120" s="86"/>
      <c r="I120" s="144">
        <v>0</v>
      </c>
      <c r="J120" s="144">
        <v>0</v>
      </c>
      <c r="K120" s="144">
        <v>0</v>
      </c>
      <c r="L120" s="144">
        <v>0</v>
      </c>
      <c r="M120" s="144">
        <v>0</v>
      </c>
      <c r="N120" s="144">
        <v>0</v>
      </c>
      <c r="O120" s="144">
        <v>0</v>
      </c>
      <c r="P120" s="144">
        <v>0</v>
      </c>
      <c r="Q120" s="144">
        <v>0</v>
      </c>
      <c r="R120" s="144">
        <v>0</v>
      </c>
      <c r="S120" s="144">
        <v>0</v>
      </c>
      <c r="T120" s="144">
        <v>0</v>
      </c>
      <c r="U120" s="145">
        <f t="shared" si="4"/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155">
        <f t="shared" si="5"/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155">
        <f t="shared" si="6"/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145">
        <f t="shared" si="7"/>
        <v>0</v>
      </c>
      <c r="BU120" s="145"/>
      <c r="CH120" s="145"/>
      <c r="CU120" s="145"/>
      <c r="DH120" s="145"/>
      <c r="DU120" s="145"/>
      <c r="EH120" s="145"/>
      <c r="EK120" s="162">
        <f t="shared" si="8"/>
        <v>0</v>
      </c>
    </row>
    <row r="121" spans="1:141" ht="15.75" hidden="1" outlineLevel="1" x14ac:dyDescent="0.25">
      <c r="A121" s="2">
        <v>117</v>
      </c>
      <c r="B121" s="88"/>
      <c r="C121" s="88"/>
      <c r="E121" s="161"/>
      <c r="F121" s="86"/>
      <c r="I121" s="144">
        <v>0</v>
      </c>
      <c r="J121" s="144">
        <v>0</v>
      </c>
      <c r="K121" s="144">
        <v>0</v>
      </c>
      <c r="L121" s="144">
        <v>0</v>
      </c>
      <c r="M121" s="144">
        <v>0</v>
      </c>
      <c r="N121" s="144">
        <v>0</v>
      </c>
      <c r="O121" s="144">
        <v>0</v>
      </c>
      <c r="P121" s="144">
        <v>0</v>
      </c>
      <c r="Q121" s="144">
        <v>0</v>
      </c>
      <c r="R121" s="144">
        <v>0</v>
      </c>
      <c r="S121" s="144">
        <v>0</v>
      </c>
      <c r="T121" s="144">
        <v>0</v>
      </c>
      <c r="U121" s="145">
        <f t="shared" si="4"/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155">
        <f t="shared" si="5"/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155">
        <f t="shared" si="6"/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145">
        <f t="shared" si="7"/>
        <v>0</v>
      </c>
      <c r="BU121" s="145"/>
      <c r="CH121" s="145"/>
      <c r="CU121" s="145"/>
      <c r="DH121" s="145"/>
      <c r="DU121" s="145"/>
      <c r="EH121" s="145"/>
      <c r="EK121" s="162">
        <f t="shared" si="8"/>
        <v>0</v>
      </c>
    </row>
    <row r="122" spans="1:141" ht="15.75" hidden="1" outlineLevel="1" x14ac:dyDescent="0.25">
      <c r="A122" s="2">
        <v>118</v>
      </c>
      <c r="B122" s="88"/>
      <c r="C122" s="88"/>
      <c r="E122" s="161"/>
      <c r="F122" s="86"/>
      <c r="I122" s="144">
        <v>0</v>
      </c>
      <c r="J122" s="144">
        <v>0</v>
      </c>
      <c r="K122" s="144">
        <v>0</v>
      </c>
      <c r="L122" s="144">
        <v>0</v>
      </c>
      <c r="M122" s="144">
        <v>0</v>
      </c>
      <c r="N122" s="144">
        <v>0</v>
      </c>
      <c r="O122" s="144">
        <v>0</v>
      </c>
      <c r="P122" s="144">
        <v>0</v>
      </c>
      <c r="Q122" s="144">
        <v>0</v>
      </c>
      <c r="R122" s="144">
        <v>0</v>
      </c>
      <c r="S122" s="144">
        <v>0</v>
      </c>
      <c r="T122" s="144">
        <v>0</v>
      </c>
      <c r="U122" s="145">
        <f t="shared" si="4"/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155">
        <f t="shared" si="5"/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155">
        <f t="shared" si="6"/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145">
        <f t="shared" si="7"/>
        <v>0</v>
      </c>
      <c r="BU122" s="145"/>
      <c r="CH122" s="145"/>
      <c r="CU122" s="145"/>
      <c r="DH122" s="145"/>
      <c r="DU122" s="145"/>
      <c r="EH122" s="145"/>
      <c r="EK122" s="162">
        <f t="shared" si="8"/>
        <v>0</v>
      </c>
    </row>
    <row r="123" spans="1:141" ht="15.75" hidden="1" outlineLevel="1" x14ac:dyDescent="0.25">
      <c r="A123" s="2">
        <v>119</v>
      </c>
      <c r="B123" s="88"/>
      <c r="C123" s="88"/>
      <c r="E123" s="161"/>
      <c r="F123" s="86"/>
      <c r="I123" s="144">
        <v>0</v>
      </c>
      <c r="J123" s="144">
        <v>0</v>
      </c>
      <c r="K123" s="144">
        <v>0</v>
      </c>
      <c r="L123" s="144">
        <v>0</v>
      </c>
      <c r="M123" s="144">
        <v>0</v>
      </c>
      <c r="N123" s="144">
        <v>0</v>
      </c>
      <c r="O123" s="144">
        <v>0</v>
      </c>
      <c r="P123" s="144">
        <v>0</v>
      </c>
      <c r="Q123" s="144">
        <v>0</v>
      </c>
      <c r="R123" s="144">
        <v>0</v>
      </c>
      <c r="S123" s="144">
        <v>0</v>
      </c>
      <c r="T123" s="144">
        <v>0</v>
      </c>
      <c r="U123" s="145">
        <f t="shared" si="4"/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155">
        <f t="shared" si="5"/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155">
        <f t="shared" si="6"/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145">
        <f t="shared" si="7"/>
        <v>0</v>
      </c>
      <c r="BU123" s="145"/>
      <c r="CH123" s="145"/>
      <c r="CU123" s="145"/>
      <c r="DH123" s="145"/>
      <c r="DU123" s="145"/>
      <c r="EH123" s="145"/>
      <c r="EK123" s="162">
        <f t="shared" si="8"/>
        <v>0</v>
      </c>
    </row>
    <row r="124" spans="1:141" ht="15.75" hidden="1" outlineLevel="1" x14ac:dyDescent="0.25">
      <c r="A124" s="2">
        <v>120</v>
      </c>
      <c r="B124" s="88"/>
      <c r="C124" s="88"/>
      <c r="E124" s="161"/>
      <c r="F124" s="86"/>
      <c r="I124" s="144">
        <v>0</v>
      </c>
      <c r="J124" s="144">
        <v>0</v>
      </c>
      <c r="K124" s="144">
        <v>0</v>
      </c>
      <c r="L124" s="144">
        <v>0</v>
      </c>
      <c r="M124" s="144">
        <v>0</v>
      </c>
      <c r="N124" s="144">
        <v>0</v>
      </c>
      <c r="O124" s="144">
        <v>0</v>
      </c>
      <c r="P124" s="144">
        <v>0</v>
      </c>
      <c r="Q124" s="144">
        <v>0</v>
      </c>
      <c r="R124" s="144">
        <v>0</v>
      </c>
      <c r="S124" s="144">
        <v>0</v>
      </c>
      <c r="T124" s="144">
        <v>0</v>
      </c>
      <c r="U124" s="145">
        <f t="shared" si="4"/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155">
        <f t="shared" si="5"/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155">
        <f t="shared" si="6"/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145">
        <f t="shared" si="7"/>
        <v>0</v>
      </c>
      <c r="BU124" s="145"/>
      <c r="CH124" s="145"/>
      <c r="CU124" s="145"/>
      <c r="DH124" s="145"/>
      <c r="DU124" s="145"/>
      <c r="EH124" s="145"/>
      <c r="EK124" s="162">
        <f t="shared" si="8"/>
        <v>0</v>
      </c>
    </row>
    <row r="125" spans="1:141" ht="15.75" hidden="1" outlineLevel="1" x14ac:dyDescent="0.25">
      <c r="A125" s="2">
        <v>121</v>
      </c>
      <c r="B125" s="88"/>
      <c r="C125" s="88"/>
      <c r="E125" s="161"/>
      <c r="F125" s="86"/>
      <c r="I125" s="144">
        <v>0</v>
      </c>
      <c r="J125" s="144">
        <v>0</v>
      </c>
      <c r="K125" s="144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0</v>
      </c>
      <c r="R125" s="144">
        <v>0</v>
      </c>
      <c r="S125" s="144">
        <v>0</v>
      </c>
      <c r="T125" s="144">
        <v>0</v>
      </c>
      <c r="U125" s="145">
        <f t="shared" si="4"/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155">
        <f t="shared" si="5"/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155">
        <f t="shared" si="6"/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145">
        <f t="shared" si="7"/>
        <v>0</v>
      </c>
      <c r="BU125" s="145"/>
      <c r="CH125" s="145"/>
      <c r="CU125" s="145"/>
      <c r="DH125" s="145"/>
      <c r="DU125" s="145"/>
      <c r="EH125" s="145"/>
      <c r="EK125" s="162">
        <f t="shared" si="8"/>
        <v>0</v>
      </c>
    </row>
    <row r="126" spans="1:141" ht="15.75" hidden="1" outlineLevel="1" x14ac:dyDescent="0.25">
      <c r="A126" s="2">
        <v>122</v>
      </c>
      <c r="B126" s="88"/>
      <c r="C126" s="88"/>
      <c r="E126" s="161"/>
      <c r="F126" s="86"/>
      <c r="I126" s="144">
        <v>0</v>
      </c>
      <c r="J126" s="144">
        <v>0</v>
      </c>
      <c r="K126" s="144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>
        <v>0</v>
      </c>
      <c r="R126" s="144">
        <v>0</v>
      </c>
      <c r="S126" s="144">
        <v>0</v>
      </c>
      <c r="T126" s="144">
        <v>0</v>
      </c>
      <c r="U126" s="145">
        <f t="shared" si="4"/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155">
        <f t="shared" si="5"/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155">
        <f t="shared" si="6"/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145">
        <f t="shared" si="7"/>
        <v>0</v>
      </c>
      <c r="BU126" s="145"/>
      <c r="CH126" s="145"/>
      <c r="CU126" s="145"/>
      <c r="DH126" s="145"/>
      <c r="DU126" s="145"/>
      <c r="EH126" s="145"/>
      <c r="EK126" s="162">
        <f t="shared" si="8"/>
        <v>0</v>
      </c>
    </row>
    <row r="127" spans="1:141" ht="15.75" hidden="1" outlineLevel="1" x14ac:dyDescent="0.25">
      <c r="A127" s="2">
        <v>123</v>
      </c>
      <c r="B127" s="88"/>
      <c r="C127" s="88"/>
      <c r="E127" s="161"/>
      <c r="F127" s="86"/>
      <c r="I127" s="144">
        <v>0</v>
      </c>
      <c r="J127" s="144">
        <v>0</v>
      </c>
      <c r="K127" s="144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0</v>
      </c>
      <c r="S127" s="144">
        <v>0</v>
      </c>
      <c r="T127" s="144">
        <v>0</v>
      </c>
      <c r="U127" s="145">
        <f t="shared" si="4"/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155">
        <f t="shared" si="5"/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155">
        <f t="shared" si="6"/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145">
        <f t="shared" si="7"/>
        <v>0</v>
      </c>
      <c r="BU127" s="145"/>
      <c r="CH127" s="145"/>
      <c r="CU127" s="145"/>
      <c r="DH127" s="145"/>
      <c r="DU127" s="145"/>
      <c r="EH127" s="145"/>
      <c r="EK127" s="162">
        <f t="shared" si="8"/>
        <v>0</v>
      </c>
    </row>
    <row r="128" spans="1:141" ht="15.75" hidden="1" outlineLevel="1" x14ac:dyDescent="0.25">
      <c r="A128" s="2">
        <v>124</v>
      </c>
      <c r="B128" s="88"/>
      <c r="C128" s="88"/>
      <c r="E128" s="161"/>
      <c r="F128" s="86"/>
      <c r="I128" s="144">
        <v>0</v>
      </c>
      <c r="J128" s="144">
        <v>0</v>
      </c>
      <c r="K128" s="144">
        <v>0</v>
      </c>
      <c r="L128" s="144">
        <v>0</v>
      </c>
      <c r="M128" s="144">
        <v>0</v>
      </c>
      <c r="N128" s="144">
        <v>0</v>
      </c>
      <c r="O128" s="144">
        <v>0</v>
      </c>
      <c r="P128" s="144">
        <v>0</v>
      </c>
      <c r="Q128" s="144">
        <v>0</v>
      </c>
      <c r="R128" s="144">
        <v>0</v>
      </c>
      <c r="S128" s="144">
        <v>0</v>
      </c>
      <c r="T128" s="144">
        <v>0</v>
      </c>
      <c r="U128" s="145">
        <f t="shared" si="4"/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155">
        <f t="shared" si="5"/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155">
        <f t="shared" si="6"/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145">
        <f t="shared" si="7"/>
        <v>0</v>
      </c>
      <c r="BU128" s="145"/>
      <c r="CH128" s="145"/>
      <c r="CU128" s="145"/>
      <c r="DH128" s="145"/>
      <c r="DU128" s="145"/>
      <c r="EH128" s="145"/>
      <c r="EK128" s="162">
        <f t="shared" si="8"/>
        <v>0</v>
      </c>
    </row>
    <row r="129" spans="1:141" ht="15.75" hidden="1" outlineLevel="1" x14ac:dyDescent="0.25">
      <c r="A129" s="2">
        <v>125</v>
      </c>
      <c r="B129" s="88"/>
      <c r="C129" s="88"/>
      <c r="E129" s="161"/>
      <c r="F129" s="86"/>
      <c r="I129" s="144">
        <v>0</v>
      </c>
      <c r="J129" s="144">
        <v>0</v>
      </c>
      <c r="K129" s="144">
        <v>0</v>
      </c>
      <c r="L129" s="144">
        <v>0</v>
      </c>
      <c r="M129" s="144">
        <v>0</v>
      </c>
      <c r="N129" s="144">
        <v>0</v>
      </c>
      <c r="O129" s="144">
        <v>0</v>
      </c>
      <c r="P129" s="144">
        <v>0</v>
      </c>
      <c r="Q129" s="144">
        <v>0</v>
      </c>
      <c r="R129" s="144">
        <v>0</v>
      </c>
      <c r="S129" s="144">
        <v>0</v>
      </c>
      <c r="T129" s="144">
        <v>0</v>
      </c>
      <c r="U129" s="145">
        <f t="shared" si="4"/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155">
        <f t="shared" si="5"/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155">
        <f t="shared" si="6"/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145">
        <f t="shared" si="7"/>
        <v>0</v>
      </c>
      <c r="BU129" s="145"/>
      <c r="CH129" s="145"/>
      <c r="CU129" s="145"/>
      <c r="DH129" s="145"/>
      <c r="DU129" s="145"/>
      <c r="EH129" s="145"/>
      <c r="EK129" s="162">
        <f t="shared" si="8"/>
        <v>0</v>
      </c>
    </row>
    <row r="130" spans="1:141" ht="15.75" hidden="1" outlineLevel="1" x14ac:dyDescent="0.25">
      <c r="A130" s="2">
        <v>126</v>
      </c>
      <c r="B130" s="88"/>
      <c r="C130" s="88"/>
      <c r="E130" s="161"/>
      <c r="F130" s="86"/>
      <c r="I130" s="144">
        <v>0</v>
      </c>
      <c r="J130" s="144">
        <v>0</v>
      </c>
      <c r="K130" s="144">
        <v>0</v>
      </c>
      <c r="L130" s="144">
        <v>0</v>
      </c>
      <c r="M130" s="144">
        <v>0</v>
      </c>
      <c r="N130" s="144">
        <v>0</v>
      </c>
      <c r="O130" s="144">
        <v>0</v>
      </c>
      <c r="P130" s="144">
        <v>0</v>
      </c>
      <c r="Q130" s="144">
        <v>0</v>
      </c>
      <c r="R130" s="144">
        <v>0</v>
      </c>
      <c r="S130" s="144">
        <v>0</v>
      </c>
      <c r="T130" s="144">
        <v>0</v>
      </c>
      <c r="U130" s="145">
        <f t="shared" si="4"/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155">
        <f t="shared" si="5"/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155">
        <f t="shared" si="6"/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145">
        <f t="shared" si="7"/>
        <v>0</v>
      </c>
      <c r="BU130" s="145"/>
      <c r="CH130" s="145"/>
      <c r="CU130" s="145"/>
      <c r="DH130" s="145"/>
      <c r="DU130" s="145"/>
      <c r="EH130" s="145"/>
      <c r="EK130" s="162">
        <f t="shared" si="8"/>
        <v>0</v>
      </c>
    </row>
    <row r="131" spans="1:141" ht="15.75" hidden="1" outlineLevel="1" x14ac:dyDescent="0.25">
      <c r="A131" s="2">
        <v>127</v>
      </c>
      <c r="B131" s="88"/>
      <c r="C131" s="88"/>
      <c r="E131" s="161"/>
      <c r="F131" s="86"/>
      <c r="I131" s="144">
        <v>0</v>
      </c>
      <c r="J131" s="144">
        <v>0</v>
      </c>
      <c r="K131" s="144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0</v>
      </c>
      <c r="S131" s="144">
        <v>0</v>
      </c>
      <c r="T131" s="144">
        <v>0</v>
      </c>
      <c r="U131" s="145">
        <f t="shared" si="4"/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155">
        <f t="shared" si="5"/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155">
        <f t="shared" si="6"/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145">
        <f t="shared" si="7"/>
        <v>0</v>
      </c>
      <c r="BU131" s="145"/>
      <c r="CH131" s="145"/>
      <c r="CU131" s="145"/>
      <c r="DH131" s="145"/>
      <c r="DU131" s="145"/>
      <c r="EH131" s="145"/>
      <c r="EK131" s="162">
        <f t="shared" si="8"/>
        <v>0</v>
      </c>
    </row>
    <row r="132" spans="1:141" ht="15.75" hidden="1" outlineLevel="1" x14ac:dyDescent="0.25">
      <c r="A132" s="2">
        <v>128</v>
      </c>
      <c r="B132" s="88"/>
      <c r="C132" s="88"/>
      <c r="E132" s="161"/>
      <c r="F132" s="86"/>
      <c r="I132" s="144">
        <v>0</v>
      </c>
      <c r="J132" s="144">
        <v>0</v>
      </c>
      <c r="K132" s="144">
        <v>0</v>
      </c>
      <c r="L132" s="144">
        <v>0</v>
      </c>
      <c r="M132" s="144">
        <v>0</v>
      </c>
      <c r="N132" s="144">
        <v>0</v>
      </c>
      <c r="O132" s="144">
        <v>0</v>
      </c>
      <c r="P132" s="144">
        <v>0</v>
      </c>
      <c r="Q132" s="144">
        <v>0</v>
      </c>
      <c r="R132" s="144">
        <v>0</v>
      </c>
      <c r="S132" s="144">
        <v>0</v>
      </c>
      <c r="T132" s="144">
        <v>0</v>
      </c>
      <c r="U132" s="145">
        <f t="shared" si="4"/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155">
        <f t="shared" si="5"/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155">
        <f t="shared" si="6"/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145">
        <f t="shared" si="7"/>
        <v>0</v>
      </c>
      <c r="BU132" s="145"/>
      <c r="CH132" s="145"/>
      <c r="CU132" s="145"/>
      <c r="DH132" s="145"/>
      <c r="DU132" s="145"/>
      <c r="EH132" s="145"/>
      <c r="EK132" s="162">
        <f t="shared" si="8"/>
        <v>0</v>
      </c>
    </row>
    <row r="133" spans="1:141" ht="15.75" hidden="1" outlineLevel="1" x14ac:dyDescent="0.25">
      <c r="A133" s="2">
        <v>129</v>
      </c>
      <c r="B133" s="88"/>
      <c r="C133" s="88"/>
      <c r="E133" s="161"/>
      <c r="F133" s="86"/>
      <c r="I133" s="144">
        <v>0</v>
      </c>
      <c r="J133" s="144">
        <v>0</v>
      </c>
      <c r="K133" s="144">
        <v>0</v>
      </c>
      <c r="L133" s="144">
        <v>0</v>
      </c>
      <c r="M133" s="144">
        <v>0</v>
      </c>
      <c r="N133" s="144">
        <v>0</v>
      </c>
      <c r="O133" s="144">
        <v>0</v>
      </c>
      <c r="P133" s="144">
        <v>0</v>
      </c>
      <c r="Q133" s="144">
        <v>0</v>
      </c>
      <c r="R133" s="144">
        <v>0</v>
      </c>
      <c r="S133" s="144">
        <v>0</v>
      </c>
      <c r="T133" s="144">
        <v>0</v>
      </c>
      <c r="U133" s="145">
        <f t="shared" si="4"/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155">
        <f t="shared" si="5"/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155">
        <f t="shared" si="6"/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145">
        <f t="shared" si="7"/>
        <v>0</v>
      </c>
      <c r="BU133" s="145"/>
      <c r="CH133" s="145"/>
      <c r="CU133" s="145"/>
      <c r="DH133" s="145"/>
      <c r="DU133" s="145"/>
      <c r="EH133" s="145"/>
      <c r="EK133" s="162">
        <f t="shared" si="8"/>
        <v>0</v>
      </c>
    </row>
    <row r="134" spans="1:141" ht="15.75" hidden="1" outlineLevel="1" x14ac:dyDescent="0.25">
      <c r="A134" s="2">
        <v>130</v>
      </c>
      <c r="B134" s="88"/>
      <c r="C134" s="88"/>
      <c r="E134" s="161"/>
      <c r="F134" s="86"/>
      <c r="I134" s="144">
        <v>0</v>
      </c>
      <c r="J134" s="144">
        <v>0</v>
      </c>
      <c r="K134" s="144">
        <v>0</v>
      </c>
      <c r="L134" s="144">
        <v>0</v>
      </c>
      <c r="M134" s="144">
        <v>0</v>
      </c>
      <c r="N134" s="144">
        <v>0</v>
      </c>
      <c r="O134" s="144">
        <v>0</v>
      </c>
      <c r="P134" s="144">
        <v>0</v>
      </c>
      <c r="Q134" s="144">
        <v>0</v>
      </c>
      <c r="R134" s="144">
        <v>0</v>
      </c>
      <c r="S134" s="144">
        <v>0</v>
      </c>
      <c r="T134" s="144">
        <v>0</v>
      </c>
      <c r="U134" s="145">
        <f t="shared" si="4"/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155">
        <f t="shared" ref="AH134:AH139" si="9">SUM(V134:AG134)</f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155">
        <f t="shared" ref="AU134:AU139" si="10">SUM(AI134:AT134)</f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145">
        <f t="shared" ref="BH134:BH139" si="11">SUM(AV134:BG134)</f>
        <v>0</v>
      </c>
      <c r="BU134" s="145"/>
      <c r="CH134" s="145"/>
      <c r="CU134" s="145"/>
      <c r="DH134" s="145"/>
      <c r="DU134" s="145"/>
      <c r="EH134" s="145"/>
      <c r="EK134" s="162">
        <f t="shared" ref="EK134:EK139" si="12">$U134+SUMIFS($V134:$AG134,$V$3:$AG$3,"&lt;="&amp;$EL$2)</f>
        <v>0</v>
      </c>
    </row>
    <row r="135" spans="1:141" ht="15.75" hidden="1" outlineLevel="1" x14ac:dyDescent="0.25">
      <c r="A135" s="2">
        <v>131</v>
      </c>
      <c r="B135" s="88"/>
      <c r="C135" s="88"/>
      <c r="E135" s="161"/>
      <c r="F135" s="86"/>
      <c r="I135" s="144">
        <v>0</v>
      </c>
      <c r="J135" s="144">
        <v>0</v>
      </c>
      <c r="K135" s="144">
        <v>0</v>
      </c>
      <c r="L135" s="144">
        <v>0</v>
      </c>
      <c r="M135" s="144">
        <v>0</v>
      </c>
      <c r="N135" s="144">
        <v>0</v>
      </c>
      <c r="O135" s="144">
        <v>0</v>
      </c>
      <c r="P135" s="144">
        <v>0</v>
      </c>
      <c r="Q135" s="144">
        <v>0</v>
      </c>
      <c r="R135" s="144">
        <v>0</v>
      </c>
      <c r="S135" s="144">
        <v>0</v>
      </c>
      <c r="T135" s="144">
        <v>0</v>
      </c>
      <c r="U135" s="145">
        <f t="shared" si="4"/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155">
        <f t="shared" si="9"/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155">
        <f t="shared" si="10"/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145">
        <f t="shared" si="11"/>
        <v>0</v>
      </c>
      <c r="BU135" s="145"/>
      <c r="CH135" s="145"/>
      <c r="CU135" s="145"/>
      <c r="DH135" s="145"/>
      <c r="DU135" s="145"/>
      <c r="EH135" s="145"/>
      <c r="EK135" s="162">
        <f t="shared" si="12"/>
        <v>0</v>
      </c>
    </row>
    <row r="136" spans="1:141" ht="15.75" hidden="1" outlineLevel="1" x14ac:dyDescent="0.25">
      <c r="A136" s="2">
        <v>132</v>
      </c>
      <c r="B136" s="88"/>
      <c r="C136" s="88"/>
      <c r="E136" s="161"/>
      <c r="F136" s="86"/>
      <c r="I136" s="144">
        <v>0</v>
      </c>
      <c r="J136" s="144">
        <v>0</v>
      </c>
      <c r="K136" s="144">
        <v>0</v>
      </c>
      <c r="L136" s="144">
        <v>0</v>
      </c>
      <c r="M136" s="144">
        <v>0</v>
      </c>
      <c r="N136" s="144">
        <v>0</v>
      </c>
      <c r="O136" s="144">
        <v>0</v>
      </c>
      <c r="P136" s="144">
        <v>0</v>
      </c>
      <c r="Q136" s="144">
        <v>0</v>
      </c>
      <c r="R136" s="144">
        <v>0</v>
      </c>
      <c r="S136" s="144">
        <v>0</v>
      </c>
      <c r="T136" s="144">
        <v>0</v>
      </c>
      <c r="U136" s="145">
        <f t="shared" si="4"/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155">
        <f t="shared" si="9"/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155">
        <f t="shared" si="10"/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145">
        <f t="shared" si="11"/>
        <v>0</v>
      </c>
      <c r="BU136" s="145"/>
      <c r="CH136" s="145"/>
      <c r="CU136" s="145"/>
      <c r="DH136" s="145"/>
      <c r="DU136" s="145"/>
      <c r="EH136" s="145"/>
      <c r="EK136" s="162">
        <f t="shared" si="12"/>
        <v>0</v>
      </c>
    </row>
    <row r="137" spans="1:141" ht="15.75" hidden="1" outlineLevel="1" x14ac:dyDescent="0.25">
      <c r="A137" s="2">
        <v>133</v>
      </c>
      <c r="B137" s="88"/>
      <c r="C137" s="88"/>
      <c r="E137" s="161"/>
      <c r="F137" s="86"/>
      <c r="I137" s="144">
        <v>0</v>
      </c>
      <c r="J137" s="144">
        <v>0</v>
      </c>
      <c r="K137" s="144">
        <v>0</v>
      </c>
      <c r="L137" s="144">
        <v>0</v>
      </c>
      <c r="M137" s="144">
        <v>0</v>
      </c>
      <c r="N137" s="144">
        <v>0</v>
      </c>
      <c r="O137" s="144">
        <v>0</v>
      </c>
      <c r="P137" s="144">
        <v>0</v>
      </c>
      <c r="Q137" s="144">
        <v>0</v>
      </c>
      <c r="R137" s="144">
        <v>0</v>
      </c>
      <c r="S137" s="144">
        <v>0</v>
      </c>
      <c r="T137" s="144">
        <v>0</v>
      </c>
      <c r="U137" s="145">
        <f t="shared" si="4"/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155">
        <f t="shared" si="9"/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155">
        <f t="shared" si="10"/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145">
        <f t="shared" si="11"/>
        <v>0</v>
      </c>
      <c r="BU137" s="145"/>
      <c r="CH137" s="145"/>
      <c r="CU137" s="145"/>
      <c r="DH137" s="145"/>
      <c r="DU137" s="145"/>
      <c r="EH137" s="145"/>
      <c r="EK137" s="162">
        <f t="shared" si="12"/>
        <v>0</v>
      </c>
    </row>
    <row r="138" spans="1:141" ht="15.75" hidden="1" x14ac:dyDescent="0.25">
      <c r="A138" s="2" t="s">
        <v>275</v>
      </c>
      <c r="B138" s="2" t="s">
        <v>278</v>
      </c>
      <c r="C138" s="88" t="s">
        <v>279</v>
      </c>
      <c r="D138" s="2" t="s">
        <v>276</v>
      </c>
      <c r="E138" s="161" t="s">
        <v>277</v>
      </c>
      <c r="F138" s="86"/>
      <c r="I138" s="144">
        <v>0</v>
      </c>
      <c r="J138" s="144">
        <v>0</v>
      </c>
      <c r="K138" s="144">
        <v>0</v>
      </c>
      <c r="L138" s="144">
        <v>0</v>
      </c>
      <c r="M138" s="144">
        <v>0</v>
      </c>
      <c r="N138" s="144">
        <v>0</v>
      </c>
      <c r="O138" s="144">
        <v>0</v>
      </c>
      <c r="P138" s="144">
        <v>0</v>
      </c>
      <c r="Q138" s="144">
        <v>0</v>
      </c>
      <c r="R138" s="144">
        <v>0</v>
      </c>
      <c r="S138" s="144">
        <v>0</v>
      </c>
      <c r="T138" s="144">
        <v>0</v>
      </c>
      <c r="U138" s="145">
        <f t="shared" si="4"/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155">
        <f t="shared" si="9"/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155">
        <f t="shared" si="10"/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145">
        <f t="shared" si="11"/>
        <v>0</v>
      </c>
      <c r="BU138" s="145"/>
      <c r="CH138" s="145"/>
      <c r="CU138" s="145"/>
      <c r="DH138" s="145"/>
      <c r="DU138" s="145"/>
      <c r="EH138" s="145"/>
      <c r="EK138" s="162">
        <f t="shared" si="12"/>
        <v>0</v>
      </c>
    </row>
    <row r="139" spans="1:141" hidden="1" x14ac:dyDescent="0.2">
      <c r="A139" s="2" t="s">
        <v>202</v>
      </c>
      <c r="B139" s="2" t="s">
        <v>197</v>
      </c>
      <c r="C139" s="2" t="s">
        <v>197</v>
      </c>
      <c r="D139" s="2" t="s">
        <v>200</v>
      </c>
      <c r="E139" s="161" t="s">
        <v>201</v>
      </c>
      <c r="F139" s="143"/>
      <c r="G139" s="143"/>
      <c r="I139" s="144">
        <v>0</v>
      </c>
      <c r="J139" s="144">
        <v>0</v>
      </c>
      <c r="K139" s="144">
        <v>0</v>
      </c>
      <c r="L139" s="144">
        <v>0</v>
      </c>
      <c r="M139" s="144">
        <v>0</v>
      </c>
      <c r="N139" s="144">
        <v>0</v>
      </c>
      <c r="O139" s="144">
        <v>0</v>
      </c>
      <c r="P139" s="144">
        <v>0</v>
      </c>
      <c r="Q139" s="144">
        <v>0</v>
      </c>
      <c r="R139" s="144">
        <v>0</v>
      </c>
      <c r="S139" s="144">
        <v>0</v>
      </c>
      <c r="T139" s="144">
        <v>0</v>
      </c>
      <c r="U139" s="145">
        <f t="shared" si="4"/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155">
        <f t="shared" si="9"/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155">
        <f t="shared" si="10"/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145">
        <f t="shared" si="11"/>
        <v>0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145" t="e">
        <f t="shared" ref="BU139" si="13">SUM(BI139:BT139)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145" t="e">
        <f t="shared" ref="CH139" si="14">SUM(BV139:CG139)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145" t="e">
        <f t="shared" ref="CU139" si="15">SUM(CI139:CT139)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  <c r="DB139" s="2" t="e">
        <f>#REF!</f>
        <v>#REF!</v>
      </c>
      <c r="DC139" s="2" t="e">
        <f>#REF!</f>
        <v>#REF!</v>
      </c>
      <c r="DD139" s="2" t="e">
        <f>#REF!</f>
        <v>#REF!</v>
      </c>
      <c r="DE139" s="2" t="e">
        <f>#REF!</f>
        <v>#REF!</v>
      </c>
      <c r="DF139" s="2" t="e">
        <f>#REF!</f>
        <v>#REF!</v>
      </c>
      <c r="DG139" s="2" t="e">
        <f>#REF!</f>
        <v>#REF!</v>
      </c>
      <c r="DH139" s="145" t="e">
        <f t="shared" ref="DH139" si="16">SUM(CV139:DG139)</f>
        <v>#REF!</v>
      </c>
      <c r="DI139" s="2" t="e">
        <f>#REF!</f>
        <v>#REF!</v>
      </c>
      <c r="DJ139" s="2" t="e">
        <f>#REF!</f>
        <v>#REF!</v>
      </c>
      <c r="DK139" s="2" t="e">
        <f>#REF!</f>
        <v>#REF!</v>
      </c>
      <c r="DL139" s="2" t="e">
        <f>#REF!</f>
        <v>#REF!</v>
      </c>
      <c r="DM139" s="2" t="e">
        <f>#REF!</f>
        <v>#REF!</v>
      </c>
      <c r="DN139" s="2" t="e">
        <f>#REF!</f>
        <v>#REF!</v>
      </c>
      <c r="DO139" s="2" t="e">
        <f>#REF!</f>
        <v>#REF!</v>
      </c>
      <c r="DP139" s="2" t="e">
        <f>#REF!</f>
        <v>#REF!</v>
      </c>
      <c r="DQ139" s="2" t="e">
        <f>#REF!</f>
        <v>#REF!</v>
      </c>
      <c r="DR139" s="2" t="e">
        <f>#REF!</f>
        <v>#REF!</v>
      </c>
      <c r="DS139" s="2" t="e">
        <f>#REF!</f>
        <v>#REF!</v>
      </c>
      <c r="DT139" s="2" t="e">
        <f>#REF!</f>
        <v>#REF!</v>
      </c>
      <c r="DU139" s="145" t="e">
        <f t="shared" ref="DU139" si="17">SUM(DI139:DT139)</f>
        <v>#REF!</v>
      </c>
      <c r="DV139" s="2" t="e">
        <f>#REF!</f>
        <v>#REF!</v>
      </c>
      <c r="DW139" s="2" t="e">
        <f>#REF!</f>
        <v>#REF!</v>
      </c>
      <c r="DX139" s="2" t="e">
        <f>#REF!</f>
        <v>#REF!</v>
      </c>
      <c r="DY139" s="2" t="e">
        <f>#REF!</f>
        <v>#REF!</v>
      </c>
      <c r="DZ139" s="2" t="e">
        <f>#REF!</f>
        <v>#REF!</v>
      </c>
      <c r="EA139" s="2" t="e">
        <f>#REF!</f>
        <v>#REF!</v>
      </c>
      <c r="EB139" s="2" t="e">
        <f>#REF!</f>
        <v>#REF!</v>
      </c>
      <c r="EC139" s="2" t="e">
        <f>#REF!</f>
        <v>#REF!</v>
      </c>
      <c r="ED139" s="2" t="e">
        <f>#REF!</f>
        <v>#REF!</v>
      </c>
      <c r="EE139" s="2" t="e">
        <f>#REF!</f>
        <v>#REF!</v>
      </c>
      <c r="EF139" s="2" t="e">
        <f>#REF!</f>
        <v>#REF!</v>
      </c>
      <c r="EG139" s="2" t="e">
        <f>#REF!</f>
        <v>#REF!</v>
      </c>
      <c r="EH139" s="145" t="e">
        <f t="shared" ref="EH139" si="18">SUM(DV139:EG139)</f>
        <v>#REF!</v>
      </c>
      <c r="EI139" s="2" t="e">
        <f t="shared" ref="EI139:EI278" si="19">EH139+DU139+DH139+CU139+CH139+BU139+BH139+AU139+AH139+U139</f>
        <v>#REF!</v>
      </c>
      <c r="EK139" s="163">
        <f t="shared" si="12"/>
        <v>0</v>
      </c>
    </row>
    <row r="140" spans="1:141" s="1" customFormat="1" ht="15.75" x14ac:dyDescent="0.25">
      <c r="B140" s="1" t="s">
        <v>154</v>
      </c>
      <c r="E140" s="81"/>
      <c r="H140" s="164"/>
      <c r="I140" s="80">
        <f t="shared" ref="I140:AN140" si="20">SUM(I5:I139)</f>
        <v>0</v>
      </c>
      <c r="J140" s="80">
        <f t="shared" si="20"/>
        <v>0</v>
      </c>
      <c r="K140" s="80">
        <f t="shared" si="20"/>
        <v>0</v>
      </c>
      <c r="L140" s="80">
        <f t="shared" si="20"/>
        <v>0</v>
      </c>
      <c r="M140" s="80">
        <f t="shared" si="20"/>
        <v>0</v>
      </c>
      <c r="N140" s="80">
        <f t="shared" si="20"/>
        <v>0</v>
      </c>
      <c r="O140" s="80">
        <f t="shared" si="20"/>
        <v>0</v>
      </c>
      <c r="P140" s="80">
        <f t="shared" si="20"/>
        <v>0</v>
      </c>
      <c r="Q140" s="80">
        <f t="shared" si="20"/>
        <v>0</v>
      </c>
      <c r="R140" s="80">
        <f t="shared" si="20"/>
        <v>0</v>
      </c>
      <c r="S140" s="80">
        <f t="shared" si="20"/>
        <v>0</v>
      </c>
      <c r="T140" s="80">
        <f t="shared" si="20"/>
        <v>0</v>
      </c>
      <c r="U140" s="80">
        <f t="shared" si="20"/>
        <v>0</v>
      </c>
      <c r="V140" s="80">
        <f t="shared" si="20"/>
        <v>0</v>
      </c>
      <c r="W140" s="80">
        <f t="shared" si="20"/>
        <v>0</v>
      </c>
      <c r="X140" s="80">
        <f t="shared" si="20"/>
        <v>20524.810000000005</v>
      </c>
      <c r="Y140" s="80">
        <f t="shared" si="20"/>
        <v>68899.150000000009</v>
      </c>
      <c r="Z140" s="80">
        <f t="shared" si="20"/>
        <v>30474.780000000006</v>
      </c>
      <c r="AA140" s="80">
        <f t="shared" si="20"/>
        <v>33273.679999999993</v>
      </c>
      <c r="AB140" s="80">
        <f t="shared" si="20"/>
        <v>38991.599999999999</v>
      </c>
      <c r="AC140" s="80">
        <f t="shared" si="20"/>
        <v>116935.7</v>
      </c>
      <c r="AD140" s="80">
        <f t="shared" si="20"/>
        <v>78258.94</v>
      </c>
      <c r="AE140" s="80">
        <f t="shared" si="20"/>
        <v>116038.26999999999</v>
      </c>
      <c r="AF140" s="80">
        <f t="shared" si="20"/>
        <v>187908.63999999998</v>
      </c>
      <c r="AG140" s="80">
        <f t="shared" si="20"/>
        <v>9562.7299999999977</v>
      </c>
      <c r="AH140" s="165">
        <f t="shared" si="20"/>
        <v>700868.29999999993</v>
      </c>
      <c r="AI140" s="80">
        <f t="shared" si="20"/>
        <v>316758.89999999997</v>
      </c>
      <c r="AJ140" s="80">
        <f t="shared" si="20"/>
        <v>313258.89999999997</v>
      </c>
      <c r="AK140" s="80">
        <f t="shared" si="20"/>
        <v>119123.45</v>
      </c>
      <c r="AL140" s="80">
        <f t="shared" si="20"/>
        <v>116347.59</v>
      </c>
      <c r="AM140" s="80">
        <f t="shared" si="20"/>
        <v>222647.27</v>
      </c>
      <c r="AN140" s="80">
        <f t="shared" si="20"/>
        <v>222647.27</v>
      </c>
      <c r="AO140" s="80">
        <f t="shared" ref="AO140:BT140" si="21">SUM(AO5:AO139)</f>
        <v>257864.25999999998</v>
      </c>
      <c r="AP140" s="80">
        <f t="shared" si="21"/>
        <v>280864.25999999995</v>
      </c>
      <c r="AQ140" s="80">
        <f t="shared" si="21"/>
        <v>183231.25</v>
      </c>
      <c r="AR140" s="80">
        <f t="shared" si="21"/>
        <v>245002.92</v>
      </c>
      <c r="AS140" s="80">
        <f t="shared" si="21"/>
        <v>70438.34</v>
      </c>
      <c r="AT140" s="80">
        <f t="shared" si="21"/>
        <v>61771.67</v>
      </c>
      <c r="AU140" s="165">
        <f t="shared" si="21"/>
        <v>2409956.0799999991</v>
      </c>
      <c r="AV140" s="80">
        <f t="shared" si="21"/>
        <v>205557.78</v>
      </c>
      <c r="AW140" s="80">
        <f t="shared" si="21"/>
        <v>342955.68</v>
      </c>
      <c r="AX140" s="80">
        <f t="shared" si="21"/>
        <v>368667.30000000005</v>
      </c>
      <c r="AY140" s="80">
        <f t="shared" si="21"/>
        <v>509692.4</v>
      </c>
      <c r="AZ140" s="80">
        <f t="shared" si="21"/>
        <v>404939.30000000005</v>
      </c>
      <c r="BA140" s="80">
        <f t="shared" si="21"/>
        <v>267541.40000000002</v>
      </c>
      <c r="BB140" s="80">
        <f t="shared" ref="BB140:BH140" si="22">SUM(BB5:BB139)</f>
        <v>230028.71000000002</v>
      </c>
      <c r="BC140" s="80">
        <f t="shared" si="22"/>
        <v>137524.94</v>
      </c>
      <c r="BD140" s="80">
        <f t="shared" si="22"/>
        <v>137524.94</v>
      </c>
      <c r="BE140" s="80">
        <f t="shared" si="22"/>
        <v>176685.37</v>
      </c>
      <c r="BF140" s="80">
        <f t="shared" si="22"/>
        <v>128164.04000000001</v>
      </c>
      <c r="BG140" s="80">
        <f t="shared" si="22"/>
        <v>128164.04000000001</v>
      </c>
      <c r="BH140" s="80">
        <f t="shared" si="22"/>
        <v>3037445.9000000004</v>
      </c>
      <c r="BI140" s="80" t="e">
        <f t="shared" si="21"/>
        <v>#REF!</v>
      </c>
      <c r="BJ140" s="80" t="e">
        <f t="shared" si="21"/>
        <v>#REF!</v>
      </c>
      <c r="BK140" s="80" t="e">
        <f t="shared" si="21"/>
        <v>#REF!</v>
      </c>
      <c r="BL140" s="80" t="e">
        <f t="shared" si="21"/>
        <v>#REF!</v>
      </c>
      <c r="BM140" s="80" t="e">
        <f t="shared" si="21"/>
        <v>#REF!</v>
      </c>
      <c r="BN140" s="80" t="e">
        <f t="shared" si="21"/>
        <v>#REF!</v>
      </c>
      <c r="BO140" s="80" t="e">
        <f t="shared" si="21"/>
        <v>#REF!</v>
      </c>
      <c r="BP140" s="80" t="e">
        <f t="shared" si="21"/>
        <v>#REF!</v>
      </c>
      <c r="BQ140" s="80" t="e">
        <f t="shared" si="21"/>
        <v>#REF!</v>
      </c>
      <c r="BR140" s="80" t="e">
        <f t="shared" si="21"/>
        <v>#REF!</v>
      </c>
      <c r="BS140" s="80" t="e">
        <f t="shared" si="21"/>
        <v>#REF!</v>
      </c>
      <c r="BT140" s="80" t="e">
        <f t="shared" si="21"/>
        <v>#REF!</v>
      </c>
      <c r="BU140" s="80" t="e">
        <f t="shared" ref="BU140:CZ140" si="23">SUM(BU5:BU139)</f>
        <v>#REF!</v>
      </c>
      <c r="BV140" s="80" t="e">
        <f t="shared" si="23"/>
        <v>#REF!</v>
      </c>
      <c r="BW140" s="80" t="e">
        <f t="shared" si="23"/>
        <v>#REF!</v>
      </c>
      <c r="BX140" s="80" t="e">
        <f t="shared" si="23"/>
        <v>#REF!</v>
      </c>
      <c r="BY140" s="80" t="e">
        <f t="shared" si="23"/>
        <v>#REF!</v>
      </c>
      <c r="BZ140" s="80" t="e">
        <f t="shared" si="23"/>
        <v>#REF!</v>
      </c>
      <c r="CA140" s="80" t="e">
        <f t="shared" si="23"/>
        <v>#REF!</v>
      </c>
      <c r="CB140" s="80" t="e">
        <f t="shared" si="23"/>
        <v>#REF!</v>
      </c>
      <c r="CC140" s="80" t="e">
        <f t="shared" si="23"/>
        <v>#REF!</v>
      </c>
      <c r="CD140" s="80" t="e">
        <f t="shared" si="23"/>
        <v>#REF!</v>
      </c>
      <c r="CE140" s="80" t="e">
        <f t="shared" si="23"/>
        <v>#REF!</v>
      </c>
      <c r="CF140" s="80" t="e">
        <f t="shared" si="23"/>
        <v>#REF!</v>
      </c>
      <c r="CG140" s="80" t="e">
        <f t="shared" si="23"/>
        <v>#REF!</v>
      </c>
      <c r="CH140" s="80" t="e">
        <f t="shared" si="23"/>
        <v>#REF!</v>
      </c>
      <c r="CI140" s="80" t="e">
        <f t="shared" si="23"/>
        <v>#REF!</v>
      </c>
      <c r="CJ140" s="80" t="e">
        <f t="shared" si="23"/>
        <v>#REF!</v>
      </c>
      <c r="CK140" s="80" t="e">
        <f t="shared" si="23"/>
        <v>#REF!</v>
      </c>
      <c r="CL140" s="80" t="e">
        <f t="shared" si="23"/>
        <v>#REF!</v>
      </c>
      <c r="CM140" s="80" t="e">
        <f t="shared" si="23"/>
        <v>#REF!</v>
      </c>
      <c r="CN140" s="80" t="e">
        <f t="shared" si="23"/>
        <v>#REF!</v>
      </c>
      <c r="CO140" s="80" t="e">
        <f t="shared" si="23"/>
        <v>#REF!</v>
      </c>
      <c r="CP140" s="80" t="e">
        <f t="shared" si="23"/>
        <v>#REF!</v>
      </c>
      <c r="CQ140" s="80" t="e">
        <f t="shared" si="23"/>
        <v>#REF!</v>
      </c>
      <c r="CR140" s="80" t="e">
        <f t="shared" si="23"/>
        <v>#REF!</v>
      </c>
      <c r="CS140" s="80" t="e">
        <f t="shared" si="23"/>
        <v>#REF!</v>
      </c>
      <c r="CT140" s="80" t="e">
        <f t="shared" si="23"/>
        <v>#REF!</v>
      </c>
      <c r="CU140" s="80" t="e">
        <f t="shared" si="23"/>
        <v>#REF!</v>
      </c>
      <c r="CV140" s="80" t="e">
        <f t="shared" si="23"/>
        <v>#REF!</v>
      </c>
      <c r="CW140" s="80" t="e">
        <f t="shared" si="23"/>
        <v>#REF!</v>
      </c>
      <c r="CX140" s="80" t="e">
        <f t="shared" si="23"/>
        <v>#REF!</v>
      </c>
      <c r="CY140" s="80" t="e">
        <f t="shared" si="23"/>
        <v>#REF!</v>
      </c>
      <c r="CZ140" s="80" t="e">
        <f t="shared" si="23"/>
        <v>#REF!</v>
      </c>
      <c r="DA140" s="80" t="e">
        <f t="shared" ref="DA140:EF140" si="24">SUM(DA5:DA139)</f>
        <v>#REF!</v>
      </c>
      <c r="DB140" s="80" t="e">
        <f t="shared" si="24"/>
        <v>#REF!</v>
      </c>
      <c r="DC140" s="80" t="e">
        <f t="shared" si="24"/>
        <v>#REF!</v>
      </c>
      <c r="DD140" s="80" t="e">
        <f t="shared" si="24"/>
        <v>#REF!</v>
      </c>
      <c r="DE140" s="80" t="e">
        <f t="shared" si="24"/>
        <v>#REF!</v>
      </c>
      <c r="DF140" s="80" t="e">
        <f t="shared" si="24"/>
        <v>#REF!</v>
      </c>
      <c r="DG140" s="80" t="e">
        <f t="shared" si="24"/>
        <v>#REF!</v>
      </c>
      <c r="DH140" s="80" t="e">
        <f t="shared" si="24"/>
        <v>#REF!</v>
      </c>
      <c r="DI140" s="80" t="e">
        <f t="shared" si="24"/>
        <v>#REF!</v>
      </c>
      <c r="DJ140" s="80" t="e">
        <f t="shared" si="24"/>
        <v>#REF!</v>
      </c>
      <c r="DK140" s="80" t="e">
        <f t="shared" si="24"/>
        <v>#REF!</v>
      </c>
      <c r="DL140" s="80" t="e">
        <f t="shared" si="24"/>
        <v>#REF!</v>
      </c>
      <c r="DM140" s="80" t="e">
        <f t="shared" si="24"/>
        <v>#REF!</v>
      </c>
      <c r="DN140" s="80" t="e">
        <f t="shared" si="24"/>
        <v>#REF!</v>
      </c>
      <c r="DO140" s="80" t="e">
        <f t="shared" si="24"/>
        <v>#REF!</v>
      </c>
      <c r="DP140" s="80" t="e">
        <f t="shared" si="24"/>
        <v>#REF!</v>
      </c>
      <c r="DQ140" s="80" t="e">
        <f t="shared" si="24"/>
        <v>#REF!</v>
      </c>
      <c r="DR140" s="80" t="e">
        <f t="shared" si="24"/>
        <v>#REF!</v>
      </c>
      <c r="DS140" s="80" t="e">
        <f t="shared" si="24"/>
        <v>#REF!</v>
      </c>
      <c r="DT140" s="80" t="e">
        <f t="shared" si="24"/>
        <v>#REF!</v>
      </c>
      <c r="DU140" s="80" t="e">
        <f t="shared" si="24"/>
        <v>#REF!</v>
      </c>
      <c r="DV140" s="80" t="e">
        <f t="shared" si="24"/>
        <v>#REF!</v>
      </c>
      <c r="DW140" s="80" t="e">
        <f t="shared" si="24"/>
        <v>#REF!</v>
      </c>
      <c r="DX140" s="80" t="e">
        <f t="shared" si="24"/>
        <v>#REF!</v>
      </c>
      <c r="DY140" s="80" t="e">
        <f t="shared" si="24"/>
        <v>#REF!</v>
      </c>
      <c r="DZ140" s="80" t="e">
        <f t="shared" si="24"/>
        <v>#REF!</v>
      </c>
      <c r="EA140" s="80" t="e">
        <f t="shared" si="24"/>
        <v>#REF!</v>
      </c>
      <c r="EB140" s="80" t="e">
        <f t="shared" si="24"/>
        <v>#REF!</v>
      </c>
      <c r="EC140" s="80" t="e">
        <f t="shared" si="24"/>
        <v>#REF!</v>
      </c>
      <c r="ED140" s="80" t="e">
        <f t="shared" si="24"/>
        <v>#REF!</v>
      </c>
      <c r="EE140" s="80" t="e">
        <f t="shared" si="24"/>
        <v>#REF!</v>
      </c>
      <c r="EF140" s="80" t="e">
        <f t="shared" si="24"/>
        <v>#REF!</v>
      </c>
      <c r="EG140" s="80" t="e">
        <f t="shared" ref="EG140:EH140" si="25">SUM(EG5:EG139)</f>
        <v>#REF!</v>
      </c>
      <c r="EH140" s="80" t="e">
        <f t="shared" si="25"/>
        <v>#REF!</v>
      </c>
      <c r="EI140" s="80" t="e">
        <f>SUM(EI5:EI139)</f>
        <v>#REF!</v>
      </c>
      <c r="EJ140" s="166">
        <v>0</v>
      </c>
      <c r="EK140" s="162">
        <f>SUM(EK5:EK139)</f>
        <v>691305.57</v>
      </c>
    </row>
    <row r="141" spans="1:141" x14ac:dyDescent="0.2">
      <c r="E141" s="161"/>
      <c r="I141" s="139"/>
      <c r="J141" s="139"/>
      <c r="K141" s="139"/>
      <c r="L141" s="139"/>
      <c r="M141" s="139"/>
      <c r="N141" s="139"/>
      <c r="O141" s="139"/>
      <c r="U141" s="167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BU141" s="167"/>
      <c r="CH141" s="167"/>
      <c r="CU141" s="167"/>
      <c r="DH141" s="167"/>
      <c r="DU141" s="167"/>
      <c r="EH141" s="167"/>
    </row>
    <row r="142" spans="1:141" ht="15.75" x14ac:dyDescent="0.25">
      <c r="B142" s="156" t="s">
        <v>139</v>
      </c>
      <c r="C142" s="1"/>
      <c r="E142" s="161"/>
      <c r="F142" s="85" t="s">
        <v>145</v>
      </c>
      <c r="G142" s="85" t="s">
        <v>144</v>
      </c>
      <c r="H142" s="168"/>
      <c r="I142" s="168">
        <v>43831</v>
      </c>
      <c r="J142" s="168">
        <v>43862</v>
      </c>
      <c r="K142" s="168">
        <v>43891</v>
      </c>
      <c r="L142" s="168">
        <v>43922</v>
      </c>
      <c r="M142" s="168">
        <v>43952</v>
      </c>
      <c r="N142" s="168">
        <v>43983</v>
      </c>
      <c r="O142" s="168">
        <v>44013</v>
      </c>
      <c r="P142" s="168">
        <v>44044</v>
      </c>
      <c r="Q142" s="168">
        <v>44075</v>
      </c>
      <c r="R142" s="168">
        <v>44105</v>
      </c>
      <c r="S142" s="168">
        <v>44136</v>
      </c>
      <c r="T142" s="168">
        <v>44166</v>
      </c>
      <c r="U142" s="168">
        <v>44197</v>
      </c>
      <c r="V142" s="168">
        <v>44197</v>
      </c>
      <c r="W142" s="168">
        <v>44228</v>
      </c>
      <c r="X142" s="168">
        <v>44256</v>
      </c>
      <c r="Y142" s="168">
        <v>44287</v>
      </c>
      <c r="Z142" s="168">
        <v>44317</v>
      </c>
      <c r="AA142" s="168">
        <v>44348</v>
      </c>
      <c r="AB142" s="168">
        <v>44378</v>
      </c>
      <c r="AC142" s="168">
        <v>44409</v>
      </c>
      <c r="AD142" s="168">
        <v>44440</v>
      </c>
      <c r="AE142" s="168">
        <v>44470</v>
      </c>
      <c r="AF142" s="168">
        <v>44501</v>
      </c>
      <c r="AG142" s="168">
        <v>44531</v>
      </c>
      <c r="AH142" s="168">
        <v>44562</v>
      </c>
      <c r="AI142" s="168">
        <v>44562</v>
      </c>
      <c r="AJ142" s="168">
        <v>44593</v>
      </c>
      <c r="AK142" s="168">
        <v>44621</v>
      </c>
      <c r="AL142" s="168">
        <v>44652</v>
      </c>
      <c r="AM142" s="168">
        <v>44682</v>
      </c>
      <c r="AN142" s="168">
        <v>44713</v>
      </c>
      <c r="AO142" s="168">
        <v>44743</v>
      </c>
      <c r="AP142" s="168">
        <v>44774</v>
      </c>
      <c r="AQ142" s="168">
        <v>44805</v>
      </c>
      <c r="AR142" s="168">
        <v>44835</v>
      </c>
      <c r="AS142" s="168">
        <v>44866</v>
      </c>
      <c r="AT142" s="168">
        <v>44896</v>
      </c>
      <c r="AU142" s="168">
        <v>44927</v>
      </c>
      <c r="AV142" s="168">
        <v>44927</v>
      </c>
      <c r="AW142" s="168">
        <v>44958</v>
      </c>
      <c r="AX142" s="168">
        <v>44986</v>
      </c>
      <c r="AY142" s="168">
        <v>45017</v>
      </c>
      <c r="AZ142" s="168">
        <v>45047</v>
      </c>
      <c r="BA142" s="168">
        <v>45078</v>
      </c>
      <c r="BB142" s="168">
        <v>45108</v>
      </c>
      <c r="BC142" s="168">
        <v>45139</v>
      </c>
      <c r="BD142" s="168">
        <v>45170</v>
      </c>
      <c r="BE142" s="168">
        <v>45200</v>
      </c>
      <c r="BF142" s="168">
        <v>45231</v>
      </c>
      <c r="BG142" s="168">
        <v>45261</v>
      </c>
      <c r="BH142" s="168">
        <v>45292</v>
      </c>
      <c r="BU142" s="167" t="e">
        <f>SUM(BI140:BT140)-BU140</f>
        <v>#REF!</v>
      </c>
      <c r="CH142" s="167" t="e">
        <f>SUM(BV140:CG140)-CH140</f>
        <v>#REF!</v>
      </c>
      <c r="CU142" s="167" t="e">
        <f>SUM(CI140:CT140)-CU140</f>
        <v>#REF!</v>
      </c>
      <c r="DH142" s="167" t="e">
        <f>SUM(CV140:DG140)-DH140</f>
        <v>#REF!</v>
      </c>
      <c r="DU142" s="167" t="e">
        <f>SUM(DI140:DT140)-DU140</f>
        <v>#REF!</v>
      </c>
      <c r="EH142" s="167" t="e">
        <f>SUM(DV140:EG140)-EH140</f>
        <v>#REF!</v>
      </c>
    </row>
    <row r="143" spans="1:141" s="1" customFormat="1" ht="18" x14ac:dyDescent="0.4">
      <c r="I143" s="159" t="s">
        <v>87</v>
      </c>
      <c r="J143" s="159" t="s">
        <v>88</v>
      </c>
      <c r="K143" s="159" t="s">
        <v>89</v>
      </c>
      <c r="L143" s="159" t="s">
        <v>90</v>
      </c>
      <c r="M143" s="159" t="s">
        <v>48</v>
      </c>
      <c r="N143" s="159" t="s">
        <v>91</v>
      </c>
      <c r="O143" s="159" t="s">
        <v>92</v>
      </c>
      <c r="P143" s="159" t="s">
        <v>93</v>
      </c>
      <c r="Q143" s="159" t="s">
        <v>94</v>
      </c>
      <c r="R143" s="159" t="s">
        <v>95</v>
      </c>
      <c r="S143" s="159" t="s">
        <v>96</v>
      </c>
      <c r="T143" s="159" t="s">
        <v>97</v>
      </c>
      <c r="U143" s="159" t="s">
        <v>4</v>
      </c>
      <c r="V143" s="159" t="s">
        <v>87</v>
      </c>
      <c r="W143" s="159" t="s">
        <v>88</v>
      </c>
      <c r="X143" s="159" t="s">
        <v>89</v>
      </c>
      <c r="Y143" s="159" t="s">
        <v>90</v>
      </c>
      <c r="Z143" s="159" t="s">
        <v>48</v>
      </c>
      <c r="AA143" s="159" t="s">
        <v>91</v>
      </c>
      <c r="AB143" s="159" t="s">
        <v>92</v>
      </c>
      <c r="AC143" s="159" t="s">
        <v>93</v>
      </c>
      <c r="AD143" s="159" t="s">
        <v>94</v>
      </c>
      <c r="AE143" s="159" t="s">
        <v>95</v>
      </c>
      <c r="AF143" s="159" t="s">
        <v>96</v>
      </c>
      <c r="AG143" s="159" t="s">
        <v>97</v>
      </c>
      <c r="AH143" s="160" t="s">
        <v>4</v>
      </c>
      <c r="AI143" s="159" t="s">
        <v>87</v>
      </c>
      <c r="AJ143" s="159" t="s">
        <v>88</v>
      </c>
      <c r="AK143" s="159" t="s">
        <v>89</v>
      </c>
      <c r="AL143" s="159" t="s">
        <v>90</v>
      </c>
      <c r="AM143" s="159" t="s">
        <v>48</v>
      </c>
      <c r="AN143" s="159" t="s">
        <v>91</v>
      </c>
      <c r="AO143" s="159" t="s">
        <v>92</v>
      </c>
      <c r="AP143" s="159" t="s">
        <v>93</v>
      </c>
      <c r="AQ143" s="159" t="s">
        <v>94</v>
      </c>
      <c r="AR143" s="159" t="s">
        <v>95</v>
      </c>
      <c r="AS143" s="159" t="s">
        <v>96</v>
      </c>
      <c r="AT143" s="159" t="s">
        <v>97</v>
      </c>
      <c r="AU143" s="160" t="s">
        <v>4</v>
      </c>
      <c r="AV143" s="159" t="s">
        <v>87</v>
      </c>
      <c r="AW143" s="159" t="s">
        <v>88</v>
      </c>
      <c r="AX143" s="159" t="s">
        <v>89</v>
      </c>
      <c r="AY143" s="159" t="s">
        <v>90</v>
      </c>
      <c r="AZ143" s="159" t="s">
        <v>48</v>
      </c>
      <c r="BA143" s="159" t="s">
        <v>91</v>
      </c>
      <c r="BB143" s="159" t="s">
        <v>92</v>
      </c>
      <c r="BC143" s="159" t="s">
        <v>93</v>
      </c>
      <c r="BD143" s="159" t="s">
        <v>94</v>
      </c>
      <c r="BE143" s="159" t="s">
        <v>95</v>
      </c>
      <c r="BF143" s="159" t="s">
        <v>96</v>
      </c>
      <c r="BG143" s="159" t="s">
        <v>97</v>
      </c>
      <c r="BH143" s="159" t="s">
        <v>4</v>
      </c>
      <c r="BI143" s="159" t="s">
        <v>87</v>
      </c>
      <c r="BJ143" s="159" t="s">
        <v>88</v>
      </c>
      <c r="BK143" s="159" t="s">
        <v>89</v>
      </c>
      <c r="BL143" s="159" t="s">
        <v>90</v>
      </c>
      <c r="BM143" s="159" t="s">
        <v>48</v>
      </c>
      <c r="BN143" s="159" t="s">
        <v>91</v>
      </c>
      <c r="BO143" s="159" t="s">
        <v>92</v>
      </c>
      <c r="BP143" s="159" t="s">
        <v>93</v>
      </c>
      <c r="BQ143" s="159" t="s">
        <v>94</v>
      </c>
      <c r="BR143" s="159" t="s">
        <v>95</v>
      </c>
      <c r="BS143" s="159" t="s">
        <v>96</v>
      </c>
      <c r="BT143" s="159" t="s">
        <v>97</v>
      </c>
      <c r="BU143" s="159" t="s">
        <v>4</v>
      </c>
      <c r="BV143" s="159" t="s">
        <v>87</v>
      </c>
      <c r="BW143" s="159" t="s">
        <v>88</v>
      </c>
      <c r="BX143" s="159" t="s">
        <v>89</v>
      </c>
      <c r="BY143" s="159" t="s">
        <v>90</v>
      </c>
      <c r="BZ143" s="159" t="s">
        <v>48</v>
      </c>
      <c r="CA143" s="159" t="s">
        <v>91</v>
      </c>
      <c r="CB143" s="159" t="s">
        <v>92</v>
      </c>
      <c r="CC143" s="159" t="s">
        <v>93</v>
      </c>
      <c r="CD143" s="159" t="s">
        <v>94</v>
      </c>
      <c r="CE143" s="159" t="s">
        <v>95</v>
      </c>
      <c r="CF143" s="159" t="s">
        <v>96</v>
      </c>
      <c r="CG143" s="159" t="s">
        <v>97</v>
      </c>
      <c r="CH143" s="159" t="s">
        <v>4</v>
      </c>
      <c r="CI143" s="159" t="s">
        <v>87</v>
      </c>
      <c r="CJ143" s="159" t="s">
        <v>88</v>
      </c>
      <c r="CK143" s="159" t="s">
        <v>89</v>
      </c>
      <c r="CL143" s="159" t="s">
        <v>90</v>
      </c>
      <c r="CM143" s="159" t="s">
        <v>48</v>
      </c>
      <c r="CN143" s="159" t="s">
        <v>91</v>
      </c>
      <c r="CO143" s="159" t="s">
        <v>92</v>
      </c>
      <c r="CP143" s="159" t="s">
        <v>93</v>
      </c>
      <c r="CQ143" s="159" t="s">
        <v>94</v>
      </c>
      <c r="CR143" s="159" t="s">
        <v>95</v>
      </c>
      <c r="CS143" s="159" t="s">
        <v>96</v>
      </c>
      <c r="CT143" s="159" t="s">
        <v>97</v>
      </c>
      <c r="CU143" s="159" t="s">
        <v>4</v>
      </c>
      <c r="CV143" s="159" t="s">
        <v>87</v>
      </c>
      <c r="CW143" s="159" t="s">
        <v>88</v>
      </c>
      <c r="CX143" s="159" t="s">
        <v>89</v>
      </c>
      <c r="CY143" s="159" t="s">
        <v>90</v>
      </c>
      <c r="CZ143" s="159" t="s">
        <v>48</v>
      </c>
      <c r="DA143" s="159" t="s">
        <v>91</v>
      </c>
      <c r="DB143" s="159" t="s">
        <v>92</v>
      </c>
      <c r="DC143" s="159" t="s">
        <v>93</v>
      </c>
      <c r="DD143" s="159" t="s">
        <v>94</v>
      </c>
      <c r="DE143" s="159" t="s">
        <v>95</v>
      </c>
      <c r="DF143" s="159" t="s">
        <v>96</v>
      </c>
      <c r="DG143" s="159" t="s">
        <v>97</v>
      </c>
      <c r="DH143" s="159" t="s">
        <v>4</v>
      </c>
      <c r="DI143" s="159" t="s">
        <v>87</v>
      </c>
      <c r="DJ143" s="159" t="s">
        <v>88</v>
      </c>
      <c r="DK143" s="159" t="s">
        <v>89</v>
      </c>
      <c r="DL143" s="159" t="s">
        <v>90</v>
      </c>
      <c r="DM143" s="159" t="s">
        <v>48</v>
      </c>
      <c r="DN143" s="159" t="s">
        <v>91</v>
      </c>
      <c r="DO143" s="159" t="s">
        <v>92</v>
      </c>
      <c r="DP143" s="159" t="s">
        <v>93</v>
      </c>
      <c r="DQ143" s="159" t="s">
        <v>94</v>
      </c>
      <c r="DR143" s="159" t="s">
        <v>95</v>
      </c>
      <c r="DS143" s="159" t="s">
        <v>96</v>
      </c>
      <c r="DT143" s="159" t="s">
        <v>97</v>
      </c>
      <c r="DU143" s="159" t="s">
        <v>4</v>
      </c>
      <c r="DV143" s="159" t="s">
        <v>87</v>
      </c>
      <c r="DW143" s="159" t="s">
        <v>88</v>
      </c>
      <c r="DX143" s="159" t="s">
        <v>89</v>
      </c>
      <c r="DY143" s="159" t="s">
        <v>90</v>
      </c>
      <c r="DZ143" s="159" t="s">
        <v>48</v>
      </c>
      <c r="EA143" s="159" t="s">
        <v>91</v>
      </c>
      <c r="EB143" s="159" t="s">
        <v>92</v>
      </c>
      <c r="EC143" s="159" t="s">
        <v>93</v>
      </c>
      <c r="ED143" s="159" t="s">
        <v>94</v>
      </c>
      <c r="EE143" s="159" t="s">
        <v>95</v>
      </c>
      <c r="EF143" s="159" t="s">
        <v>96</v>
      </c>
      <c r="EG143" s="159" t="s">
        <v>97</v>
      </c>
      <c r="EH143" s="159" t="s">
        <v>4</v>
      </c>
      <c r="EI143" s="2"/>
    </row>
    <row r="144" spans="1:141" ht="15.75" outlineLevel="1" x14ac:dyDescent="0.25">
      <c r="A144" s="2">
        <f t="shared" ref="A144:E144" si="26">A5</f>
        <v>1</v>
      </c>
      <c r="B144" s="1" t="str">
        <f t="shared" si="26"/>
        <v>PRE-09813</v>
      </c>
      <c r="C144" s="1" t="str">
        <f t="shared" si="26"/>
        <v>SPP TXE - 230008</v>
      </c>
      <c r="D144" s="2" t="str">
        <f t="shared" si="26"/>
        <v>PRE-09813.1</v>
      </c>
      <c r="E144" s="161" t="str">
        <f t="shared" si="26"/>
        <v>SPP TXE - 230008</v>
      </c>
      <c r="F144" s="86" t="s">
        <v>320</v>
      </c>
      <c r="G144" s="86"/>
      <c r="I144" s="144">
        <v>0</v>
      </c>
      <c r="J144" s="144">
        <v>0</v>
      </c>
      <c r="K144" s="144">
        <v>0</v>
      </c>
      <c r="L144" s="83">
        <v>0</v>
      </c>
      <c r="M144" s="83">
        <v>0</v>
      </c>
      <c r="N144" s="83">
        <v>0</v>
      </c>
      <c r="O144" s="83">
        <v>0</v>
      </c>
      <c r="P144" s="83">
        <f>IF($F144&lt;Q$142,(IF($F144&gt;P$142-1,SUM($I5:P5)+$H283,P5)),0)</f>
        <v>0</v>
      </c>
      <c r="Q144" s="83">
        <f>IF($F144&lt;R$142,(IF($F144&gt;Q$142-1,SUM($I5:Q5)+$H283,Q5)),0)</f>
        <v>0</v>
      </c>
      <c r="R144" s="83">
        <f>IF($F144&lt;S$142,(IF($F144&gt;R$142-1,SUM($I5:R5)+$H283,R5)),0)</f>
        <v>0</v>
      </c>
      <c r="S144" s="83">
        <f>IF($F144&lt;T$142,(IF($F144&gt;S$142-1,SUM($I5:S5)+$H283,S5)),0)</f>
        <v>0</v>
      </c>
      <c r="T144" s="83">
        <f>IF($F144&lt;U$142,(IF($F144&gt;T$142-1,SUM($I5:T5)+$H283,T5)),0)</f>
        <v>0</v>
      </c>
      <c r="U144" s="83">
        <f t="shared" ref="U144:U278" si="27">SUM(I144:T144)</f>
        <v>0</v>
      </c>
      <c r="V144" s="144">
        <f>IF($F144&lt;W$142,(IF($F144&gt;V$142-1,SUM($U5,$V5:V5),V5)),0)</f>
        <v>0</v>
      </c>
      <c r="W144" s="144">
        <f>IF($F144&lt;X$142,(IF($F144&gt;W$142-1,SUM($U5,$V5:W5),W5)),0)</f>
        <v>0</v>
      </c>
      <c r="X144" s="144">
        <f>IF($F144&lt;Y$142,(IF($F144&gt;X$142-1,SUM($U5,$V5:X5),X5)),0)</f>
        <v>0</v>
      </c>
      <c r="Y144" s="144">
        <f>IF($F144&lt;Z$142,(IF($F144&gt;Y$142-1,SUM($U5,$V5:Y5),Y5)),0)</f>
        <v>0</v>
      </c>
      <c r="Z144" s="144">
        <f>IF($F144&lt;AA$142,(IF($F144&gt;Z$142-1,SUM($U5,$V5:Z5),Z5)),0)</f>
        <v>0</v>
      </c>
      <c r="AA144" s="144">
        <f>IF($F144&lt;AB$142,(IF($F144&gt;AA$142-1,SUM($U5,$V5:AA5),AA5)),0)</f>
        <v>0</v>
      </c>
      <c r="AB144" s="144">
        <f>IF($F144&lt;AC$142,(IF($F144&gt;AB$142-1,SUM($U5,$V5:AB5),AB5)),0)</f>
        <v>0</v>
      </c>
      <c r="AC144" s="144">
        <f>IF($F144&lt;AD$142,(IF($F144&gt;AC$142-1,SUM($U5,$V5:AC5),AC5)),0)</f>
        <v>0</v>
      </c>
      <c r="AD144" s="144">
        <f>IF($F144&lt;AE$142,(IF($F144&gt;AD$142-1,SUM($U5,$V5:AD5),AD5)),0)</f>
        <v>0</v>
      </c>
      <c r="AE144" s="144">
        <f>IF($F144&lt;AF$142,(IF($F144&gt;AE$142-1,SUM($U5,$V5:AE5),AE5)),0)</f>
        <v>0</v>
      </c>
      <c r="AF144" s="144">
        <f>IF($F144&lt;AG$142,(IF($F144&gt;AF$142-1,SUM($U5,$V5:AF5),AF5)),0)</f>
        <v>0</v>
      </c>
      <c r="AG144" s="144">
        <f>IF($F144&lt;AH$142,(IF($F144&gt;AG$142-1,SUM($U5,$V5:AG5),AG5)),0)</f>
        <v>0</v>
      </c>
      <c r="AH144" s="155">
        <f>SUM(V144:AG144)</f>
        <v>0</v>
      </c>
      <c r="AI144" s="144">
        <f>IFERROR(IF(VALUE($F144)&lt;AJ$142,(IF(VALUE($F144)&gt;AI$142-1,SUM($AH5,$AI5:AI5),AI5)),0),0)</f>
        <v>0</v>
      </c>
      <c r="AJ144" s="144">
        <f>IFERROR(IF(VALUE($F144)&lt;AK$142,(IF(VALUE($F144)&gt;AJ$142-1,SUM($AH5,$AI5:AJ5),AJ5)),0),0)</f>
        <v>0</v>
      </c>
      <c r="AK144" s="144">
        <f>IFERROR(IF(VALUE($F144)&lt;AL$142,(IF(VALUE($F144)&gt;AK$142-1,SUM($AH5,$AI5:AK5),AK5)),0),0)</f>
        <v>0</v>
      </c>
      <c r="AL144" s="144">
        <f>IFERROR(IF(VALUE($F144)&lt;AM$142,(IF(VALUE($F144)&gt;AL$142-1,SUM($AH5,$AI5:AL5),AL5)),0),0)</f>
        <v>0</v>
      </c>
      <c r="AM144" s="144">
        <f>IFERROR(IF(VALUE($F144)&lt;AN$142,(IF(VALUE($F144)&gt;AM$142-1,SUM($AH5,$AI5:AM5),AM5)),0),0)</f>
        <v>0</v>
      </c>
      <c r="AN144" s="144">
        <f>IFERROR(IF(VALUE($F144)&lt;AO$142,(IF(VALUE($F144)&gt;AN$142-1,SUM($AH5,$AI5:AN5),AN5)),0),0)</f>
        <v>0</v>
      </c>
      <c r="AO144" s="144">
        <f>IFERROR(IF(VALUE($F144)&lt;AP$142,(IF(VALUE($F144)&gt;AO$142-1,SUM($AH5,$AI5:AO5),AO5)),0),0)</f>
        <v>0</v>
      </c>
      <c r="AP144" s="144">
        <f>IFERROR(IF(VALUE($F144)&lt;AQ$142,(IF(VALUE($F144)&gt;AP$142-1,SUM($AH5,$AI5:AP5),AP5)),0),0)</f>
        <v>0</v>
      </c>
      <c r="AQ144" s="144">
        <f>IFERROR(IF(VALUE($F144)&lt;AR$142,(IF(VALUE($F144)&gt;AQ$142-1,SUM($AH5,$AI5:AQ5),AQ5)),0),0)</f>
        <v>0</v>
      </c>
      <c r="AR144" s="144">
        <f>IFERROR(IF(VALUE($F144)&lt;AS$142,(IF(VALUE($F144)&gt;AR$142-1,SUM($AH5,$AI5:AR5),AR5)),0),0)</f>
        <v>0</v>
      </c>
      <c r="AS144" s="144">
        <f>IFERROR(IF(VALUE($F144)&lt;AT$142,(IF(VALUE($F144)&gt;AS$142-1,SUM($AH5,$AI5:AS5),AS5)),0),0)</f>
        <v>0</v>
      </c>
      <c r="AT144" s="144">
        <f>IFERROR(IF(VALUE($F144)&lt;AU$142,(IF(VALUE($F144)&gt;AT$142-1,SUM($AH5,$AI5:AT5),AT5)),0),0)</f>
        <v>0</v>
      </c>
      <c r="AU144" s="155">
        <f>SUM(AI144:AT144)</f>
        <v>0</v>
      </c>
      <c r="AV144" s="2">
        <f>IFERROR(IF(VALUE($F144)&lt;AW$142,(IF(VALUE($F144)&gt;AV$142-1,SUM($AU5,$AH5,$U5,$AV5:AV5),AV5)),0),0)</f>
        <v>163116.65</v>
      </c>
      <c r="AW144" s="2">
        <f>IFERROR(IF(VALUE($F144)&lt;AX$142,(IF(VALUE($F144)&gt;AW$142-1,SUM($AU5,$AH5,$U5,$AV5:AW5),AW5)),0),0)</f>
        <v>0</v>
      </c>
      <c r="AX144" s="2">
        <f>IFERROR(IF(VALUE($F144)&lt;AY$142,(IF(VALUE($F144)&gt;AX$142-1,SUM($AU5,$AH5,$U5,$AV5:AX5),AX5)),0),0)</f>
        <v>0</v>
      </c>
      <c r="AY144" s="2">
        <f>IFERROR(IF(VALUE($F144)&lt;AZ$142,(IF(VALUE($F144)&gt;AY$142-1,SUM($AU5,$AH5,$U5,$AV5:AY5),AY5)),0),0)</f>
        <v>0</v>
      </c>
      <c r="AZ144" s="2">
        <f>IFERROR(IF(VALUE($F144)&lt;BA$142,(IF(VALUE($F144)&gt;AZ$142-1,SUM($AU5,$AH5,$U5,$AV5:AZ5),AZ5)),0),0)</f>
        <v>0</v>
      </c>
      <c r="BA144" s="2">
        <f>IFERROR(IF(VALUE($F144)&lt;BB$142,(IF(VALUE($F144)&gt;BA$142-1,SUM($AU5,$AH5,$U5,$AV5:BA5),BA5)),0),0)</f>
        <v>0</v>
      </c>
      <c r="BB144" s="2">
        <f>IFERROR(IF(VALUE($F144)&lt;BC$142,(IF(VALUE($F144)&gt;BB$142-1,SUM($AU5,$AH5,$U5,$AV5:BB5),BB5)),0),0)</f>
        <v>0</v>
      </c>
      <c r="BC144" s="2">
        <f>IFERROR(IF(VALUE($F144)&lt;BD$142,(IF(VALUE($F144)&gt;BC$142-1,SUM($AU5,$AH5,$U5,$AV5:BC5),BC5)),0),0)</f>
        <v>0</v>
      </c>
      <c r="BD144" s="2">
        <f>IFERROR(IF(VALUE($F144)&lt;BE$142,(IF(VALUE($F144)&gt;BD$142-1,SUM($AU5,$AH5,$U5,$AV5:BD5),BD5)),0),0)</f>
        <v>0</v>
      </c>
      <c r="BE144" s="2">
        <f>IFERROR(IF(VALUE($F144)&lt;BF$142,(IF(VALUE($F144)&gt;BE$142-1,SUM($AU5,$AH5,$U5,$AV5:BE5),BE5)),0),0)</f>
        <v>0</v>
      </c>
      <c r="BF144" s="2">
        <f>IFERROR(IF(VALUE($F144)&lt;BG$142,(IF(VALUE($F144)&gt;BF$142-1,SUM($AU5,$AH5,$U5,$AV5:BF5),BF5)),0),0)</f>
        <v>0</v>
      </c>
      <c r="BG144" s="2">
        <f>IFERROR(IF(VALUE($F144)&lt;BH$142,(IF(VALUE($F144)&gt;BG$142-1,SUM($AU5,$AH5,$U5,$AV5:BG5),BG5)),0),0)</f>
        <v>0</v>
      </c>
      <c r="BH144" s="145">
        <f>SUM(AV144:BG144)</f>
        <v>163116.65</v>
      </c>
      <c r="BU144" s="145"/>
      <c r="CH144" s="145"/>
      <c r="CU144" s="145"/>
      <c r="DH144" s="145"/>
      <c r="DU144" s="145"/>
      <c r="EH144" s="145"/>
    </row>
    <row r="145" spans="1:138" ht="15.75" outlineLevel="1" x14ac:dyDescent="0.25">
      <c r="A145" s="2">
        <f t="shared" ref="A145:E154" si="28">A6</f>
        <v>2</v>
      </c>
      <c r="B145" s="1" t="str">
        <f t="shared" si="28"/>
        <v>PRE-09814</v>
      </c>
      <c r="C145" s="1" t="str">
        <f t="shared" si="28"/>
        <v>SPP TXE - 230623</v>
      </c>
      <c r="D145" s="2" t="str">
        <f t="shared" si="28"/>
        <v>PRE-09814.1</v>
      </c>
      <c r="E145" s="161" t="str">
        <f t="shared" si="28"/>
        <v>SPP TXE - 230623</v>
      </c>
      <c r="F145" s="86" t="s">
        <v>321</v>
      </c>
      <c r="G145" s="86"/>
      <c r="I145" s="145">
        <v>0</v>
      </c>
      <c r="J145" s="145">
        <v>0</v>
      </c>
      <c r="K145" s="145">
        <v>0</v>
      </c>
      <c r="L145" s="145">
        <v>0</v>
      </c>
      <c r="M145" s="145">
        <v>0</v>
      </c>
      <c r="N145" s="145">
        <v>0</v>
      </c>
      <c r="O145" s="145">
        <v>0</v>
      </c>
      <c r="P145" s="145">
        <f>IF($F145&lt;Q$142,(IF($F145&gt;P$142-1,SUM($I6:P6)+$H284,P6)),0)</f>
        <v>0</v>
      </c>
      <c r="Q145" s="145">
        <f>IF($F145&lt;R$142,(IF($F145&gt;Q$142-1,SUM($I6:Q6)+$H284,Q6)),0)</f>
        <v>0</v>
      </c>
      <c r="R145" s="145">
        <f>IF($F145&lt;S$142,(IF($F145&gt;R$142-1,SUM($I6:R6)+$H284,R6)),0)</f>
        <v>0</v>
      </c>
      <c r="S145" s="145">
        <f>IF($F145&lt;T$142,(IF($F145&gt;S$142-1,SUM($I6:S6)+$H284,S6)),0)</f>
        <v>0</v>
      </c>
      <c r="T145" s="145">
        <f>IF($F145&lt;U$142,(IF($F145&gt;T$142-1,SUM($I6:T6)+$H284,T6)),0)</f>
        <v>0</v>
      </c>
      <c r="U145" s="83">
        <f t="shared" si="27"/>
        <v>0</v>
      </c>
      <c r="V145" s="144">
        <f>IF($F145&lt;W$142,(IF($F145&gt;V$142-1,SUM($U6,$V6:V6),V6)),0)</f>
        <v>0</v>
      </c>
      <c r="W145" s="144">
        <f>IF($F145&lt;X$142,(IF($F145&gt;W$142-1,SUM($U6,$V6:W6),W6)),0)</f>
        <v>0</v>
      </c>
      <c r="X145" s="144">
        <f>IF($F145&lt;Y$142,(IF($F145&gt;X$142-1,SUM($U6,$V6:X6),X6)),0)</f>
        <v>0</v>
      </c>
      <c r="Y145" s="144">
        <f>IF($F145&lt;Z$142,(IF($F145&gt;Y$142-1,SUM($U6,$V6:Y6),Y6)),0)</f>
        <v>0</v>
      </c>
      <c r="Z145" s="144">
        <f>IF($F145&lt;AA$142,(IF($F145&gt;Z$142-1,SUM($U6,$V6:Z6),Z6)),0)</f>
        <v>0</v>
      </c>
      <c r="AA145" s="144">
        <f>IF($F145&lt;AB$142,(IF($F145&gt;AA$142-1,SUM($U6,$V6:AA6),AA6)),0)</f>
        <v>0</v>
      </c>
      <c r="AB145" s="144">
        <f>IF($F145&lt;AC$142,(IF($F145&gt;AB$142-1,SUM($U6,$V6:AB6),AB6)),0)</f>
        <v>0</v>
      </c>
      <c r="AC145" s="144">
        <f>IF($F145&lt;AD$142,(IF($F145&gt;AC$142-1,SUM($U6,$V6:AC6),AC6)),0)</f>
        <v>0</v>
      </c>
      <c r="AD145" s="144">
        <f>IF($F145&lt;AE$142,(IF($F145&gt;AD$142-1,SUM($U6,$V6:AD6),AD6)),0)</f>
        <v>0</v>
      </c>
      <c r="AE145" s="144">
        <f>IF($F145&lt;AF$142,(IF($F145&gt;AE$142-1,SUM($U6,$V6:AE6),AE6)),0)</f>
        <v>0</v>
      </c>
      <c r="AF145" s="144">
        <f>IF($F145&lt;AG$142,(IF($F145&gt;AF$142-1,SUM($U6,$V6:AF6),AF6)),0)</f>
        <v>0</v>
      </c>
      <c r="AG145" s="144">
        <f>IF($F145&lt;AH$142,(IF($F145&gt;AG$142-1,SUM($U6,$V6:AG6),AG6)),0)</f>
        <v>0</v>
      </c>
      <c r="AH145" s="155">
        <f t="shared" ref="AH145:AH208" si="29">SUM(V145:AG145)</f>
        <v>0</v>
      </c>
      <c r="AI145" s="144">
        <f>IFERROR(IF(VALUE($F145)&lt;AJ$142,(IF(VALUE($F145)&gt;AI$142-1,SUM($AH6,$AI6:AI6),AI6)),0),0)</f>
        <v>0</v>
      </c>
      <c r="AJ145" s="144">
        <f>IFERROR(IF(VALUE($F145)&lt;AK$142,(IF(VALUE($F145)&gt;AJ$142-1,SUM($AH6,$AI6:AJ6),AJ6)),0),0)</f>
        <v>0</v>
      </c>
      <c r="AK145" s="144">
        <f>IFERROR(IF(VALUE($F145)&lt;AL$142,(IF(VALUE($F145)&gt;AK$142-1,SUM($AH6,$AI6:AK6),AK6)),0),0)</f>
        <v>0</v>
      </c>
      <c r="AL145" s="144">
        <f>IFERROR(IF(VALUE($F145)&lt;AM$142,(IF(VALUE($F145)&gt;AL$142-1,SUM($AH6,$AI6:AL6),AL6)),0),0)</f>
        <v>0</v>
      </c>
      <c r="AM145" s="144">
        <f>IFERROR(IF(VALUE($F145)&lt;AN$142,(IF(VALUE($F145)&gt;AM$142-1,SUM($AH6,$AI6:AM6),AM6)),0),0)</f>
        <v>0</v>
      </c>
      <c r="AN145" s="144">
        <f>IFERROR(IF(VALUE($F145)&lt;AO$142,(IF(VALUE($F145)&gt;AN$142-1,SUM($AH6,$AI6:AN6),AN6)),0),0)</f>
        <v>0</v>
      </c>
      <c r="AO145" s="144">
        <f>IFERROR(IF(VALUE($F145)&lt;AP$142,(IF(VALUE($F145)&gt;AO$142-1,SUM($AH6,$AI6:AO6),AO6)),0),0)</f>
        <v>0</v>
      </c>
      <c r="AP145" s="144">
        <f>IFERROR(IF(VALUE($F145)&lt;AQ$142,(IF(VALUE($F145)&gt;AP$142-1,SUM($AH6,$AI6:AP6),AP6)),0),0)</f>
        <v>0</v>
      </c>
      <c r="AQ145" s="144">
        <f>IFERROR(IF(VALUE($F145)&lt;AR$142,(IF(VALUE($F145)&gt;AQ$142-1,SUM($AH6,$AI6:AQ6),AQ6)),0),0)</f>
        <v>0</v>
      </c>
      <c r="AR145" s="144">
        <f>IFERROR(IF(VALUE($F145)&lt;AS$142,(IF(VALUE($F145)&gt;AR$142-1,SUM($AH6,$AI6:AR6),AR6)),0),0)</f>
        <v>0</v>
      </c>
      <c r="AS145" s="144">
        <f>IFERROR(IF(VALUE($F145)&lt;AT$142,(IF(VALUE($F145)&gt;AS$142-1,SUM($AH6,$AI6:AS6),AS6)),0),0)</f>
        <v>0</v>
      </c>
      <c r="AT145" s="144">
        <f>IFERROR(IF(VALUE($F145)&lt;AU$142,(IF(VALUE($F145)&gt;AT$142-1,SUM($AH6,$AI6:AT6),AT6)),0),0)</f>
        <v>0</v>
      </c>
      <c r="AU145" s="155">
        <f t="shared" ref="AU145:AU208" si="30">SUM(AI145:AT145)</f>
        <v>0</v>
      </c>
      <c r="AV145" s="2">
        <f>IFERROR(IF(VALUE($F145)&lt;AW$142,(IF(VALUE($F145)&gt;AV$142-1,SUM($AU6,$AH6,$U6,$AV6:AV6),AV6)),0),0)</f>
        <v>0</v>
      </c>
      <c r="AW145" s="2">
        <f>IFERROR(IF(VALUE($F145)&lt;AX$142,(IF(VALUE($F145)&gt;AW$142-1,SUM($AU6,$AH6,$U6,$AV6:AW6),AW6)),0),0)</f>
        <v>0</v>
      </c>
      <c r="AX145" s="2">
        <f>IFERROR(IF(VALUE($F145)&lt;AY$142,(IF(VALUE($F145)&gt;AX$142-1,SUM($AU6,$AH6,$U6,$AV6:AX6),AX6)),0),0)</f>
        <v>0</v>
      </c>
      <c r="AY145" s="2">
        <f>IFERROR(IF(VALUE($F145)&lt;AZ$142,(IF(VALUE($F145)&gt;AY$142-1,SUM($AU6,$AH6,$U6,$AV6:AY6),AY6)),0),0)</f>
        <v>0</v>
      </c>
      <c r="AZ145" s="2">
        <f>IFERROR(IF(VALUE($F145)&lt;BA$142,(IF(VALUE($F145)&gt;AZ$142-1,SUM($AU6,$AH6,$U6,$AV6:AZ6),AZ6)),0),0)</f>
        <v>0</v>
      </c>
      <c r="BA145" s="2">
        <f>IFERROR(IF(VALUE($F145)&lt;BB$142,(IF(VALUE($F145)&gt;BA$142-1,SUM($AU6,$AH6,$U6,$AV6:BA6),BA6)),0),0)</f>
        <v>0</v>
      </c>
      <c r="BB145" s="2">
        <f>IFERROR(IF(VALUE($F145)&lt;BC$142,(IF(VALUE($F145)&gt;BB$142-1,SUM($AU6,$AH6,$U6,$AV6:BB6),BB6)),0),0)</f>
        <v>0</v>
      </c>
      <c r="BC145" s="2">
        <f>IFERROR(IF(VALUE($F145)&lt;BD$142,(IF(VALUE($F145)&gt;BC$142-1,SUM($AU6,$AH6,$U6,$AV6:BC6),BC6)),0),0)</f>
        <v>0</v>
      </c>
      <c r="BD145" s="2">
        <f>IFERROR(IF(VALUE($F145)&lt;BE$142,(IF(VALUE($F145)&gt;BD$142-1,SUM($AU6,$AH6,$U6,$AV6:BD6),BD6)),0),0)</f>
        <v>0</v>
      </c>
      <c r="BE145" s="2">
        <f>IFERROR(IF(VALUE($F145)&lt;BF$142,(IF(VALUE($F145)&gt;BE$142-1,SUM($AU6,$AH6,$U6,$AV6:BE6),BE6)),0),0)</f>
        <v>0</v>
      </c>
      <c r="BF145" s="2">
        <f>IFERROR(IF(VALUE($F145)&lt;BG$142,(IF(VALUE($F145)&gt;BF$142-1,SUM($AU6,$AH6,$U6,$AV6:BF6),BF6)),0),0)</f>
        <v>0</v>
      </c>
      <c r="BG145" s="2">
        <f>IFERROR(IF(VALUE($F145)&lt;BH$142,(IF(VALUE($F145)&gt;BG$142-1,SUM($AU6,$AH6,$U6,$AV6:BG6),BG6)),0),0)</f>
        <v>0</v>
      </c>
      <c r="BH145" s="145">
        <f t="shared" ref="BH145:BH208" si="31">SUM(AV145:BG145)</f>
        <v>0</v>
      </c>
      <c r="BU145" s="145"/>
      <c r="CH145" s="145"/>
      <c r="CU145" s="145"/>
      <c r="DH145" s="145"/>
      <c r="DU145" s="145"/>
      <c r="EH145" s="145"/>
    </row>
    <row r="146" spans="1:138" ht="15.75" outlineLevel="1" x14ac:dyDescent="0.25">
      <c r="A146" s="2">
        <f t="shared" si="28"/>
        <v>3</v>
      </c>
      <c r="B146" s="1" t="str">
        <f t="shared" si="28"/>
        <v>PRE-09815</v>
      </c>
      <c r="C146" s="1" t="str">
        <f t="shared" si="28"/>
        <v>SPP TXE - P - Bridge</v>
      </c>
      <c r="D146" s="2" t="str">
        <f t="shared" si="28"/>
        <v>PRE-09815.1</v>
      </c>
      <c r="E146" s="161" t="str">
        <f t="shared" si="28"/>
        <v>SPP TXE - P - Bridge</v>
      </c>
      <c r="F146" s="86" t="s">
        <v>322</v>
      </c>
      <c r="G146" s="86"/>
      <c r="I146" s="145">
        <v>0</v>
      </c>
      <c r="J146" s="145">
        <v>0</v>
      </c>
      <c r="K146" s="145">
        <v>0</v>
      </c>
      <c r="L146" s="145">
        <v>0</v>
      </c>
      <c r="M146" s="145">
        <v>0</v>
      </c>
      <c r="N146" s="145">
        <v>0</v>
      </c>
      <c r="O146" s="145">
        <v>0</v>
      </c>
      <c r="P146" s="145">
        <f>IF($F146&lt;Q$142,(IF($F146&gt;P$142-1,SUM($I7:P7)+$H285,P7)),0)</f>
        <v>0</v>
      </c>
      <c r="Q146" s="145">
        <f>IF($F146&lt;R$142,(IF($F146&gt;Q$142-1,SUM($I7:Q7)+$H285,Q7)),0)</f>
        <v>0</v>
      </c>
      <c r="R146" s="145">
        <f>IF($F146&lt;S$142,(IF($F146&gt;R$142-1,SUM($I7:R7)+$H285,R7)),0)</f>
        <v>0</v>
      </c>
      <c r="S146" s="145">
        <f>IF($F146&lt;T$142,(IF($F146&gt;S$142-1,SUM($I7:S7)+$H285,S7)),0)</f>
        <v>0</v>
      </c>
      <c r="T146" s="145">
        <f>IF($F146&lt;U$142,(IF($F146&gt;T$142-1,SUM($I7:T7)+$H285,T7)),0)</f>
        <v>0</v>
      </c>
      <c r="U146" s="83">
        <f t="shared" si="27"/>
        <v>0</v>
      </c>
      <c r="V146" s="144">
        <f>IF($F146&lt;W$142,(IF($F146&gt;V$142-1,SUM($U7,$V7:V7),V7)),0)</f>
        <v>0</v>
      </c>
      <c r="W146" s="144">
        <f>IF($F146&lt;X$142,(IF($F146&gt;W$142-1,SUM($U7,$V7:W7),W7)),0)</f>
        <v>0</v>
      </c>
      <c r="X146" s="144">
        <f>IF($F146&lt;Y$142,(IF($F146&gt;X$142-1,SUM($U7,$V7:X7),X7)),0)</f>
        <v>0</v>
      </c>
      <c r="Y146" s="144">
        <f>IF($F146&lt;Z$142,(IF($F146&gt;Y$142-1,SUM($U7,$V7:Y7),Y7)),0)</f>
        <v>0</v>
      </c>
      <c r="Z146" s="144">
        <f>IF($F146&lt;AA$142,(IF($F146&gt;Z$142-1,SUM($U7,$V7:Z7),Z7)),0)</f>
        <v>0</v>
      </c>
      <c r="AA146" s="144">
        <f>IF($F146&lt;AB$142,(IF($F146&gt;AA$142-1,SUM($U7,$V7:AA7),AA7)),0)</f>
        <v>0</v>
      </c>
      <c r="AB146" s="144">
        <f>IF($F146&lt;AC$142,(IF($F146&gt;AB$142-1,SUM($U7,$V7:AB7),AB7)),0)</f>
        <v>0</v>
      </c>
      <c r="AC146" s="144">
        <f>IF($F146&lt;AD$142,(IF($F146&gt;AC$142-1,SUM($U7,$V7:AC7),AC7)),0)</f>
        <v>0</v>
      </c>
      <c r="AD146" s="144">
        <f>IF($F146&lt;AE$142,(IF($F146&gt;AD$142-1,SUM($U7,$V7:AD7),AD7)),0)</f>
        <v>0</v>
      </c>
      <c r="AE146" s="144">
        <f>IF($F146&lt;AF$142,(IF($F146&gt;AE$142-1,SUM($U7,$V7:AE7),AE7)),0)</f>
        <v>0</v>
      </c>
      <c r="AF146" s="144">
        <f>IF($F146&lt;AG$142,(IF($F146&gt;AF$142-1,SUM($U7,$V7:AF7),AF7)),0)</f>
        <v>0</v>
      </c>
      <c r="AG146" s="144">
        <f>IF($F146&lt;AH$142,(IF($F146&gt;AG$142-1,SUM($U7,$V7:AG7),AG7)),0)</f>
        <v>0</v>
      </c>
      <c r="AH146" s="155">
        <f t="shared" si="29"/>
        <v>0</v>
      </c>
      <c r="AI146" s="144">
        <f>IFERROR(IF(VALUE($F146)&lt;AJ$142,(IF(VALUE($F146)&gt;AI$142-1,SUM($AH7,$AI7:AI7),AI7)),0),0)</f>
        <v>0</v>
      </c>
      <c r="AJ146" s="144">
        <f>IFERROR(IF(VALUE($F146)&lt;AK$142,(IF(VALUE($F146)&gt;AJ$142-1,SUM($AH7,$AI7:AJ7),AJ7)),0),0)</f>
        <v>0</v>
      </c>
      <c r="AK146" s="144">
        <f>IFERROR(IF(VALUE($F146)&lt;AL$142,(IF(VALUE($F146)&gt;AK$142-1,SUM($AH7,$AI7:AK7),AK7)),0),0)</f>
        <v>0</v>
      </c>
      <c r="AL146" s="144">
        <f>IFERROR(IF(VALUE($F146)&lt;AM$142,(IF(VALUE($F146)&gt;AL$142-1,SUM($AH7,$AI7:AL7),AL7)),0),0)</f>
        <v>0</v>
      </c>
      <c r="AM146" s="144">
        <f>IFERROR(IF(VALUE($F146)&lt;AN$142,(IF(VALUE($F146)&gt;AM$142-1,SUM($AH7,$AI7:AM7),AM7)),0),0)</f>
        <v>0</v>
      </c>
      <c r="AN146" s="144">
        <f>IFERROR(IF(VALUE($F146)&lt;AO$142,(IF(VALUE($F146)&gt;AN$142-1,SUM($AH7,$AI7:AN7),AN7)),0),0)</f>
        <v>0</v>
      </c>
      <c r="AO146" s="144">
        <f>IFERROR(IF(VALUE($F146)&lt;AP$142,(IF(VALUE($F146)&gt;AO$142-1,SUM($AH7,$AI7:AO7),AO7)),0),0)</f>
        <v>0</v>
      </c>
      <c r="AP146" s="144">
        <f>IFERROR(IF(VALUE($F146)&lt;AQ$142,(IF(VALUE($F146)&gt;AP$142-1,SUM($AH7,$AI7:AP7),AP7)),0),0)</f>
        <v>0</v>
      </c>
      <c r="AQ146" s="144">
        <f>IFERROR(IF(VALUE($F146)&lt;AR$142,(IF(VALUE($F146)&gt;AQ$142-1,SUM($AH7,$AI7:AQ7),AQ7)),0),0)</f>
        <v>0</v>
      </c>
      <c r="AR146" s="144">
        <f>IFERROR(IF(VALUE($F146)&lt;AS$142,(IF(VALUE($F146)&gt;AR$142-1,SUM($AH7,$AI7:AR7),AR7)),0),0)</f>
        <v>0</v>
      </c>
      <c r="AS146" s="144">
        <f>IFERROR(IF(VALUE($F146)&lt;AT$142,(IF(VALUE($F146)&gt;AS$142-1,SUM($AH7,$AI7:AS7),AS7)),0),0)</f>
        <v>0</v>
      </c>
      <c r="AT146" s="144">
        <f>IFERROR(IF(VALUE($F146)&lt;AU$142,(IF(VALUE($F146)&gt;AT$142-1,SUM($AH7,$AI7:AT7),AT7)),0),0)</f>
        <v>0</v>
      </c>
      <c r="AU146" s="155">
        <f t="shared" si="30"/>
        <v>0</v>
      </c>
      <c r="AV146" s="2">
        <f>IFERROR(IF(VALUE($F146)&lt;AW$142,(IF(VALUE($F146)&gt;AV$142-1,SUM($AU7,$AH7,$U7,$AV7:AV7),AV7)),0),0)</f>
        <v>0</v>
      </c>
      <c r="AW146" s="2">
        <f>IFERROR(IF(VALUE($F146)&lt;AX$142,(IF(VALUE($F146)&gt;AW$142-1,SUM($AU7,$AH7,$U7,$AV7:AW7),AW7)),0),0)</f>
        <v>0</v>
      </c>
      <c r="AX146" s="2">
        <f>IFERROR(IF(VALUE($F146)&lt;AY$142,(IF(VALUE($F146)&gt;AX$142-1,SUM($AU7,$AH7,$U7,$AV7:AX7),AX7)),0),0)</f>
        <v>0</v>
      </c>
      <c r="AY146" s="2">
        <f>IFERROR(IF(VALUE($F146)&lt;AZ$142,(IF(VALUE($F146)&gt;AY$142-1,SUM($AU7,$AH7,$U7,$AV7:AY7),AY7)),0),0)</f>
        <v>0</v>
      </c>
      <c r="AZ146" s="2">
        <f>IFERROR(IF(VALUE($F146)&lt;BA$142,(IF(VALUE($F146)&gt;AZ$142-1,SUM($AU7,$AH7,$U7,$AV7:AZ7),AZ7)),0),0)</f>
        <v>0</v>
      </c>
      <c r="BA146" s="2">
        <f>IFERROR(IF(VALUE($F146)&lt;BB$142,(IF(VALUE($F146)&gt;BA$142-1,SUM($AU7,$AH7,$U7,$AV7:BA7),BA7)),0),0)</f>
        <v>0</v>
      </c>
      <c r="BB146" s="2">
        <f>IFERROR(IF(VALUE($F146)&lt;BC$142,(IF(VALUE($F146)&gt;BB$142-1,SUM($AU7,$AH7,$U7,$AV7:BB7),BB7)),0),0)</f>
        <v>0</v>
      </c>
      <c r="BC146" s="2">
        <f>IFERROR(IF(VALUE($F146)&lt;BD$142,(IF(VALUE($F146)&gt;BC$142-1,SUM($AU7,$AH7,$U7,$AV7:BC7),BC7)),0),0)</f>
        <v>0</v>
      </c>
      <c r="BD146" s="2">
        <f>IFERROR(IF(VALUE($F146)&lt;BE$142,(IF(VALUE($F146)&gt;BD$142-1,SUM($AU7,$AH7,$U7,$AV7:BD7),BD7)),0),0)</f>
        <v>0</v>
      </c>
      <c r="BE146" s="2">
        <f>IFERROR(IF(VALUE($F146)&lt;BF$142,(IF(VALUE($F146)&gt;BE$142-1,SUM($AU7,$AH7,$U7,$AV7:BE7),BE7)),0),0)</f>
        <v>0</v>
      </c>
      <c r="BF146" s="2">
        <f>IFERROR(IF(VALUE($F146)&lt;BG$142,(IF(VALUE($F146)&gt;BF$142-1,SUM($AU7,$AH7,$U7,$AV7:BF7),BF7)),0),0)</f>
        <v>0</v>
      </c>
      <c r="BG146" s="2">
        <f>IFERROR(IF(VALUE($F146)&lt;BH$142,(IF(VALUE($F146)&gt;BG$142-1,SUM($AU7,$AH7,$U7,$AV7:BG7),BG7)),0),0)</f>
        <v>0</v>
      </c>
      <c r="BH146" s="145">
        <f t="shared" si="31"/>
        <v>0</v>
      </c>
      <c r="BU146" s="145"/>
      <c r="CH146" s="145"/>
      <c r="CU146" s="145"/>
      <c r="DH146" s="145"/>
      <c r="DU146" s="145"/>
      <c r="EH146" s="145"/>
    </row>
    <row r="147" spans="1:138" ht="15.75" outlineLevel="1" x14ac:dyDescent="0.25">
      <c r="A147" s="2">
        <f t="shared" si="28"/>
        <v>4</v>
      </c>
      <c r="B147" s="1" t="str">
        <f t="shared" si="28"/>
        <v>PRE-09816</v>
      </c>
      <c r="C147" s="1" t="str">
        <f t="shared" si="28"/>
        <v>SPP TXE - Hampton Sub - Bridge</v>
      </c>
      <c r="D147" s="2" t="str">
        <f t="shared" si="28"/>
        <v>PRE-09816.1</v>
      </c>
      <c r="E147" s="161" t="str">
        <f t="shared" si="28"/>
        <v>SPP TXE - Hampton Sub - Bridge</v>
      </c>
      <c r="F147" s="86" t="s">
        <v>323</v>
      </c>
      <c r="G147" s="86"/>
      <c r="I147" s="144">
        <v>0</v>
      </c>
      <c r="J147" s="144">
        <v>0</v>
      </c>
      <c r="K147" s="144">
        <v>0</v>
      </c>
      <c r="L147" s="144">
        <v>0</v>
      </c>
      <c r="M147" s="144">
        <v>0</v>
      </c>
      <c r="N147" s="144">
        <v>0</v>
      </c>
      <c r="O147" s="144">
        <v>0</v>
      </c>
      <c r="P147" s="144">
        <f>IF($F147&lt;Q$142,(IF($F147&gt;P$142-1,SUM($I8:P8)+$H286,P8)),0)</f>
        <v>0</v>
      </c>
      <c r="Q147" s="144">
        <f>IF($F147&lt;R$142,(IF($F147&gt;Q$142-1,SUM($I8:Q8)+$H286,Q8)),0)</f>
        <v>0</v>
      </c>
      <c r="R147" s="144">
        <f>IF($F147&lt;S$142,(IF($F147&gt;R$142-1,SUM($I8:R8)+$H286,R8)),0)</f>
        <v>0</v>
      </c>
      <c r="S147" s="144">
        <f>IF($F147&lt;T$142,(IF($F147&gt;S$142-1,SUM($I8:S8)+$H286,S8)),0)</f>
        <v>0</v>
      </c>
      <c r="T147" s="144">
        <f>IF($F147&lt;U$142,(IF($F147&gt;T$142-1,SUM($I8:T8)+$H286,T8)),0)</f>
        <v>0</v>
      </c>
      <c r="U147" s="145">
        <f t="shared" ref="U147:U210" si="32">SUM(I147:T147)</f>
        <v>0</v>
      </c>
      <c r="V147" s="144">
        <f>IF($F147&lt;W$142,(IF($F147&gt;V$142-1,SUM($U8,$V8:V8),V8)),0)</f>
        <v>0</v>
      </c>
      <c r="W147" s="144">
        <f>IF($F147&lt;X$142,(IF($F147&gt;W$142-1,SUM($U8,$V8:W8),W8)),0)</f>
        <v>0</v>
      </c>
      <c r="X147" s="144">
        <f>IF($F147&lt;Y$142,(IF($F147&gt;X$142-1,SUM($U8,$V8:X8),X8)),0)</f>
        <v>0</v>
      </c>
      <c r="Y147" s="144">
        <f>IF($F147&lt;Z$142,(IF($F147&gt;Y$142-1,SUM($U8,$V8:Y8),Y8)),0)</f>
        <v>0</v>
      </c>
      <c r="Z147" s="144">
        <f>IF($F147&lt;AA$142,(IF($F147&gt;Z$142-1,SUM($U8,$V8:Z8),Z8)),0)</f>
        <v>0</v>
      </c>
      <c r="AA147" s="144">
        <f>IF($F147&lt;AB$142,(IF($F147&gt;AA$142-1,SUM($U8,$V8:AA8),AA8)),0)</f>
        <v>0</v>
      </c>
      <c r="AB147" s="144">
        <f>IF($F147&lt;AC$142,(IF($F147&gt;AB$142-1,SUM($U8,$V8:AB8),AB8)),0)</f>
        <v>0</v>
      </c>
      <c r="AC147" s="144">
        <f>IF($F147&lt;AD$142,(IF($F147&gt;AC$142-1,SUM($U8,$V8:AC8),AC8)),0)</f>
        <v>0</v>
      </c>
      <c r="AD147" s="144">
        <f>IF($F147&lt;AE$142,(IF($F147&gt;AD$142-1,SUM($U8,$V8:AD8),AD8)),0)</f>
        <v>0</v>
      </c>
      <c r="AE147" s="144">
        <f>IF($F147&lt;AF$142,(IF($F147&gt;AE$142-1,SUM($U8,$V8:AE8),AE8)),0)</f>
        <v>0</v>
      </c>
      <c r="AF147" s="144">
        <f>IF($F147&lt;AG$142,(IF($F147&gt;AF$142-1,SUM($U8,$V8:AF8),AF8)),0)</f>
        <v>0</v>
      </c>
      <c r="AG147" s="144">
        <f>IF($F147&lt;AH$142,(IF($F147&gt;AG$142-1,SUM($U8,$V8:AG8),AG8)),0)</f>
        <v>0</v>
      </c>
      <c r="AH147" s="155">
        <f t="shared" si="29"/>
        <v>0</v>
      </c>
      <c r="AI147" s="144">
        <f>IFERROR(IF(VALUE($F147)&lt;AJ$142,(IF(VALUE($F147)&gt;AI$142-1,SUM($AH8,$AI8:AI8),AI8)),0),0)</f>
        <v>0</v>
      </c>
      <c r="AJ147" s="144">
        <f>IFERROR(IF(VALUE($F147)&lt;AK$142,(IF(VALUE($F147)&gt;AJ$142-1,SUM($AH8,$AI8:AJ8),AJ8)),0),0)</f>
        <v>0</v>
      </c>
      <c r="AK147" s="144">
        <f>IFERROR(IF(VALUE($F147)&lt;AL$142,(IF(VALUE($F147)&gt;AK$142-1,SUM($AH8,$AI8:AK8),AK8)),0),0)</f>
        <v>0</v>
      </c>
      <c r="AL147" s="144">
        <f>IFERROR(IF(VALUE($F147)&lt;AM$142,(IF(VALUE($F147)&gt;AL$142-1,SUM($AH8,$AI8:AL8),AL8)),0),0)</f>
        <v>0</v>
      </c>
      <c r="AM147" s="144">
        <f>IFERROR(IF(VALUE($F147)&lt;AN$142,(IF(VALUE($F147)&gt;AM$142-1,SUM($AH8,$AI8:AM8),AM8)),0),0)</f>
        <v>0</v>
      </c>
      <c r="AN147" s="144">
        <f>IFERROR(IF(VALUE($F147)&lt;AO$142,(IF(VALUE($F147)&gt;AN$142-1,SUM($AH8,$AI8:AN8),AN8)),0),0)</f>
        <v>0</v>
      </c>
      <c r="AO147" s="144">
        <f>IFERROR(IF(VALUE($F147)&lt;AP$142,(IF(VALUE($F147)&gt;AO$142-1,SUM($AH8,$AI8:AO8),AO8)),0),0)</f>
        <v>0</v>
      </c>
      <c r="AP147" s="144">
        <f>IFERROR(IF(VALUE($F147)&lt;AQ$142,(IF(VALUE($F147)&gt;AP$142-1,SUM($AH8,$AI8:AP8),AP8)),0),0)</f>
        <v>0</v>
      </c>
      <c r="AQ147" s="144">
        <f>IFERROR(IF(VALUE($F147)&lt;AR$142,(IF(VALUE($F147)&gt;AQ$142-1,SUM($AH8,$AI8:AQ8),AQ8)),0),0)</f>
        <v>0</v>
      </c>
      <c r="AR147" s="144">
        <f>IFERROR(IF(VALUE($F147)&lt;AS$142,(IF(VALUE($F147)&gt;AR$142-1,SUM($AH8,$AI8:AR8),AR8)),0),0)</f>
        <v>0</v>
      </c>
      <c r="AS147" s="144">
        <f>IFERROR(IF(VALUE($F147)&lt;AT$142,(IF(VALUE($F147)&gt;AS$142-1,SUM($AH8,$AI8:AS8),AS8)),0),0)</f>
        <v>690211.20999999985</v>
      </c>
      <c r="AT147" s="144">
        <f>IFERROR(IF(VALUE($F147)&lt;AU$142,(IF(VALUE($F147)&gt;AT$142-1,SUM($AH8,$AI8:AT8),AT8)),0),0)</f>
        <v>0</v>
      </c>
      <c r="AU147" s="155">
        <f t="shared" si="30"/>
        <v>690211.20999999985</v>
      </c>
      <c r="AV147" s="2">
        <f>IFERROR(IF(VALUE($F147)&lt;AW$142,(IF(VALUE($F147)&gt;AV$142-1,SUM($AU8,$AH8,$U8,$AV8:AV8),AV8)),0),0)</f>
        <v>0</v>
      </c>
      <c r="AW147" s="2">
        <f>IFERROR(IF(VALUE($F147)&lt;AX$142,(IF(VALUE($F147)&gt;AW$142-1,SUM($AU8,$AH8,$U8,$AV8:AW8),AW8)),0),0)</f>
        <v>0</v>
      </c>
      <c r="AX147" s="2">
        <f>IFERROR(IF(VALUE($F147)&lt;AY$142,(IF(VALUE($F147)&gt;AX$142-1,SUM($AU8,$AH8,$U8,$AV8:AX8),AX8)),0),0)</f>
        <v>0</v>
      </c>
      <c r="AY147" s="2">
        <f>IFERROR(IF(VALUE($F147)&lt;AZ$142,(IF(VALUE($F147)&gt;AY$142-1,SUM($AU8,$AH8,$U8,$AV8:AY8),AY8)),0),0)</f>
        <v>0</v>
      </c>
      <c r="AZ147" s="2">
        <f>IFERROR(IF(VALUE($F147)&lt;BA$142,(IF(VALUE($F147)&gt;AZ$142-1,SUM($AU8,$AH8,$U8,$AV8:AZ8),AZ8)),0),0)</f>
        <v>0</v>
      </c>
      <c r="BA147" s="2">
        <f>IFERROR(IF(VALUE($F147)&lt;BB$142,(IF(VALUE($F147)&gt;BA$142-1,SUM($AU8,$AH8,$U8,$AV8:BA8),BA8)),0),0)</f>
        <v>0</v>
      </c>
      <c r="BB147" s="2">
        <f>IFERROR(IF(VALUE($F147)&lt;BC$142,(IF(VALUE($F147)&gt;BB$142-1,SUM($AU8,$AH8,$U8,$AV8:BB8),BB8)),0),0)</f>
        <v>0</v>
      </c>
      <c r="BC147" s="2">
        <f>IFERROR(IF(VALUE($F147)&lt;BD$142,(IF(VALUE($F147)&gt;BC$142-1,SUM($AU8,$AH8,$U8,$AV8:BC8),BC8)),0),0)</f>
        <v>0</v>
      </c>
      <c r="BD147" s="2">
        <f>IFERROR(IF(VALUE($F147)&lt;BE$142,(IF(VALUE($F147)&gt;BD$142-1,SUM($AU8,$AH8,$U8,$AV8:BD8),BD8)),0),0)</f>
        <v>0</v>
      </c>
      <c r="BE147" s="2">
        <f>IFERROR(IF(VALUE($F147)&lt;BF$142,(IF(VALUE($F147)&gt;BE$142-1,SUM($AU8,$AH8,$U8,$AV8:BE8),BE8)),0),0)</f>
        <v>0</v>
      </c>
      <c r="BF147" s="2">
        <f>IFERROR(IF(VALUE($F147)&lt;BG$142,(IF(VALUE($F147)&gt;BF$142-1,SUM($AU8,$AH8,$U8,$AV8:BF8),BF8)),0),0)</f>
        <v>0</v>
      </c>
      <c r="BG147" s="2">
        <f>IFERROR(IF(VALUE($F147)&lt;BH$142,(IF(VALUE($F147)&gt;BG$142-1,SUM($AU8,$AH8,$U8,$AV8:BG8),BG8)),0),0)</f>
        <v>0</v>
      </c>
      <c r="BH147" s="145">
        <f t="shared" si="31"/>
        <v>0</v>
      </c>
      <c r="BU147" s="145"/>
      <c r="CH147" s="145"/>
      <c r="CU147" s="145"/>
      <c r="DH147" s="145"/>
      <c r="DU147" s="145"/>
      <c r="EH147" s="145"/>
    </row>
    <row r="148" spans="1:138" ht="15.75" outlineLevel="1" x14ac:dyDescent="0.25">
      <c r="A148" s="2">
        <f t="shared" si="28"/>
        <v>5</v>
      </c>
      <c r="B148" s="1" t="str">
        <f t="shared" si="28"/>
        <v>PRE-09817</v>
      </c>
      <c r="C148" s="1" t="str">
        <f t="shared" si="28"/>
        <v>SPP TXE - 230033</v>
      </c>
      <c r="D148" s="2" t="str">
        <f t="shared" si="28"/>
        <v>PRE-09817.1</v>
      </c>
      <c r="E148" s="161" t="str">
        <f t="shared" si="28"/>
        <v>SPP TXE - 230033</v>
      </c>
      <c r="F148" s="86" t="s">
        <v>324</v>
      </c>
      <c r="G148" s="86"/>
      <c r="I148" s="144">
        <v>0</v>
      </c>
      <c r="J148" s="144">
        <v>0</v>
      </c>
      <c r="K148" s="144">
        <v>0</v>
      </c>
      <c r="L148" s="144">
        <v>0</v>
      </c>
      <c r="M148" s="144">
        <v>0</v>
      </c>
      <c r="N148" s="144">
        <v>0</v>
      </c>
      <c r="O148" s="144">
        <v>0</v>
      </c>
      <c r="P148" s="144">
        <f>IF($F148&lt;Q$142,(IF($F148&gt;P$142-1,SUM($I9:P9)+$H287,P9)),0)</f>
        <v>0</v>
      </c>
      <c r="Q148" s="144">
        <f>IF($F148&lt;R$142,(IF($F148&gt;Q$142-1,SUM($I9:Q9)+$H287,Q9)),0)</f>
        <v>0</v>
      </c>
      <c r="R148" s="144">
        <f>IF($F148&lt;S$142,(IF($F148&gt;R$142-1,SUM($I9:R9)+$H287,R9)),0)</f>
        <v>0</v>
      </c>
      <c r="S148" s="144">
        <f>IF($F148&lt;T$142,(IF($F148&gt;S$142-1,SUM($I9:S9)+$H287,S9)),0)</f>
        <v>0</v>
      </c>
      <c r="T148" s="144">
        <f>IF($F148&lt;U$142,(IF($F148&gt;T$142-1,SUM($I9:T9)+$H287,T9)),0)</f>
        <v>0</v>
      </c>
      <c r="U148" s="145">
        <f t="shared" si="32"/>
        <v>0</v>
      </c>
      <c r="V148" s="144">
        <f>IF($F148&lt;W$142,(IF($F148&gt;V$142-1,SUM($U9,$V9:V9),V9)),0)</f>
        <v>0</v>
      </c>
      <c r="W148" s="144">
        <f>IF($F148&lt;X$142,(IF($F148&gt;W$142-1,SUM($U9,$V9:W9),W9)),0)</f>
        <v>0</v>
      </c>
      <c r="X148" s="144">
        <f>IF($F148&lt;Y$142,(IF($F148&gt;X$142-1,SUM($U9,$V9:X9),X9)),0)</f>
        <v>0</v>
      </c>
      <c r="Y148" s="144">
        <f>IF($F148&lt;Z$142,(IF($F148&gt;Y$142-1,SUM($U9,$V9:Y9),Y9)),0)</f>
        <v>0</v>
      </c>
      <c r="Z148" s="144">
        <f>IF($F148&lt;AA$142,(IF($F148&gt;Z$142-1,SUM($U9,$V9:Z9),Z9)),0)</f>
        <v>0</v>
      </c>
      <c r="AA148" s="144">
        <f>IF($F148&lt;AB$142,(IF($F148&gt;AA$142-1,SUM($U9,$V9:AA9),AA9)),0)</f>
        <v>0</v>
      </c>
      <c r="AB148" s="144">
        <f>IF($F148&lt;AC$142,(IF($F148&gt;AB$142-1,SUM($U9,$V9:AB9),AB9)),0)</f>
        <v>0</v>
      </c>
      <c r="AC148" s="144">
        <f>IF($F148&lt;AD$142,(IF($F148&gt;AC$142-1,SUM($U9,$V9:AC9),AC9)),0)</f>
        <v>0</v>
      </c>
      <c r="AD148" s="144">
        <f>IF($F148&lt;AE$142,(IF($F148&gt;AD$142-1,SUM($U9,$V9:AD9),AD9)),0)</f>
        <v>0</v>
      </c>
      <c r="AE148" s="144">
        <f>IF($F148&lt;AF$142,(IF($F148&gt;AE$142-1,SUM($U9,$V9:AE9),AE9)),0)</f>
        <v>0</v>
      </c>
      <c r="AF148" s="144">
        <f>IF($F148&lt;AG$142,(IF($F148&gt;AF$142-1,SUM($U9,$V9:AF9),AF9)),0)</f>
        <v>0</v>
      </c>
      <c r="AG148" s="144">
        <f>IF($F148&lt;AH$142,(IF($F148&gt;AG$142-1,SUM($U9,$V9:AG9),AG9)),0)</f>
        <v>0</v>
      </c>
      <c r="AH148" s="155">
        <f t="shared" si="29"/>
        <v>0</v>
      </c>
      <c r="AI148" s="144">
        <f>IFERROR(IF(VALUE($F148)&lt;AJ$142,(IF(VALUE($F148)&gt;AI$142-1,SUM($AH9,$AI9:AI9),AI9)),0),0)</f>
        <v>0</v>
      </c>
      <c r="AJ148" s="144">
        <f>IFERROR(IF(VALUE($F148)&lt;AK$142,(IF(VALUE($F148)&gt;AJ$142-1,SUM($AH9,$AI9:AJ9),AJ9)),0),0)</f>
        <v>0</v>
      </c>
      <c r="AK148" s="144">
        <f>IFERROR(IF(VALUE($F148)&lt;AL$142,(IF(VALUE($F148)&gt;AK$142-1,SUM($AH9,$AI9:AK9),AK9)),0),0)</f>
        <v>0</v>
      </c>
      <c r="AL148" s="144">
        <f>IFERROR(IF(VALUE($F148)&lt;AM$142,(IF(VALUE($F148)&gt;AL$142-1,SUM($AH9,$AI9:AL9),AL9)),0),0)</f>
        <v>0</v>
      </c>
      <c r="AM148" s="144">
        <f>IFERROR(IF(VALUE($F148)&lt;AN$142,(IF(VALUE($F148)&gt;AM$142-1,SUM($AH9,$AI9:AM9),AM9)),0),0)</f>
        <v>0</v>
      </c>
      <c r="AN148" s="144">
        <f>IFERROR(IF(VALUE($F148)&lt;AO$142,(IF(VALUE($F148)&gt;AN$142-1,SUM($AH9,$AI9:AN9),AN9)),0),0)</f>
        <v>0</v>
      </c>
      <c r="AO148" s="144">
        <f>IFERROR(IF(VALUE($F148)&lt;AP$142,(IF(VALUE($F148)&gt;AO$142-1,SUM($AH9,$AI9:AO9),AO9)),0),0)</f>
        <v>0</v>
      </c>
      <c r="AP148" s="144">
        <f>IFERROR(IF(VALUE($F148)&lt;AQ$142,(IF(VALUE($F148)&gt;AP$142-1,SUM($AH9,$AI9:AP9),AP9)),0),0)</f>
        <v>0</v>
      </c>
      <c r="AQ148" s="144">
        <f>IFERROR(IF(VALUE($F148)&lt;AR$142,(IF(VALUE($F148)&gt;AQ$142-1,SUM($AH9,$AI9:AQ9),AQ9)),0),0)</f>
        <v>0</v>
      </c>
      <c r="AR148" s="144">
        <f>IFERROR(IF(VALUE($F148)&lt;AS$142,(IF(VALUE($F148)&gt;AR$142-1,SUM($AH9,$AI9:AR9),AR9)),0),0)</f>
        <v>0</v>
      </c>
      <c r="AS148" s="144">
        <f>IFERROR(IF(VALUE($F148)&lt;AT$142,(IF(VALUE($F148)&gt;AS$142-1,SUM($AH9,$AI9:AS9),AS9)),0),0)</f>
        <v>0</v>
      </c>
      <c r="AT148" s="144">
        <f>IFERROR(IF(VALUE($F148)&lt;AU$142,(IF(VALUE($F148)&gt;AT$142-1,SUM($AH9,$AI9:AT9),AT9)),0),0)</f>
        <v>0</v>
      </c>
      <c r="AU148" s="155">
        <f t="shared" si="30"/>
        <v>0</v>
      </c>
      <c r="AV148" s="2">
        <f>IFERROR(IF(VALUE($F148)&lt;AW$142,(IF(VALUE($F148)&gt;AV$142-1,SUM($AU9,$AH9,$U9,$AV9:AV9),AV9)),0),0)</f>
        <v>0</v>
      </c>
      <c r="AW148" s="2">
        <f>IFERROR(IF(VALUE($F148)&lt;AX$142,(IF(VALUE($F148)&gt;AW$142-1,SUM($AU9,$AH9,$U9,$AV9:AW9),AW9)),0),0)</f>
        <v>0</v>
      </c>
      <c r="AX148" s="2">
        <f>IFERROR(IF(VALUE($F148)&lt;AY$142,(IF(VALUE($F148)&gt;AX$142-1,SUM($AU9,$AH9,$U9,$AV9:AX9),AX9)),0),0)</f>
        <v>0</v>
      </c>
      <c r="AY148" s="2">
        <f>IFERROR(IF(VALUE($F148)&lt;AZ$142,(IF(VALUE($F148)&gt;AY$142-1,SUM($AU9,$AH9,$U9,$AV9:AY9),AY9)),0),0)</f>
        <v>0</v>
      </c>
      <c r="AZ148" s="2">
        <f>IFERROR(IF(VALUE($F148)&lt;BA$142,(IF(VALUE($F148)&gt;AZ$142-1,SUM($AU9,$AH9,$U9,$AV9:AZ9),AZ9)),0),0)</f>
        <v>0</v>
      </c>
      <c r="BA148" s="2">
        <f>IFERROR(IF(VALUE($F148)&lt;BB$142,(IF(VALUE($F148)&gt;BA$142-1,SUM($AU9,$AH9,$U9,$AV9:BA9),BA9)),0),0)</f>
        <v>0</v>
      </c>
      <c r="BB148" s="2">
        <f>IFERROR(IF(VALUE($F148)&lt;BC$142,(IF(VALUE($F148)&gt;BB$142-1,SUM($AU9,$AH9,$U9,$AV9:BB9),BB9)),0),0)</f>
        <v>0</v>
      </c>
      <c r="BC148" s="2">
        <f>IFERROR(IF(VALUE($F148)&lt;BD$142,(IF(VALUE($F148)&gt;BC$142-1,SUM($AU9,$AH9,$U9,$AV9:BC9),BC9)),0),0)</f>
        <v>0</v>
      </c>
      <c r="BD148" s="2">
        <f>IFERROR(IF(VALUE($F148)&lt;BE$142,(IF(VALUE($F148)&gt;BD$142-1,SUM($AU9,$AH9,$U9,$AV9:BD9),BD9)),0),0)</f>
        <v>0</v>
      </c>
      <c r="BE148" s="2">
        <f>IFERROR(IF(VALUE($F148)&lt;BF$142,(IF(VALUE($F148)&gt;BE$142-1,SUM($AU9,$AH9,$U9,$AV9:BE9),BE9)),0),0)</f>
        <v>0</v>
      </c>
      <c r="BF148" s="2">
        <f>IFERROR(IF(VALUE($F148)&lt;BG$142,(IF(VALUE($F148)&gt;BF$142-1,SUM($AU9,$AH9,$U9,$AV9:BF9),BF9)),0),0)</f>
        <v>0</v>
      </c>
      <c r="BG148" s="2">
        <f>IFERROR(IF(VALUE($F148)&lt;BH$142,(IF(VALUE($F148)&gt;BG$142-1,SUM($AU9,$AH9,$U9,$AV9:BG9),BG9)),0),0)</f>
        <v>0</v>
      </c>
      <c r="BH148" s="145">
        <f t="shared" si="31"/>
        <v>0</v>
      </c>
      <c r="BU148" s="145"/>
      <c r="CH148" s="145"/>
      <c r="CU148" s="145"/>
      <c r="DH148" s="145"/>
      <c r="DU148" s="145"/>
      <c r="EH148" s="145"/>
    </row>
    <row r="149" spans="1:138" ht="15.75" outlineLevel="1" x14ac:dyDescent="0.25">
      <c r="A149" s="2">
        <f t="shared" si="28"/>
        <v>6</v>
      </c>
      <c r="B149" s="1" t="str">
        <f t="shared" si="28"/>
        <v>PRE-09818</v>
      </c>
      <c r="C149" s="1" t="str">
        <f t="shared" si="28"/>
        <v>SPP TXE - Morris Bridge - Bridge</v>
      </c>
      <c r="D149" s="2" t="str">
        <f t="shared" si="28"/>
        <v>PRE-09818.1</v>
      </c>
      <c r="E149" s="161" t="str">
        <f t="shared" si="28"/>
        <v>SPP TXE - Morris Bridge - Bridge</v>
      </c>
      <c r="F149" s="86" t="s">
        <v>325</v>
      </c>
      <c r="G149" s="86"/>
      <c r="I149" s="144">
        <v>0</v>
      </c>
      <c r="J149" s="144">
        <v>0</v>
      </c>
      <c r="K149" s="144">
        <v>0</v>
      </c>
      <c r="L149" s="144">
        <v>0</v>
      </c>
      <c r="M149" s="144">
        <v>0</v>
      </c>
      <c r="N149" s="144">
        <v>0</v>
      </c>
      <c r="O149" s="144">
        <v>0</v>
      </c>
      <c r="P149" s="144">
        <f>IF($F149&lt;Q$142,(IF($F149&gt;P$142-1,SUM($I10:P10)+$H288,P10)),0)</f>
        <v>0</v>
      </c>
      <c r="Q149" s="144">
        <f>IF($F149&lt;R$142,(IF($F149&gt;Q$142-1,SUM($I10:Q10)+$H288,Q10)),0)</f>
        <v>0</v>
      </c>
      <c r="R149" s="144">
        <f>IF($F149&lt;S$142,(IF($F149&gt;R$142-1,SUM($I10:R10)+$H288,R10)),0)</f>
        <v>0</v>
      </c>
      <c r="S149" s="144">
        <f>IF($F149&lt;T$142,(IF($F149&gt;S$142-1,SUM($I10:S10)+$H288,S10)),0)</f>
        <v>0</v>
      </c>
      <c r="T149" s="144">
        <f>IF($F149&lt;U$142,(IF($F149&gt;T$142-1,SUM($I10:T10)+$H288,T10)),0)</f>
        <v>0</v>
      </c>
      <c r="U149" s="145">
        <f t="shared" si="32"/>
        <v>0</v>
      </c>
      <c r="V149" s="144">
        <f>IF($F149&lt;W$142,(IF($F149&gt;V$142-1,SUM($U10,$V10:V10),V10)),0)</f>
        <v>0</v>
      </c>
      <c r="W149" s="144">
        <f>IF($F149&lt;X$142,(IF($F149&gt;W$142-1,SUM($U10,$V10:W10),W10)),0)</f>
        <v>0</v>
      </c>
      <c r="X149" s="144">
        <f>IF($F149&lt;Y$142,(IF($F149&gt;X$142-1,SUM($U10,$V10:X10),X10)),0)</f>
        <v>0</v>
      </c>
      <c r="Y149" s="144">
        <f>IF($F149&lt;Z$142,(IF($F149&gt;Y$142-1,SUM($U10,$V10:Y10),Y10)),0)</f>
        <v>0</v>
      </c>
      <c r="Z149" s="144">
        <f>IF($F149&lt;AA$142,(IF($F149&gt;Z$142-1,SUM($U10,$V10:Z10),Z10)),0)</f>
        <v>0</v>
      </c>
      <c r="AA149" s="144">
        <f>IF($F149&lt;AB$142,(IF($F149&gt;AA$142-1,SUM($U10,$V10:AA10),AA10)),0)</f>
        <v>0</v>
      </c>
      <c r="AB149" s="144">
        <f>IF($F149&lt;AC$142,(IF($F149&gt;AB$142-1,SUM($U10,$V10:AB10),AB10)),0)</f>
        <v>0</v>
      </c>
      <c r="AC149" s="144">
        <f>IF($F149&lt;AD$142,(IF($F149&gt;AC$142-1,SUM($U10,$V10:AC10),AC10)),0)</f>
        <v>0</v>
      </c>
      <c r="AD149" s="144">
        <f>IF($F149&lt;AE$142,(IF($F149&gt;AD$142-1,SUM($U10,$V10:AD10),AD10)),0)</f>
        <v>0</v>
      </c>
      <c r="AE149" s="144">
        <f>IF($F149&lt;AF$142,(IF($F149&gt;AE$142-1,SUM($U10,$V10:AE10),AE10)),0)</f>
        <v>0</v>
      </c>
      <c r="AF149" s="144">
        <f>IF($F149&lt;AG$142,(IF($F149&gt;AF$142-1,SUM($U10,$V10:AF10),AF10)),0)</f>
        <v>0</v>
      </c>
      <c r="AG149" s="144">
        <f>IF($F149&lt;AH$142,(IF($F149&gt;AG$142-1,SUM($U10,$V10:AG10),AG10)),0)</f>
        <v>0</v>
      </c>
      <c r="AH149" s="155">
        <f t="shared" si="29"/>
        <v>0</v>
      </c>
      <c r="AI149" s="144">
        <f>IFERROR(IF(VALUE($F149)&lt;AJ$142,(IF(VALUE($F149)&gt;AI$142-1,SUM($AH10,$AI10:AI10),AI10)),0),0)</f>
        <v>0</v>
      </c>
      <c r="AJ149" s="144">
        <f>IFERROR(IF(VALUE($F149)&lt;AK$142,(IF(VALUE($F149)&gt;AJ$142-1,SUM($AH10,$AI10:AJ10),AJ10)),0),0)</f>
        <v>0</v>
      </c>
      <c r="AK149" s="144">
        <f>IFERROR(IF(VALUE($F149)&lt;AL$142,(IF(VALUE($F149)&gt;AK$142-1,SUM($AH10,$AI10:AK10),AK10)),0),0)</f>
        <v>0</v>
      </c>
      <c r="AL149" s="144">
        <f>IFERROR(IF(VALUE($F149)&lt;AM$142,(IF(VALUE($F149)&gt;AL$142-1,SUM($AH10,$AI10:AL10),AL10)),0),0)</f>
        <v>0</v>
      </c>
      <c r="AM149" s="144">
        <f>IFERROR(IF(VALUE($F149)&lt;AN$142,(IF(VALUE($F149)&gt;AM$142-1,SUM($AH10,$AI10:AM10),AM10)),0),0)</f>
        <v>0</v>
      </c>
      <c r="AN149" s="144">
        <f>IFERROR(IF(VALUE($F149)&lt;AO$142,(IF(VALUE($F149)&gt;AN$142-1,SUM($AH10,$AI10:AN10),AN10)),0),0)</f>
        <v>0</v>
      </c>
      <c r="AO149" s="144">
        <f>IFERROR(IF(VALUE($F149)&lt;AP$142,(IF(VALUE($F149)&gt;AO$142-1,SUM($AH10,$AI10:AO10),AO10)),0),0)</f>
        <v>0</v>
      </c>
      <c r="AP149" s="144">
        <f>IFERROR(IF(VALUE($F149)&lt;AQ$142,(IF(VALUE($F149)&gt;AP$142-1,SUM($AH10,$AI10:AP10),AP10)),0),0)</f>
        <v>0</v>
      </c>
      <c r="AQ149" s="144">
        <f>IFERROR(IF(VALUE($F149)&lt;AR$142,(IF(VALUE($F149)&gt;AQ$142-1,SUM($AH10,$AI10:AQ10),AQ10)),0),0)</f>
        <v>512471.92</v>
      </c>
      <c r="AR149" s="144">
        <f>IFERROR(IF(VALUE($F149)&lt;AS$142,(IF(VALUE($F149)&gt;AR$142-1,SUM($AH10,$AI10:AR10),AR10)),0),0)</f>
        <v>0</v>
      </c>
      <c r="AS149" s="144">
        <f>IFERROR(IF(VALUE($F149)&lt;AT$142,(IF(VALUE($F149)&gt;AS$142-1,SUM($AH10,$AI10:AS10),AS10)),0),0)</f>
        <v>0</v>
      </c>
      <c r="AT149" s="144">
        <f>IFERROR(IF(VALUE($F149)&lt;AU$142,(IF(VALUE($F149)&gt;AT$142-1,SUM($AH10,$AI10:AT10),AT10)),0),0)</f>
        <v>0</v>
      </c>
      <c r="AU149" s="155">
        <f t="shared" si="30"/>
        <v>512471.92</v>
      </c>
      <c r="AV149" s="2">
        <f>IFERROR(IF(VALUE($F149)&lt;AW$142,(IF(VALUE($F149)&gt;AV$142-1,SUM($AU10,$AH10,$U10,$AV10:AV10),AV10)),0),0)</f>
        <v>0</v>
      </c>
      <c r="AW149" s="2">
        <f>IFERROR(IF(VALUE($F149)&lt;AX$142,(IF(VALUE($F149)&gt;AW$142-1,SUM($AU10,$AH10,$U10,$AV10:AW10),AW10)),0),0)</f>
        <v>0</v>
      </c>
      <c r="AX149" s="2">
        <f>IFERROR(IF(VALUE($F149)&lt;AY$142,(IF(VALUE($F149)&gt;AX$142-1,SUM($AU10,$AH10,$U10,$AV10:AX10),AX10)),0),0)</f>
        <v>0</v>
      </c>
      <c r="AY149" s="2">
        <f>IFERROR(IF(VALUE($F149)&lt;AZ$142,(IF(VALUE($F149)&gt;AY$142-1,SUM($AU10,$AH10,$U10,$AV10:AY10),AY10)),0),0)</f>
        <v>0</v>
      </c>
      <c r="AZ149" s="2">
        <f>IFERROR(IF(VALUE($F149)&lt;BA$142,(IF(VALUE($F149)&gt;AZ$142-1,SUM($AU10,$AH10,$U10,$AV10:AZ10),AZ10)),0),0)</f>
        <v>0</v>
      </c>
      <c r="BA149" s="2">
        <f>IFERROR(IF(VALUE($F149)&lt;BB$142,(IF(VALUE($F149)&gt;BA$142-1,SUM($AU10,$AH10,$U10,$AV10:BA10),BA10)),0),0)</f>
        <v>0</v>
      </c>
      <c r="BB149" s="2">
        <f>IFERROR(IF(VALUE($F149)&lt;BC$142,(IF(VALUE($F149)&gt;BB$142-1,SUM($AU10,$AH10,$U10,$AV10:BB10),BB10)),0),0)</f>
        <v>0</v>
      </c>
      <c r="BC149" s="2">
        <f>IFERROR(IF(VALUE($F149)&lt;BD$142,(IF(VALUE($F149)&gt;BC$142-1,SUM($AU10,$AH10,$U10,$AV10:BC10),BC10)),0),0)</f>
        <v>0</v>
      </c>
      <c r="BD149" s="2">
        <f>IFERROR(IF(VALUE($F149)&lt;BE$142,(IF(VALUE($F149)&gt;BD$142-1,SUM($AU10,$AH10,$U10,$AV10:BD10),BD10)),0),0)</f>
        <v>0</v>
      </c>
      <c r="BE149" s="2">
        <f>IFERROR(IF(VALUE($F149)&lt;BF$142,(IF(VALUE($F149)&gt;BE$142-1,SUM($AU10,$AH10,$U10,$AV10:BE10),BE10)),0),0)</f>
        <v>0</v>
      </c>
      <c r="BF149" s="2">
        <f>IFERROR(IF(VALUE($F149)&lt;BG$142,(IF(VALUE($F149)&gt;BF$142-1,SUM($AU10,$AH10,$U10,$AV10:BF10),BF10)),0),0)</f>
        <v>0</v>
      </c>
      <c r="BG149" s="2">
        <f>IFERROR(IF(VALUE($F149)&lt;BH$142,(IF(VALUE($F149)&gt;BG$142-1,SUM($AU10,$AH10,$U10,$AV10:BG10),BG10)),0),0)</f>
        <v>0</v>
      </c>
      <c r="BH149" s="145">
        <f t="shared" si="31"/>
        <v>0</v>
      </c>
      <c r="BU149" s="145"/>
      <c r="CH149" s="145"/>
      <c r="CU149" s="145"/>
      <c r="DH149" s="145"/>
      <c r="DU149" s="145"/>
      <c r="EH149" s="145"/>
    </row>
    <row r="150" spans="1:138" ht="15.75" outlineLevel="1" x14ac:dyDescent="0.25">
      <c r="A150" s="2">
        <f t="shared" si="28"/>
        <v>7</v>
      </c>
      <c r="B150" s="1" t="str">
        <f t="shared" si="28"/>
        <v>PRE-09819</v>
      </c>
      <c r="C150" s="1" t="str">
        <f t="shared" si="28"/>
        <v>SPP TXE - 66007</v>
      </c>
      <c r="D150" s="2" t="str">
        <f t="shared" si="28"/>
        <v>PRE-09819.1</v>
      </c>
      <c r="E150" s="161" t="str">
        <f t="shared" si="28"/>
        <v>SPP TXE - 66007</v>
      </c>
      <c r="F150" s="86" t="s">
        <v>326</v>
      </c>
      <c r="G150" s="86"/>
      <c r="I150" s="144">
        <v>0</v>
      </c>
      <c r="J150" s="144">
        <v>0</v>
      </c>
      <c r="K150" s="144">
        <v>0</v>
      </c>
      <c r="L150" s="144">
        <v>0</v>
      </c>
      <c r="M150" s="144">
        <v>0</v>
      </c>
      <c r="N150" s="144">
        <v>0</v>
      </c>
      <c r="O150" s="144">
        <v>0</v>
      </c>
      <c r="P150" s="144">
        <f>IF($F150&lt;Q$142,(IF($F150&gt;P$142-1,SUM($I11:P11)+$H289,P11)),0)</f>
        <v>0</v>
      </c>
      <c r="Q150" s="144">
        <f>IF($F150&lt;R$142,(IF($F150&gt;Q$142-1,SUM($I11:Q11)+$H289,Q11)),0)</f>
        <v>0</v>
      </c>
      <c r="R150" s="144">
        <f>IF($F150&lt;S$142,(IF($F150&gt;R$142-1,SUM($I11:R11)+$H289,R11)),0)</f>
        <v>0</v>
      </c>
      <c r="S150" s="144">
        <f>IF($F150&lt;T$142,(IF($F150&gt;S$142-1,SUM($I11:S11)+$H289,S11)),0)</f>
        <v>0</v>
      </c>
      <c r="T150" s="144">
        <f>IF($F150&lt;U$142,(IF($F150&gt;T$142-1,SUM($I11:T11)+$H289,T11)),0)</f>
        <v>0</v>
      </c>
      <c r="U150" s="145">
        <f t="shared" si="32"/>
        <v>0</v>
      </c>
      <c r="V150" s="144">
        <f>IF($F150&lt;W$142,(IF($F150&gt;V$142-1,SUM($U11,$V11:V11),V11)),0)</f>
        <v>0</v>
      </c>
      <c r="W150" s="144">
        <f>IF($F150&lt;X$142,(IF($F150&gt;W$142-1,SUM($U11,$V11:W11),W11)),0)</f>
        <v>0</v>
      </c>
      <c r="X150" s="144">
        <f>IF($F150&lt;Y$142,(IF($F150&gt;X$142-1,SUM($U11,$V11:X11),X11)),0)</f>
        <v>0</v>
      </c>
      <c r="Y150" s="144">
        <f>IF($F150&lt;Z$142,(IF($F150&gt;Y$142-1,SUM($U11,$V11:Y11),Y11)),0)</f>
        <v>0</v>
      </c>
      <c r="Z150" s="144">
        <f>IF($F150&lt;AA$142,(IF($F150&gt;Z$142-1,SUM($U11,$V11:Z11),Z11)),0)</f>
        <v>0</v>
      </c>
      <c r="AA150" s="144">
        <f>IF($F150&lt;AB$142,(IF($F150&gt;AA$142-1,SUM($U11,$V11:AA11),AA11)),0)</f>
        <v>0</v>
      </c>
      <c r="AB150" s="144">
        <f>IF($F150&lt;AC$142,(IF($F150&gt;AB$142-1,SUM($U11,$V11:AB11),AB11)),0)</f>
        <v>0</v>
      </c>
      <c r="AC150" s="144">
        <f>IF($F150&lt;AD$142,(IF($F150&gt;AC$142-1,SUM($U11,$V11:AC11),AC11)),0)</f>
        <v>0</v>
      </c>
      <c r="AD150" s="144">
        <f>IF($F150&lt;AE$142,(IF($F150&gt;AD$142-1,SUM($U11,$V11:AD11),AD11)),0)</f>
        <v>0</v>
      </c>
      <c r="AE150" s="144">
        <f>IF($F150&lt;AF$142,(IF($F150&gt;AE$142-1,SUM($U11,$V11:AE11),AE11)),0)</f>
        <v>0</v>
      </c>
      <c r="AF150" s="144">
        <f>IF($F150&lt;AG$142,(IF($F150&gt;AF$142-1,SUM($U11,$V11:AF11),AF11)),0)</f>
        <v>0</v>
      </c>
      <c r="AG150" s="144">
        <f>IF($F150&lt;AH$142,(IF($F150&gt;AG$142-1,SUM($U11,$V11:AG11),AG11)),0)</f>
        <v>0</v>
      </c>
      <c r="AH150" s="155">
        <f t="shared" si="29"/>
        <v>0</v>
      </c>
      <c r="AI150" s="144">
        <f>IFERROR(IF(VALUE($F150)&lt;AJ$142,(IF(VALUE($F150)&gt;AI$142-1,SUM($AH11,$AI11:AI11),AI11)),0),0)</f>
        <v>0</v>
      </c>
      <c r="AJ150" s="144">
        <f>IFERROR(IF(VALUE($F150)&lt;AK$142,(IF(VALUE($F150)&gt;AJ$142-1,SUM($AH11,$AI11:AJ11),AJ11)),0),0)</f>
        <v>0</v>
      </c>
      <c r="AK150" s="144">
        <f>IFERROR(IF(VALUE($F150)&lt;AL$142,(IF(VALUE($F150)&gt;AK$142-1,SUM($AH11,$AI11:AK11),AK11)),0),0)</f>
        <v>0</v>
      </c>
      <c r="AL150" s="144">
        <f>IFERROR(IF(VALUE($F150)&lt;AM$142,(IF(VALUE($F150)&gt;AL$142-1,SUM($AH11,$AI11:AL11),AL11)),0),0)</f>
        <v>0</v>
      </c>
      <c r="AM150" s="144">
        <f>IFERROR(IF(VALUE($F150)&lt;AN$142,(IF(VALUE($F150)&gt;AM$142-1,SUM($AH11,$AI11:AM11),AM11)),0),0)</f>
        <v>0</v>
      </c>
      <c r="AN150" s="144">
        <f>IFERROR(IF(VALUE($F150)&lt;AO$142,(IF(VALUE($F150)&gt;AN$142-1,SUM($AH11,$AI11:AN11),AN11)),0),0)</f>
        <v>0</v>
      </c>
      <c r="AO150" s="144">
        <f>IFERROR(IF(VALUE($F150)&lt;AP$142,(IF(VALUE($F150)&gt;AO$142-1,SUM($AH11,$AI11:AO11),AO11)),0),0)</f>
        <v>0</v>
      </c>
      <c r="AP150" s="144">
        <f>IFERROR(IF(VALUE($F150)&lt;AQ$142,(IF(VALUE($F150)&gt;AP$142-1,SUM($AH11,$AI11:AP11),AP11)),0),0)</f>
        <v>0</v>
      </c>
      <c r="AQ150" s="144">
        <f>IFERROR(IF(VALUE($F150)&lt;AR$142,(IF(VALUE($F150)&gt;AQ$142-1,SUM($AH11,$AI11:AQ11),AQ11)),0),0)</f>
        <v>0</v>
      </c>
      <c r="AR150" s="144">
        <f>IFERROR(IF(VALUE($F150)&lt;AS$142,(IF(VALUE($F150)&gt;AR$142-1,SUM($AH11,$AI11:AR11),AR11)),0),0)</f>
        <v>0</v>
      </c>
      <c r="AS150" s="144">
        <f>IFERROR(IF(VALUE($F150)&lt;AT$142,(IF(VALUE($F150)&gt;AS$142-1,SUM($AH11,$AI11:AS11),AS11)),0),0)</f>
        <v>0</v>
      </c>
      <c r="AT150" s="144">
        <f>IFERROR(IF(VALUE($F150)&lt;AU$142,(IF(VALUE($F150)&gt;AT$142-1,SUM($AH11,$AI11:AT11),AT11)),0),0)</f>
        <v>0</v>
      </c>
      <c r="AU150" s="155">
        <f t="shared" si="30"/>
        <v>0</v>
      </c>
      <c r="AV150" s="2">
        <f>IFERROR(IF(VALUE($F150)&lt;AW$142,(IF(VALUE($F150)&gt;AV$142-1,SUM($AU11,$AH11,$U11,$AV11:AV11),AV11)),0),0)</f>
        <v>0</v>
      </c>
      <c r="AW150" s="2">
        <f>IFERROR(IF(VALUE($F150)&lt;AX$142,(IF(VALUE($F150)&gt;AW$142-1,SUM($AU11,$AH11,$U11,$AV11:AW11),AW11)),0),0)</f>
        <v>0</v>
      </c>
      <c r="AX150" s="2">
        <f>IFERROR(IF(VALUE($F150)&lt;AY$142,(IF(VALUE($F150)&gt;AX$142-1,SUM($AU11,$AH11,$U11,$AV11:AX11),AX11)),0),0)</f>
        <v>0</v>
      </c>
      <c r="AY150" s="2">
        <f>IFERROR(IF(VALUE($F150)&lt;AZ$142,(IF(VALUE($F150)&gt;AY$142-1,SUM($AU11,$AH11,$U11,$AV11:AY11),AY11)),0),0)</f>
        <v>0</v>
      </c>
      <c r="AZ150" s="2">
        <f>IFERROR(IF(VALUE($F150)&lt;BA$142,(IF(VALUE($F150)&gt;AZ$142-1,SUM($AU11,$AH11,$U11,$AV11:AZ11),AZ11)),0),0)</f>
        <v>0</v>
      </c>
      <c r="BA150" s="2">
        <f>IFERROR(IF(VALUE($F150)&lt;BB$142,(IF(VALUE($F150)&gt;BA$142-1,SUM($AU11,$AH11,$U11,$AV11:BA11),BA11)),0),0)</f>
        <v>0</v>
      </c>
      <c r="BB150" s="2">
        <f>IFERROR(IF(VALUE($F150)&lt;BC$142,(IF(VALUE($F150)&gt;BB$142-1,SUM($AU11,$AH11,$U11,$AV11:BB11),BB11)),0),0)</f>
        <v>0</v>
      </c>
      <c r="BC150" s="2">
        <f>IFERROR(IF(VALUE($F150)&lt;BD$142,(IF(VALUE($F150)&gt;BC$142-1,SUM($AU11,$AH11,$U11,$AV11:BC11),BC11)),0),0)</f>
        <v>0</v>
      </c>
      <c r="BD150" s="2">
        <f>IFERROR(IF(VALUE($F150)&lt;BE$142,(IF(VALUE($F150)&gt;BD$142-1,SUM($AU11,$AH11,$U11,$AV11:BD11),BD11)),0),0)</f>
        <v>0</v>
      </c>
      <c r="BE150" s="2">
        <f>IFERROR(IF(VALUE($F150)&lt;BF$142,(IF(VALUE($F150)&gt;BE$142-1,SUM($AU11,$AH11,$U11,$AV11:BE11),BE11)),0),0)</f>
        <v>0</v>
      </c>
      <c r="BF150" s="2">
        <f>IFERROR(IF(VALUE($F150)&lt;BG$142,(IF(VALUE($F150)&gt;BF$142-1,SUM($AU11,$AH11,$U11,$AV11:BF11),BF11)),0),0)</f>
        <v>194012.31</v>
      </c>
      <c r="BG150" s="2">
        <f>IFERROR(IF(VALUE($F150)&lt;BH$142,(IF(VALUE($F150)&gt;BG$142-1,SUM($AU11,$AH11,$U11,$AV11:BG11),BG11)),0),0)</f>
        <v>0</v>
      </c>
      <c r="BH150" s="145">
        <f t="shared" si="31"/>
        <v>194012.31</v>
      </c>
      <c r="BU150" s="145"/>
      <c r="CH150" s="145"/>
      <c r="CU150" s="145"/>
      <c r="DH150" s="145"/>
      <c r="DU150" s="145"/>
      <c r="EH150" s="145"/>
    </row>
    <row r="151" spans="1:138" ht="15.75" outlineLevel="1" x14ac:dyDescent="0.25">
      <c r="A151" s="2">
        <f t="shared" si="28"/>
        <v>8</v>
      </c>
      <c r="B151" s="1" t="str">
        <f t="shared" si="28"/>
        <v>PRE-09820</v>
      </c>
      <c r="C151" s="1" t="str">
        <f t="shared" si="28"/>
        <v>SPP TXE - 230037</v>
      </c>
      <c r="D151" s="2" t="str">
        <f t="shared" si="28"/>
        <v>PRE-09820.1</v>
      </c>
      <c r="E151" s="161" t="str">
        <f t="shared" si="28"/>
        <v>SPP TXE - 230037</v>
      </c>
      <c r="F151" s="86" t="s">
        <v>327</v>
      </c>
      <c r="G151" s="86"/>
      <c r="I151" s="144">
        <v>0</v>
      </c>
      <c r="J151" s="144">
        <v>0</v>
      </c>
      <c r="K151" s="144">
        <v>0</v>
      </c>
      <c r="L151" s="144">
        <v>0</v>
      </c>
      <c r="M151" s="144">
        <v>0</v>
      </c>
      <c r="N151" s="144">
        <v>0</v>
      </c>
      <c r="O151" s="144">
        <v>0</v>
      </c>
      <c r="P151" s="144">
        <f>IF($F151&lt;Q$142,(IF($F151&gt;P$142-1,SUM($I12:P12)+$H290,P12)),0)</f>
        <v>0</v>
      </c>
      <c r="Q151" s="144">
        <f>IF($F151&lt;R$142,(IF($F151&gt;Q$142-1,SUM($I12:Q12)+$H290,Q12)),0)</f>
        <v>0</v>
      </c>
      <c r="R151" s="144">
        <f>IF($F151&lt;S$142,(IF($F151&gt;R$142-1,SUM($I12:R12)+$H290,R12)),0)</f>
        <v>0</v>
      </c>
      <c r="S151" s="144">
        <f>IF($F151&lt;T$142,(IF($F151&gt;S$142-1,SUM($I12:S12)+$H290,S12)),0)</f>
        <v>0</v>
      </c>
      <c r="T151" s="144">
        <f>IF($F151&lt;U$142,(IF($F151&gt;T$142-1,SUM($I12:T12)+$H290,T12)),0)</f>
        <v>0</v>
      </c>
      <c r="U151" s="145">
        <f t="shared" si="32"/>
        <v>0</v>
      </c>
      <c r="V151" s="144">
        <f>IF($F151&lt;W$142,(IF($F151&gt;V$142-1,SUM($U12,$V12:V12),V12)),0)</f>
        <v>0</v>
      </c>
      <c r="W151" s="144">
        <f>IF($F151&lt;X$142,(IF($F151&gt;W$142-1,SUM($U12,$V12:W12),W12)),0)</f>
        <v>0</v>
      </c>
      <c r="X151" s="144">
        <f>IF($F151&lt;Y$142,(IF($F151&gt;X$142-1,SUM($U12,$V12:X12),X12)),0)</f>
        <v>0</v>
      </c>
      <c r="Y151" s="144">
        <f>IF($F151&lt;Z$142,(IF($F151&gt;Y$142-1,SUM($U12,$V12:Y12),Y12)),0)</f>
        <v>0</v>
      </c>
      <c r="Z151" s="144">
        <f>IF($F151&lt;AA$142,(IF($F151&gt;Z$142-1,SUM($U12,$V12:Z12),Z12)),0)</f>
        <v>0</v>
      </c>
      <c r="AA151" s="144">
        <f>IF($F151&lt;AB$142,(IF($F151&gt;AA$142-1,SUM($U12,$V12:AA12),AA12)),0)</f>
        <v>0</v>
      </c>
      <c r="AB151" s="144">
        <f>IF($F151&lt;AC$142,(IF($F151&gt;AB$142-1,SUM($U12,$V12:AB12),AB12)),0)</f>
        <v>0</v>
      </c>
      <c r="AC151" s="144">
        <f>IF($F151&lt;AD$142,(IF($F151&gt;AC$142-1,SUM($U12,$V12:AC12),AC12)),0)</f>
        <v>0</v>
      </c>
      <c r="AD151" s="144">
        <f>IF($F151&lt;AE$142,(IF($F151&gt;AD$142-1,SUM($U12,$V12:AD12),AD12)),0)</f>
        <v>0</v>
      </c>
      <c r="AE151" s="144">
        <f>IF($F151&lt;AF$142,(IF($F151&gt;AE$142-1,SUM($U12,$V12:AE12),AE12)),0)</f>
        <v>0</v>
      </c>
      <c r="AF151" s="144">
        <f>IF($F151&lt;AG$142,(IF($F151&gt;AF$142-1,SUM($U12,$V12:AF12),AF12)),0)</f>
        <v>0</v>
      </c>
      <c r="AG151" s="144">
        <f>IF($F151&lt;AH$142,(IF($F151&gt;AG$142-1,SUM($U12,$V12:AG12),AG12)),0)</f>
        <v>0</v>
      </c>
      <c r="AH151" s="155">
        <f t="shared" si="29"/>
        <v>0</v>
      </c>
      <c r="AI151" s="144">
        <f>IFERROR(IF(VALUE($F151)&lt;AJ$142,(IF(VALUE($F151)&gt;AI$142-1,SUM($AH12,$AI12:AI12),AI12)),0),0)</f>
        <v>0</v>
      </c>
      <c r="AJ151" s="144">
        <f>IFERROR(IF(VALUE($F151)&lt;AK$142,(IF(VALUE($F151)&gt;AJ$142-1,SUM($AH12,$AI12:AJ12),AJ12)),0),0)</f>
        <v>0</v>
      </c>
      <c r="AK151" s="144">
        <f>IFERROR(IF(VALUE($F151)&lt;AL$142,(IF(VALUE($F151)&gt;AK$142-1,SUM($AH12,$AI12:AK12),AK12)),0),0)</f>
        <v>0</v>
      </c>
      <c r="AL151" s="144">
        <f>IFERROR(IF(VALUE($F151)&lt;AM$142,(IF(VALUE($F151)&gt;AL$142-1,SUM($AH12,$AI12:AL12),AL12)),0),0)</f>
        <v>0</v>
      </c>
      <c r="AM151" s="144">
        <f>IFERROR(IF(VALUE($F151)&lt;AN$142,(IF(VALUE($F151)&gt;AM$142-1,SUM($AH12,$AI12:AM12),AM12)),0),0)</f>
        <v>0</v>
      </c>
      <c r="AN151" s="144">
        <f>IFERROR(IF(VALUE($F151)&lt;AO$142,(IF(VALUE($F151)&gt;AN$142-1,SUM($AH12,$AI12:AN12),AN12)),0),0)</f>
        <v>0</v>
      </c>
      <c r="AO151" s="144">
        <f>IFERROR(IF(VALUE($F151)&lt;AP$142,(IF(VALUE($F151)&gt;AO$142-1,SUM($AH12,$AI12:AO12),AO12)),0),0)</f>
        <v>0</v>
      </c>
      <c r="AP151" s="144">
        <f>IFERROR(IF(VALUE($F151)&lt;AQ$142,(IF(VALUE($F151)&gt;AP$142-1,SUM($AH12,$AI12:AP12),AP12)),0),0)</f>
        <v>0</v>
      </c>
      <c r="AQ151" s="144">
        <f>IFERROR(IF(VALUE($F151)&lt;AR$142,(IF(VALUE($F151)&gt;AQ$142-1,SUM($AH12,$AI12:AQ12),AQ12)),0),0)</f>
        <v>0</v>
      </c>
      <c r="AR151" s="144">
        <f>IFERROR(IF(VALUE($F151)&lt;AS$142,(IF(VALUE($F151)&gt;AR$142-1,SUM($AH12,$AI12:AR12),AR12)),0),0)</f>
        <v>0</v>
      </c>
      <c r="AS151" s="144">
        <f>IFERROR(IF(VALUE($F151)&lt;AT$142,(IF(VALUE($F151)&gt;AS$142-1,SUM($AH12,$AI12:AS12),AS12)),0),0)</f>
        <v>0</v>
      </c>
      <c r="AT151" s="144">
        <f>IFERROR(IF(VALUE($F151)&lt;AU$142,(IF(VALUE($F151)&gt;AT$142-1,SUM($AH12,$AI12:AT12),AT12)),0),0)</f>
        <v>0</v>
      </c>
      <c r="AU151" s="155">
        <f t="shared" si="30"/>
        <v>0</v>
      </c>
      <c r="AV151" s="2">
        <f>IFERROR(IF(VALUE($F151)&lt;AW$142,(IF(VALUE($F151)&gt;AV$142-1,SUM($AU12,$AH12,$U12,$AV12:AV12),AV12)),0),0)</f>
        <v>0</v>
      </c>
      <c r="AW151" s="2">
        <f>IFERROR(IF(VALUE($F151)&lt;AX$142,(IF(VALUE($F151)&gt;AW$142-1,SUM($AU12,$AH12,$U12,$AV12:AW12),AW12)),0),0)</f>
        <v>0</v>
      </c>
      <c r="AX151" s="2">
        <f>IFERROR(IF(VALUE($F151)&lt;AY$142,(IF(VALUE($F151)&gt;AX$142-1,SUM($AU12,$AH12,$U12,$AV12:AX12),AX12)),0),0)</f>
        <v>0</v>
      </c>
      <c r="AY151" s="2">
        <f>IFERROR(IF(VALUE($F151)&lt;AZ$142,(IF(VALUE($F151)&gt;AY$142-1,SUM($AU12,$AH12,$U12,$AV12:AY12),AY12)),0),0)</f>
        <v>0</v>
      </c>
      <c r="AZ151" s="2">
        <f>IFERROR(IF(VALUE($F151)&lt;BA$142,(IF(VALUE($F151)&gt;AZ$142-1,SUM($AU12,$AH12,$U12,$AV12:AZ12),AZ12)),0),0)</f>
        <v>0</v>
      </c>
      <c r="BA151" s="2">
        <f>IFERROR(IF(VALUE($F151)&lt;BB$142,(IF(VALUE($F151)&gt;BA$142-1,SUM($AU12,$AH12,$U12,$AV12:BA12),BA12)),0),0)</f>
        <v>0</v>
      </c>
      <c r="BB151" s="2">
        <f>IFERROR(IF(VALUE($F151)&lt;BC$142,(IF(VALUE($F151)&gt;BB$142-1,SUM($AU12,$AH12,$U12,$AV12:BB12),BB12)),0),0)</f>
        <v>0</v>
      </c>
      <c r="BC151" s="2">
        <f>IFERROR(IF(VALUE($F151)&lt;BD$142,(IF(VALUE($F151)&gt;BC$142-1,SUM($AU12,$AH12,$U12,$AV12:BC12),BC12)),0),0)</f>
        <v>0</v>
      </c>
      <c r="BD151" s="2">
        <f>IFERROR(IF(VALUE($F151)&lt;BE$142,(IF(VALUE($F151)&gt;BD$142-1,SUM($AU12,$AH12,$U12,$AV12:BD12),BD12)),0),0)</f>
        <v>0</v>
      </c>
      <c r="BE151" s="2">
        <f>IFERROR(IF(VALUE($F151)&lt;BF$142,(IF(VALUE($F151)&gt;BE$142-1,SUM($AU12,$AH12,$U12,$AV12:BE12),BE12)),0),0)</f>
        <v>0</v>
      </c>
      <c r="BF151" s="2">
        <f>IFERROR(IF(VALUE($F151)&lt;BG$142,(IF(VALUE($F151)&gt;BF$142-1,SUM($AU12,$AH12,$U12,$AV12:BF12),BF12)),0),0)</f>
        <v>0</v>
      </c>
      <c r="BG151" s="2">
        <f>IFERROR(IF(VALUE($F151)&lt;BH$142,(IF(VALUE($F151)&gt;BG$142-1,SUM($AU12,$AH12,$U12,$AV12:BG12),BG12)),0),0)</f>
        <v>0</v>
      </c>
      <c r="BH151" s="145">
        <f t="shared" si="31"/>
        <v>0</v>
      </c>
      <c r="BU151" s="145"/>
      <c r="CH151" s="145"/>
      <c r="CU151" s="145"/>
      <c r="DH151" s="145"/>
      <c r="DU151" s="145"/>
      <c r="EH151" s="145"/>
    </row>
    <row r="152" spans="1:138" ht="15.75" outlineLevel="1" x14ac:dyDescent="0.25">
      <c r="A152" s="2">
        <f t="shared" si="28"/>
        <v>9</v>
      </c>
      <c r="B152" s="1" t="str">
        <f t="shared" si="28"/>
        <v>PRE-09821</v>
      </c>
      <c r="C152" s="1" t="str">
        <f t="shared" si="28"/>
        <v>SPP TXE - 66839</v>
      </c>
      <c r="D152" s="2" t="str">
        <f t="shared" si="28"/>
        <v>PRE-09821.1</v>
      </c>
      <c r="E152" s="161" t="str">
        <f t="shared" si="28"/>
        <v>SPP TXE - 66839</v>
      </c>
      <c r="F152" s="86" t="s">
        <v>328</v>
      </c>
      <c r="G152" s="86"/>
      <c r="I152" s="144">
        <v>0</v>
      </c>
      <c r="J152" s="144">
        <v>0</v>
      </c>
      <c r="K152" s="144">
        <v>0</v>
      </c>
      <c r="L152" s="144">
        <v>0</v>
      </c>
      <c r="M152" s="144">
        <v>0</v>
      </c>
      <c r="N152" s="144">
        <v>0</v>
      </c>
      <c r="O152" s="144">
        <v>0</v>
      </c>
      <c r="P152" s="144">
        <f>IF($F152&lt;Q$142,(IF($F152&gt;P$142-1,SUM($I13:P13)+$H291,P13)),0)</f>
        <v>0</v>
      </c>
      <c r="Q152" s="144">
        <f>IF($F152&lt;R$142,(IF($F152&gt;Q$142-1,SUM($I13:Q13)+$H291,Q13)),0)</f>
        <v>0</v>
      </c>
      <c r="R152" s="144">
        <f>IF($F152&lt;S$142,(IF($F152&gt;R$142-1,SUM($I13:R13)+$H291,R13)),0)</f>
        <v>0</v>
      </c>
      <c r="S152" s="144">
        <f>IF($F152&lt;T$142,(IF($F152&gt;S$142-1,SUM($I13:S13)+$H291,S13)),0)</f>
        <v>0</v>
      </c>
      <c r="T152" s="144">
        <f>IF($F152&lt;U$142,(IF($F152&gt;T$142-1,SUM($I13:T13)+$H291,T13)),0)</f>
        <v>0</v>
      </c>
      <c r="U152" s="145">
        <f t="shared" si="32"/>
        <v>0</v>
      </c>
      <c r="V152" s="144">
        <f>IF($F152&lt;W$142,(IF($F152&gt;V$142-1,SUM($U13,$V13:V13),V13)),0)</f>
        <v>0</v>
      </c>
      <c r="W152" s="144">
        <f>IF($F152&lt;X$142,(IF($F152&gt;W$142-1,SUM($U13,$V13:W13),W13)),0)</f>
        <v>0</v>
      </c>
      <c r="X152" s="144">
        <f>IF($F152&lt;Y$142,(IF($F152&gt;X$142-1,SUM($U13,$V13:X13),X13)),0)</f>
        <v>0</v>
      </c>
      <c r="Y152" s="144">
        <f>IF($F152&lt;Z$142,(IF($F152&gt;Y$142-1,SUM($U13,$V13:Y13),Y13)),0)</f>
        <v>0</v>
      </c>
      <c r="Z152" s="144">
        <f>IF($F152&lt;AA$142,(IF($F152&gt;Z$142-1,SUM($U13,$V13:Z13),Z13)),0)</f>
        <v>0</v>
      </c>
      <c r="AA152" s="144">
        <f>IF($F152&lt;AB$142,(IF($F152&gt;AA$142-1,SUM($U13,$V13:AA13),AA13)),0)</f>
        <v>0</v>
      </c>
      <c r="AB152" s="144">
        <f>IF($F152&lt;AC$142,(IF($F152&gt;AB$142-1,SUM($U13,$V13:AB13),AB13)),0)</f>
        <v>0</v>
      </c>
      <c r="AC152" s="144">
        <f>IF($F152&lt;AD$142,(IF($F152&gt;AC$142-1,SUM($U13,$V13:AC13),AC13)),0)</f>
        <v>0</v>
      </c>
      <c r="AD152" s="144">
        <f>IF($F152&lt;AE$142,(IF($F152&gt;AD$142-1,SUM($U13,$V13:AD13),AD13)),0)</f>
        <v>0</v>
      </c>
      <c r="AE152" s="144">
        <f>IF($F152&lt;AF$142,(IF($F152&gt;AE$142-1,SUM($U13,$V13:AE13),AE13)),0)</f>
        <v>0</v>
      </c>
      <c r="AF152" s="144">
        <f>IF($F152&lt;AG$142,(IF($F152&gt;AF$142-1,SUM($U13,$V13:AF13),AF13)),0)</f>
        <v>0</v>
      </c>
      <c r="AG152" s="144">
        <f>IF($F152&lt;AH$142,(IF($F152&gt;AG$142-1,SUM($U13,$V13:AG13),AG13)),0)</f>
        <v>0</v>
      </c>
      <c r="AH152" s="155">
        <f t="shared" si="29"/>
        <v>0</v>
      </c>
      <c r="AI152" s="144">
        <f>IFERROR(IF(VALUE($F152)&lt;AJ$142,(IF(VALUE($F152)&gt;AI$142-1,SUM($AH13,$AI13:AI13),AI13)),0),0)</f>
        <v>0</v>
      </c>
      <c r="AJ152" s="144">
        <f>IFERROR(IF(VALUE($F152)&lt;AK$142,(IF(VALUE($F152)&gt;AJ$142-1,SUM($AH13,$AI13:AJ13),AJ13)),0),0)</f>
        <v>0</v>
      </c>
      <c r="AK152" s="144">
        <f>IFERROR(IF(VALUE($F152)&lt;AL$142,(IF(VALUE($F152)&gt;AK$142-1,SUM($AH13,$AI13:AK13),AK13)),0),0)</f>
        <v>0</v>
      </c>
      <c r="AL152" s="144">
        <f>IFERROR(IF(VALUE($F152)&lt;AM$142,(IF(VALUE($F152)&gt;AL$142-1,SUM($AH13,$AI13:AL13),AL13)),0),0)</f>
        <v>0</v>
      </c>
      <c r="AM152" s="144">
        <f>IFERROR(IF(VALUE($F152)&lt;AN$142,(IF(VALUE($F152)&gt;AM$142-1,SUM($AH13,$AI13:AM13),AM13)),0),0)</f>
        <v>0</v>
      </c>
      <c r="AN152" s="144">
        <f>IFERROR(IF(VALUE($F152)&lt;AO$142,(IF(VALUE($F152)&gt;AN$142-1,SUM($AH13,$AI13:AN13),AN13)),0),0)</f>
        <v>0</v>
      </c>
      <c r="AO152" s="144">
        <f>IFERROR(IF(VALUE($F152)&lt;AP$142,(IF(VALUE($F152)&gt;AO$142-1,SUM($AH13,$AI13:AO13),AO13)),0),0)</f>
        <v>0</v>
      </c>
      <c r="AP152" s="144">
        <f>IFERROR(IF(VALUE($F152)&lt;AQ$142,(IF(VALUE($F152)&gt;AP$142-1,SUM($AH13,$AI13:AP13),AP13)),0),0)</f>
        <v>0</v>
      </c>
      <c r="AQ152" s="144">
        <f>IFERROR(IF(VALUE($F152)&lt;AR$142,(IF(VALUE($F152)&gt;AQ$142-1,SUM($AH13,$AI13:AQ13),AQ13)),0),0)</f>
        <v>0</v>
      </c>
      <c r="AR152" s="144">
        <f>IFERROR(IF(VALUE($F152)&lt;AS$142,(IF(VALUE($F152)&gt;AR$142-1,SUM($AH13,$AI13:AR13),AR13)),0),0)</f>
        <v>0</v>
      </c>
      <c r="AS152" s="144">
        <f>IFERROR(IF(VALUE($F152)&lt;AT$142,(IF(VALUE($F152)&gt;AS$142-1,SUM($AH13,$AI13:AS13),AS13)),0),0)</f>
        <v>0</v>
      </c>
      <c r="AT152" s="144">
        <f>IFERROR(IF(VALUE($F152)&lt;AU$142,(IF(VALUE($F152)&gt;AT$142-1,SUM($AH13,$AI13:AT13),AT13)),0),0)</f>
        <v>0</v>
      </c>
      <c r="AU152" s="155">
        <f t="shared" si="30"/>
        <v>0</v>
      </c>
      <c r="AV152" s="2">
        <f>IFERROR(IF(VALUE($F152)&lt;AW$142,(IF(VALUE($F152)&gt;AV$142-1,SUM($AU13,$AH13,$U13,$AV13:AV13),AV13)),0),0)</f>
        <v>0</v>
      </c>
      <c r="AW152" s="2">
        <f>IFERROR(IF(VALUE($F152)&lt;AX$142,(IF(VALUE($F152)&gt;AW$142-1,SUM($AU13,$AH13,$U13,$AV13:AW13),AW13)),0),0)</f>
        <v>0</v>
      </c>
      <c r="AX152" s="2">
        <f>IFERROR(IF(VALUE($F152)&lt;AY$142,(IF(VALUE($F152)&gt;AX$142-1,SUM($AU13,$AH13,$U13,$AV13:AX13),AX13)),0),0)</f>
        <v>0</v>
      </c>
      <c r="AY152" s="2">
        <f>IFERROR(IF(VALUE($F152)&lt;AZ$142,(IF(VALUE($F152)&gt;AY$142-1,SUM($AU13,$AH13,$U13,$AV13:AY13),AY13)),0),0)</f>
        <v>0</v>
      </c>
      <c r="AZ152" s="2">
        <f>IFERROR(IF(VALUE($F152)&lt;BA$142,(IF(VALUE($F152)&gt;AZ$142-1,SUM($AU13,$AH13,$U13,$AV13:AZ13),AZ13)),0),0)</f>
        <v>0</v>
      </c>
      <c r="BA152" s="2">
        <f>IFERROR(IF(VALUE($F152)&lt;BB$142,(IF(VALUE($F152)&gt;BA$142-1,SUM($AU13,$AH13,$U13,$AV13:BA13),BA13)),0),0)</f>
        <v>0</v>
      </c>
      <c r="BB152" s="2">
        <f>IFERROR(IF(VALUE($F152)&lt;BC$142,(IF(VALUE($F152)&gt;BB$142-1,SUM($AU13,$AH13,$U13,$AV13:BB13),BB13)),0),0)</f>
        <v>0</v>
      </c>
      <c r="BC152" s="2">
        <f>IFERROR(IF(VALUE($F152)&lt;BD$142,(IF(VALUE($F152)&gt;BC$142-1,SUM($AU13,$AH13,$U13,$AV13:BC13),BC13)),0),0)</f>
        <v>0</v>
      </c>
      <c r="BD152" s="2">
        <f>IFERROR(IF(VALUE($F152)&lt;BE$142,(IF(VALUE($F152)&gt;BD$142-1,SUM($AU13,$AH13,$U13,$AV13:BD13),BD13)),0),0)</f>
        <v>0</v>
      </c>
      <c r="BE152" s="2">
        <f>IFERROR(IF(VALUE($F152)&lt;BF$142,(IF(VALUE($F152)&gt;BE$142-1,SUM($AU13,$AH13,$U13,$AV13:BE13),BE13)),0),0)</f>
        <v>0</v>
      </c>
      <c r="BF152" s="2">
        <f>IFERROR(IF(VALUE($F152)&lt;BG$142,(IF(VALUE($F152)&gt;BF$142-1,SUM($AU13,$AH13,$U13,$AV13:BF13),BF13)),0),0)</f>
        <v>0</v>
      </c>
      <c r="BG152" s="2">
        <f>IFERROR(IF(VALUE($F152)&lt;BH$142,(IF(VALUE($F152)&gt;BG$142-1,SUM($AU13,$AH13,$U13,$AV13:BG13),BG13)),0),0)</f>
        <v>0</v>
      </c>
      <c r="BH152" s="145">
        <f t="shared" si="31"/>
        <v>0</v>
      </c>
      <c r="BU152" s="145"/>
      <c r="CH152" s="145"/>
      <c r="CU152" s="145"/>
      <c r="DH152" s="145"/>
      <c r="DU152" s="145"/>
      <c r="EH152" s="145"/>
    </row>
    <row r="153" spans="1:138" ht="15.75" outlineLevel="1" x14ac:dyDescent="0.25">
      <c r="A153" s="2">
        <f t="shared" si="28"/>
        <v>10</v>
      </c>
      <c r="B153" s="1" t="str">
        <f t="shared" si="28"/>
        <v>PRE-09822</v>
      </c>
      <c r="C153" s="1" t="str">
        <f t="shared" si="28"/>
        <v>SPP TXE - 230606</v>
      </c>
      <c r="D153" s="2" t="str">
        <f t="shared" si="28"/>
        <v>PRE-09822.1</v>
      </c>
      <c r="E153" s="161" t="str">
        <f t="shared" si="28"/>
        <v>SPP TXE - 230606</v>
      </c>
      <c r="F153" s="86" t="s">
        <v>328</v>
      </c>
      <c r="G153" s="86"/>
      <c r="I153" s="144">
        <v>0</v>
      </c>
      <c r="J153" s="144">
        <v>0</v>
      </c>
      <c r="K153" s="144">
        <v>0</v>
      </c>
      <c r="L153" s="144">
        <v>0</v>
      </c>
      <c r="M153" s="144">
        <v>0</v>
      </c>
      <c r="N153" s="144">
        <v>0</v>
      </c>
      <c r="O153" s="144">
        <v>0</v>
      </c>
      <c r="P153" s="144">
        <f>IF($F153&lt;Q$142,(IF($F153&gt;P$142-1,SUM($I14:P14)+$H292,P14)),0)</f>
        <v>0</v>
      </c>
      <c r="Q153" s="144">
        <f>IF($F153&lt;R$142,(IF($F153&gt;Q$142-1,SUM($I14:Q14)+$H292,Q14)),0)</f>
        <v>0</v>
      </c>
      <c r="R153" s="144">
        <f>IF($F153&lt;S$142,(IF($F153&gt;R$142-1,SUM($I14:R14)+$H292,R14)),0)</f>
        <v>0</v>
      </c>
      <c r="S153" s="144">
        <f>IF($F153&lt;T$142,(IF($F153&gt;S$142-1,SUM($I14:S14)+$H292,S14)),0)</f>
        <v>0</v>
      </c>
      <c r="T153" s="144">
        <f>IF($F153&lt;U$142,(IF($F153&gt;T$142-1,SUM($I14:T14)+$H292,T14)),0)</f>
        <v>0</v>
      </c>
      <c r="U153" s="145">
        <f t="shared" si="32"/>
        <v>0</v>
      </c>
      <c r="V153" s="144">
        <f>IF($F153&lt;W$142,(IF($F153&gt;V$142-1,SUM($U14,$V14:V14),V14)),0)</f>
        <v>0</v>
      </c>
      <c r="W153" s="144">
        <f>IF($F153&lt;X$142,(IF($F153&gt;W$142-1,SUM($U14,$V14:W14),W14)),0)</f>
        <v>0</v>
      </c>
      <c r="X153" s="144">
        <f>IF($F153&lt;Y$142,(IF($F153&gt;X$142-1,SUM($U14,$V14:X14),X14)),0)</f>
        <v>0</v>
      </c>
      <c r="Y153" s="144">
        <f>IF($F153&lt;Z$142,(IF($F153&gt;Y$142-1,SUM($U14,$V14:Y14),Y14)),0)</f>
        <v>0</v>
      </c>
      <c r="Z153" s="144">
        <f>IF($F153&lt;AA$142,(IF($F153&gt;Z$142-1,SUM($U14,$V14:Z14),Z14)),0)</f>
        <v>0</v>
      </c>
      <c r="AA153" s="144">
        <f>IF($F153&lt;AB$142,(IF($F153&gt;AA$142-1,SUM($U14,$V14:AA14),AA14)),0)</f>
        <v>0</v>
      </c>
      <c r="AB153" s="144">
        <f>IF($F153&lt;AC$142,(IF($F153&gt;AB$142-1,SUM($U14,$V14:AB14),AB14)),0)</f>
        <v>0</v>
      </c>
      <c r="AC153" s="144">
        <f>IF($F153&lt;AD$142,(IF($F153&gt;AC$142-1,SUM($U14,$V14:AC14),AC14)),0)</f>
        <v>0</v>
      </c>
      <c r="AD153" s="144">
        <f>IF($F153&lt;AE$142,(IF($F153&gt;AD$142-1,SUM($U14,$V14:AD14),AD14)),0)</f>
        <v>0</v>
      </c>
      <c r="AE153" s="144">
        <f>IF($F153&lt;AF$142,(IF($F153&gt;AE$142-1,SUM($U14,$V14:AE14),AE14)),0)</f>
        <v>0</v>
      </c>
      <c r="AF153" s="144">
        <f>IF($F153&lt;AG$142,(IF($F153&gt;AF$142-1,SUM($U14,$V14:AF14),AF14)),0)</f>
        <v>0</v>
      </c>
      <c r="AG153" s="144">
        <f>IF($F153&lt;AH$142,(IF($F153&gt;AG$142-1,SUM($U14,$V14:AG14),AG14)),0)</f>
        <v>0</v>
      </c>
      <c r="AH153" s="155">
        <f t="shared" si="29"/>
        <v>0</v>
      </c>
      <c r="AI153" s="144">
        <f>IFERROR(IF(VALUE($F153)&lt;AJ$142,(IF(VALUE($F153)&gt;AI$142-1,SUM($AH14,$AI14:AI14),AI14)),0),0)</f>
        <v>0</v>
      </c>
      <c r="AJ153" s="144">
        <f>IFERROR(IF(VALUE($F153)&lt;AK$142,(IF(VALUE($F153)&gt;AJ$142-1,SUM($AH14,$AI14:AJ14),AJ14)),0),0)</f>
        <v>0</v>
      </c>
      <c r="AK153" s="144">
        <f>IFERROR(IF(VALUE($F153)&lt;AL$142,(IF(VALUE($F153)&gt;AK$142-1,SUM($AH14,$AI14:AK14),AK14)),0),0)</f>
        <v>0</v>
      </c>
      <c r="AL153" s="144">
        <f>IFERROR(IF(VALUE($F153)&lt;AM$142,(IF(VALUE($F153)&gt;AL$142-1,SUM($AH14,$AI14:AL14),AL14)),0),0)</f>
        <v>0</v>
      </c>
      <c r="AM153" s="144">
        <f>IFERROR(IF(VALUE($F153)&lt;AN$142,(IF(VALUE($F153)&gt;AM$142-1,SUM($AH14,$AI14:AM14),AM14)),0),0)</f>
        <v>0</v>
      </c>
      <c r="AN153" s="144">
        <f>IFERROR(IF(VALUE($F153)&lt;AO$142,(IF(VALUE($F153)&gt;AN$142-1,SUM($AH14,$AI14:AN14),AN14)),0),0)</f>
        <v>0</v>
      </c>
      <c r="AO153" s="144">
        <f>IFERROR(IF(VALUE($F153)&lt;AP$142,(IF(VALUE($F153)&gt;AO$142-1,SUM($AH14,$AI14:AO14),AO14)),0),0)</f>
        <v>0</v>
      </c>
      <c r="AP153" s="144">
        <f>IFERROR(IF(VALUE($F153)&lt;AQ$142,(IF(VALUE($F153)&gt;AP$142-1,SUM($AH14,$AI14:AP14),AP14)),0),0)</f>
        <v>0</v>
      </c>
      <c r="AQ153" s="144">
        <f>IFERROR(IF(VALUE($F153)&lt;AR$142,(IF(VALUE($F153)&gt;AQ$142-1,SUM($AH14,$AI14:AQ14),AQ14)),0),0)</f>
        <v>0</v>
      </c>
      <c r="AR153" s="144">
        <f>IFERROR(IF(VALUE($F153)&lt;AS$142,(IF(VALUE($F153)&gt;AR$142-1,SUM($AH14,$AI14:AR14),AR14)),0),0)</f>
        <v>0</v>
      </c>
      <c r="AS153" s="144">
        <f>IFERROR(IF(VALUE($F153)&lt;AT$142,(IF(VALUE($F153)&gt;AS$142-1,SUM($AH14,$AI14:AS14),AS14)),0),0)</f>
        <v>0</v>
      </c>
      <c r="AT153" s="144">
        <f>IFERROR(IF(VALUE($F153)&lt;AU$142,(IF(VALUE($F153)&gt;AT$142-1,SUM($AH14,$AI14:AT14),AT14)),0),0)</f>
        <v>0</v>
      </c>
      <c r="AU153" s="155">
        <f t="shared" si="30"/>
        <v>0</v>
      </c>
      <c r="AV153" s="2">
        <f>IFERROR(IF(VALUE($F153)&lt;AW$142,(IF(VALUE($F153)&gt;AV$142-1,SUM($AU14,$AH14,$U14,$AV14:AV14),AV14)),0),0)</f>
        <v>0</v>
      </c>
      <c r="AW153" s="2">
        <f>IFERROR(IF(VALUE($F153)&lt;AX$142,(IF(VALUE($F153)&gt;AW$142-1,SUM($AU14,$AH14,$U14,$AV14:AW14),AW14)),0),0)</f>
        <v>0</v>
      </c>
      <c r="AX153" s="2">
        <f>IFERROR(IF(VALUE($F153)&lt;AY$142,(IF(VALUE($F153)&gt;AX$142-1,SUM($AU14,$AH14,$U14,$AV14:AX14),AX14)),0),0)</f>
        <v>0</v>
      </c>
      <c r="AY153" s="2">
        <f>IFERROR(IF(VALUE($F153)&lt;AZ$142,(IF(VALUE($F153)&gt;AY$142-1,SUM($AU14,$AH14,$U14,$AV14:AY14),AY14)),0),0)</f>
        <v>0</v>
      </c>
      <c r="AZ153" s="2">
        <f>IFERROR(IF(VALUE($F153)&lt;BA$142,(IF(VALUE($F153)&gt;AZ$142-1,SUM($AU14,$AH14,$U14,$AV14:AZ14),AZ14)),0),0)</f>
        <v>0</v>
      </c>
      <c r="BA153" s="2">
        <f>IFERROR(IF(VALUE($F153)&lt;BB$142,(IF(VALUE($F153)&gt;BA$142-1,SUM($AU14,$AH14,$U14,$AV14:BA14),BA14)),0),0)</f>
        <v>0</v>
      </c>
      <c r="BB153" s="2">
        <f>IFERROR(IF(VALUE($F153)&lt;BC$142,(IF(VALUE($F153)&gt;BB$142-1,SUM($AU14,$AH14,$U14,$AV14:BB14),BB14)),0),0)</f>
        <v>0</v>
      </c>
      <c r="BC153" s="2">
        <f>IFERROR(IF(VALUE($F153)&lt;BD$142,(IF(VALUE($F153)&gt;BC$142-1,SUM($AU14,$AH14,$U14,$AV14:BC14),BC14)),0),0)</f>
        <v>0</v>
      </c>
      <c r="BD153" s="2">
        <f>IFERROR(IF(VALUE($F153)&lt;BE$142,(IF(VALUE($F153)&gt;BD$142-1,SUM($AU14,$AH14,$U14,$AV14:BD14),BD14)),0),0)</f>
        <v>0</v>
      </c>
      <c r="BE153" s="2">
        <f>IFERROR(IF(VALUE($F153)&lt;BF$142,(IF(VALUE($F153)&gt;BE$142-1,SUM($AU14,$AH14,$U14,$AV14:BE14),BE14)),0),0)</f>
        <v>0</v>
      </c>
      <c r="BF153" s="2">
        <f>IFERROR(IF(VALUE($F153)&lt;BG$142,(IF(VALUE($F153)&gt;BF$142-1,SUM($AU14,$AH14,$U14,$AV14:BF14),BF14)),0),0)</f>
        <v>0</v>
      </c>
      <c r="BG153" s="2">
        <f>IFERROR(IF(VALUE($F153)&lt;BH$142,(IF(VALUE($F153)&gt;BG$142-1,SUM($AU14,$AH14,$U14,$AV14:BG14),BG14)),0),0)</f>
        <v>0</v>
      </c>
      <c r="BH153" s="145">
        <f t="shared" si="31"/>
        <v>0</v>
      </c>
      <c r="BU153" s="145"/>
      <c r="CH153" s="145"/>
      <c r="CU153" s="145"/>
      <c r="DH153" s="145"/>
      <c r="DU153" s="145"/>
      <c r="EH153" s="145"/>
    </row>
    <row r="154" spans="1:138" ht="15.75" outlineLevel="1" x14ac:dyDescent="0.25">
      <c r="A154" s="2">
        <f t="shared" si="28"/>
        <v>11</v>
      </c>
      <c r="B154" s="1" t="str">
        <f t="shared" si="28"/>
        <v>PRE-09836</v>
      </c>
      <c r="C154" s="1" t="str">
        <f t="shared" si="28"/>
        <v>SPP TXE - Columbus Dr #2 - Bridge</v>
      </c>
      <c r="D154" s="2" t="str">
        <f t="shared" si="28"/>
        <v>PRE-09836.1</v>
      </c>
      <c r="E154" s="161" t="str">
        <f t="shared" si="28"/>
        <v>SPP TXE - Columbus Dr #2 - Bridge</v>
      </c>
      <c r="F154" s="86" t="s">
        <v>329</v>
      </c>
      <c r="G154" s="86"/>
      <c r="I154" s="144">
        <v>0</v>
      </c>
      <c r="J154" s="144">
        <v>0</v>
      </c>
      <c r="K154" s="144">
        <v>0</v>
      </c>
      <c r="L154" s="144">
        <v>0</v>
      </c>
      <c r="M154" s="144">
        <v>0</v>
      </c>
      <c r="N154" s="144">
        <v>0</v>
      </c>
      <c r="O154" s="144">
        <v>0</v>
      </c>
      <c r="P154" s="144">
        <f>IF($F154&lt;Q$142,(IF($F154&gt;P$142-1,SUM($I15:P15)+$H293,P15)),0)</f>
        <v>0</v>
      </c>
      <c r="Q154" s="144">
        <f>IF($F154&lt;R$142,(IF($F154&gt;Q$142-1,SUM($I15:Q15)+$H293,Q15)),0)</f>
        <v>0</v>
      </c>
      <c r="R154" s="144">
        <f>IF($F154&lt;S$142,(IF($F154&gt;R$142-1,SUM($I15:R15)+$H293,R15)),0)</f>
        <v>0</v>
      </c>
      <c r="S154" s="144">
        <f>IF($F154&lt;T$142,(IF($F154&gt;S$142-1,SUM($I15:S15)+$H293,S15)),0)</f>
        <v>0</v>
      </c>
      <c r="T154" s="144">
        <f>IF($F154&lt;U$142,(IF($F154&gt;T$142-1,SUM($I15:T15)+$H293,T15)),0)</f>
        <v>0</v>
      </c>
      <c r="U154" s="145">
        <f t="shared" si="32"/>
        <v>0</v>
      </c>
      <c r="V154" s="144">
        <f>IF($F154&lt;W$142,(IF($F154&gt;V$142-1,SUM($U15,$V15:V15),V15)),0)</f>
        <v>0</v>
      </c>
      <c r="W154" s="144">
        <f>IF($F154&lt;X$142,(IF($F154&gt;W$142-1,SUM($U15,$V15:W15),W15)),0)</f>
        <v>0</v>
      </c>
      <c r="X154" s="144">
        <f>IF($F154&lt;Y$142,(IF($F154&gt;X$142-1,SUM($U15,$V15:X15),X15)),0)</f>
        <v>0</v>
      </c>
      <c r="Y154" s="144">
        <f>IF($F154&lt;Z$142,(IF($F154&gt;Y$142-1,SUM($U15,$V15:Y15),Y15)),0)</f>
        <v>0</v>
      </c>
      <c r="Z154" s="144">
        <f>IF($F154&lt;AA$142,(IF($F154&gt;Z$142-1,SUM($U15,$V15:Z15),Z15)),0)</f>
        <v>0</v>
      </c>
      <c r="AA154" s="144">
        <f>IF($F154&lt;AB$142,(IF($F154&gt;AA$142-1,SUM($U15,$V15:AA15),AA15)),0)</f>
        <v>0</v>
      </c>
      <c r="AB154" s="144">
        <f>IF($F154&lt;AC$142,(IF($F154&gt;AB$142-1,SUM($U15,$V15:AB15),AB15)),0)</f>
        <v>0</v>
      </c>
      <c r="AC154" s="144">
        <f>IF($F154&lt;AD$142,(IF($F154&gt;AC$142-1,SUM($U15,$V15:AC15),AC15)),0)</f>
        <v>0</v>
      </c>
      <c r="AD154" s="144">
        <f>IF($F154&lt;AE$142,(IF($F154&gt;AD$142-1,SUM($U15,$V15:AD15),AD15)),0)</f>
        <v>0</v>
      </c>
      <c r="AE154" s="144">
        <f>IF($F154&lt;AF$142,(IF($F154&gt;AE$142-1,SUM($U15,$V15:AE15),AE15)),0)</f>
        <v>0</v>
      </c>
      <c r="AF154" s="144">
        <f>IF($F154&lt;AG$142,(IF($F154&gt;AF$142-1,SUM($U15,$V15:AF15),AF15)),0)</f>
        <v>0</v>
      </c>
      <c r="AG154" s="144">
        <f>IF($F154&lt;AH$142,(IF($F154&gt;AG$142-1,SUM($U15,$V15:AG15),AG15)),0)</f>
        <v>0</v>
      </c>
      <c r="AH154" s="155">
        <f t="shared" si="29"/>
        <v>0</v>
      </c>
      <c r="AI154" s="144">
        <f>IFERROR(IF(VALUE($F154)&lt;AJ$142,(IF(VALUE($F154)&gt;AI$142-1,SUM($AH15,$AI15:AI15),AI15)),0),0)</f>
        <v>0</v>
      </c>
      <c r="AJ154" s="144">
        <f>IFERROR(IF(VALUE($F154)&lt;AK$142,(IF(VALUE($F154)&gt;AJ$142-1,SUM($AH15,$AI15:AJ15),AJ15)),0),0)</f>
        <v>0</v>
      </c>
      <c r="AK154" s="144">
        <f>IFERROR(IF(VALUE($F154)&lt;AL$142,(IF(VALUE($F154)&gt;AK$142-1,SUM($AH15,$AI15:AK15),AK15)),0),0)</f>
        <v>0</v>
      </c>
      <c r="AL154" s="144">
        <f>IFERROR(IF(VALUE($F154)&lt;AM$142,(IF(VALUE($F154)&gt;AL$142-1,SUM($AH15,$AI15:AL15),AL15)),0),0)</f>
        <v>0</v>
      </c>
      <c r="AM154" s="144">
        <f>IFERROR(IF(VALUE($F154)&lt;AN$142,(IF(VALUE($F154)&gt;AM$142-1,SUM($AH15,$AI15:AM15),AM15)),0),0)</f>
        <v>0</v>
      </c>
      <c r="AN154" s="144">
        <f>IFERROR(IF(VALUE($F154)&lt;AO$142,(IF(VALUE($F154)&gt;AN$142-1,SUM($AH15,$AI15:AN15),AN15)),0),0)</f>
        <v>0</v>
      </c>
      <c r="AO154" s="144">
        <f>IFERROR(IF(VALUE($F154)&lt;AP$142,(IF(VALUE($F154)&gt;AO$142-1,SUM($AH15,$AI15:AO15),AO15)),0),0)</f>
        <v>0</v>
      </c>
      <c r="AP154" s="144">
        <f>IFERROR(IF(VALUE($F154)&lt;AQ$142,(IF(VALUE($F154)&gt;AP$142-1,SUM($AH15,$AI15:AP15),AP15)),0),0)</f>
        <v>0</v>
      </c>
      <c r="AQ154" s="144">
        <f>IFERROR(IF(VALUE($F154)&lt;AR$142,(IF(VALUE($F154)&gt;AQ$142-1,SUM($AH15,$AI15:AQ15),AQ15)),0),0)</f>
        <v>0</v>
      </c>
      <c r="AR154" s="144">
        <f>IFERROR(IF(VALUE($F154)&lt;AS$142,(IF(VALUE($F154)&gt;AR$142-1,SUM($AH15,$AI15:AR15),AR15)),0),0)</f>
        <v>0</v>
      </c>
      <c r="AS154" s="144">
        <f>IFERROR(IF(VALUE($F154)&lt;AT$142,(IF(VALUE($F154)&gt;AS$142-1,SUM($AH15,$AI15:AS15),AS15)),0),0)</f>
        <v>0</v>
      </c>
      <c r="AT154" s="144">
        <f>IFERROR(IF(VALUE($F154)&lt;AU$142,(IF(VALUE($F154)&gt;AT$142-1,SUM($AH15,$AI15:AT15),AT15)),0),0)</f>
        <v>0</v>
      </c>
      <c r="AU154" s="155">
        <f t="shared" si="30"/>
        <v>0</v>
      </c>
      <c r="AV154" s="2">
        <f>IFERROR(IF(VALUE($F154)&lt;AW$142,(IF(VALUE($F154)&gt;AV$142-1,SUM($AU15,$AH15,$U15,$AV15:AV15),AV15)),0),0)</f>
        <v>0</v>
      </c>
      <c r="AW154" s="2">
        <f>IFERROR(IF(VALUE($F154)&lt;AX$142,(IF(VALUE($F154)&gt;AW$142-1,SUM($AU15,$AH15,$U15,$AV15:AW15),AW15)),0),0)</f>
        <v>0</v>
      </c>
      <c r="AX154" s="2">
        <f>IFERROR(IF(VALUE($F154)&lt;AY$142,(IF(VALUE($F154)&gt;AX$142-1,SUM($AU15,$AH15,$U15,$AV15:AX15),AX15)),0),0)</f>
        <v>0</v>
      </c>
      <c r="AY154" s="2">
        <f>IFERROR(IF(VALUE($F154)&lt;AZ$142,(IF(VALUE($F154)&gt;AY$142-1,SUM($AU15,$AH15,$U15,$AV15:AY15),AY15)),0),0)</f>
        <v>0</v>
      </c>
      <c r="AZ154" s="2">
        <f>IFERROR(IF(VALUE($F154)&lt;BA$142,(IF(VALUE($F154)&gt;AZ$142-1,SUM($AU15,$AH15,$U15,$AV15:AZ15),AZ15)),0),0)</f>
        <v>0</v>
      </c>
      <c r="BA154" s="2">
        <f>IFERROR(IF(VALUE($F154)&lt;BB$142,(IF(VALUE($F154)&gt;BA$142-1,SUM($AU15,$AH15,$U15,$AV15:BA15),BA15)),0),0)</f>
        <v>0</v>
      </c>
      <c r="BB154" s="2">
        <f>IFERROR(IF(VALUE($F154)&lt;BC$142,(IF(VALUE($F154)&gt;BB$142-1,SUM($AU15,$AH15,$U15,$AV15:BB15),BB15)),0),0)</f>
        <v>0</v>
      </c>
      <c r="BC154" s="2">
        <f>IFERROR(IF(VALUE($F154)&lt;BD$142,(IF(VALUE($F154)&gt;BC$142-1,SUM($AU15,$AH15,$U15,$AV15:BC15),BC15)),0),0)</f>
        <v>0</v>
      </c>
      <c r="BD154" s="2">
        <f>IFERROR(IF(VALUE($F154)&lt;BE$142,(IF(VALUE($F154)&gt;BD$142-1,SUM($AU15,$AH15,$U15,$AV15:BD15),BD15)),0),0)</f>
        <v>0</v>
      </c>
      <c r="BE154" s="2">
        <f>IFERROR(IF(VALUE($F154)&lt;BF$142,(IF(VALUE($F154)&gt;BE$142-1,SUM($AU15,$AH15,$U15,$AV15:BE15),BE15)),0),0)</f>
        <v>0</v>
      </c>
      <c r="BF154" s="2">
        <f>IFERROR(IF(VALUE($F154)&lt;BG$142,(IF(VALUE($F154)&gt;BF$142-1,SUM($AU15,$AH15,$U15,$AV15:BF15),BF15)),0),0)</f>
        <v>0</v>
      </c>
      <c r="BG154" s="2">
        <f>IFERROR(IF(VALUE($F154)&lt;BH$142,(IF(VALUE($F154)&gt;BG$142-1,SUM($AU15,$AH15,$U15,$AV15:BG15),BG15)),0),0)</f>
        <v>0</v>
      </c>
      <c r="BH154" s="145">
        <f t="shared" si="31"/>
        <v>0</v>
      </c>
      <c r="BU154" s="145"/>
      <c r="CH154" s="145"/>
      <c r="CU154" s="145"/>
      <c r="DH154" s="145"/>
      <c r="DU154" s="145"/>
      <c r="EH154" s="145"/>
    </row>
    <row r="155" spans="1:138" ht="15.75" outlineLevel="1" x14ac:dyDescent="0.25">
      <c r="A155" s="2">
        <f t="shared" ref="A155:E164" si="33">A16</f>
        <v>12</v>
      </c>
      <c r="B155" s="1" t="str">
        <f t="shared" si="33"/>
        <v>PRE-09837</v>
      </c>
      <c r="C155" s="1" t="str">
        <f t="shared" si="33"/>
        <v>SPP TXE - W. of Forbes Rd - Bridge</v>
      </c>
      <c r="D155" s="2" t="str">
        <f t="shared" si="33"/>
        <v>PRE-09837.1</v>
      </c>
      <c r="E155" s="161" t="str">
        <f t="shared" si="33"/>
        <v>SPP TXE - W. of Forbes Rd - Bridge</v>
      </c>
      <c r="F155" s="86" t="s">
        <v>330</v>
      </c>
      <c r="G155" s="86"/>
      <c r="I155" s="144">
        <v>0</v>
      </c>
      <c r="J155" s="144">
        <v>0</v>
      </c>
      <c r="K155" s="144">
        <v>0</v>
      </c>
      <c r="L155" s="144">
        <v>0</v>
      </c>
      <c r="M155" s="144">
        <v>0</v>
      </c>
      <c r="N155" s="144">
        <v>0</v>
      </c>
      <c r="O155" s="144">
        <v>0</v>
      </c>
      <c r="P155" s="144">
        <f>IF($F155&lt;Q$142,(IF($F155&gt;P$142-1,SUM($I16:P16)+$H294,P16)),0)</f>
        <v>0</v>
      </c>
      <c r="Q155" s="144">
        <f>IF($F155&lt;R$142,(IF($F155&gt;Q$142-1,SUM($I16:Q16)+$H294,Q16)),0)</f>
        <v>0</v>
      </c>
      <c r="R155" s="144">
        <f>IF($F155&lt;S$142,(IF($F155&gt;R$142-1,SUM($I16:R16)+$H294,R16)),0)</f>
        <v>0</v>
      </c>
      <c r="S155" s="144">
        <f>IF($F155&lt;T$142,(IF($F155&gt;S$142-1,SUM($I16:S16)+$H294,S16)),0)</f>
        <v>0</v>
      </c>
      <c r="T155" s="144">
        <f>IF($F155&lt;U$142,(IF($F155&gt;T$142-1,SUM($I16:T16)+$H294,T16)),0)</f>
        <v>0</v>
      </c>
      <c r="U155" s="145">
        <f t="shared" si="32"/>
        <v>0</v>
      </c>
      <c r="V155" s="144">
        <f>IF($F155&lt;W$142,(IF($F155&gt;V$142-1,SUM($U16,$V16:V16),V16)),0)</f>
        <v>0</v>
      </c>
      <c r="W155" s="144">
        <f>IF($F155&lt;X$142,(IF($F155&gt;W$142-1,SUM($U16,$V16:W16),W16)),0)</f>
        <v>0</v>
      </c>
      <c r="X155" s="144">
        <f>IF($F155&lt;Y$142,(IF($F155&gt;X$142-1,SUM($U16,$V16:X16),X16)),0)</f>
        <v>0</v>
      </c>
      <c r="Y155" s="144">
        <f>IF($F155&lt;Z$142,(IF($F155&gt;Y$142-1,SUM($U16,$V16:Y16),Y16)),0)</f>
        <v>0</v>
      </c>
      <c r="Z155" s="144">
        <f>IF($F155&lt;AA$142,(IF($F155&gt;Z$142-1,SUM($U16,$V16:Z16),Z16)),0)</f>
        <v>0</v>
      </c>
      <c r="AA155" s="144">
        <f>IF($F155&lt;AB$142,(IF($F155&gt;AA$142-1,SUM($U16,$V16:AA16),AA16)),0)</f>
        <v>0</v>
      </c>
      <c r="AB155" s="144">
        <f>IF($F155&lt;AC$142,(IF($F155&gt;AB$142-1,SUM($U16,$V16:AB16),AB16)),0)</f>
        <v>0</v>
      </c>
      <c r="AC155" s="144">
        <f>IF($F155&lt;AD$142,(IF($F155&gt;AC$142-1,SUM($U16,$V16:AC16),AC16)),0)</f>
        <v>0</v>
      </c>
      <c r="AD155" s="144">
        <f>IF($F155&lt;AE$142,(IF($F155&gt;AD$142-1,SUM($U16,$V16:AD16),AD16)),0)</f>
        <v>0</v>
      </c>
      <c r="AE155" s="144">
        <f>IF($F155&lt;AF$142,(IF($F155&gt;AE$142-1,SUM($U16,$V16:AE16),AE16)),0)</f>
        <v>0</v>
      </c>
      <c r="AF155" s="144">
        <f>IF($F155&lt;AG$142,(IF($F155&gt;AF$142-1,SUM($U16,$V16:AF16),AF16)),0)</f>
        <v>0</v>
      </c>
      <c r="AG155" s="144">
        <f>IF($F155&lt;AH$142,(IF($F155&gt;AG$142-1,SUM($U16,$V16:AG16),AG16)),0)</f>
        <v>0</v>
      </c>
      <c r="AH155" s="155">
        <f t="shared" si="29"/>
        <v>0</v>
      </c>
      <c r="AI155" s="144">
        <f>IFERROR(IF(VALUE($F155)&lt;AJ$142,(IF(VALUE($F155)&gt;AI$142-1,SUM($AH16,$AI16:AI16),AI16)),0),0)</f>
        <v>0</v>
      </c>
      <c r="AJ155" s="144">
        <f>IFERROR(IF(VALUE($F155)&lt;AK$142,(IF(VALUE($F155)&gt;AJ$142-1,SUM($AH16,$AI16:AJ16),AJ16)),0),0)</f>
        <v>0</v>
      </c>
      <c r="AK155" s="144">
        <f>IFERROR(IF(VALUE($F155)&lt;AL$142,(IF(VALUE($F155)&gt;AK$142-1,SUM($AH16,$AI16:AK16),AK16)),0),0)</f>
        <v>0</v>
      </c>
      <c r="AL155" s="144">
        <f>IFERROR(IF(VALUE($F155)&lt;AM$142,(IF(VALUE($F155)&gt;AL$142-1,SUM($AH16,$AI16:AL16),AL16)),0),0)</f>
        <v>0</v>
      </c>
      <c r="AM155" s="144">
        <f>IFERROR(IF(VALUE($F155)&lt;AN$142,(IF(VALUE($F155)&gt;AM$142-1,SUM($AH16,$AI16:AM16),AM16)),0),0)</f>
        <v>0</v>
      </c>
      <c r="AN155" s="144">
        <f>IFERROR(IF(VALUE($F155)&lt;AO$142,(IF(VALUE($F155)&gt;AN$142-1,SUM($AH16,$AI16:AN16),AN16)),0),0)</f>
        <v>0</v>
      </c>
      <c r="AO155" s="144">
        <f>IFERROR(IF(VALUE($F155)&lt;AP$142,(IF(VALUE($F155)&gt;AO$142-1,SUM($AH16,$AI16:AO16),AO16)),0),0)</f>
        <v>0</v>
      </c>
      <c r="AP155" s="144">
        <f>IFERROR(IF(VALUE($F155)&lt;AQ$142,(IF(VALUE($F155)&gt;AP$142-1,SUM($AH16,$AI16:AP16),AP16)),0),0)</f>
        <v>0</v>
      </c>
      <c r="AQ155" s="144">
        <f>IFERROR(IF(VALUE($F155)&lt;AR$142,(IF(VALUE($F155)&gt;AQ$142-1,SUM($AH16,$AI16:AQ16),AQ16)),0),0)</f>
        <v>0</v>
      </c>
      <c r="AR155" s="144">
        <f>IFERROR(IF(VALUE($F155)&lt;AS$142,(IF(VALUE($F155)&gt;AR$142-1,SUM($AH16,$AI16:AR16),AR16)),0),0)</f>
        <v>0</v>
      </c>
      <c r="AS155" s="144">
        <f>IFERROR(IF(VALUE($F155)&lt;AT$142,(IF(VALUE($F155)&gt;AS$142-1,SUM($AH16,$AI16:AS16),AS16)),0),0)</f>
        <v>0</v>
      </c>
      <c r="AT155" s="144">
        <f>IFERROR(IF(VALUE($F155)&lt;AU$142,(IF(VALUE($F155)&gt;AT$142-1,SUM($AH16,$AI16:AT16),AT16)),0),0)</f>
        <v>0</v>
      </c>
      <c r="AU155" s="155">
        <f t="shared" si="30"/>
        <v>0</v>
      </c>
      <c r="AV155" s="2">
        <f>IFERROR(IF(VALUE($F155)&lt;AW$142,(IF(VALUE($F155)&gt;AV$142-1,SUM($AU16,$AH16,$U16,$AV16:AV16),AV16)),0),0)</f>
        <v>0</v>
      </c>
      <c r="AW155" s="2">
        <f>IFERROR(IF(VALUE($F155)&lt;AX$142,(IF(VALUE($F155)&gt;AW$142-1,SUM($AU16,$AH16,$U16,$AV16:AW16),AW16)),0),0)</f>
        <v>0</v>
      </c>
      <c r="AX155" s="2">
        <f>IFERROR(IF(VALUE($F155)&lt;AY$142,(IF(VALUE($F155)&gt;AX$142-1,SUM($AU16,$AH16,$U16,$AV16:AX16),AX16)),0),0)</f>
        <v>0</v>
      </c>
      <c r="AY155" s="2">
        <f>IFERROR(IF(VALUE($F155)&lt;AZ$142,(IF(VALUE($F155)&gt;AY$142-1,SUM($AU16,$AH16,$U16,$AV16:AY16),AY16)),0),0)</f>
        <v>0</v>
      </c>
      <c r="AZ155" s="2">
        <f>IFERROR(IF(VALUE($F155)&lt;BA$142,(IF(VALUE($F155)&gt;AZ$142-1,SUM($AU16,$AH16,$U16,$AV16:AZ16),AZ16)),0),0)</f>
        <v>0</v>
      </c>
      <c r="BA155" s="2">
        <f>IFERROR(IF(VALUE($F155)&lt;BB$142,(IF(VALUE($F155)&gt;BA$142-1,SUM($AU16,$AH16,$U16,$AV16:BA16),BA16)),0),0)</f>
        <v>0</v>
      </c>
      <c r="BB155" s="2">
        <f>IFERROR(IF(VALUE($F155)&lt;BC$142,(IF(VALUE($F155)&gt;BB$142-1,SUM($AU16,$AH16,$U16,$AV16:BB16),BB16)),0),0)</f>
        <v>0</v>
      </c>
      <c r="BC155" s="2">
        <f>IFERROR(IF(VALUE($F155)&lt;BD$142,(IF(VALUE($F155)&gt;BC$142-1,SUM($AU16,$AH16,$U16,$AV16:BC16),BC16)),0),0)</f>
        <v>0</v>
      </c>
      <c r="BD155" s="2">
        <f>IFERROR(IF(VALUE($F155)&lt;BE$142,(IF(VALUE($F155)&gt;BD$142-1,SUM($AU16,$AH16,$U16,$AV16:BD16),BD16)),0),0)</f>
        <v>0</v>
      </c>
      <c r="BE155" s="2">
        <f>IFERROR(IF(VALUE($F155)&lt;BF$142,(IF(VALUE($F155)&gt;BE$142-1,SUM($AU16,$AH16,$U16,$AV16:BE16),BE16)),0),0)</f>
        <v>0</v>
      </c>
      <c r="BF155" s="2">
        <f>IFERROR(IF(VALUE($F155)&lt;BG$142,(IF(VALUE($F155)&gt;BF$142-1,SUM($AU16,$AH16,$U16,$AV16:BF16),BF16)),0),0)</f>
        <v>0</v>
      </c>
      <c r="BG155" s="2">
        <f>IFERROR(IF(VALUE($F155)&lt;BH$142,(IF(VALUE($F155)&gt;BG$142-1,SUM($AU16,$AH16,$U16,$AV16:BG16),BG16)),0),0)</f>
        <v>0</v>
      </c>
      <c r="BH155" s="145">
        <f t="shared" si="31"/>
        <v>0</v>
      </c>
      <c r="BU155" s="145"/>
      <c r="CH155" s="145"/>
      <c r="CU155" s="145"/>
      <c r="DH155" s="145"/>
      <c r="DU155" s="145"/>
      <c r="EH155" s="145"/>
    </row>
    <row r="156" spans="1:138" ht="15.75" outlineLevel="1" x14ac:dyDescent="0.25">
      <c r="A156" s="2">
        <f t="shared" si="33"/>
        <v>13</v>
      </c>
      <c r="B156" s="1" t="str">
        <f t="shared" si="33"/>
        <v>PRE-09838</v>
      </c>
      <c r="C156" s="1" t="str">
        <f t="shared" si="33"/>
        <v>SPP TXE - Columbus Dr #1 - Bridge</v>
      </c>
      <c r="D156" s="2" t="str">
        <f t="shared" si="33"/>
        <v>PRE-09838.1</v>
      </c>
      <c r="E156" s="161" t="str">
        <f t="shared" si="33"/>
        <v>SPP TXE - Columbus Dr #1 - Bridge</v>
      </c>
      <c r="F156" s="86" t="s">
        <v>329</v>
      </c>
      <c r="G156" s="86"/>
      <c r="I156" s="144">
        <v>0</v>
      </c>
      <c r="J156" s="144">
        <v>0</v>
      </c>
      <c r="K156" s="144">
        <v>0</v>
      </c>
      <c r="L156" s="144">
        <v>0</v>
      </c>
      <c r="M156" s="144">
        <v>0</v>
      </c>
      <c r="N156" s="144">
        <v>0</v>
      </c>
      <c r="O156" s="144">
        <v>0</v>
      </c>
      <c r="P156" s="144">
        <f>IF($F156&lt;Q$142,(IF($F156&gt;P$142-1,SUM($I17:P17)+$H295,P17)),0)</f>
        <v>0</v>
      </c>
      <c r="Q156" s="144">
        <f>IF($F156&lt;R$142,(IF($F156&gt;Q$142-1,SUM($I17:Q17)+$H295,Q17)),0)</f>
        <v>0</v>
      </c>
      <c r="R156" s="144">
        <f>IF($F156&lt;S$142,(IF($F156&gt;R$142-1,SUM($I17:R17)+$H295,R17)),0)</f>
        <v>0</v>
      </c>
      <c r="S156" s="144">
        <f>IF($F156&lt;T$142,(IF($F156&gt;S$142-1,SUM($I17:S17)+$H295,S17)),0)</f>
        <v>0</v>
      </c>
      <c r="T156" s="144">
        <f>IF($F156&lt;U$142,(IF($F156&gt;T$142-1,SUM($I17:T17)+$H295,T17)),0)</f>
        <v>0</v>
      </c>
      <c r="U156" s="145">
        <f t="shared" si="32"/>
        <v>0</v>
      </c>
      <c r="V156" s="144">
        <f>IF($F156&lt;W$142,(IF($F156&gt;V$142-1,SUM($U17,$V17:V17),V17)),0)</f>
        <v>0</v>
      </c>
      <c r="W156" s="144">
        <f>IF($F156&lt;X$142,(IF($F156&gt;W$142-1,SUM($U17,$V17:W17),W17)),0)</f>
        <v>0</v>
      </c>
      <c r="X156" s="144">
        <f>IF($F156&lt;Y$142,(IF($F156&gt;X$142-1,SUM($U17,$V17:X17),X17)),0)</f>
        <v>0</v>
      </c>
      <c r="Y156" s="144">
        <f>IF($F156&lt;Z$142,(IF($F156&gt;Y$142-1,SUM($U17,$V17:Y17),Y17)),0)</f>
        <v>0</v>
      </c>
      <c r="Z156" s="144">
        <f>IF($F156&lt;AA$142,(IF($F156&gt;Z$142-1,SUM($U17,$V17:Z17),Z17)),0)</f>
        <v>0</v>
      </c>
      <c r="AA156" s="144">
        <f>IF($F156&lt;AB$142,(IF($F156&gt;AA$142-1,SUM($U17,$V17:AA17),AA17)),0)</f>
        <v>0</v>
      </c>
      <c r="AB156" s="144">
        <f>IF($F156&lt;AC$142,(IF($F156&gt;AB$142-1,SUM($U17,$V17:AB17),AB17)),0)</f>
        <v>0</v>
      </c>
      <c r="AC156" s="144">
        <f>IF($F156&lt;AD$142,(IF($F156&gt;AC$142-1,SUM($U17,$V17:AC17),AC17)),0)</f>
        <v>0</v>
      </c>
      <c r="AD156" s="144">
        <f>IF($F156&lt;AE$142,(IF($F156&gt;AD$142-1,SUM($U17,$V17:AD17),AD17)),0)</f>
        <v>0</v>
      </c>
      <c r="AE156" s="144">
        <f>IF($F156&lt;AF$142,(IF($F156&gt;AE$142-1,SUM($U17,$V17:AE17),AE17)),0)</f>
        <v>0</v>
      </c>
      <c r="AF156" s="144">
        <f>IF($F156&lt;AG$142,(IF($F156&gt;AF$142-1,SUM($U17,$V17:AF17),AF17)),0)</f>
        <v>0</v>
      </c>
      <c r="AG156" s="144">
        <f>IF($F156&lt;AH$142,(IF($F156&gt;AG$142-1,SUM($U17,$V17:AG17),AG17)),0)</f>
        <v>0</v>
      </c>
      <c r="AH156" s="155">
        <f t="shared" si="29"/>
        <v>0</v>
      </c>
      <c r="AI156" s="144">
        <f>IFERROR(IF(VALUE($F156)&lt;AJ$142,(IF(VALUE($F156)&gt;AI$142-1,SUM($AH17,$AI17:AI17),AI17)),0),0)</f>
        <v>0</v>
      </c>
      <c r="AJ156" s="144">
        <f>IFERROR(IF(VALUE($F156)&lt;AK$142,(IF(VALUE($F156)&gt;AJ$142-1,SUM($AH17,$AI17:AJ17),AJ17)),0),0)</f>
        <v>0</v>
      </c>
      <c r="AK156" s="144">
        <f>IFERROR(IF(VALUE($F156)&lt;AL$142,(IF(VALUE($F156)&gt;AK$142-1,SUM($AH17,$AI17:AK17),AK17)),0),0)</f>
        <v>0</v>
      </c>
      <c r="AL156" s="144">
        <f>IFERROR(IF(VALUE($F156)&lt;AM$142,(IF(VALUE($F156)&gt;AL$142-1,SUM($AH17,$AI17:AL17),AL17)),0),0)</f>
        <v>0</v>
      </c>
      <c r="AM156" s="144">
        <f>IFERROR(IF(VALUE($F156)&lt;AN$142,(IF(VALUE($F156)&gt;AM$142-1,SUM($AH17,$AI17:AM17),AM17)),0),0)</f>
        <v>0</v>
      </c>
      <c r="AN156" s="144">
        <f>IFERROR(IF(VALUE($F156)&lt;AO$142,(IF(VALUE($F156)&gt;AN$142-1,SUM($AH17,$AI17:AN17),AN17)),0),0)</f>
        <v>0</v>
      </c>
      <c r="AO156" s="144">
        <f>IFERROR(IF(VALUE($F156)&lt;AP$142,(IF(VALUE($F156)&gt;AO$142-1,SUM($AH17,$AI17:AO17),AO17)),0),0)</f>
        <v>0</v>
      </c>
      <c r="AP156" s="144">
        <f>IFERROR(IF(VALUE($F156)&lt;AQ$142,(IF(VALUE($F156)&gt;AP$142-1,SUM($AH17,$AI17:AP17),AP17)),0),0)</f>
        <v>0</v>
      </c>
      <c r="AQ156" s="144">
        <f>IFERROR(IF(VALUE($F156)&lt;AR$142,(IF(VALUE($F156)&gt;AQ$142-1,SUM($AH17,$AI17:AQ17),AQ17)),0),0)</f>
        <v>0</v>
      </c>
      <c r="AR156" s="144">
        <f>IFERROR(IF(VALUE($F156)&lt;AS$142,(IF(VALUE($F156)&gt;AR$142-1,SUM($AH17,$AI17:AR17),AR17)),0),0)</f>
        <v>0</v>
      </c>
      <c r="AS156" s="144">
        <f>IFERROR(IF(VALUE($F156)&lt;AT$142,(IF(VALUE($F156)&gt;AS$142-1,SUM($AH17,$AI17:AS17),AS17)),0),0)</f>
        <v>0</v>
      </c>
      <c r="AT156" s="144">
        <f>IFERROR(IF(VALUE($F156)&lt;AU$142,(IF(VALUE($F156)&gt;AT$142-1,SUM($AH17,$AI17:AT17),AT17)),0),0)</f>
        <v>0</v>
      </c>
      <c r="AU156" s="155">
        <f t="shared" si="30"/>
        <v>0</v>
      </c>
      <c r="AV156" s="2">
        <f>IFERROR(IF(VALUE($F156)&lt;AW$142,(IF(VALUE($F156)&gt;AV$142-1,SUM($AU17,$AH17,$U17,$AV17:AV17),AV17)),0),0)</f>
        <v>0</v>
      </c>
      <c r="AW156" s="2">
        <f>IFERROR(IF(VALUE($F156)&lt;AX$142,(IF(VALUE($F156)&gt;AW$142-1,SUM($AU17,$AH17,$U17,$AV17:AW17),AW17)),0),0)</f>
        <v>0</v>
      </c>
      <c r="AX156" s="2">
        <f>IFERROR(IF(VALUE($F156)&lt;AY$142,(IF(VALUE($F156)&gt;AX$142-1,SUM($AU17,$AH17,$U17,$AV17:AX17),AX17)),0),0)</f>
        <v>0</v>
      </c>
      <c r="AY156" s="2">
        <f>IFERROR(IF(VALUE($F156)&lt;AZ$142,(IF(VALUE($F156)&gt;AY$142-1,SUM($AU17,$AH17,$U17,$AV17:AY17),AY17)),0),0)</f>
        <v>0</v>
      </c>
      <c r="AZ156" s="2">
        <f>IFERROR(IF(VALUE($F156)&lt;BA$142,(IF(VALUE($F156)&gt;AZ$142-1,SUM($AU17,$AH17,$U17,$AV17:AZ17),AZ17)),0),0)</f>
        <v>0</v>
      </c>
      <c r="BA156" s="2">
        <f>IFERROR(IF(VALUE($F156)&lt;BB$142,(IF(VALUE($F156)&gt;BA$142-1,SUM($AU17,$AH17,$U17,$AV17:BA17),BA17)),0),0)</f>
        <v>0</v>
      </c>
      <c r="BB156" s="2">
        <f>IFERROR(IF(VALUE($F156)&lt;BC$142,(IF(VALUE($F156)&gt;BB$142-1,SUM($AU17,$AH17,$U17,$AV17:BB17),BB17)),0),0)</f>
        <v>0</v>
      </c>
      <c r="BC156" s="2">
        <f>IFERROR(IF(VALUE($F156)&lt;BD$142,(IF(VALUE($F156)&gt;BC$142-1,SUM($AU17,$AH17,$U17,$AV17:BC17),BC17)),0),0)</f>
        <v>0</v>
      </c>
      <c r="BD156" s="2">
        <f>IFERROR(IF(VALUE($F156)&lt;BE$142,(IF(VALUE($F156)&gt;BD$142-1,SUM($AU17,$AH17,$U17,$AV17:BD17),BD17)),0),0)</f>
        <v>0</v>
      </c>
      <c r="BE156" s="2">
        <f>IFERROR(IF(VALUE($F156)&lt;BF$142,(IF(VALUE($F156)&gt;BE$142-1,SUM($AU17,$AH17,$U17,$AV17:BE17),BE17)),0),0)</f>
        <v>0</v>
      </c>
      <c r="BF156" s="2">
        <f>IFERROR(IF(VALUE($F156)&lt;BG$142,(IF(VALUE($F156)&gt;BF$142-1,SUM($AU17,$AH17,$U17,$AV17:BF17),BF17)),0),0)</f>
        <v>0</v>
      </c>
      <c r="BG156" s="2">
        <f>IFERROR(IF(VALUE($F156)&lt;BH$142,(IF(VALUE($F156)&gt;BG$142-1,SUM($AU17,$AH17,$U17,$AV17:BG17),BG17)),0),0)</f>
        <v>0</v>
      </c>
      <c r="BH156" s="145">
        <f t="shared" si="31"/>
        <v>0</v>
      </c>
      <c r="BU156" s="145"/>
      <c r="CH156" s="145"/>
      <c r="CU156" s="145"/>
      <c r="DH156" s="145"/>
      <c r="DU156" s="145"/>
      <c r="EH156" s="145"/>
    </row>
    <row r="157" spans="1:138" ht="15.75" outlineLevel="1" x14ac:dyDescent="0.25">
      <c r="A157" s="2">
        <f t="shared" si="33"/>
        <v>14</v>
      </c>
      <c r="B157" s="1" t="str">
        <f t="shared" si="33"/>
        <v>PRE-09839</v>
      </c>
      <c r="C157" s="1" t="str">
        <f t="shared" si="33"/>
        <v>SPP TXE - Tampa Palms #1 - Bridge</v>
      </c>
      <c r="D157" s="2" t="str">
        <f t="shared" si="33"/>
        <v>PRE-09839.1</v>
      </c>
      <c r="E157" s="161" t="str">
        <f t="shared" si="33"/>
        <v>SPP TXE - Tampa Palms #1 - Bridge</v>
      </c>
      <c r="F157" s="86" t="s">
        <v>331</v>
      </c>
      <c r="G157" s="86"/>
      <c r="I157" s="144">
        <v>0</v>
      </c>
      <c r="J157" s="144">
        <v>0</v>
      </c>
      <c r="K157" s="144">
        <v>0</v>
      </c>
      <c r="L157" s="144">
        <v>0</v>
      </c>
      <c r="M157" s="144">
        <v>0</v>
      </c>
      <c r="N157" s="144">
        <v>0</v>
      </c>
      <c r="O157" s="144">
        <v>0</v>
      </c>
      <c r="P157" s="144">
        <f>IF($F157&lt;Q$142,(IF($F157&gt;P$142-1,SUM($I18:P18)+$H296,P18)),0)</f>
        <v>0</v>
      </c>
      <c r="Q157" s="144">
        <f>IF($F157&lt;R$142,(IF($F157&gt;Q$142-1,SUM($I18:Q18)+$H296,Q18)),0)</f>
        <v>0</v>
      </c>
      <c r="R157" s="144">
        <f>IF($F157&lt;S$142,(IF($F157&gt;R$142-1,SUM($I18:R18)+$H296,R18)),0)</f>
        <v>0</v>
      </c>
      <c r="S157" s="144">
        <f>IF($F157&lt;T$142,(IF($F157&gt;S$142-1,SUM($I18:S18)+$H296,S18)),0)</f>
        <v>0</v>
      </c>
      <c r="T157" s="144">
        <f>IF($F157&lt;U$142,(IF($F157&gt;T$142-1,SUM($I18:T18)+$H296,T18)),0)</f>
        <v>0</v>
      </c>
      <c r="U157" s="145">
        <f t="shared" si="32"/>
        <v>0</v>
      </c>
      <c r="V157" s="144">
        <f>IF($F157&lt;W$142,(IF($F157&gt;V$142-1,SUM($U18,$V18:V18),V18)),0)</f>
        <v>0</v>
      </c>
      <c r="W157" s="144">
        <f>IF($F157&lt;X$142,(IF($F157&gt;W$142-1,SUM($U18,$V18:W18),W18)),0)</f>
        <v>0</v>
      </c>
      <c r="X157" s="144">
        <f>IF($F157&lt;Y$142,(IF($F157&gt;X$142-1,SUM($U18,$V18:X18),X18)),0)</f>
        <v>0</v>
      </c>
      <c r="Y157" s="144">
        <f>IF($F157&lt;Z$142,(IF($F157&gt;Y$142-1,SUM($U18,$V18:Y18),Y18)),0)</f>
        <v>0</v>
      </c>
      <c r="Z157" s="144">
        <f>IF($F157&lt;AA$142,(IF($F157&gt;Z$142-1,SUM($U18,$V18:Z18),Z18)),0)</f>
        <v>0</v>
      </c>
      <c r="AA157" s="144">
        <f>IF($F157&lt;AB$142,(IF($F157&gt;AA$142-1,SUM($U18,$V18:AA18),AA18)),0)</f>
        <v>0</v>
      </c>
      <c r="AB157" s="144">
        <f>IF($F157&lt;AC$142,(IF($F157&gt;AB$142-1,SUM($U18,$V18:AB18),AB18)),0)</f>
        <v>0</v>
      </c>
      <c r="AC157" s="144">
        <f>IF($F157&lt;AD$142,(IF($F157&gt;AC$142-1,SUM($U18,$V18:AC18),AC18)),0)</f>
        <v>0</v>
      </c>
      <c r="AD157" s="144">
        <f>IF($F157&lt;AE$142,(IF($F157&gt;AD$142-1,SUM($U18,$V18:AD18),AD18)),0)</f>
        <v>0</v>
      </c>
      <c r="AE157" s="144">
        <f>IF($F157&lt;AF$142,(IF($F157&gt;AE$142-1,SUM($U18,$V18:AE18),AE18)),0)</f>
        <v>0</v>
      </c>
      <c r="AF157" s="144">
        <f>IF($F157&lt;AG$142,(IF($F157&gt;AF$142-1,SUM($U18,$V18:AF18),AF18)),0)</f>
        <v>0</v>
      </c>
      <c r="AG157" s="144">
        <f>IF($F157&lt;AH$142,(IF($F157&gt;AG$142-1,SUM($U18,$V18:AG18),AG18)),0)</f>
        <v>0</v>
      </c>
      <c r="AH157" s="155">
        <f t="shared" si="29"/>
        <v>0</v>
      </c>
      <c r="AI157" s="144">
        <f>IFERROR(IF(VALUE($F157)&lt;AJ$142,(IF(VALUE($F157)&gt;AI$142-1,SUM($AH18,$AI18:AI18),AI18)),0),0)</f>
        <v>0</v>
      </c>
      <c r="AJ157" s="144">
        <f>IFERROR(IF(VALUE($F157)&lt;AK$142,(IF(VALUE($F157)&gt;AJ$142-1,SUM($AH18,$AI18:AJ18),AJ18)),0),0)</f>
        <v>0</v>
      </c>
      <c r="AK157" s="144">
        <f>IFERROR(IF(VALUE($F157)&lt;AL$142,(IF(VALUE($F157)&gt;AK$142-1,SUM($AH18,$AI18:AK18),AK18)),0),0)</f>
        <v>0</v>
      </c>
      <c r="AL157" s="144">
        <f>IFERROR(IF(VALUE($F157)&lt;AM$142,(IF(VALUE($F157)&gt;AL$142-1,SUM($AH18,$AI18:AL18),AL18)),0),0)</f>
        <v>0</v>
      </c>
      <c r="AM157" s="144">
        <f>IFERROR(IF(VALUE($F157)&lt;AN$142,(IF(VALUE($F157)&gt;AM$142-1,SUM($AH18,$AI18:AM18),AM18)),0),0)</f>
        <v>0</v>
      </c>
      <c r="AN157" s="144">
        <f>IFERROR(IF(VALUE($F157)&lt;AO$142,(IF(VALUE($F157)&gt;AN$142-1,SUM($AH18,$AI18:AN18),AN18)),0),0)</f>
        <v>0</v>
      </c>
      <c r="AO157" s="144">
        <f>IFERROR(IF(VALUE($F157)&lt;AP$142,(IF(VALUE($F157)&gt;AO$142-1,SUM($AH18,$AI18:AO18),AO18)),0),0)</f>
        <v>0</v>
      </c>
      <c r="AP157" s="144">
        <f>IFERROR(IF(VALUE($F157)&lt;AQ$142,(IF(VALUE($F157)&gt;AP$142-1,SUM($AH18,$AI18:AP18),AP18)),0),0)</f>
        <v>0</v>
      </c>
      <c r="AQ157" s="144">
        <f>IFERROR(IF(VALUE($F157)&lt;AR$142,(IF(VALUE($F157)&gt;AQ$142-1,SUM($AH18,$AI18:AQ18),AQ18)),0),0)</f>
        <v>0</v>
      </c>
      <c r="AR157" s="144">
        <f>IFERROR(IF(VALUE($F157)&lt;AS$142,(IF(VALUE($F157)&gt;AR$142-1,SUM($AH18,$AI18:AR18),AR18)),0),0)</f>
        <v>0</v>
      </c>
      <c r="AS157" s="144">
        <f>IFERROR(IF(VALUE($F157)&lt;AT$142,(IF(VALUE($F157)&gt;AS$142-1,SUM($AH18,$AI18:AS18),AS18)),0),0)</f>
        <v>0</v>
      </c>
      <c r="AT157" s="144">
        <f>IFERROR(IF(VALUE($F157)&lt;AU$142,(IF(VALUE($F157)&gt;AT$142-1,SUM($AH18,$AI18:AT18),AT18)),0),0)</f>
        <v>0</v>
      </c>
      <c r="AU157" s="155">
        <f t="shared" si="30"/>
        <v>0</v>
      </c>
      <c r="AV157" s="2">
        <f>IFERROR(IF(VALUE($F157)&lt;AW$142,(IF(VALUE($F157)&gt;AV$142-1,SUM($AU18,$AH18,$U18,$AV18:AV18),AV18)),0),0)</f>
        <v>0</v>
      </c>
      <c r="AW157" s="2">
        <f>IFERROR(IF(VALUE($F157)&lt;AX$142,(IF(VALUE($F157)&gt;AW$142-1,SUM($AU18,$AH18,$U18,$AV18:AW18),AW18)),0),0)</f>
        <v>0</v>
      </c>
      <c r="AX157" s="2">
        <f>IFERROR(IF(VALUE($F157)&lt;AY$142,(IF(VALUE($F157)&gt;AX$142-1,SUM($AU18,$AH18,$U18,$AV18:AX18),AX18)),0),0)</f>
        <v>0</v>
      </c>
      <c r="AY157" s="2">
        <f>IFERROR(IF(VALUE($F157)&lt;AZ$142,(IF(VALUE($F157)&gt;AY$142-1,SUM($AU18,$AH18,$U18,$AV18:AY18),AY18)),0),0)</f>
        <v>557197.32999999996</v>
      </c>
      <c r="AZ157" s="2">
        <f>IFERROR(IF(VALUE($F157)&lt;BA$142,(IF(VALUE($F157)&gt;AZ$142-1,SUM($AU18,$AH18,$U18,$AV18:AZ18),AZ18)),0),0)</f>
        <v>0</v>
      </c>
      <c r="BA157" s="2">
        <f>IFERROR(IF(VALUE($F157)&lt;BB$142,(IF(VALUE($F157)&gt;BA$142-1,SUM($AU18,$AH18,$U18,$AV18:BA18),BA18)),0),0)</f>
        <v>0</v>
      </c>
      <c r="BB157" s="2">
        <f>IFERROR(IF(VALUE($F157)&lt;BC$142,(IF(VALUE($F157)&gt;BB$142-1,SUM($AU18,$AH18,$U18,$AV18:BB18),BB18)),0),0)</f>
        <v>0</v>
      </c>
      <c r="BC157" s="2">
        <f>IFERROR(IF(VALUE($F157)&lt;BD$142,(IF(VALUE($F157)&gt;BC$142-1,SUM($AU18,$AH18,$U18,$AV18:BC18),BC18)),0),0)</f>
        <v>0</v>
      </c>
      <c r="BD157" s="2">
        <f>IFERROR(IF(VALUE($F157)&lt;BE$142,(IF(VALUE($F157)&gt;BD$142-1,SUM($AU18,$AH18,$U18,$AV18:BD18),BD18)),0),0)</f>
        <v>0</v>
      </c>
      <c r="BE157" s="2">
        <f>IFERROR(IF(VALUE($F157)&lt;BF$142,(IF(VALUE($F157)&gt;BE$142-1,SUM($AU18,$AH18,$U18,$AV18:BE18),BE18)),0),0)</f>
        <v>0</v>
      </c>
      <c r="BF157" s="2">
        <f>IFERROR(IF(VALUE($F157)&lt;BG$142,(IF(VALUE($F157)&gt;BF$142-1,SUM($AU18,$AH18,$U18,$AV18:BF18),BF18)),0),0)</f>
        <v>0</v>
      </c>
      <c r="BG157" s="2">
        <f>IFERROR(IF(VALUE($F157)&lt;BH$142,(IF(VALUE($F157)&gt;BG$142-1,SUM($AU18,$AH18,$U18,$AV18:BG18),BG18)),0),0)</f>
        <v>0</v>
      </c>
      <c r="BH157" s="145">
        <f t="shared" si="31"/>
        <v>557197.32999999996</v>
      </c>
      <c r="BU157" s="145"/>
      <c r="CH157" s="145"/>
      <c r="CU157" s="145"/>
      <c r="DH157" s="145"/>
      <c r="DU157" s="145"/>
      <c r="EH157" s="145"/>
    </row>
    <row r="158" spans="1:138" ht="15.75" outlineLevel="1" x14ac:dyDescent="0.25">
      <c r="A158" s="2">
        <f t="shared" si="33"/>
        <v>15</v>
      </c>
      <c r="B158" s="1" t="str">
        <f t="shared" si="33"/>
        <v>PRE-09840</v>
      </c>
      <c r="C158" s="1" t="str">
        <f t="shared" si="33"/>
        <v>SPP TXE - 19th AV NE - Bridge</v>
      </c>
      <c r="D158" s="2" t="str">
        <f t="shared" si="33"/>
        <v>PRE-09840.1</v>
      </c>
      <c r="E158" s="161" t="str">
        <f t="shared" si="33"/>
        <v>SPP TXE - 19th AV NE - Bridge</v>
      </c>
      <c r="F158" s="86">
        <v>45061</v>
      </c>
      <c r="G158" s="86"/>
      <c r="I158" s="144">
        <v>0</v>
      </c>
      <c r="J158" s="144">
        <v>0</v>
      </c>
      <c r="K158" s="144">
        <v>0</v>
      </c>
      <c r="L158" s="144">
        <v>0</v>
      </c>
      <c r="M158" s="144">
        <v>0</v>
      </c>
      <c r="N158" s="144">
        <v>0</v>
      </c>
      <c r="O158" s="144">
        <v>0</v>
      </c>
      <c r="P158" s="144">
        <f>IF($F158&lt;Q$142,(IF($F158&gt;P$142-1,SUM($I19:P19)+$H297,P19)),0)</f>
        <v>0</v>
      </c>
      <c r="Q158" s="144">
        <f>IF($F158&lt;R$142,(IF($F158&gt;Q$142-1,SUM($I19:Q19)+$H297,Q19)),0)</f>
        <v>0</v>
      </c>
      <c r="R158" s="144">
        <f>IF($F158&lt;S$142,(IF($F158&gt;R$142-1,SUM($I19:R19)+$H297,R19)),0)</f>
        <v>0</v>
      </c>
      <c r="S158" s="144">
        <f>IF($F158&lt;T$142,(IF($F158&gt;S$142-1,SUM($I19:S19)+$H297,S19)),0)</f>
        <v>0</v>
      </c>
      <c r="T158" s="144">
        <f>IF($F158&lt;U$142,(IF($F158&gt;T$142-1,SUM($I19:T19)+$H297,T19)),0)</f>
        <v>0</v>
      </c>
      <c r="U158" s="145">
        <f t="shared" si="32"/>
        <v>0</v>
      </c>
      <c r="V158" s="144">
        <f>IF($F158&lt;W$142,(IF($F158&gt;V$142-1,SUM($U19,$V19:V19),V19)),0)</f>
        <v>0</v>
      </c>
      <c r="W158" s="144">
        <f>IF($F158&lt;X$142,(IF($F158&gt;W$142-1,SUM($U19,$V19:W19),W19)),0)</f>
        <v>0</v>
      </c>
      <c r="X158" s="144">
        <f>IF($F158&lt;Y$142,(IF($F158&gt;X$142-1,SUM($U19,$V19:X19),X19)),0)</f>
        <v>0</v>
      </c>
      <c r="Y158" s="144">
        <f>IF($F158&lt;Z$142,(IF($F158&gt;Y$142-1,SUM($U19,$V19:Y19),Y19)),0)</f>
        <v>0</v>
      </c>
      <c r="Z158" s="144">
        <f>IF($F158&lt;AA$142,(IF($F158&gt;Z$142-1,SUM($U19,$V19:Z19),Z19)),0)</f>
        <v>0</v>
      </c>
      <c r="AA158" s="144">
        <f>IF($F158&lt;AB$142,(IF($F158&gt;AA$142-1,SUM($U19,$V19:AA19),AA19)),0)</f>
        <v>0</v>
      </c>
      <c r="AB158" s="144">
        <f>IF($F158&lt;AC$142,(IF($F158&gt;AB$142-1,SUM($U19,$V19:AB19),AB19)),0)</f>
        <v>0</v>
      </c>
      <c r="AC158" s="144">
        <f>IF($F158&lt;AD$142,(IF($F158&gt;AC$142-1,SUM($U19,$V19:AC19),AC19)),0)</f>
        <v>0</v>
      </c>
      <c r="AD158" s="144">
        <f>IF($F158&lt;AE$142,(IF($F158&gt;AD$142-1,SUM($U19,$V19:AD19),AD19)),0)</f>
        <v>0</v>
      </c>
      <c r="AE158" s="144">
        <f>IF($F158&lt;AF$142,(IF($F158&gt;AE$142-1,SUM($U19,$V19:AE19),AE19)),0)</f>
        <v>0</v>
      </c>
      <c r="AF158" s="144">
        <f>IF($F158&lt;AG$142,(IF($F158&gt;AF$142-1,SUM($U19,$V19:AF19),AF19)),0)</f>
        <v>0</v>
      </c>
      <c r="AG158" s="144">
        <f>IF($F158&lt;AH$142,(IF($F158&gt;AG$142-1,SUM($U19,$V19:AG19),AG19)),0)</f>
        <v>0</v>
      </c>
      <c r="AH158" s="155">
        <f t="shared" si="29"/>
        <v>0</v>
      </c>
      <c r="AI158" s="144">
        <f>IFERROR(IF(VALUE($F158)&lt;AJ$142,(IF(VALUE($F158)&gt;AI$142-1,SUM($AH19,$AI19:AI19),AI19)),0),0)</f>
        <v>0</v>
      </c>
      <c r="AJ158" s="144">
        <f>IFERROR(IF(VALUE($F158)&lt;AK$142,(IF(VALUE($F158)&gt;AJ$142-1,SUM($AH19,$AI19:AJ19),AJ19)),0),0)</f>
        <v>0</v>
      </c>
      <c r="AK158" s="144">
        <f>IFERROR(IF(VALUE($F158)&lt;AL$142,(IF(VALUE($F158)&gt;AK$142-1,SUM($AH19,$AI19:AK19),AK19)),0),0)</f>
        <v>0</v>
      </c>
      <c r="AL158" s="144">
        <f>IFERROR(IF(VALUE($F158)&lt;AM$142,(IF(VALUE($F158)&gt;AL$142-1,SUM($AH19,$AI19:AL19),AL19)),0),0)</f>
        <v>0</v>
      </c>
      <c r="AM158" s="144">
        <f>IFERROR(IF(VALUE($F158)&lt;AN$142,(IF(VALUE($F158)&gt;AM$142-1,SUM($AH19,$AI19:AM19),AM19)),0),0)</f>
        <v>0</v>
      </c>
      <c r="AN158" s="144">
        <f>IFERROR(IF(VALUE($F158)&lt;AO$142,(IF(VALUE($F158)&gt;AN$142-1,SUM($AH19,$AI19:AN19),AN19)),0),0)</f>
        <v>0</v>
      </c>
      <c r="AO158" s="144">
        <f>IFERROR(IF(VALUE($F158)&lt;AP$142,(IF(VALUE($F158)&gt;AO$142-1,SUM($AH19,$AI19:AO19),AO19)),0),0)</f>
        <v>0</v>
      </c>
      <c r="AP158" s="144">
        <f>IFERROR(IF(VALUE($F158)&lt;AQ$142,(IF(VALUE($F158)&gt;AP$142-1,SUM($AH19,$AI19:AP19),AP19)),0),0)</f>
        <v>0</v>
      </c>
      <c r="AQ158" s="144">
        <f>IFERROR(IF(VALUE($F158)&lt;AR$142,(IF(VALUE($F158)&gt;AQ$142-1,SUM($AH19,$AI19:AQ19),AQ19)),0),0)</f>
        <v>0</v>
      </c>
      <c r="AR158" s="144">
        <f>IFERROR(IF(VALUE($F158)&lt;AS$142,(IF(VALUE($F158)&gt;AR$142-1,SUM($AH19,$AI19:AR19),AR19)),0),0)</f>
        <v>0</v>
      </c>
      <c r="AS158" s="144">
        <f>IFERROR(IF(VALUE($F158)&lt;AT$142,(IF(VALUE($F158)&gt;AS$142-1,SUM($AH19,$AI19:AS19),AS19)),0),0)</f>
        <v>0</v>
      </c>
      <c r="AT158" s="144">
        <f>IFERROR(IF(VALUE($F158)&lt;AU$142,(IF(VALUE($F158)&gt;AT$142-1,SUM($AH19,$AI19:AT19),AT19)),0),0)</f>
        <v>0</v>
      </c>
      <c r="AU158" s="155">
        <f t="shared" si="30"/>
        <v>0</v>
      </c>
      <c r="AV158" s="2">
        <f>IFERROR(IF(VALUE($F158)&lt;AW$142,(IF(VALUE($F158)&gt;AV$142-1,SUM($AU19,$AH19,$U19,$AV19:AV19),AV19)),0),0)</f>
        <v>0</v>
      </c>
      <c r="AW158" s="2">
        <f>IFERROR(IF(VALUE($F158)&lt;AX$142,(IF(VALUE($F158)&gt;AW$142-1,SUM($AU19,$AH19,$U19,$AV19:AW19),AW19)),0),0)</f>
        <v>0</v>
      </c>
      <c r="AX158" s="2">
        <f>IFERROR(IF(VALUE($F158)&lt;AY$142,(IF(VALUE($F158)&gt;AX$142-1,SUM($AU19,$AH19,$U19,$AV19:AX19),AX19)),0),0)</f>
        <v>0</v>
      </c>
      <c r="AY158" s="2">
        <f>IFERROR(IF(VALUE($F158)&lt;AZ$142,(IF(VALUE($F158)&gt;AY$142-1,SUM($AU19,$AH19,$U19,$AV19:AY19),AY19)),0),0)</f>
        <v>0</v>
      </c>
      <c r="AZ158" s="2">
        <f>IFERROR(IF(VALUE($F158)&lt;BA$142,(IF(VALUE($F158)&gt;AZ$142-1,SUM($AU19,$AH19,$U19,$AV19:AZ19),AZ19)),0),0)</f>
        <v>0</v>
      </c>
      <c r="BA158" s="2">
        <f>IFERROR(IF(VALUE($F158)&lt;BB$142,(IF(VALUE($F158)&gt;BA$142-1,SUM($AU19,$AH19,$U19,$AV19:BA19),BA19)),0),0)</f>
        <v>0</v>
      </c>
      <c r="BB158" s="2">
        <f>IFERROR(IF(VALUE($F158)&lt;BC$142,(IF(VALUE($F158)&gt;BB$142-1,SUM($AU19,$AH19,$U19,$AV19:BB19),BB19)),0),0)</f>
        <v>0</v>
      </c>
      <c r="BC158" s="2">
        <f>IFERROR(IF(VALUE($F158)&lt;BD$142,(IF(VALUE($F158)&gt;BC$142-1,SUM($AU19,$AH19,$U19,$AV19:BC19),BC19)),0),0)</f>
        <v>0</v>
      </c>
      <c r="BD158" s="2">
        <f>IFERROR(IF(VALUE($F158)&lt;BE$142,(IF(VALUE($F158)&gt;BD$142-1,SUM($AU19,$AH19,$U19,$AV19:BD19),BD19)),0),0)</f>
        <v>0</v>
      </c>
      <c r="BE158" s="2">
        <f>IFERROR(IF(VALUE($F158)&lt;BF$142,(IF(VALUE($F158)&gt;BE$142-1,SUM($AU19,$AH19,$U19,$AV19:BE19),BE19)),0),0)</f>
        <v>0</v>
      </c>
      <c r="BF158" s="2">
        <f>IFERROR(IF(VALUE($F158)&lt;BG$142,(IF(VALUE($F158)&gt;BF$142-1,SUM($AU19,$AH19,$U19,$AV19:BF19),BF19)),0),0)</f>
        <v>0</v>
      </c>
      <c r="BG158" s="2">
        <f>IFERROR(IF(VALUE($F158)&lt;BH$142,(IF(VALUE($F158)&gt;BG$142-1,SUM($AU19,$AH19,$U19,$AV19:BG19),BG19)),0),0)</f>
        <v>0</v>
      </c>
      <c r="BH158" s="145">
        <f t="shared" si="31"/>
        <v>0</v>
      </c>
      <c r="BU158" s="145"/>
      <c r="CH158" s="145"/>
      <c r="CU158" s="145"/>
      <c r="DH158" s="145"/>
      <c r="DU158" s="145"/>
      <c r="EH158" s="145"/>
    </row>
    <row r="159" spans="1:138" ht="15.75" outlineLevel="1" x14ac:dyDescent="0.25">
      <c r="A159" s="2">
        <f t="shared" si="33"/>
        <v>16</v>
      </c>
      <c r="B159" s="1" t="str">
        <f t="shared" si="33"/>
        <v>PRE-09841</v>
      </c>
      <c r="C159" s="1" t="str">
        <f t="shared" si="33"/>
        <v>SPP TXE - E.Sydney Washer Rd-Bridge</v>
      </c>
      <c r="D159" s="2" t="str">
        <f t="shared" si="33"/>
        <v>PRE-09841.1</v>
      </c>
      <c r="E159" s="161" t="str">
        <f t="shared" si="33"/>
        <v>SPP TXE - E.Sydney Washer Rd-Bridge</v>
      </c>
      <c r="F159" s="86" t="s">
        <v>330</v>
      </c>
      <c r="G159" s="86"/>
      <c r="I159" s="144">
        <v>0</v>
      </c>
      <c r="J159" s="144">
        <v>0</v>
      </c>
      <c r="K159" s="144">
        <v>0</v>
      </c>
      <c r="L159" s="144">
        <v>0</v>
      </c>
      <c r="M159" s="144">
        <v>0</v>
      </c>
      <c r="N159" s="144">
        <v>0</v>
      </c>
      <c r="O159" s="144">
        <v>0</v>
      </c>
      <c r="P159" s="144">
        <f>IF($F159&lt;Q$142,(IF($F159&gt;P$142-1,SUM($I20:P20)+$H298,P20)),0)</f>
        <v>0</v>
      </c>
      <c r="Q159" s="144">
        <f>IF($F159&lt;R$142,(IF($F159&gt;Q$142-1,SUM($I20:Q20)+$H298,Q20)),0)</f>
        <v>0</v>
      </c>
      <c r="R159" s="144">
        <f>IF($F159&lt;S$142,(IF($F159&gt;R$142-1,SUM($I20:R20)+$H298,R20)),0)</f>
        <v>0</v>
      </c>
      <c r="S159" s="144">
        <f>IF($F159&lt;T$142,(IF($F159&gt;S$142-1,SUM($I20:S20)+$H298,S20)),0)</f>
        <v>0</v>
      </c>
      <c r="T159" s="144">
        <f>IF($F159&lt;U$142,(IF($F159&gt;T$142-1,SUM($I20:T20)+$H298,T20)),0)</f>
        <v>0</v>
      </c>
      <c r="U159" s="145">
        <f t="shared" si="32"/>
        <v>0</v>
      </c>
      <c r="V159" s="144">
        <f>IF($F159&lt;W$142,(IF($F159&gt;V$142-1,SUM($U20,$V20:V20),V20)),0)</f>
        <v>0</v>
      </c>
      <c r="W159" s="144">
        <f>IF($F159&lt;X$142,(IF($F159&gt;W$142-1,SUM($U20,$V20:W20),W20)),0)</f>
        <v>0</v>
      </c>
      <c r="X159" s="144">
        <f>IF($F159&lt;Y$142,(IF($F159&gt;X$142-1,SUM($U20,$V20:X20),X20)),0)</f>
        <v>0</v>
      </c>
      <c r="Y159" s="144">
        <f>IF($F159&lt;Z$142,(IF($F159&gt;Y$142-1,SUM($U20,$V20:Y20),Y20)),0)</f>
        <v>0</v>
      </c>
      <c r="Z159" s="144">
        <f>IF($F159&lt;AA$142,(IF($F159&gt;Z$142-1,SUM($U20,$V20:Z20),Z20)),0)</f>
        <v>0</v>
      </c>
      <c r="AA159" s="144">
        <f>IF($F159&lt;AB$142,(IF($F159&gt;AA$142-1,SUM($U20,$V20:AA20),AA20)),0)</f>
        <v>0</v>
      </c>
      <c r="AB159" s="144">
        <f>IF($F159&lt;AC$142,(IF($F159&gt;AB$142-1,SUM($U20,$V20:AB20),AB20)),0)</f>
        <v>0</v>
      </c>
      <c r="AC159" s="144">
        <f>IF($F159&lt;AD$142,(IF($F159&gt;AC$142-1,SUM($U20,$V20:AC20),AC20)),0)</f>
        <v>0</v>
      </c>
      <c r="AD159" s="144">
        <f>IF($F159&lt;AE$142,(IF($F159&gt;AD$142-1,SUM($U20,$V20:AD20),AD20)),0)</f>
        <v>0</v>
      </c>
      <c r="AE159" s="144">
        <f>IF($F159&lt;AF$142,(IF($F159&gt;AE$142-1,SUM($U20,$V20:AE20),AE20)),0)</f>
        <v>0</v>
      </c>
      <c r="AF159" s="144">
        <f>IF($F159&lt;AG$142,(IF($F159&gt;AF$142-1,SUM($U20,$V20:AF20),AF20)),0)</f>
        <v>0</v>
      </c>
      <c r="AG159" s="144">
        <f>IF($F159&lt;AH$142,(IF($F159&gt;AG$142-1,SUM($U20,$V20:AG20),AG20)),0)</f>
        <v>0</v>
      </c>
      <c r="AH159" s="155">
        <f t="shared" si="29"/>
        <v>0</v>
      </c>
      <c r="AI159" s="144">
        <f>IFERROR(IF(VALUE($F159)&lt;AJ$142,(IF(VALUE($F159)&gt;AI$142-1,SUM($AH20,$AI20:AI20),AI20)),0),0)</f>
        <v>0</v>
      </c>
      <c r="AJ159" s="144">
        <f>IFERROR(IF(VALUE($F159)&lt;AK$142,(IF(VALUE($F159)&gt;AJ$142-1,SUM($AH20,$AI20:AJ20),AJ20)),0),0)</f>
        <v>0</v>
      </c>
      <c r="AK159" s="144">
        <f>IFERROR(IF(VALUE($F159)&lt;AL$142,(IF(VALUE($F159)&gt;AK$142-1,SUM($AH20,$AI20:AK20),AK20)),0),0)</f>
        <v>0</v>
      </c>
      <c r="AL159" s="144">
        <f>IFERROR(IF(VALUE($F159)&lt;AM$142,(IF(VALUE($F159)&gt;AL$142-1,SUM($AH20,$AI20:AL20),AL20)),0),0)</f>
        <v>0</v>
      </c>
      <c r="AM159" s="144">
        <f>IFERROR(IF(VALUE($F159)&lt;AN$142,(IF(VALUE($F159)&gt;AM$142-1,SUM($AH20,$AI20:AM20),AM20)),0),0)</f>
        <v>0</v>
      </c>
      <c r="AN159" s="144">
        <f>IFERROR(IF(VALUE($F159)&lt;AO$142,(IF(VALUE($F159)&gt;AN$142-1,SUM($AH20,$AI20:AN20),AN20)),0),0)</f>
        <v>0</v>
      </c>
      <c r="AO159" s="144">
        <f>IFERROR(IF(VALUE($F159)&lt;AP$142,(IF(VALUE($F159)&gt;AO$142-1,SUM($AH20,$AI20:AO20),AO20)),0),0)</f>
        <v>0</v>
      </c>
      <c r="AP159" s="144">
        <f>IFERROR(IF(VALUE($F159)&lt;AQ$142,(IF(VALUE($F159)&gt;AP$142-1,SUM($AH20,$AI20:AP20),AP20)),0),0)</f>
        <v>0</v>
      </c>
      <c r="AQ159" s="144">
        <f>IFERROR(IF(VALUE($F159)&lt;AR$142,(IF(VALUE($F159)&gt;AQ$142-1,SUM($AH20,$AI20:AQ20),AQ20)),0),0)</f>
        <v>0</v>
      </c>
      <c r="AR159" s="144">
        <f>IFERROR(IF(VALUE($F159)&lt;AS$142,(IF(VALUE($F159)&gt;AR$142-1,SUM($AH20,$AI20:AR20),AR20)),0),0)</f>
        <v>0</v>
      </c>
      <c r="AS159" s="144">
        <f>IFERROR(IF(VALUE($F159)&lt;AT$142,(IF(VALUE($F159)&gt;AS$142-1,SUM($AH20,$AI20:AS20),AS20)),0),0)</f>
        <v>0</v>
      </c>
      <c r="AT159" s="144">
        <f>IFERROR(IF(VALUE($F159)&lt;AU$142,(IF(VALUE($F159)&gt;AT$142-1,SUM($AH20,$AI20:AT20),AT20)),0),0)</f>
        <v>0</v>
      </c>
      <c r="AU159" s="155">
        <f t="shared" si="30"/>
        <v>0</v>
      </c>
      <c r="AV159" s="2">
        <f>IFERROR(IF(VALUE($F159)&lt;AW$142,(IF(VALUE($F159)&gt;AV$142-1,SUM($AU20,$AH20,$U20,$AV20:AV20),AV20)),0),0)</f>
        <v>0</v>
      </c>
      <c r="AW159" s="2">
        <f>IFERROR(IF(VALUE($F159)&lt;AX$142,(IF(VALUE($F159)&gt;AW$142-1,SUM($AU20,$AH20,$U20,$AV20:AW20),AW20)),0),0)</f>
        <v>0</v>
      </c>
      <c r="AX159" s="2">
        <f>IFERROR(IF(VALUE($F159)&lt;AY$142,(IF(VALUE($F159)&gt;AX$142-1,SUM($AU20,$AH20,$U20,$AV20:AX20),AX20)),0),0)</f>
        <v>0</v>
      </c>
      <c r="AY159" s="2">
        <f>IFERROR(IF(VALUE($F159)&lt;AZ$142,(IF(VALUE($F159)&gt;AY$142-1,SUM($AU20,$AH20,$U20,$AV20:AY20),AY20)),0),0)</f>
        <v>0</v>
      </c>
      <c r="AZ159" s="2">
        <f>IFERROR(IF(VALUE($F159)&lt;BA$142,(IF(VALUE($F159)&gt;AZ$142-1,SUM($AU20,$AH20,$U20,$AV20:AZ20),AZ20)),0),0)</f>
        <v>0</v>
      </c>
      <c r="BA159" s="2">
        <f>IFERROR(IF(VALUE($F159)&lt;BB$142,(IF(VALUE($F159)&gt;BA$142-1,SUM($AU20,$AH20,$U20,$AV20:BA20),BA20)),0),0)</f>
        <v>0</v>
      </c>
      <c r="BB159" s="2">
        <f>IFERROR(IF(VALUE($F159)&lt;BC$142,(IF(VALUE($F159)&gt;BB$142-1,SUM($AU20,$AH20,$U20,$AV20:BB20),BB20)),0),0)</f>
        <v>0</v>
      </c>
      <c r="BC159" s="2">
        <f>IFERROR(IF(VALUE($F159)&lt;BD$142,(IF(VALUE($F159)&gt;BC$142-1,SUM($AU20,$AH20,$U20,$AV20:BC20),BC20)),0),0)</f>
        <v>0</v>
      </c>
      <c r="BD159" s="2">
        <f>IFERROR(IF(VALUE($F159)&lt;BE$142,(IF(VALUE($F159)&gt;BD$142-1,SUM($AU20,$AH20,$U20,$AV20:BD20),BD20)),0),0)</f>
        <v>0</v>
      </c>
      <c r="BE159" s="2">
        <f>IFERROR(IF(VALUE($F159)&lt;BF$142,(IF(VALUE($F159)&gt;BE$142-1,SUM($AU20,$AH20,$U20,$AV20:BE20),BE20)),0),0)</f>
        <v>0</v>
      </c>
      <c r="BF159" s="2">
        <f>IFERROR(IF(VALUE($F159)&lt;BG$142,(IF(VALUE($F159)&gt;BF$142-1,SUM($AU20,$AH20,$U20,$AV20:BF20),BF20)),0),0)</f>
        <v>0</v>
      </c>
      <c r="BG159" s="2">
        <f>IFERROR(IF(VALUE($F159)&lt;BH$142,(IF(VALUE($F159)&gt;BG$142-1,SUM($AU20,$AH20,$U20,$AV20:BG20),BG20)),0),0)</f>
        <v>0</v>
      </c>
      <c r="BH159" s="145">
        <f t="shared" si="31"/>
        <v>0</v>
      </c>
      <c r="BU159" s="145"/>
      <c r="CH159" s="145"/>
      <c r="CU159" s="145"/>
      <c r="DH159" s="145"/>
      <c r="DU159" s="145"/>
      <c r="EH159" s="145"/>
    </row>
    <row r="160" spans="1:138" ht="15.75" outlineLevel="1" x14ac:dyDescent="0.25">
      <c r="A160" s="2">
        <f t="shared" si="33"/>
        <v>17</v>
      </c>
      <c r="B160" s="1" t="str">
        <f t="shared" si="33"/>
        <v>PRE-09842</v>
      </c>
      <c r="C160" s="1" t="str">
        <f t="shared" si="33"/>
        <v>SPP TXE - Tampa Palms #3 - Bridge</v>
      </c>
      <c r="D160" s="2" t="str">
        <f t="shared" si="33"/>
        <v>PRE-09842.1</v>
      </c>
      <c r="E160" s="161" t="str">
        <f t="shared" si="33"/>
        <v>SPP TXE - Tampa Palms #3 - Bridge</v>
      </c>
      <c r="F160" s="86" t="s">
        <v>332</v>
      </c>
      <c r="G160" s="86"/>
      <c r="I160" s="144">
        <v>0</v>
      </c>
      <c r="J160" s="144">
        <v>0</v>
      </c>
      <c r="K160" s="144">
        <v>0</v>
      </c>
      <c r="L160" s="144">
        <v>0</v>
      </c>
      <c r="M160" s="144">
        <v>0</v>
      </c>
      <c r="N160" s="144">
        <v>0</v>
      </c>
      <c r="O160" s="144">
        <v>0</v>
      </c>
      <c r="P160" s="144">
        <f>IF($F160&lt;Q$142,(IF($F160&gt;P$142-1,SUM($I21:P21)+$H299,P21)),0)</f>
        <v>0</v>
      </c>
      <c r="Q160" s="144">
        <f>IF($F160&lt;R$142,(IF($F160&gt;Q$142-1,SUM($I21:Q21)+$H299,Q21)),0)</f>
        <v>0</v>
      </c>
      <c r="R160" s="144">
        <f>IF($F160&lt;S$142,(IF($F160&gt;R$142-1,SUM($I21:R21)+$H299,R21)),0)</f>
        <v>0</v>
      </c>
      <c r="S160" s="144">
        <f>IF($F160&lt;T$142,(IF($F160&gt;S$142-1,SUM($I21:S21)+$H299,S21)),0)</f>
        <v>0</v>
      </c>
      <c r="T160" s="144">
        <f>IF($F160&lt;U$142,(IF($F160&gt;T$142-1,SUM($I21:T21)+$H299,T21)),0)</f>
        <v>0</v>
      </c>
      <c r="U160" s="145">
        <f t="shared" si="32"/>
        <v>0</v>
      </c>
      <c r="V160" s="144">
        <f>IF($F160&lt;W$142,(IF($F160&gt;V$142-1,SUM($U21,$V21:V21),V21)),0)</f>
        <v>0</v>
      </c>
      <c r="W160" s="144">
        <f>IF($F160&lt;X$142,(IF($F160&gt;W$142-1,SUM($U21,$V21:W21),W21)),0)</f>
        <v>0</v>
      </c>
      <c r="X160" s="144">
        <f>IF($F160&lt;Y$142,(IF($F160&gt;X$142-1,SUM($U21,$V21:X21),X21)),0)</f>
        <v>0</v>
      </c>
      <c r="Y160" s="144">
        <f>IF($F160&lt;Z$142,(IF($F160&gt;Y$142-1,SUM($U21,$V21:Y21),Y21)),0)</f>
        <v>0</v>
      </c>
      <c r="Z160" s="144">
        <f>IF($F160&lt;AA$142,(IF($F160&gt;Z$142-1,SUM($U21,$V21:Z21),Z21)),0)</f>
        <v>0</v>
      </c>
      <c r="AA160" s="144">
        <f>IF($F160&lt;AB$142,(IF($F160&gt;AA$142-1,SUM($U21,$V21:AA21),AA21)),0)</f>
        <v>0</v>
      </c>
      <c r="AB160" s="144">
        <f>IF($F160&lt;AC$142,(IF($F160&gt;AB$142-1,SUM($U21,$V21:AB21),AB21)),0)</f>
        <v>0</v>
      </c>
      <c r="AC160" s="144">
        <f>IF($F160&lt;AD$142,(IF($F160&gt;AC$142-1,SUM($U21,$V21:AC21),AC21)),0)</f>
        <v>0</v>
      </c>
      <c r="AD160" s="144">
        <f>IF($F160&lt;AE$142,(IF($F160&gt;AD$142-1,SUM($U21,$V21:AD21),AD21)),0)</f>
        <v>0</v>
      </c>
      <c r="AE160" s="144">
        <f>IF($F160&lt;AF$142,(IF($F160&gt;AE$142-1,SUM($U21,$V21:AE21),AE21)),0)</f>
        <v>0</v>
      </c>
      <c r="AF160" s="144">
        <f>IF($F160&lt;AG$142,(IF($F160&gt;AF$142-1,SUM($U21,$V21:AF21),AF21)),0)</f>
        <v>0</v>
      </c>
      <c r="AG160" s="144">
        <f>IF($F160&lt;AH$142,(IF($F160&gt;AG$142-1,SUM($U21,$V21:AG21),AG21)),0)</f>
        <v>0</v>
      </c>
      <c r="AH160" s="155">
        <f t="shared" si="29"/>
        <v>0</v>
      </c>
      <c r="AI160" s="144">
        <f>IFERROR(IF(VALUE($F160)&lt;AJ$142,(IF(VALUE($F160)&gt;AI$142-1,SUM($AH21,$AI21:AI21),AI21)),0),0)</f>
        <v>0</v>
      </c>
      <c r="AJ160" s="144">
        <f>IFERROR(IF(VALUE($F160)&lt;AK$142,(IF(VALUE($F160)&gt;AJ$142-1,SUM($AH21,$AI21:AJ21),AJ21)),0),0)</f>
        <v>0</v>
      </c>
      <c r="AK160" s="144">
        <f>IFERROR(IF(VALUE($F160)&lt;AL$142,(IF(VALUE($F160)&gt;AK$142-1,SUM($AH21,$AI21:AK21),AK21)),0),0)</f>
        <v>0</v>
      </c>
      <c r="AL160" s="144">
        <f>IFERROR(IF(VALUE($F160)&lt;AM$142,(IF(VALUE($F160)&gt;AL$142-1,SUM($AH21,$AI21:AL21),AL21)),0),0)</f>
        <v>0</v>
      </c>
      <c r="AM160" s="144">
        <f>IFERROR(IF(VALUE($F160)&lt;AN$142,(IF(VALUE($F160)&gt;AM$142-1,SUM($AH21,$AI21:AM21),AM21)),0),0)</f>
        <v>0</v>
      </c>
      <c r="AN160" s="144">
        <f>IFERROR(IF(VALUE($F160)&lt;AO$142,(IF(VALUE($F160)&gt;AN$142-1,SUM($AH21,$AI21:AN21),AN21)),0),0)</f>
        <v>0</v>
      </c>
      <c r="AO160" s="144">
        <f>IFERROR(IF(VALUE($F160)&lt;AP$142,(IF(VALUE($F160)&gt;AO$142-1,SUM($AH21,$AI21:AO21),AO21)),0),0)</f>
        <v>0</v>
      </c>
      <c r="AP160" s="144">
        <f>IFERROR(IF(VALUE($F160)&lt;AQ$142,(IF(VALUE($F160)&gt;AP$142-1,SUM($AH21,$AI21:AP21),AP21)),0),0)</f>
        <v>0</v>
      </c>
      <c r="AQ160" s="144">
        <f>IFERROR(IF(VALUE($F160)&lt;AR$142,(IF(VALUE($F160)&gt;AQ$142-1,SUM($AH21,$AI21:AQ21),AQ21)),0),0)</f>
        <v>0</v>
      </c>
      <c r="AR160" s="144">
        <f>IFERROR(IF(VALUE($F160)&lt;AS$142,(IF(VALUE($F160)&gt;AR$142-1,SUM($AH21,$AI21:AR21),AR21)),0),0)</f>
        <v>0</v>
      </c>
      <c r="AS160" s="144">
        <f>IFERROR(IF(VALUE($F160)&lt;AT$142,(IF(VALUE($F160)&gt;AS$142-1,SUM($AH21,$AI21:AS21),AS21)),0),0)</f>
        <v>0</v>
      </c>
      <c r="AT160" s="144">
        <f>IFERROR(IF(VALUE($F160)&lt;AU$142,(IF(VALUE($F160)&gt;AT$142-1,SUM($AH21,$AI21:AT21),AT21)),0),0)</f>
        <v>0</v>
      </c>
      <c r="AU160" s="155">
        <f t="shared" si="30"/>
        <v>0</v>
      </c>
      <c r="AV160" s="2">
        <f>IFERROR(IF(VALUE($F160)&lt;AW$142,(IF(VALUE($F160)&gt;AV$142-1,SUM($AU21,$AH21,$U21,$AV21:AV21),AV21)),0),0)</f>
        <v>0</v>
      </c>
      <c r="AW160" s="2">
        <f>IFERROR(IF(VALUE($F160)&lt;AX$142,(IF(VALUE($F160)&gt;AW$142-1,SUM($AU21,$AH21,$U21,$AV21:AW21),AW21)),0),0)</f>
        <v>0</v>
      </c>
      <c r="AX160" s="2">
        <f>IFERROR(IF(VALUE($F160)&lt;AY$142,(IF(VALUE($F160)&gt;AX$142-1,SUM($AU21,$AH21,$U21,$AV21:AX21),AX21)),0),0)</f>
        <v>0</v>
      </c>
      <c r="AY160" s="2">
        <f>IFERROR(IF(VALUE($F160)&lt;AZ$142,(IF(VALUE($F160)&gt;AY$142-1,SUM($AU21,$AH21,$U21,$AV21:AY21),AY21)),0),0)</f>
        <v>0</v>
      </c>
      <c r="AZ160" s="2">
        <f>IFERROR(IF(VALUE($F160)&lt;BA$142,(IF(VALUE($F160)&gt;AZ$142-1,SUM($AU21,$AH21,$U21,$AV21:AZ21),AZ21)),0),0)</f>
        <v>0</v>
      </c>
      <c r="BA160" s="2">
        <f>IFERROR(IF(VALUE($F160)&lt;BB$142,(IF(VALUE($F160)&gt;BA$142-1,SUM($AU21,$AH21,$U21,$AV21:BA21),BA21)),0),0)</f>
        <v>0</v>
      </c>
      <c r="BB160" s="2">
        <f>IFERROR(IF(VALUE($F160)&lt;BC$142,(IF(VALUE($F160)&gt;BB$142-1,SUM($AU21,$AH21,$U21,$AV21:BB21),BB21)),0),0)</f>
        <v>652559.65</v>
      </c>
      <c r="BC160" s="2">
        <f>IFERROR(IF(VALUE($F160)&lt;BD$142,(IF(VALUE($F160)&gt;BC$142-1,SUM($AU21,$AH21,$U21,$AV21:BC21),BC21)),0),0)</f>
        <v>0</v>
      </c>
      <c r="BD160" s="2">
        <f>IFERROR(IF(VALUE($F160)&lt;BE$142,(IF(VALUE($F160)&gt;BD$142-1,SUM($AU21,$AH21,$U21,$AV21:BD21),BD21)),0),0)</f>
        <v>0</v>
      </c>
      <c r="BE160" s="2">
        <f>IFERROR(IF(VALUE($F160)&lt;BF$142,(IF(VALUE($F160)&gt;BE$142-1,SUM($AU21,$AH21,$U21,$AV21:BE21),BE21)),0),0)</f>
        <v>0</v>
      </c>
      <c r="BF160" s="2">
        <f>IFERROR(IF(VALUE($F160)&lt;BG$142,(IF(VALUE($F160)&gt;BF$142-1,SUM($AU21,$AH21,$U21,$AV21:BF21),BF21)),0),0)</f>
        <v>0</v>
      </c>
      <c r="BG160" s="2">
        <f>IFERROR(IF(VALUE($F160)&lt;BH$142,(IF(VALUE($F160)&gt;BG$142-1,SUM($AU21,$AH21,$U21,$AV21:BG21),BG21)),0),0)</f>
        <v>0</v>
      </c>
      <c r="BH160" s="145">
        <f t="shared" si="31"/>
        <v>652559.65</v>
      </c>
      <c r="BU160" s="145"/>
      <c r="CH160" s="145"/>
      <c r="CU160" s="145"/>
      <c r="DH160" s="145"/>
      <c r="DU160" s="145"/>
      <c r="EH160" s="145"/>
    </row>
    <row r="161" spans="1:138" ht="15.75" outlineLevel="1" x14ac:dyDescent="0.25">
      <c r="A161" s="2">
        <f t="shared" si="33"/>
        <v>18</v>
      </c>
      <c r="B161" s="1" t="str">
        <f t="shared" si="33"/>
        <v>PRE-09843</v>
      </c>
      <c r="C161" s="1" t="str">
        <f t="shared" si="33"/>
        <v>SPP TXE - Proposed M - Bridge</v>
      </c>
      <c r="D161" s="2" t="str">
        <f t="shared" si="33"/>
        <v>PRE-09843.1</v>
      </c>
      <c r="E161" s="161" t="str">
        <f t="shared" si="33"/>
        <v>SPP TXE - Proposed M - Bridge</v>
      </c>
      <c r="F161" s="86">
        <v>45153</v>
      </c>
      <c r="G161" s="86"/>
      <c r="I161" s="144">
        <v>0</v>
      </c>
      <c r="J161" s="144">
        <v>0</v>
      </c>
      <c r="K161" s="144">
        <v>0</v>
      </c>
      <c r="L161" s="144">
        <v>0</v>
      </c>
      <c r="M161" s="144">
        <v>0</v>
      </c>
      <c r="N161" s="144">
        <v>0</v>
      </c>
      <c r="O161" s="144">
        <v>0</v>
      </c>
      <c r="P161" s="144">
        <f>IF($F161&lt;Q$142,(IF($F161&gt;P$142-1,SUM($I22:P22)+$H300,P22)),0)</f>
        <v>0</v>
      </c>
      <c r="Q161" s="144">
        <f>IF($F161&lt;R$142,(IF($F161&gt;Q$142-1,SUM($I22:Q22)+$H300,Q22)),0)</f>
        <v>0</v>
      </c>
      <c r="R161" s="144">
        <f>IF($F161&lt;S$142,(IF($F161&gt;R$142-1,SUM($I22:R22)+$H300,R22)),0)</f>
        <v>0</v>
      </c>
      <c r="S161" s="144">
        <f>IF($F161&lt;T$142,(IF($F161&gt;S$142-1,SUM($I22:S22)+$H300,S22)),0)</f>
        <v>0</v>
      </c>
      <c r="T161" s="144">
        <f>IF($F161&lt;U$142,(IF($F161&gt;T$142-1,SUM($I22:T22)+$H300,T22)),0)</f>
        <v>0</v>
      </c>
      <c r="U161" s="145">
        <f t="shared" si="32"/>
        <v>0</v>
      </c>
      <c r="V161" s="144">
        <f>IF($F161&lt;W$142,(IF($F161&gt;V$142-1,SUM($U22,$V22:V22),V22)),0)</f>
        <v>0</v>
      </c>
      <c r="W161" s="144">
        <f>IF($F161&lt;X$142,(IF($F161&gt;W$142-1,SUM($U22,$V22:W22),W22)),0)</f>
        <v>0</v>
      </c>
      <c r="X161" s="144">
        <f>IF($F161&lt;Y$142,(IF($F161&gt;X$142-1,SUM($U22,$V22:X22),X22)),0)</f>
        <v>0</v>
      </c>
      <c r="Y161" s="144">
        <f>IF($F161&lt;Z$142,(IF($F161&gt;Y$142-1,SUM($U22,$V22:Y22),Y22)),0)</f>
        <v>0</v>
      </c>
      <c r="Z161" s="144">
        <f>IF($F161&lt;AA$142,(IF($F161&gt;Z$142-1,SUM($U22,$V22:Z22),Z22)),0)</f>
        <v>0</v>
      </c>
      <c r="AA161" s="144">
        <f>IF($F161&lt;AB$142,(IF($F161&gt;AA$142-1,SUM($U22,$V22:AA22),AA22)),0)</f>
        <v>0</v>
      </c>
      <c r="AB161" s="144">
        <f>IF($F161&lt;AC$142,(IF($F161&gt;AB$142-1,SUM($U22,$V22:AB22),AB22)),0)</f>
        <v>0</v>
      </c>
      <c r="AC161" s="144">
        <f>IF($F161&lt;AD$142,(IF($F161&gt;AC$142-1,SUM($U22,$V22:AC22),AC22)),0)</f>
        <v>0</v>
      </c>
      <c r="AD161" s="144">
        <f>IF($F161&lt;AE$142,(IF($F161&gt;AD$142-1,SUM($U22,$V22:AD22),AD22)),0)</f>
        <v>0</v>
      </c>
      <c r="AE161" s="144">
        <f>IF($F161&lt;AF$142,(IF($F161&gt;AE$142-1,SUM($U22,$V22:AE22),AE22)),0)</f>
        <v>0</v>
      </c>
      <c r="AF161" s="144">
        <f>IF($F161&lt;AG$142,(IF($F161&gt;AF$142-1,SUM($U22,$V22:AF22),AF22)),0)</f>
        <v>0</v>
      </c>
      <c r="AG161" s="144">
        <f>IF($F161&lt;AH$142,(IF($F161&gt;AG$142-1,SUM($U22,$V22:AG22),AG22)),0)</f>
        <v>0</v>
      </c>
      <c r="AH161" s="155">
        <f t="shared" si="29"/>
        <v>0</v>
      </c>
      <c r="AI161" s="144">
        <f>IFERROR(IF(VALUE($F161)&lt;AJ$142,(IF(VALUE($F161)&gt;AI$142-1,SUM($AH22,$AI22:AI22),AI22)),0),0)</f>
        <v>0</v>
      </c>
      <c r="AJ161" s="144">
        <f>IFERROR(IF(VALUE($F161)&lt;AK$142,(IF(VALUE($F161)&gt;AJ$142-1,SUM($AH22,$AI22:AJ22),AJ22)),0),0)</f>
        <v>0</v>
      </c>
      <c r="AK161" s="144">
        <f>IFERROR(IF(VALUE($F161)&lt;AL$142,(IF(VALUE($F161)&gt;AK$142-1,SUM($AH22,$AI22:AK22),AK22)),0),0)</f>
        <v>0</v>
      </c>
      <c r="AL161" s="144">
        <f>IFERROR(IF(VALUE($F161)&lt;AM$142,(IF(VALUE($F161)&gt;AL$142-1,SUM($AH22,$AI22:AL22),AL22)),0),0)</f>
        <v>0</v>
      </c>
      <c r="AM161" s="144">
        <f>IFERROR(IF(VALUE($F161)&lt;AN$142,(IF(VALUE($F161)&gt;AM$142-1,SUM($AH22,$AI22:AM22),AM22)),0),0)</f>
        <v>0</v>
      </c>
      <c r="AN161" s="144">
        <f>IFERROR(IF(VALUE($F161)&lt;AO$142,(IF(VALUE($F161)&gt;AN$142-1,SUM($AH22,$AI22:AN22),AN22)),0),0)</f>
        <v>0</v>
      </c>
      <c r="AO161" s="144">
        <f>IFERROR(IF(VALUE($F161)&lt;AP$142,(IF(VALUE($F161)&gt;AO$142-1,SUM($AH22,$AI22:AO22),AO22)),0),0)</f>
        <v>0</v>
      </c>
      <c r="AP161" s="144">
        <f>IFERROR(IF(VALUE($F161)&lt;AQ$142,(IF(VALUE($F161)&gt;AP$142-1,SUM($AH22,$AI22:AP22),AP22)),0),0)</f>
        <v>0</v>
      </c>
      <c r="AQ161" s="144">
        <f>IFERROR(IF(VALUE($F161)&lt;AR$142,(IF(VALUE($F161)&gt;AQ$142-1,SUM($AH22,$AI22:AQ22),AQ22)),0),0)</f>
        <v>0</v>
      </c>
      <c r="AR161" s="144">
        <f>IFERROR(IF(VALUE($F161)&lt;AS$142,(IF(VALUE($F161)&gt;AR$142-1,SUM($AH22,$AI22:AR22),AR22)),0),0)</f>
        <v>0</v>
      </c>
      <c r="AS161" s="144">
        <f>IFERROR(IF(VALUE($F161)&lt;AT$142,(IF(VALUE($F161)&gt;AS$142-1,SUM($AH22,$AI22:AS22),AS22)),0),0)</f>
        <v>0</v>
      </c>
      <c r="AT161" s="144">
        <f>IFERROR(IF(VALUE($F161)&lt;AU$142,(IF(VALUE($F161)&gt;AT$142-1,SUM($AH22,$AI22:AT22),AT22)),0),0)</f>
        <v>0</v>
      </c>
      <c r="AU161" s="155">
        <f t="shared" si="30"/>
        <v>0</v>
      </c>
      <c r="AV161" s="2">
        <f>IFERROR(IF(VALUE($F161)&lt;AW$142,(IF(VALUE($F161)&gt;AV$142-1,SUM($AU22,$AH22,$U22,$AV22:AV22),AV22)),0),0)</f>
        <v>0</v>
      </c>
      <c r="AW161" s="2">
        <f>IFERROR(IF(VALUE($F161)&lt;AX$142,(IF(VALUE($F161)&gt;AW$142-1,SUM($AU22,$AH22,$U22,$AV22:AW22),AW22)),0),0)</f>
        <v>0</v>
      </c>
      <c r="AX161" s="2">
        <f>IFERROR(IF(VALUE($F161)&lt;AY$142,(IF(VALUE($F161)&gt;AX$142-1,SUM($AU22,$AH22,$U22,$AV22:AX22),AX22)),0),0)</f>
        <v>0</v>
      </c>
      <c r="AY161" s="2">
        <f>IFERROR(IF(VALUE($F161)&lt;AZ$142,(IF(VALUE($F161)&gt;AY$142-1,SUM($AU22,$AH22,$U22,$AV22:AY22),AY22)),0),0)</f>
        <v>0</v>
      </c>
      <c r="AZ161" s="2">
        <f>IFERROR(IF(VALUE($F161)&lt;BA$142,(IF(VALUE($F161)&gt;AZ$142-1,SUM($AU22,$AH22,$U22,$AV22:AZ22),AZ22)),0),0)</f>
        <v>0</v>
      </c>
      <c r="BA161" s="2">
        <f>IFERROR(IF(VALUE($F161)&lt;BB$142,(IF(VALUE($F161)&gt;BA$142-1,SUM($AU22,$AH22,$U22,$AV22:BA22),BA22)),0),0)</f>
        <v>0</v>
      </c>
      <c r="BB161" s="2">
        <f>IFERROR(IF(VALUE($F161)&lt;BC$142,(IF(VALUE($F161)&gt;BB$142-1,SUM($AU22,$AH22,$U22,$AV22:BB22),BB22)),0),0)</f>
        <v>0</v>
      </c>
      <c r="BC161" s="2">
        <f>IFERROR(IF(VALUE($F161)&lt;BD$142,(IF(VALUE($F161)&gt;BC$142-1,SUM($AU22,$AH22,$U22,$AV22:BC22),BC22)),0),0)</f>
        <v>8055.47</v>
      </c>
      <c r="BD161" s="2">
        <f>IFERROR(IF(VALUE($F161)&lt;BE$142,(IF(VALUE($F161)&gt;BD$142-1,SUM($AU22,$AH22,$U22,$AV22:BD22),BD22)),0),0)</f>
        <v>0</v>
      </c>
      <c r="BE161" s="2">
        <f>IFERROR(IF(VALUE($F161)&lt;BF$142,(IF(VALUE($F161)&gt;BE$142-1,SUM($AU22,$AH22,$U22,$AV22:BE22),BE22)),0),0)</f>
        <v>0</v>
      </c>
      <c r="BF161" s="2">
        <f>IFERROR(IF(VALUE($F161)&lt;BG$142,(IF(VALUE($F161)&gt;BF$142-1,SUM($AU22,$AH22,$U22,$AV22:BF22),BF22)),0),0)</f>
        <v>0</v>
      </c>
      <c r="BG161" s="2">
        <f>IFERROR(IF(VALUE($F161)&lt;BH$142,(IF(VALUE($F161)&gt;BG$142-1,SUM($AU22,$AH22,$U22,$AV22:BG22),BG22)),0),0)</f>
        <v>0</v>
      </c>
      <c r="BH161" s="145">
        <f t="shared" si="31"/>
        <v>8055.47</v>
      </c>
      <c r="BU161" s="145"/>
      <c r="CH161" s="145"/>
      <c r="CU161" s="145"/>
      <c r="DH161" s="145"/>
      <c r="DU161" s="145"/>
      <c r="EH161" s="145"/>
    </row>
    <row r="162" spans="1:138" ht="15.75" hidden="1" outlineLevel="1" x14ac:dyDescent="0.25">
      <c r="A162" s="2">
        <f t="shared" si="33"/>
        <v>19</v>
      </c>
      <c r="B162" s="1" t="str">
        <f t="shared" si="33"/>
        <v>TXE - TBD19</v>
      </c>
      <c r="C162" s="1" t="str">
        <f t="shared" si="33"/>
        <v>TXE - TBD19</v>
      </c>
      <c r="D162" s="2" t="str">
        <f t="shared" si="33"/>
        <v>TXE - TBD19.1</v>
      </c>
      <c r="E162" s="161" t="str">
        <f t="shared" si="33"/>
        <v>SPP TXE - Site Access-Bayside Station</v>
      </c>
      <c r="F162" s="86">
        <v>45657</v>
      </c>
      <c r="G162" s="86"/>
      <c r="I162" s="144">
        <v>0</v>
      </c>
      <c r="J162" s="144">
        <v>0</v>
      </c>
      <c r="K162" s="144">
        <v>0</v>
      </c>
      <c r="L162" s="144">
        <v>0</v>
      </c>
      <c r="M162" s="144">
        <v>0</v>
      </c>
      <c r="N162" s="144">
        <v>0</v>
      </c>
      <c r="O162" s="144">
        <v>0</v>
      </c>
      <c r="P162" s="144">
        <f>IF($F162&lt;Q$142,(IF($F162&gt;P$142-1,SUM($I23:P23)+$H301,P23)),0)</f>
        <v>0</v>
      </c>
      <c r="Q162" s="144">
        <f>IF($F162&lt;R$142,(IF($F162&gt;Q$142-1,SUM($I23:Q23)+$H301,Q23)),0)</f>
        <v>0</v>
      </c>
      <c r="R162" s="144">
        <f>IF($F162&lt;S$142,(IF($F162&gt;R$142-1,SUM($I23:R23)+$H301,R23)),0)</f>
        <v>0</v>
      </c>
      <c r="S162" s="144">
        <f>IF($F162&lt;T$142,(IF($F162&gt;S$142-1,SUM($I23:S23)+$H301,S23)),0)</f>
        <v>0</v>
      </c>
      <c r="T162" s="144">
        <f>IF($F162&lt;U$142,(IF($F162&gt;T$142-1,SUM($I23:T23)+$H301,T23)),0)</f>
        <v>0</v>
      </c>
      <c r="U162" s="145">
        <f t="shared" si="32"/>
        <v>0</v>
      </c>
      <c r="V162" s="144">
        <f>IF($F162&lt;W$142,(IF($F162&gt;V$142-1,SUM($U23,$V23:V23),V23)),0)</f>
        <v>0</v>
      </c>
      <c r="W162" s="144">
        <f>IF($F162&lt;X$142,(IF($F162&gt;W$142-1,SUM($U23,$V23:W23),W23)),0)</f>
        <v>0</v>
      </c>
      <c r="X162" s="144">
        <f>IF($F162&lt;Y$142,(IF($F162&gt;X$142-1,SUM($U23,$V23:X23),X23)),0)</f>
        <v>0</v>
      </c>
      <c r="Y162" s="144">
        <f>IF($F162&lt;Z$142,(IF($F162&gt;Y$142-1,SUM($U23,$V23:Y23),Y23)),0)</f>
        <v>0</v>
      </c>
      <c r="Z162" s="144">
        <f>IF($F162&lt;AA$142,(IF($F162&gt;Z$142-1,SUM($U23,$V23:Z23),Z23)),0)</f>
        <v>0</v>
      </c>
      <c r="AA162" s="144">
        <f>IF($F162&lt;AB$142,(IF($F162&gt;AA$142-1,SUM($U23,$V23:AA23),AA23)),0)</f>
        <v>0</v>
      </c>
      <c r="AB162" s="144">
        <f>IF($F162&lt;AC$142,(IF($F162&gt;AB$142-1,SUM($U23,$V23:AB23),AB23)),0)</f>
        <v>0</v>
      </c>
      <c r="AC162" s="144">
        <f>IF($F162&lt;AD$142,(IF($F162&gt;AC$142-1,SUM($U23,$V23:AC23),AC23)),0)</f>
        <v>0</v>
      </c>
      <c r="AD162" s="144">
        <f>IF($F162&lt;AE$142,(IF($F162&gt;AD$142-1,SUM($U23,$V23:AD23),AD23)),0)</f>
        <v>0</v>
      </c>
      <c r="AE162" s="144">
        <f>IF($F162&lt;AF$142,(IF($F162&gt;AE$142-1,SUM($U23,$V23:AE23),AE23)),0)</f>
        <v>0</v>
      </c>
      <c r="AF162" s="144">
        <f>IF($F162&lt;AG$142,(IF($F162&gt;AF$142-1,SUM($U23,$V23:AF23),AF23)),0)</f>
        <v>0</v>
      </c>
      <c r="AG162" s="144">
        <f>IF($F162&lt;AH$142,(IF($F162&gt;AG$142-1,SUM($U23,$V23:AG23),AG23)),0)</f>
        <v>0</v>
      </c>
      <c r="AH162" s="155">
        <f t="shared" si="29"/>
        <v>0</v>
      </c>
      <c r="AI162" s="144">
        <f>IFERROR(IF(VALUE($F162)&lt;AJ$142,(IF(VALUE($F162)&gt;AI$142-1,SUM($AH23,$AI23:AI23),AI23)),0),0)</f>
        <v>0</v>
      </c>
      <c r="AJ162" s="144">
        <f>IFERROR(IF(VALUE($F162)&lt;AK$142,(IF(VALUE($F162)&gt;AJ$142-1,SUM($AH23,$AI23:AJ23),AJ23)),0),0)</f>
        <v>0</v>
      </c>
      <c r="AK162" s="144">
        <f>IFERROR(IF(VALUE($F162)&lt;AL$142,(IF(VALUE($F162)&gt;AK$142-1,SUM($AH23,$AI23:AK23),AK23)),0),0)</f>
        <v>0</v>
      </c>
      <c r="AL162" s="144">
        <f>IFERROR(IF(VALUE($F162)&lt;AM$142,(IF(VALUE($F162)&gt;AL$142-1,SUM($AH23,$AI23:AL23),AL23)),0),0)</f>
        <v>0</v>
      </c>
      <c r="AM162" s="144">
        <f>IFERROR(IF(VALUE($F162)&lt;AN$142,(IF(VALUE($F162)&gt;AM$142-1,SUM($AH23,$AI23:AM23),AM23)),0),0)</f>
        <v>0</v>
      </c>
      <c r="AN162" s="144">
        <f>IFERROR(IF(VALUE($F162)&lt;AO$142,(IF(VALUE($F162)&gt;AN$142-1,SUM($AH23,$AI23:AN23),AN23)),0),0)</f>
        <v>0</v>
      </c>
      <c r="AO162" s="144">
        <f>IFERROR(IF(VALUE($F162)&lt;AP$142,(IF(VALUE($F162)&gt;AO$142-1,SUM($AH23,$AI23:AO23),AO23)),0),0)</f>
        <v>0</v>
      </c>
      <c r="AP162" s="144">
        <f>IFERROR(IF(VALUE($F162)&lt;AQ$142,(IF(VALUE($F162)&gt;AP$142-1,SUM($AH23,$AI23:AP23),AP23)),0),0)</f>
        <v>0</v>
      </c>
      <c r="AQ162" s="144">
        <f>IFERROR(IF(VALUE($F162)&lt;AR$142,(IF(VALUE($F162)&gt;AQ$142-1,SUM($AH23,$AI23:AQ23),AQ23)),0),0)</f>
        <v>0</v>
      </c>
      <c r="AR162" s="144">
        <f>IFERROR(IF(VALUE($F162)&lt;AS$142,(IF(VALUE($F162)&gt;AR$142-1,SUM($AH23,$AI23:AR23),AR23)),0),0)</f>
        <v>0</v>
      </c>
      <c r="AS162" s="144">
        <f>IFERROR(IF(VALUE($F162)&lt;AT$142,(IF(VALUE($F162)&gt;AS$142-1,SUM($AH23,$AI23:AS23),AS23)),0),0)</f>
        <v>0</v>
      </c>
      <c r="AT162" s="144">
        <f>IFERROR(IF(VALUE($F162)&lt;AU$142,(IF(VALUE($F162)&gt;AT$142-1,SUM($AH23,$AI23:AT23),AT23)),0),0)</f>
        <v>0</v>
      </c>
      <c r="AU162" s="155">
        <f t="shared" si="30"/>
        <v>0</v>
      </c>
      <c r="AV162" s="2">
        <f>IFERROR(IF(VALUE($F162)&lt;AW$142,(IF(VALUE($F162)&gt;AV$142-1,SUM($AU23,$AH23,$U23,$AV23:AV23),AV23)),0),0)</f>
        <v>0</v>
      </c>
      <c r="AW162" s="2">
        <f>IFERROR(IF(VALUE($F162)&lt;AX$142,(IF(VALUE($F162)&gt;AW$142-1,SUM($AU23,$AH23,$U23,$AV23:AW23),AW23)),0),0)</f>
        <v>0</v>
      </c>
      <c r="AX162" s="2">
        <f>IFERROR(IF(VALUE($F162)&lt;AY$142,(IF(VALUE($F162)&gt;AX$142-1,SUM($AU23,$AH23,$U23,$AV23:AX23),AX23)),0),0)</f>
        <v>0</v>
      </c>
      <c r="AY162" s="2">
        <f>IFERROR(IF(VALUE($F162)&lt;AZ$142,(IF(VALUE($F162)&gt;AY$142-1,SUM($AU23,$AH23,$U23,$AV23:AY23),AY23)),0),0)</f>
        <v>0</v>
      </c>
      <c r="AZ162" s="2">
        <f>IFERROR(IF(VALUE($F162)&lt;BA$142,(IF(VALUE($F162)&gt;AZ$142-1,SUM($AU23,$AH23,$U23,$AV23:AZ23),AZ23)),0),0)</f>
        <v>0</v>
      </c>
      <c r="BA162" s="2">
        <f>IFERROR(IF(VALUE($F162)&lt;BB$142,(IF(VALUE($F162)&gt;BA$142-1,SUM($AU23,$AH23,$U23,$AV23:BA23),BA23)),0),0)</f>
        <v>0</v>
      </c>
      <c r="BB162" s="2">
        <f>IFERROR(IF(VALUE($F162)&lt;BC$142,(IF(VALUE($F162)&gt;BB$142-1,SUM($AU23,$AH23,$U23,$AV23:BB23),BB23)),0),0)</f>
        <v>0</v>
      </c>
      <c r="BC162" s="2">
        <f>IFERROR(IF(VALUE($F162)&lt;BD$142,(IF(VALUE($F162)&gt;BC$142-1,SUM($AU23,$AH23,$U23,$AV23:BC23),BC23)),0),0)</f>
        <v>0</v>
      </c>
      <c r="BD162" s="2">
        <f>IFERROR(IF(VALUE($F162)&lt;BE$142,(IF(VALUE($F162)&gt;BD$142-1,SUM($AU23,$AH23,$U23,$AV23:BD23),BD23)),0),0)</f>
        <v>0</v>
      </c>
      <c r="BE162" s="2">
        <f>IFERROR(IF(VALUE($F162)&lt;BF$142,(IF(VALUE($F162)&gt;BE$142-1,SUM($AU23,$AH23,$U23,$AV23:BE23),BE23)),0),0)</f>
        <v>0</v>
      </c>
      <c r="BF162" s="2">
        <f>IFERROR(IF(VALUE($F162)&lt;BG$142,(IF(VALUE($F162)&gt;BF$142-1,SUM($AU23,$AH23,$U23,$AV23:BF23),BF23)),0),0)</f>
        <v>0</v>
      </c>
      <c r="BG162" s="2">
        <f>IFERROR(IF(VALUE($F162)&lt;BH$142,(IF(VALUE($F162)&gt;BG$142-1,SUM($AU23,$AH23,$U23,$AV23:BG23),BG23)),0),0)</f>
        <v>0</v>
      </c>
      <c r="BH162" s="145">
        <f t="shared" si="31"/>
        <v>0</v>
      </c>
      <c r="BU162" s="145"/>
      <c r="CH162" s="145"/>
      <c r="CU162" s="145"/>
      <c r="DH162" s="145"/>
      <c r="DU162" s="145"/>
      <c r="EH162" s="145"/>
    </row>
    <row r="163" spans="1:138" ht="15.75" outlineLevel="1" x14ac:dyDescent="0.25">
      <c r="A163" s="2">
        <f t="shared" si="33"/>
        <v>20</v>
      </c>
      <c r="B163" s="1" t="str">
        <f t="shared" si="33"/>
        <v>PRE-09872</v>
      </c>
      <c r="C163" s="1" t="str">
        <f t="shared" si="33"/>
        <v>SPP TXE - 230020 - 4 road locations</v>
      </c>
      <c r="D163" s="2" t="str">
        <f t="shared" si="33"/>
        <v>PRE-09872.1</v>
      </c>
      <c r="E163" s="161" t="str">
        <f t="shared" si="33"/>
        <v>SPP TXE - 230020 - 4 road locations</v>
      </c>
      <c r="F163" s="86" t="s">
        <v>333</v>
      </c>
      <c r="G163" s="86"/>
      <c r="I163" s="144">
        <v>0</v>
      </c>
      <c r="J163" s="144">
        <v>0</v>
      </c>
      <c r="K163" s="144">
        <v>0</v>
      </c>
      <c r="L163" s="144">
        <v>0</v>
      </c>
      <c r="M163" s="144">
        <v>0</v>
      </c>
      <c r="N163" s="144">
        <v>0</v>
      </c>
      <c r="O163" s="144">
        <v>0</v>
      </c>
      <c r="P163" s="144">
        <f>IF($F163&lt;Q$142,(IF($F163&gt;P$142-1,SUM($I24:P24)+$H302,P24)),0)</f>
        <v>0</v>
      </c>
      <c r="Q163" s="144">
        <f>IF($F163&lt;R$142,(IF($F163&gt;Q$142-1,SUM($I24:Q24)+$H302,Q24)),0)</f>
        <v>0</v>
      </c>
      <c r="R163" s="144">
        <f>IF($F163&lt;S$142,(IF($F163&gt;R$142-1,SUM($I24:R24)+$H302,R24)),0)</f>
        <v>0</v>
      </c>
      <c r="S163" s="144">
        <f>IF($F163&lt;T$142,(IF($F163&gt;S$142-1,SUM($I24:S24)+$H302,S24)),0)</f>
        <v>0</v>
      </c>
      <c r="T163" s="144">
        <f>IF($F163&lt;U$142,(IF($F163&gt;T$142-1,SUM($I24:T24)+$H302,T24)),0)</f>
        <v>0</v>
      </c>
      <c r="U163" s="145">
        <f t="shared" si="32"/>
        <v>0</v>
      </c>
      <c r="V163" s="144">
        <f>IF($F163&lt;W$142,(IF($F163&gt;V$142-1,SUM($U24,$V24:V24),V24)),0)</f>
        <v>0</v>
      </c>
      <c r="W163" s="144">
        <f>IF($F163&lt;X$142,(IF($F163&gt;W$142-1,SUM($U24,$V24:W24),W24)),0)</f>
        <v>0</v>
      </c>
      <c r="X163" s="144">
        <f>IF($F163&lt;Y$142,(IF($F163&gt;X$142-1,SUM($U24,$V24:X24),X24)),0)</f>
        <v>0</v>
      </c>
      <c r="Y163" s="144">
        <f>IF($F163&lt;Z$142,(IF($F163&gt;Y$142-1,SUM($U24,$V24:Y24),Y24)),0)</f>
        <v>0</v>
      </c>
      <c r="Z163" s="144">
        <f>IF($F163&lt;AA$142,(IF($F163&gt;Z$142-1,SUM($U24,$V24:Z24),Z24)),0)</f>
        <v>0</v>
      </c>
      <c r="AA163" s="144">
        <f>IF($F163&lt;AB$142,(IF($F163&gt;AA$142-1,SUM($U24,$V24:AA24),AA24)),0)</f>
        <v>0</v>
      </c>
      <c r="AB163" s="144">
        <f>IF($F163&lt;AC$142,(IF($F163&gt;AB$142-1,SUM($U24,$V24:AB24),AB24)),0)</f>
        <v>0</v>
      </c>
      <c r="AC163" s="144">
        <f>IF($F163&lt;AD$142,(IF($F163&gt;AC$142-1,SUM($U24,$V24:AC24),AC24)),0)</f>
        <v>0</v>
      </c>
      <c r="AD163" s="144">
        <f>IF($F163&lt;AE$142,(IF($F163&gt;AD$142-1,SUM($U24,$V24:AD24),AD24)),0)</f>
        <v>0</v>
      </c>
      <c r="AE163" s="144">
        <f>IF($F163&lt;AF$142,(IF($F163&gt;AE$142-1,SUM($U24,$V24:AE24),AE24)),0)</f>
        <v>0</v>
      </c>
      <c r="AF163" s="144">
        <f>IF($F163&lt;AG$142,(IF($F163&gt;AF$142-1,SUM($U24,$V24:AF24),AF24)),0)</f>
        <v>0</v>
      </c>
      <c r="AG163" s="144">
        <f>IF($F163&lt;AH$142,(IF($F163&gt;AG$142-1,SUM($U24,$V24:AG24),AG24)),0)</f>
        <v>0</v>
      </c>
      <c r="AH163" s="155">
        <f t="shared" si="29"/>
        <v>0</v>
      </c>
      <c r="AI163" s="144">
        <f>IFERROR(IF(VALUE($F163)&lt;AJ$142,(IF(VALUE($F163)&gt;AI$142-1,SUM($AH24,$AI24:AI24),AI24)),0),0)</f>
        <v>0</v>
      </c>
      <c r="AJ163" s="144">
        <f>IFERROR(IF(VALUE($F163)&lt;AK$142,(IF(VALUE($F163)&gt;AJ$142-1,SUM($AH24,$AI24:AJ24),AJ24)),0),0)</f>
        <v>0</v>
      </c>
      <c r="AK163" s="144">
        <f>IFERROR(IF(VALUE($F163)&lt;AL$142,(IF(VALUE($F163)&gt;AK$142-1,SUM($AH24,$AI24:AK24),AK24)),0),0)</f>
        <v>0</v>
      </c>
      <c r="AL163" s="144">
        <f>IFERROR(IF(VALUE($F163)&lt;AM$142,(IF(VALUE($F163)&gt;AL$142-1,SUM($AH24,$AI24:AL24),AL24)),0),0)</f>
        <v>0</v>
      </c>
      <c r="AM163" s="144">
        <f>IFERROR(IF(VALUE($F163)&lt;AN$142,(IF(VALUE($F163)&gt;AM$142-1,SUM($AH24,$AI24:AM24),AM24)),0),0)</f>
        <v>0</v>
      </c>
      <c r="AN163" s="144">
        <f>IFERROR(IF(VALUE($F163)&lt;AO$142,(IF(VALUE($F163)&gt;AN$142-1,SUM($AH24,$AI24:AN24),AN24)),0),0)</f>
        <v>0</v>
      </c>
      <c r="AO163" s="144">
        <f>IFERROR(IF(VALUE($F163)&lt;AP$142,(IF(VALUE($F163)&gt;AO$142-1,SUM($AH24,$AI24:AO24),AO24)),0),0)</f>
        <v>0</v>
      </c>
      <c r="AP163" s="144">
        <f>IFERROR(IF(VALUE($F163)&lt;AQ$142,(IF(VALUE($F163)&gt;AP$142-1,SUM($AH24,$AI24:AP24),AP24)),0),0)</f>
        <v>0</v>
      </c>
      <c r="AQ163" s="144">
        <f>IFERROR(IF(VALUE($F163)&lt;AR$142,(IF(VALUE($F163)&gt;AQ$142-1,SUM($AH24,$AI24:AQ24),AQ24)),0),0)</f>
        <v>0</v>
      </c>
      <c r="AR163" s="144">
        <f>IFERROR(IF(VALUE($F163)&lt;AS$142,(IF(VALUE($F163)&gt;AR$142-1,SUM($AH24,$AI24:AR24),AR24)),0),0)</f>
        <v>0</v>
      </c>
      <c r="AS163" s="144">
        <f>IFERROR(IF(VALUE($F163)&lt;AT$142,(IF(VALUE($F163)&gt;AS$142-1,SUM($AH24,$AI24:AS24),AS24)),0),0)</f>
        <v>0</v>
      </c>
      <c r="AT163" s="144">
        <f>IFERROR(IF(VALUE($F163)&lt;AU$142,(IF(VALUE($F163)&gt;AT$142-1,SUM($AH24,$AI24:AT24),AT24)),0),0)</f>
        <v>0</v>
      </c>
      <c r="AU163" s="155">
        <f t="shared" si="30"/>
        <v>0</v>
      </c>
      <c r="AV163" s="2">
        <f>IFERROR(IF(VALUE($F163)&lt;AW$142,(IF(VALUE($F163)&gt;AV$142-1,SUM($AU24,$AH24,$U24,$AV24:AV24),AV24)),0),0)</f>
        <v>0</v>
      </c>
      <c r="AW163" s="2">
        <f>IFERROR(IF(VALUE($F163)&lt;AX$142,(IF(VALUE($F163)&gt;AW$142-1,SUM($AU24,$AH24,$U24,$AV24:AW24),AW24)),0),0)</f>
        <v>0</v>
      </c>
      <c r="AX163" s="2">
        <f>IFERROR(IF(VALUE($F163)&lt;AY$142,(IF(VALUE($F163)&gt;AX$142-1,SUM($AU24,$AH24,$U24,$AV24:AX24),AX24)),0),0)</f>
        <v>0</v>
      </c>
      <c r="AY163" s="2">
        <f>IFERROR(IF(VALUE($F163)&lt;AZ$142,(IF(VALUE($F163)&gt;AY$142-1,SUM($AU24,$AH24,$U24,$AV24:AY24),AY24)),0),0)</f>
        <v>0</v>
      </c>
      <c r="AZ163" s="2">
        <f>IFERROR(IF(VALUE($F163)&lt;BA$142,(IF(VALUE($F163)&gt;AZ$142-1,SUM($AU24,$AH24,$U24,$AV24:AZ24),AZ24)),0),0)</f>
        <v>0</v>
      </c>
      <c r="BA163" s="2">
        <f>IFERROR(IF(VALUE($F163)&lt;BB$142,(IF(VALUE($F163)&gt;BA$142-1,SUM($AU24,$AH24,$U24,$AV24:BA24),BA24)),0),0)</f>
        <v>0</v>
      </c>
      <c r="BB163" s="2">
        <f>IFERROR(IF(VALUE($F163)&lt;BC$142,(IF(VALUE($F163)&gt;BB$142-1,SUM($AU24,$AH24,$U24,$AV24:BB24),BB24)),0),0)</f>
        <v>0</v>
      </c>
      <c r="BC163" s="2">
        <f>IFERROR(IF(VALUE($F163)&lt;BD$142,(IF(VALUE($F163)&gt;BC$142-1,SUM($AU24,$AH24,$U24,$AV24:BC24),BC24)),0),0)</f>
        <v>0</v>
      </c>
      <c r="BD163" s="2">
        <f>IFERROR(IF(VALUE($F163)&lt;BE$142,(IF(VALUE($F163)&gt;BD$142-1,SUM($AU24,$AH24,$U24,$AV24:BD24),BD24)),0),0)</f>
        <v>0</v>
      </c>
      <c r="BE163" s="2">
        <f>IFERROR(IF(VALUE($F163)&lt;BF$142,(IF(VALUE($F163)&gt;BE$142-1,SUM($AU24,$AH24,$U24,$AV24:BE24),BE24)),0),0)</f>
        <v>0</v>
      </c>
      <c r="BF163" s="2">
        <f>IFERROR(IF(VALUE($F163)&lt;BG$142,(IF(VALUE($F163)&gt;BF$142-1,SUM($AU24,$AH24,$U24,$AV24:BF24),BF24)),0),0)</f>
        <v>0</v>
      </c>
      <c r="BG163" s="2">
        <f>IFERROR(IF(VALUE($F163)&lt;BH$142,(IF(VALUE($F163)&gt;BG$142-1,SUM($AU24,$AH24,$U24,$AV24:BG24),BG24)),0),0)</f>
        <v>0</v>
      </c>
      <c r="BH163" s="145">
        <f t="shared" si="31"/>
        <v>0</v>
      </c>
      <c r="BU163" s="145"/>
      <c r="CH163" s="145"/>
      <c r="CU163" s="145"/>
      <c r="DH163" s="145"/>
      <c r="DU163" s="145"/>
      <c r="EH163" s="145"/>
    </row>
    <row r="164" spans="1:138" ht="15.75" outlineLevel="1" x14ac:dyDescent="0.25">
      <c r="A164" s="2">
        <f t="shared" si="33"/>
        <v>21</v>
      </c>
      <c r="B164" s="1" t="str">
        <f t="shared" si="33"/>
        <v>PRE-09873</v>
      </c>
      <c r="C164" s="1" t="str">
        <f t="shared" si="33"/>
        <v>SPP TXE - Tampa Palms #2 - Bridge</v>
      </c>
      <c r="D164" s="2" t="str">
        <f t="shared" si="33"/>
        <v>PRE-09873.1</v>
      </c>
      <c r="E164" s="161" t="str">
        <f t="shared" si="33"/>
        <v>SPP TXE - Tampa Palms #2 - Bridge</v>
      </c>
      <c r="F164" s="86" t="s">
        <v>334</v>
      </c>
      <c r="G164" s="86"/>
      <c r="I164" s="144">
        <v>0</v>
      </c>
      <c r="J164" s="144">
        <v>0</v>
      </c>
      <c r="K164" s="144">
        <v>0</v>
      </c>
      <c r="L164" s="144">
        <v>0</v>
      </c>
      <c r="M164" s="144">
        <v>0</v>
      </c>
      <c r="N164" s="144">
        <v>0</v>
      </c>
      <c r="O164" s="144">
        <v>0</v>
      </c>
      <c r="P164" s="144">
        <f>IF($F164&lt;Q$142,(IF($F164&gt;P$142-1,SUM($I25:P25)+$H303,P25)),0)</f>
        <v>0</v>
      </c>
      <c r="Q164" s="144">
        <f>IF($F164&lt;R$142,(IF($F164&gt;Q$142-1,SUM($I25:Q25)+$H303,Q25)),0)</f>
        <v>0</v>
      </c>
      <c r="R164" s="144">
        <f>IF($F164&lt;S$142,(IF($F164&gt;R$142-1,SUM($I25:R25)+$H303,R25)),0)</f>
        <v>0</v>
      </c>
      <c r="S164" s="144">
        <f>IF($F164&lt;T$142,(IF($F164&gt;S$142-1,SUM($I25:S25)+$H303,S25)),0)</f>
        <v>0</v>
      </c>
      <c r="T164" s="144">
        <f>IF($F164&lt;U$142,(IF($F164&gt;T$142-1,SUM($I25:T25)+$H303,T25)),0)</f>
        <v>0</v>
      </c>
      <c r="U164" s="145">
        <f t="shared" si="32"/>
        <v>0</v>
      </c>
      <c r="V164" s="144">
        <f>IF($F164&lt;W$142,(IF($F164&gt;V$142-1,SUM($U25,$V25:V25),V25)),0)</f>
        <v>0</v>
      </c>
      <c r="W164" s="144">
        <f>IF($F164&lt;X$142,(IF($F164&gt;W$142-1,SUM($U25,$V25:W25),W25)),0)</f>
        <v>0</v>
      </c>
      <c r="X164" s="144">
        <f>IF($F164&lt;Y$142,(IF($F164&gt;X$142-1,SUM($U25,$V25:X25),X25)),0)</f>
        <v>0</v>
      </c>
      <c r="Y164" s="144">
        <f>IF($F164&lt;Z$142,(IF($F164&gt;Y$142-1,SUM($U25,$V25:Y25),Y25)),0)</f>
        <v>0</v>
      </c>
      <c r="Z164" s="144">
        <f>IF($F164&lt;AA$142,(IF($F164&gt;Z$142-1,SUM($U25,$V25:Z25),Z25)),0)</f>
        <v>0</v>
      </c>
      <c r="AA164" s="144">
        <f>IF($F164&lt;AB$142,(IF($F164&gt;AA$142-1,SUM($U25,$V25:AA25),AA25)),0)</f>
        <v>0</v>
      </c>
      <c r="AB164" s="144">
        <f>IF($F164&lt;AC$142,(IF($F164&gt;AB$142-1,SUM($U25,$V25:AB25),AB25)),0)</f>
        <v>0</v>
      </c>
      <c r="AC164" s="144">
        <f>IF($F164&lt;AD$142,(IF($F164&gt;AC$142-1,SUM($U25,$V25:AC25),AC25)),0)</f>
        <v>0</v>
      </c>
      <c r="AD164" s="144">
        <f>IF($F164&lt;AE$142,(IF($F164&gt;AD$142-1,SUM($U25,$V25:AD25),AD25)),0)</f>
        <v>0</v>
      </c>
      <c r="AE164" s="144">
        <f>IF($F164&lt;AF$142,(IF($F164&gt;AE$142-1,SUM($U25,$V25:AE25),AE25)),0)</f>
        <v>0</v>
      </c>
      <c r="AF164" s="144">
        <f>IF($F164&lt;AG$142,(IF($F164&gt;AF$142-1,SUM($U25,$V25:AF25),AF25)),0)</f>
        <v>0</v>
      </c>
      <c r="AG164" s="144">
        <f>IF($F164&lt;AH$142,(IF($F164&gt;AG$142-1,SUM($U25,$V25:AG25),AG25)),0)</f>
        <v>0</v>
      </c>
      <c r="AH164" s="155">
        <f t="shared" si="29"/>
        <v>0</v>
      </c>
      <c r="AI164" s="144">
        <f>IFERROR(IF(VALUE($F164)&lt;AJ$142,(IF(VALUE($F164)&gt;AI$142-1,SUM($AH25,$AI25:AI25),AI25)),0),0)</f>
        <v>0</v>
      </c>
      <c r="AJ164" s="144">
        <f>IFERROR(IF(VALUE($F164)&lt;AK$142,(IF(VALUE($F164)&gt;AJ$142-1,SUM($AH25,$AI25:AJ25),AJ25)),0),0)</f>
        <v>0</v>
      </c>
      <c r="AK164" s="144">
        <f>IFERROR(IF(VALUE($F164)&lt;AL$142,(IF(VALUE($F164)&gt;AK$142-1,SUM($AH25,$AI25:AK25),AK25)),0),0)</f>
        <v>0</v>
      </c>
      <c r="AL164" s="144">
        <f>IFERROR(IF(VALUE($F164)&lt;AM$142,(IF(VALUE($F164)&gt;AL$142-1,SUM($AH25,$AI25:AL25),AL25)),0),0)</f>
        <v>0</v>
      </c>
      <c r="AM164" s="144">
        <f>IFERROR(IF(VALUE($F164)&lt;AN$142,(IF(VALUE($F164)&gt;AM$142-1,SUM($AH25,$AI25:AM25),AM25)),0),0)</f>
        <v>0</v>
      </c>
      <c r="AN164" s="144">
        <f>IFERROR(IF(VALUE($F164)&lt;AO$142,(IF(VALUE($F164)&gt;AN$142-1,SUM($AH25,$AI25:AN25),AN25)),0),0)</f>
        <v>0</v>
      </c>
      <c r="AO164" s="144">
        <f>IFERROR(IF(VALUE($F164)&lt;AP$142,(IF(VALUE($F164)&gt;AO$142-1,SUM($AH25,$AI25:AO25),AO25)),0),0)</f>
        <v>0</v>
      </c>
      <c r="AP164" s="144">
        <f>IFERROR(IF(VALUE($F164)&lt;AQ$142,(IF(VALUE($F164)&gt;AP$142-1,SUM($AH25,$AI25:AP25),AP25)),0),0)</f>
        <v>0</v>
      </c>
      <c r="AQ164" s="144">
        <f>IFERROR(IF(VALUE($F164)&lt;AR$142,(IF(VALUE($F164)&gt;AQ$142-1,SUM($AH25,$AI25:AQ25),AQ25)),0),0)</f>
        <v>0</v>
      </c>
      <c r="AR164" s="144">
        <f>IFERROR(IF(VALUE($F164)&lt;AS$142,(IF(VALUE($F164)&gt;AR$142-1,SUM($AH25,$AI25:AR25),AR25)),0),0)</f>
        <v>0</v>
      </c>
      <c r="AS164" s="144">
        <f>IFERROR(IF(VALUE($F164)&lt;AT$142,(IF(VALUE($F164)&gt;AS$142-1,SUM($AH25,$AI25:AS25),AS25)),0),0)</f>
        <v>0</v>
      </c>
      <c r="AT164" s="144">
        <f>IFERROR(IF(VALUE($F164)&lt;AU$142,(IF(VALUE($F164)&gt;AT$142-1,SUM($AH25,$AI25:AT25),AT25)),0),0)</f>
        <v>0</v>
      </c>
      <c r="AU164" s="155">
        <f t="shared" si="30"/>
        <v>0</v>
      </c>
      <c r="AV164" s="2">
        <f>IFERROR(IF(VALUE($F164)&lt;AW$142,(IF(VALUE($F164)&gt;AV$142-1,SUM($AU25,$AH25,$U25,$AV25:AV25),AV25)),0),0)</f>
        <v>0</v>
      </c>
      <c r="AW164" s="2">
        <f>IFERROR(IF(VALUE($F164)&lt;AX$142,(IF(VALUE($F164)&gt;AW$142-1,SUM($AU25,$AH25,$U25,$AV25:AW25),AW25)),0),0)</f>
        <v>0</v>
      </c>
      <c r="AX164" s="2">
        <f>IFERROR(IF(VALUE($F164)&lt;AY$142,(IF(VALUE($F164)&gt;AX$142-1,SUM($AU25,$AH25,$U25,$AV25:AX25),AX25)),0),0)</f>
        <v>0</v>
      </c>
      <c r="AY164" s="2">
        <f>IFERROR(IF(VALUE($F164)&lt;AZ$142,(IF(VALUE($F164)&gt;AY$142-1,SUM($AU25,$AH25,$U25,$AV25:AY25),AY25)),0),0)</f>
        <v>0</v>
      </c>
      <c r="AZ164" s="2">
        <f>IFERROR(IF(VALUE($F164)&lt;BA$142,(IF(VALUE($F164)&gt;AZ$142-1,SUM($AU25,$AH25,$U25,$AV25:AZ25),AZ25)),0),0)</f>
        <v>0</v>
      </c>
      <c r="BA164" s="2">
        <f>IFERROR(IF(VALUE($F164)&lt;BB$142,(IF(VALUE($F164)&gt;BA$142-1,SUM($AU25,$AH25,$U25,$AV25:BA25),BA25)),0),0)</f>
        <v>698589.83000000007</v>
      </c>
      <c r="BB164" s="2">
        <f>IFERROR(IF(VALUE($F164)&lt;BC$142,(IF(VALUE($F164)&gt;BB$142-1,SUM($AU25,$AH25,$U25,$AV25:BB25),BB25)),0),0)</f>
        <v>0</v>
      </c>
      <c r="BC164" s="2">
        <f>IFERROR(IF(VALUE($F164)&lt;BD$142,(IF(VALUE($F164)&gt;BC$142-1,SUM($AU25,$AH25,$U25,$AV25:BC25),BC25)),0),0)</f>
        <v>0</v>
      </c>
      <c r="BD164" s="2">
        <f>IFERROR(IF(VALUE($F164)&lt;BE$142,(IF(VALUE($F164)&gt;BD$142-1,SUM($AU25,$AH25,$U25,$AV25:BD25),BD25)),0),0)</f>
        <v>0</v>
      </c>
      <c r="BE164" s="2">
        <f>IFERROR(IF(VALUE($F164)&lt;BF$142,(IF(VALUE($F164)&gt;BE$142-1,SUM($AU25,$AH25,$U25,$AV25:BE25),BE25)),0),0)</f>
        <v>0</v>
      </c>
      <c r="BF164" s="2">
        <f>IFERROR(IF(VALUE($F164)&lt;BG$142,(IF(VALUE($F164)&gt;BF$142-1,SUM($AU25,$AH25,$U25,$AV25:BF25),BF25)),0),0)</f>
        <v>0</v>
      </c>
      <c r="BG164" s="2">
        <f>IFERROR(IF(VALUE($F164)&lt;BH$142,(IF(VALUE($F164)&gt;BG$142-1,SUM($AU25,$AH25,$U25,$AV25:BG25),BG25)),0),0)</f>
        <v>0</v>
      </c>
      <c r="BH164" s="145">
        <f t="shared" si="31"/>
        <v>698589.83000000007</v>
      </c>
      <c r="BU164" s="145"/>
      <c r="CH164" s="145"/>
      <c r="CU164" s="145"/>
      <c r="DH164" s="145"/>
      <c r="DU164" s="145"/>
      <c r="EH164" s="145"/>
    </row>
    <row r="165" spans="1:138" ht="15.75" outlineLevel="1" x14ac:dyDescent="0.25">
      <c r="A165" s="2">
        <f t="shared" ref="A165:E174" si="34">A26</f>
        <v>22</v>
      </c>
      <c r="B165" s="1" t="str">
        <f t="shared" si="34"/>
        <v>PRE-09876</v>
      </c>
      <c r="C165" s="1" t="str">
        <f t="shared" si="34"/>
        <v>SPP TXE - 66016</v>
      </c>
      <c r="D165" s="2" t="str">
        <f t="shared" si="34"/>
        <v>PRE-09876.1</v>
      </c>
      <c r="E165" s="161" t="str">
        <f t="shared" si="34"/>
        <v>SPP TXE - 66016</v>
      </c>
      <c r="F165" s="86" t="s">
        <v>329</v>
      </c>
      <c r="G165" s="86"/>
      <c r="I165" s="144">
        <v>0</v>
      </c>
      <c r="J165" s="144">
        <v>0</v>
      </c>
      <c r="K165" s="144">
        <v>0</v>
      </c>
      <c r="L165" s="144">
        <v>0</v>
      </c>
      <c r="M165" s="144">
        <v>0</v>
      </c>
      <c r="N165" s="144">
        <v>0</v>
      </c>
      <c r="O165" s="144">
        <v>0</v>
      </c>
      <c r="P165" s="144">
        <f>IF($F165&lt;Q$142,(IF($F165&gt;P$142-1,SUM($I26:P26)+$H304,P26)),0)</f>
        <v>0</v>
      </c>
      <c r="Q165" s="144">
        <f>IF($F165&lt;R$142,(IF($F165&gt;Q$142-1,SUM($I26:Q26)+$H304,Q26)),0)</f>
        <v>0</v>
      </c>
      <c r="R165" s="144">
        <f>IF($F165&lt;S$142,(IF($F165&gt;R$142-1,SUM($I26:R26)+$H304,R26)),0)</f>
        <v>0</v>
      </c>
      <c r="S165" s="144">
        <f>IF($F165&lt;T$142,(IF($F165&gt;S$142-1,SUM($I26:S26)+$H304,S26)),0)</f>
        <v>0</v>
      </c>
      <c r="T165" s="144">
        <f>IF($F165&lt;U$142,(IF($F165&gt;T$142-1,SUM($I26:T26)+$H304,T26)),0)</f>
        <v>0</v>
      </c>
      <c r="U165" s="145">
        <f t="shared" si="32"/>
        <v>0</v>
      </c>
      <c r="V165" s="144">
        <f>IF($F165&lt;W$142,(IF($F165&gt;V$142-1,SUM($U26,$V26:V26),V26)),0)</f>
        <v>0</v>
      </c>
      <c r="W165" s="144">
        <f>IF($F165&lt;X$142,(IF($F165&gt;W$142-1,SUM($U26,$V26:W26),W26)),0)</f>
        <v>0</v>
      </c>
      <c r="X165" s="144">
        <f>IF($F165&lt;Y$142,(IF($F165&gt;X$142-1,SUM($U26,$V26:X26),X26)),0)</f>
        <v>0</v>
      </c>
      <c r="Y165" s="144">
        <f>IF($F165&lt;Z$142,(IF($F165&gt;Y$142-1,SUM($U26,$V26:Y26),Y26)),0)</f>
        <v>0</v>
      </c>
      <c r="Z165" s="144">
        <f>IF($F165&lt;AA$142,(IF($F165&gt;Z$142-1,SUM($U26,$V26:Z26),Z26)),0)</f>
        <v>0</v>
      </c>
      <c r="AA165" s="144">
        <f>IF($F165&lt;AB$142,(IF($F165&gt;AA$142-1,SUM($U26,$V26:AA26),AA26)),0)</f>
        <v>0</v>
      </c>
      <c r="AB165" s="144">
        <f>IF($F165&lt;AC$142,(IF($F165&gt;AB$142-1,SUM($U26,$V26:AB26),AB26)),0)</f>
        <v>0</v>
      </c>
      <c r="AC165" s="144">
        <f>IF($F165&lt;AD$142,(IF($F165&gt;AC$142-1,SUM($U26,$V26:AC26),AC26)),0)</f>
        <v>0</v>
      </c>
      <c r="AD165" s="144">
        <f>IF($F165&lt;AE$142,(IF($F165&gt;AD$142-1,SUM($U26,$V26:AD26),AD26)),0)</f>
        <v>0</v>
      </c>
      <c r="AE165" s="144">
        <f>IF($F165&lt;AF$142,(IF($F165&gt;AE$142-1,SUM($U26,$V26:AE26),AE26)),0)</f>
        <v>0</v>
      </c>
      <c r="AF165" s="144">
        <f>IF($F165&lt;AG$142,(IF($F165&gt;AF$142-1,SUM($U26,$V26:AF26),AF26)),0)</f>
        <v>0</v>
      </c>
      <c r="AG165" s="144">
        <f>IF($F165&lt;AH$142,(IF($F165&gt;AG$142-1,SUM($U26,$V26:AG26),AG26)),0)</f>
        <v>0</v>
      </c>
      <c r="AH165" s="155">
        <f t="shared" si="29"/>
        <v>0</v>
      </c>
      <c r="AI165" s="144">
        <f>IFERROR(IF(VALUE($F165)&lt;AJ$142,(IF(VALUE($F165)&gt;AI$142-1,SUM($AH26,$AI26:AI26),AI26)),0),0)</f>
        <v>0</v>
      </c>
      <c r="AJ165" s="144">
        <f>IFERROR(IF(VALUE($F165)&lt;AK$142,(IF(VALUE($F165)&gt;AJ$142-1,SUM($AH26,$AI26:AJ26),AJ26)),0),0)</f>
        <v>0</v>
      </c>
      <c r="AK165" s="144">
        <f>IFERROR(IF(VALUE($F165)&lt;AL$142,(IF(VALUE($F165)&gt;AK$142-1,SUM($AH26,$AI26:AK26),AK26)),0),0)</f>
        <v>0</v>
      </c>
      <c r="AL165" s="144">
        <f>IFERROR(IF(VALUE($F165)&lt;AM$142,(IF(VALUE($F165)&gt;AL$142-1,SUM($AH26,$AI26:AL26),AL26)),0),0)</f>
        <v>0</v>
      </c>
      <c r="AM165" s="144">
        <f>IFERROR(IF(VALUE($F165)&lt;AN$142,(IF(VALUE($F165)&gt;AM$142-1,SUM($AH26,$AI26:AM26),AM26)),0),0)</f>
        <v>0</v>
      </c>
      <c r="AN165" s="144">
        <f>IFERROR(IF(VALUE($F165)&lt;AO$142,(IF(VALUE($F165)&gt;AN$142-1,SUM($AH26,$AI26:AN26),AN26)),0),0)</f>
        <v>0</v>
      </c>
      <c r="AO165" s="144">
        <f>IFERROR(IF(VALUE($F165)&lt;AP$142,(IF(VALUE($F165)&gt;AO$142-1,SUM($AH26,$AI26:AO26),AO26)),0),0)</f>
        <v>0</v>
      </c>
      <c r="AP165" s="144">
        <f>IFERROR(IF(VALUE($F165)&lt;AQ$142,(IF(VALUE($F165)&gt;AP$142-1,SUM($AH26,$AI26:AP26),AP26)),0),0)</f>
        <v>0</v>
      </c>
      <c r="AQ165" s="144">
        <f>IFERROR(IF(VALUE($F165)&lt;AR$142,(IF(VALUE($F165)&gt;AQ$142-1,SUM($AH26,$AI26:AQ26),AQ26)),0),0)</f>
        <v>0</v>
      </c>
      <c r="AR165" s="144">
        <f>IFERROR(IF(VALUE($F165)&lt;AS$142,(IF(VALUE($F165)&gt;AR$142-1,SUM($AH26,$AI26:AR26),AR26)),0),0)</f>
        <v>0</v>
      </c>
      <c r="AS165" s="144">
        <f>IFERROR(IF(VALUE($F165)&lt;AT$142,(IF(VALUE($F165)&gt;AS$142-1,SUM($AH26,$AI26:AS26),AS26)),0),0)</f>
        <v>0</v>
      </c>
      <c r="AT165" s="144">
        <f>IFERROR(IF(VALUE($F165)&lt;AU$142,(IF(VALUE($F165)&gt;AT$142-1,SUM($AH26,$AI26:AT26),AT26)),0),0)</f>
        <v>0</v>
      </c>
      <c r="AU165" s="155">
        <f t="shared" si="30"/>
        <v>0</v>
      </c>
      <c r="AV165" s="2">
        <f>IFERROR(IF(VALUE($F165)&lt;AW$142,(IF(VALUE($F165)&gt;AV$142-1,SUM($AU26,$AH26,$U26,$AV26:AV26),AV26)),0),0)</f>
        <v>0</v>
      </c>
      <c r="AW165" s="2">
        <f>IFERROR(IF(VALUE($F165)&lt;AX$142,(IF(VALUE($F165)&gt;AW$142-1,SUM($AU26,$AH26,$U26,$AV26:AW26),AW26)),0),0)</f>
        <v>0</v>
      </c>
      <c r="AX165" s="2">
        <f>IFERROR(IF(VALUE($F165)&lt;AY$142,(IF(VALUE($F165)&gt;AX$142-1,SUM($AU26,$AH26,$U26,$AV26:AX26),AX26)),0),0)</f>
        <v>0</v>
      </c>
      <c r="AY165" s="2">
        <f>IFERROR(IF(VALUE($F165)&lt;AZ$142,(IF(VALUE($F165)&gt;AY$142-1,SUM($AU26,$AH26,$U26,$AV26:AY26),AY26)),0),0)</f>
        <v>0</v>
      </c>
      <c r="AZ165" s="2">
        <f>IFERROR(IF(VALUE($F165)&lt;BA$142,(IF(VALUE($F165)&gt;AZ$142-1,SUM($AU26,$AH26,$U26,$AV26:AZ26),AZ26)),0),0)</f>
        <v>0</v>
      </c>
      <c r="BA165" s="2">
        <f>IFERROR(IF(VALUE($F165)&lt;BB$142,(IF(VALUE($F165)&gt;BA$142-1,SUM($AU26,$AH26,$U26,$AV26:BA26),BA26)),0),0)</f>
        <v>0</v>
      </c>
      <c r="BB165" s="2">
        <f>IFERROR(IF(VALUE($F165)&lt;BC$142,(IF(VALUE($F165)&gt;BB$142-1,SUM($AU26,$AH26,$U26,$AV26:BB26),BB26)),0),0)</f>
        <v>0</v>
      </c>
      <c r="BC165" s="2">
        <f>IFERROR(IF(VALUE($F165)&lt;BD$142,(IF(VALUE($F165)&gt;BC$142-1,SUM($AU26,$AH26,$U26,$AV26:BC26),BC26)),0),0)</f>
        <v>0</v>
      </c>
      <c r="BD165" s="2">
        <f>IFERROR(IF(VALUE($F165)&lt;BE$142,(IF(VALUE($F165)&gt;BD$142-1,SUM($AU26,$AH26,$U26,$AV26:BD26),BD26)),0),0)</f>
        <v>0</v>
      </c>
      <c r="BE165" s="2">
        <f>IFERROR(IF(VALUE($F165)&lt;BF$142,(IF(VALUE($F165)&gt;BE$142-1,SUM($AU26,$AH26,$U26,$AV26:BE26),BE26)),0),0)</f>
        <v>0</v>
      </c>
      <c r="BF165" s="2">
        <f>IFERROR(IF(VALUE($F165)&lt;BG$142,(IF(VALUE($F165)&gt;BF$142-1,SUM($AU26,$AH26,$U26,$AV26:BF26),BF26)),0),0)</f>
        <v>0</v>
      </c>
      <c r="BG165" s="2">
        <f>IFERROR(IF(VALUE($F165)&lt;BH$142,(IF(VALUE($F165)&gt;BG$142-1,SUM($AU26,$AH26,$U26,$AV26:BG26),BG26)),0),0)</f>
        <v>0</v>
      </c>
      <c r="BH165" s="145">
        <f t="shared" si="31"/>
        <v>0</v>
      </c>
      <c r="BU165" s="145"/>
      <c r="CH165" s="145"/>
      <c r="CU165" s="145"/>
      <c r="DH165" s="145"/>
      <c r="DU165" s="145"/>
      <c r="EH165" s="145"/>
    </row>
    <row r="166" spans="1:138" ht="15.75" outlineLevel="1" x14ac:dyDescent="0.25">
      <c r="A166" s="2">
        <f t="shared" si="34"/>
        <v>23</v>
      </c>
      <c r="B166" s="1" t="str">
        <f t="shared" si="34"/>
        <v>PRE-09877</v>
      </c>
      <c r="C166" s="1" t="str">
        <f t="shared" si="34"/>
        <v>SPP TXE - Tampa Palms #4 - Bridge</v>
      </c>
      <c r="D166" s="2" t="str">
        <f t="shared" si="34"/>
        <v>PRE-09877.1</v>
      </c>
      <c r="E166" s="161" t="str">
        <f t="shared" si="34"/>
        <v>SPP TXE - Tampa Palms #4 - Bridge</v>
      </c>
      <c r="F166" s="86" t="s">
        <v>335</v>
      </c>
      <c r="G166" s="86"/>
      <c r="I166" s="144">
        <v>0</v>
      </c>
      <c r="J166" s="144">
        <v>0</v>
      </c>
      <c r="K166" s="144">
        <v>0</v>
      </c>
      <c r="L166" s="144">
        <v>0</v>
      </c>
      <c r="M166" s="144">
        <v>0</v>
      </c>
      <c r="N166" s="144">
        <v>0</v>
      </c>
      <c r="O166" s="144">
        <v>0</v>
      </c>
      <c r="P166" s="144">
        <f>IF($F166&lt;Q$142,(IF($F166&gt;P$142-1,SUM($I27:P27)+$H305,P27)),0)</f>
        <v>0</v>
      </c>
      <c r="Q166" s="144">
        <f>IF($F166&lt;R$142,(IF($F166&gt;Q$142-1,SUM($I27:Q27)+$H305,Q27)),0)</f>
        <v>0</v>
      </c>
      <c r="R166" s="144">
        <f>IF($F166&lt;S$142,(IF($F166&gt;R$142-1,SUM($I27:R27)+$H305,R27)),0)</f>
        <v>0</v>
      </c>
      <c r="S166" s="144">
        <f>IF($F166&lt;T$142,(IF($F166&gt;S$142-1,SUM($I27:S27)+$H305,S27)),0)</f>
        <v>0</v>
      </c>
      <c r="T166" s="144">
        <f>IF($F166&lt;U$142,(IF($F166&gt;T$142-1,SUM($I27:T27)+$H305,T27)),0)</f>
        <v>0</v>
      </c>
      <c r="U166" s="145">
        <f t="shared" si="32"/>
        <v>0</v>
      </c>
      <c r="V166" s="144">
        <f>IF($F166&lt;W$142,(IF($F166&gt;V$142-1,SUM($U27,$V27:V27),V27)),0)</f>
        <v>0</v>
      </c>
      <c r="W166" s="144">
        <f>IF($F166&lt;X$142,(IF($F166&gt;W$142-1,SUM($U27,$V27:W27),W27)),0)</f>
        <v>0</v>
      </c>
      <c r="X166" s="144">
        <f>IF($F166&lt;Y$142,(IF($F166&gt;X$142-1,SUM($U27,$V27:X27),X27)),0)</f>
        <v>0</v>
      </c>
      <c r="Y166" s="144">
        <f>IF($F166&lt;Z$142,(IF($F166&gt;Y$142-1,SUM($U27,$V27:Y27),Y27)),0)</f>
        <v>0</v>
      </c>
      <c r="Z166" s="144">
        <f>IF($F166&lt;AA$142,(IF($F166&gt;Z$142-1,SUM($U27,$V27:Z27),Z27)),0)</f>
        <v>0</v>
      </c>
      <c r="AA166" s="144">
        <f>IF($F166&lt;AB$142,(IF($F166&gt;AA$142-1,SUM($U27,$V27:AA27),AA27)),0)</f>
        <v>0</v>
      </c>
      <c r="AB166" s="144">
        <f>IF($F166&lt;AC$142,(IF($F166&gt;AB$142-1,SUM($U27,$V27:AB27),AB27)),0)</f>
        <v>0</v>
      </c>
      <c r="AC166" s="144">
        <f>IF($F166&lt;AD$142,(IF($F166&gt;AC$142-1,SUM($U27,$V27:AC27),AC27)),0)</f>
        <v>0</v>
      </c>
      <c r="AD166" s="144">
        <f>IF($F166&lt;AE$142,(IF($F166&gt;AD$142-1,SUM($U27,$V27:AD27),AD27)),0)</f>
        <v>0</v>
      </c>
      <c r="AE166" s="144">
        <f>IF($F166&lt;AF$142,(IF($F166&gt;AE$142-1,SUM($U27,$V27:AE27),AE27)),0)</f>
        <v>0</v>
      </c>
      <c r="AF166" s="144">
        <f>IF($F166&lt;AG$142,(IF($F166&gt;AF$142-1,SUM($U27,$V27:AF27),AF27)),0)</f>
        <v>0</v>
      </c>
      <c r="AG166" s="144">
        <f>IF($F166&lt;AH$142,(IF($F166&gt;AG$142-1,SUM($U27,$V27:AG27),AG27)),0)</f>
        <v>0</v>
      </c>
      <c r="AH166" s="155">
        <f t="shared" si="29"/>
        <v>0</v>
      </c>
      <c r="AI166" s="144">
        <f>IFERROR(IF(VALUE($F166)&lt;AJ$142,(IF(VALUE($F166)&gt;AI$142-1,SUM($AH27,$AI27:AI27),AI27)),0),0)</f>
        <v>0</v>
      </c>
      <c r="AJ166" s="144">
        <f>IFERROR(IF(VALUE($F166)&lt;AK$142,(IF(VALUE($F166)&gt;AJ$142-1,SUM($AH27,$AI27:AJ27),AJ27)),0),0)</f>
        <v>0</v>
      </c>
      <c r="AK166" s="144">
        <f>IFERROR(IF(VALUE($F166)&lt;AL$142,(IF(VALUE($F166)&gt;AK$142-1,SUM($AH27,$AI27:AK27),AK27)),0),0)</f>
        <v>0</v>
      </c>
      <c r="AL166" s="144">
        <f>IFERROR(IF(VALUE($F166)&lt;AM$142,(IF(VALUE($F166)&gt;AL$142-1,SUM($AH27,$AI27:AL27),AL27)),0),0)</f>
        <v>0</v>
      </c>
      <c r="AM166" s="144">
        <f>IFERROR(IF(VALUE($F166)&lt;AN$142,(IF(VALUE($F166)&gt;AM$142-1,SUM($AH27,$AI27:AM27),AM27)),0),0)</f>
        <v>0</v>
      </c>
      <c r="AN166" s="144">
        <f>IFERROR(IF(VALUE($F166)&lt;AO$142,(IF(VALUE($F166)&gt;AN$142-1,SUM($AH27,$AI27:AN27),AN27)),0),0)</f>
        <v>0</v>
      </c>
      <c r="AO166" s="144">
        <f>IFERROR(IF(VALUE($F166)&lt;AP$142,(IF(VALUE($F166)&gt;AO$142-1,SUM($AH27,$AI27:AO27),AO27)),0),0)</f>
        <v>0</v>
      </c>
      <c r="AP166" s="144">
        <f>IFERROR(IF(VALUE($F166)&lt;AQ$142,(IF(VALUE($F166)&gt;AP$142-1,SUM($AH27,$AI27:AP27),AP27)),0),0)</f>
        <v>0</v>
      </c>
      <c r="AQ166" s="144">
        <f>IFERROR(IF(VALUE($F166)&lt;AR$142,(IF(VALUE($F166)&gt;AQ$142-1,SUM($AH27,$AI27:AQ27),AQ27)),0),0)</f>
        <v>0</v>
      </c>
      <c r="AR166" s="144">
        <f>IFERROR(IF(VALUE($F166)&lt;AS$142,(IF(VALUE($F166)&gt;AR$142-1,SUM($AH27,$AI27:AR27),AR27)),0),0)</f>
        <v>0</v>
      </c>
      <c r="AS166" s="144">
        <f>IFERROR(IF(VALUE($F166)&lt;AT$142,(IF(VALUE($F166)&gt;AS$142-1,SUM($AH27,$AI27:AS27),AS27)),0),0)</f>
        <v>0</v>
      </c>
      <c r="AT166" s="144">
        <f>IFERROR(IF(VALUE($F166)&lt;AU$142,(IF(VALUE($F166)&gt;AT$142-1,SUM($AH27,$AI27:AT27),AT27)),0),0)</f>
        <v>0</v>
      </c>
      <c r="AU166" s="155">
        <f t="shared" si="30"/>
        <v>0</v>
      </c>
      <c r="AV166" s="2">
        <f>IFERROR(IF(VALUE($F166)&lt;AW$142,(IF(VALUE($F166)&gt;AV$142-1,SUM($AU27,$AH27,$U27,$AV27:AV27),AV27)),0),0)</f>
        <v>0</v>
      </c>
      <c r="AW166" s="2">
        <f>IFERROR(IF(VALUE($F166)&lt;AX$142,(IF(VALUE($F166)&gt;AW$142-1,SUM($AU27,$AH27,$U27,$AV27:AW27),AW27)),0),0)</f>
        <v>0</v>
      </c>
      <c r="AX166" s="2">
        <f>IFERROR(IF(VALUE($F166)&lt;AY$142,(IF(VALUE($F166)&gt;AX$142-1,SUM($AU27,$AH27,$U27,$AV27:AX27),AX27)),0),0)</f>
        <v>0</v>
      </c>
      <c r="AY166" s="2">
        <f>IFERROR(IF(VALUE($F166)&lt;AZ$142,(IF(VALUE($F166)&gt;AY$142-1,SUM($AU27,$AH27,$U27,$AV27:AY27),AY27)),0),0)</f>
        <v>0</v>
      </c>
      <c r="AZ166" s="2">
        <f>IFERROR(IF(VALUE($F166)&lt;BA$142,(IF(VALUE($F166)&gt;AZ$142-1,SUM($AU27,$AH27,$U27,$AV27:AZ27),AZ27)),0),0)</f>
        <v>0</v>
      </c>
      <c r="BA166" s="2">
        <f>IFERROR(IF(VALUE($F166)&lt;BB$142,(IF(VALUE($F166)&gt;BA$142-1,SUM($AU27,$AH27,$U27,$AV27:BA27),BA27)),0),0)</f>
        <v>0</v>
      </c>
      <c r="BB166" s="2">
        <f>IFERROR(IF(VALUE($F166)&lt;BC$142,(IF(VALUE($F166)&gt;BB$142-1,SUM($AU27,$AH27,$U27,$AV27:BB27),BB27)),0),0)</f>
        <v>0</v>
      </c>
      <c r="BC166" s="2">
        <f>IFERROR(IF(VALUE($F166)&lt;BD$142,(IF(VALUE($F166)&gt;BC$142-1,SUM($AU27,$AH27,$U27,$AV27:BC27),BC27)),0),0)</f>
        <v>0</v>
      </c>
      <c r="BD166" s="2">
        <f>IFERROR(IF(VALUE($F166)&lt;BE$142,(IF(VALUE($F166)&gt;BD$142-1,SUM($AU27,$AH27,$U27,$AV27:BD27),BD27)),0),0)</f>
        <v>718251.74</v>
      </c>
      <c r="BE166" s="2">
        <f>IFERROR(IF(VALUE($F166)&lt;BF$142,(IF(VALUE($F166)&gt;BE$142-1,SUM($AU27,$AH27,$U27,$AV27:BE27),BE27)),0),0)</f>
        <v>0</v>
      </c>
      <c r="BF166" s="2">
        <f>IFERROR(IF(VALUE($F166)&lt;BG$142,(IF(VALUE($F166)&gt;BF$142-1,SUM($AU27,$AH27,$U27,$AV27:BF27),BF27)),0),0)</f>
        <v>0</v>
      </c>
      <c r="BG166" s="2">
        <f>IFERROR(IF(VALUE($F166)&lt;BH$142,(IF(VALUE($F166)&gt;BG$142-1,SUM($AU27,$AH27,$U27,$AV27:BG27),BG27)),0),0)</f>
        <v>0</v>
      </c>
      <c r="BH166" s="145">
        <f t="shared" si="31"/>
        <v>718251.74</v>
      </c>
      <c r="BU166" s="145"/>
      <c r="CH166" s="145"/>
      <c r="CU166" s="145"/>
      <c r="DH166" s="145"/>
      <c r="DU166" s="145"/>
      <c r="EH166" s="145"/>
    </row>
    <row r="167" spans="1:138" ht="15.75" outlineLevel="1" x14ac:dyDescent="0.25">
      <c r="A167" s="2">
        <f t="shared" si="34"/>
        <v>24</v>
      </c>
      <c r="B167" s="1" t="str">
        <f t="shared" si="34"/>
        <v>PRE-09878</v>
      </c>
      <c r="C167" s="1" t="str">
        <f t="shared" si="34"/>
        <v>SPP TXE - 66035 - 2 road locations</v>
      </c>
      <c r="D167" s="2" t="str">
        <f t="shared" si="34"/>
        <v>PRE-09878.1</v>
      </c>
      <c r="E167" s="161" t="str">
        <f t="shared" si="34"/>
        <v>SPP TXE - 66035 - 2 road locations</v>
      </c>
      <c r="F167" s="86" t="s">
        <v>329</v>
      </c>
      <c r="G167" s="86"/>
      <c r="I167" s="144">
        <v>0</v>
      </c>
      <c r="J167" s="144">
        <v>0</v>
      </c>
      <c r="K167" s="144">
        <v>0</v>
      </c>
      <c r="L167" s="144">
        <v>0</v>
      </c>
      <c r="M167" s="144">
        <v>0</v>
      </c>
      <c r="N167" s="144">
        <v>0</v>
      </c>
      <c r="O167" s="144">
        <v>0</v>
      </c>
      <c r="P167" s="144">
        <f>IF($F167&lt;Q$142,(IF($F167&gt;P$142-1,SUM($I28:P28)+$H306,P28)),0)</f>
        <v>0</v>
      </c>
      <c r="Q167" s="144">
        <f>IF($F167&lt;R$142,(IF($F167&gt;Q$142-1,SUM($I28:Q28)+$H306,Q28)),0)</f>
        <v>0</v>
      </c>
      <c r="R167" s="144">
        <f>IF($F167&lt;S$142,(IF($F167&gt;R$142-1,SUM($I28:R28)+$H306,R28)),0)</f>
        <v>0</v>
      </c>
      <c r="S167" s="144">
        <f>IF($F167&lt;T$142,(IF($F167&gt;S$142-1,SUM($I28:S28)+$H306,S28)),0)</f>
        <v>0</v>
      </c>
      <c r="T167" s="144">
        <f>IF($F167&lt;U$142,(IF($F167&gt;T$142-1,SUM($I28:T28)+$H306,T28)),0)</f>
        <v>0</v>
      </c>
      <c r="U167" s="145">
        <f t="shared" si="32"/>
        <v>0</v>
      </c>
      <c r="V167" s="144">
        <f>IF($F167&lt;W$142,(IF($F167&gt;V$142-1,SUM($U28,$V28:V28),V28)),0)</f>
        <v>0</v>
      </c>
      <c r="W167" s="144">
        <f>IF($F167&lt;X$142,(IF($F167&gt;W$142-1,SUM($U28,$V28:W28),W28)),0)</f>
        <v>0</v>
      </c>
      <c r="X167" s="144">
        <f>IF($F167&lt;Y$142,(IF($F167&gt;X$142-1,SUM($U28,$V28:X28),X28)),0)</f>
        <v>0</v>
      </c>
      <c r="Y167" s="144">
        <f>IF($F167&lt;Z$142,(IF($F167&gt;Y$142-1,SUM($U28,$V28:Y28),Y28)),0)</f>
        <v>0</v>
      </c>
      <c r="Z167" s="144">
        <f>IF($F167&lt;AA$142,(IF($F167&gt;Z$142-1,SUM($U28,$V28:Z28),Z28)),0)</f>
        <v>0</v>
      </c>
      <c r="AA167" s="144">
        <f>IF($F167&lt;AB$142,(IF($F167&gt;AA$142-1,SUM($U28,$V28:AA28),AA28)),0)</f>
        <v>0</v>
      </c>
      <c r="AB167" s="144">
        <f>IF($F167&lt;AC$142,(IF($F167&gt;AB$142-1,SUM($U28,$V28:AB28),AB28)),0)</f>
        <v>0</v>
      </c>
      <c r="AC167" s="144">
        <f>IF($F167&lt;AD$142,(IF($F167&gt;AC$142-1,SUM($U28,$V28:AC28),AC28)),0)</f>
        <v>0</v>
      </c>
      <c r="AD167" s="144">
        <f>IF($F167&lt;AE$142,(IF($F167&gt;AD$142-1,SUM($U28,$V28:AD28),AD28)),0)</f>
        <v>0</v>
      </c>
      <c r="AE167" s="144">
        <f>IF($F167&lt;AF$142,(IF($F167&gt;AE$142-1,SUM($U28,$V28:AE28),AE28)),0)</f>
        <v>0</v>
      </c>
      <c r="AF167" s="144">
        <f>IF($F167&lt;AG$142,(IF($F167&gt;AF$142-1,SUM($U28,$V28:AF28),AF28)),0)</f>
        <v>0</v>
      </c>
      <c r="AG167" s="144">
        <f>IF($F167&lt;AH$142,(IF($F167&gt;AG$142-1,SUM($U28,$V28:AG28),AG28)),0)</f>
        <v>0</v>
      </c>
      <c r="AH167" s="155">
        <f t="shared" si="29"/>
        <v>0</v>
      </c>
      <c r="AI167" s="144">
        <f>IFERROR(IF(VALUE($F167)&lt;AJ$142,(IF(VALUE($F167)&gt;AI$142-1,SUM($AH28,$AI28:AI28),AI28)),0),0)</f>
        <v>0</v>
      </c>
      <c r="AJ167" s="144">
        <f>IFERROR(IF(VALUE($F167)&lt;AK$142,(IF(VALUE($F167)&gt;AJ$142-1,SUM($AH28,$AI28:AJ28),AJ28)),0),0)</f>
        <v>0</v>
      </c>
      <c r="AK167" s="144">
        <f>IFERROR(IF(VALUE($F167)&lt;AL$142,(IF(VALUE($F167)&gt;AK$142-1,SUM($AH28,$AI28:AK28),AK28)),0),0)</f>
        <v>0</v>
      </c>
      <c r="AL167" s="144">
        <f>IFERROR(IF(VALUE($F167)&lt;AM$142,(IF(VALUE($F167)&gt;AL$142-1,SUM($AH28,$AI28:AL28),AL28)),0),0)</f>
        <v>0</v>
      </c>
      <c r="AM167" s="144">
        <f>IFERROR(IF(VALUE($F167)&lt;AN$142,(IF(VALUE($F167)&gt;AM$142-1,SUM($AH28,$AI28:AM28),AM28)),0),0)</f>
        <v>0</v>
      </c>
      <c r="AN167" s="144">
        <f>IFERROR(IF(VALUE($F167)&lt;AO$142,(IF(VALUE($F167)&gt;AN$142-1,SUM($AH28,$AI28:AN28),AN28)),0),0)</f>
        <v>0</v>
      </c>
      <c r="AO167" s="144">
        <f>IFERROR(IF(VALUE($F167)&lt;AP$142,(IF(VALUE($F167)&gt;AO$142-1,SUM($AH28,$AI28:AO28),AO28)),0),0)</f>
        <v>0</v>
      </c>
      <c r="AP167" s="144">
        <f>IFERROR(IF(VALUE($F167)&lt;AQ$142,(IF(VALUE($F167)&gt;AP$142-1,SUM($AH28,$AI28:AP28),AP28)),0),0)</f>
        <v>0</v>
      </c>
      <c r="AQ167" s="144">
        <f>IFERROR(IF(VALUE($F167)&lt;AR$142,(IF(VALUE($F167)&gt;AQ$142-1,SUM($AH28,$AI28:AQ28),AQ28)),0),0)</f>
        <v>0</v>
      </c>
      <c r="AR167" s="144">
        <f>IFERROR(IF(VALUE($F167)&lt;AS$142,(IF(VALUE($F167)&gt;AR$142-1,SUM($AH28,$AI28:AR28),AR28)),0),0)</f>
        <v>0</v>
      </c>
      <c r="AS167" s="144">
        <f>IFERROR(IF(VALUE($F167)&lt;AT$142,(IF(VALUE($F167)&gt;AS$142-1,SUM($AH28,$AI28:AS28),AS28)),0),0)</f>
        <v>0</v>
      </c>
      <c r="AT167" s="144">
        <f>IFERROR(IF(VALUE($F167)&lt;AU$142,(IF(VALUE($F167)&gt;AT$142-1,SUM($AH28,$AI28:AT28),AT28)),0),0)</f>
        <v>0</v>
      </c>
      <c r="AU167" s="155">
        <f t="shared" si="30"/>
        <v>0</v>
      </c>
      <c r="AV167" s="2">
        <f>IFERROR(IF(VALUE($F167)&lt;AW$142,(IF(VALUE($F167)&gt;AV$142-1,SUM($AU28,$AH28,$U28,$AV28:AV28),AV28)),0),0)</f>
        <v>0</v>
      </c>
      <c r="AW167" s="2">
        <f>IFERROR(IF(VALUE($F167)&lt;AX$142,(IF(VALUE($F167)&gt;AW$142-1,SUM($AU28,$AH28,$U28,$AV28:AW28),AW28)),0),0)</f>
        <v>0</v>
      </c>
      <c r="AX167" s="2">
        <f>IFERROR(IF(VALUE($F167)&lt;AY$142,(IF(VALUE($F167)&gt;AX$142-1,SUM($AU28,$AH28,$U28,$AV28:AX28),AX28)),0),0)</f>
        <v>0</v>
      </c>
      <c r="AY167" s="2">
        <f>IFERROR(IF(VALUE($F167)&lt;AZ$142,(IF(VALUE($F167)&gt;AY$142-1,SUM($AU28,$AH28,$U28,$AV28:AY28),AY28)),0),0)</f>
        <v>0</v>
      </c>
      <c r="AZ167" s="2">
        <f>IFERROR(IF(VALUE($F167)&lt;BA$142,(IF(VALUE($F167)&gt;AZ$142-1,SUM($AU28,$AH28,$U28,$AV28:AZ28),AZ28)),0),0)</f>
        <v>0</v>
      </c>
      <c r="BA167" s="2">
        <f>IFERROR(IF(VALUE($F167)&lt;BB$142,(IF(VALUE($F167)&gt;BA$142-1,SUM($AU28,$AH28,$U28,$AV28:BA28),BA28)),0),0)</f>
        <v>0</v>
      </c>
      <c r="BB167" s="2">
        <f>IFERROR(IF(VALUE($F167)&lt;BC$142,(IF(VALUE($F167)&gt;BB$142-1,SUM($AU28,$AH28,$U28,$AV28:BB28),BB28)),0),0)</f>
        <v>0</v>
      </c>
      <c r="BC167" s="2">
        <f>IFERROR(IF(VALUE($F167)&lt;BD$142,(IF(VALUE($F167)&gt;BC$142-1,SUM($AU28,$AH28,$U28,$AV28:BC28),BC28)),0),0)</f>
        <v>0</v>
      </c>
      <c r="BD167" s="2">
        <f>IFERROR(IF(VALUE($F167)&lt;BE$142,(IF(VALUE($F167)&gt;BD$142-1,SUM($AU28,$AH28,$U28,$AV28:BD28),BD28)),0),0)</f>
        <v>0</v>
      </c>
      <c r="BE167" s="2">
        <f>IFERROR(IF(VALUE($F167)&lt;BF$142,(IF(VALUE($F167)&gt;BE$142-1,SUM($AU28,$AH28,$U28,$AV28:BE28),BE28)),0),0)</f>
        <v>0</v>
      </c>
      <c r="BF167" s="2">
        <f>IFERROR(IF(VALUE($F167)&lt;BG$142,(IF(VALUE($F167)&gt;BF$142-1,SUM($AU28,$AH28,$U28,$AV28:BF28),BF28)),0),0)</f>
        <v>0</v>
      </c>
      <c r="BG167" s="2">
        <f>IFERROR(IF(VALUE($F167)&lt;BH$142,(IF(VALUE($F167)&gt;BG$142-1,SUM($AU28,$AH28,$U28,$AV28:BG28),BG28)),0),0)</f>
        <v>0</v>
      </c>
      <c r="BH167" s="145">
        <f t="shared" si="31"/>
        <v>0</v>
      </c>
      <c r="BU167" s="145"/>
      <c r="CH167" s="145"/>
      <c r="CU167" s="145"/>
      <c r="DH167" s="145"/>
      <c r="DU167" s="145"/>
      <c r="EH167" s="145"/>
    </row>
    <row r="168" spans="1:138" ht="15.75" outlineLevel="1" x14ac:dyDescent="0.25">
      <c r="A168" s="2">
        <f t="shared" si="34"/>
        <v>25</v>
      </c>
      <c r="B168" s="1" t="str">
        <f t="shared" si="34"/>
        <v>PRE-09881</v>
      </c>
      <c r="C168" s="1" t="str">
        <f t="shared" si="34"/>
        <v>SPP TXE - 230007</v>
      </c>
      <c r="D168" s="2" t="str">
        <f t="shared" si="34"/>
        <v>PRE-09881.1</v>
      </c>
      <c r="E168" s="161" t="str">
        <f t="shared" si="34"/>
        <v>SPP TXE - 230007</v>
      </c>
      <c r="F168" s="86" t="s">
        <v>336</v>
      </c>
      <c r="G168" s="86"/>
      <c r="I168" s="144">
        <v>0</v>
      </c>
      <c r="J168" s="144">
        <v>0</v>
      </c>
      <c r="K168" s="144">
        <v>0</v>
      </c>
      <c r="L168" s="144">
        <v>0</v>
      </c>
      <c r="M168" s="144">
        <v>0</v>
      </c>
      <c r="N168" s="144">
        <v>0</v>
      </c>
      <c r="O168" s="144">
        <v>0</v>
      </c>
      <c r="P168" s="144">
        <f>IF($F168&lt;Q$142,(IF($F168&gt;P$142-1,SUM($I29:P29)+$H307,P29)),0)</f>
        <v>0</v>
      </c>
      <c r="Q168" s="144">
        <f>IF($F168&lt;R$142,(IF($F168&gt;Q$142-1,SUM($I29:Q29)+$H307,Q29)),0)</f>
        <v>0</v>
      </c>
      <c r="R168" s="144">
        <f>IF($F168&lt;S$142,(IF($F168&gt;R$142-1,SUM($I29:R29)+$H307,R29)),0)</f>
        <v>0</v>
      </c>
      <c r="S168" s="144">
        <f>IF($F168&lt;T$142,(IF($F168&gt;S$142-1,SUM($I29:S29)+$H307,S29)),0)</f>
        <v>0</v>
      </c>
      <c r="T168" s="144">
        <f>IF($F168&lt;U$142,(IF($F168&gt;T$142-1,SUM($I29:T29)+$H307,T29)),0)</f>
        <v>0</v>
      </c>
      <c r="U168" s="145">
        <f t="shared" si="32"/>
        <v>0</v>
      </c>
      <c r="V168" s="144">
        <f>IF($F168&lt;W$142,(IF($F168&gt;V$142-1,SUM($U29,$V29:V29),V29)),0)</f>
        <v>0</v>
      </c>
      <c r="W168" s="144">
        <f>IF($F168&lt;X$142,(IF($F168&gt;W$142-1,SUM($U29,$V29:W29),W29)),0)</f>
        <v>0</v>
      </c>
      <c r="X168" s="144">
        <f>IF($F168&lt;Y$142,(IF($F168&gt;X$142-1,SUM($U29,$V29:X29),X29)),0)</f>
        <v>0</v>
      </c>
      <c r="Y168" s="144">
        <f>IF($F168&lt;Z$142,(IF($F168&gt;Y$142-1,SUM($U29,$V29:Y29),Y29)),0)</f>
        <v>0</v>
      </c>
      <c r="Z168" s="144">
        <f>IF($F168&lt;AA$142,(IF($F168&gt;Z$142-1,SUM($U29,$V29:Z29),Z29)),0)</f>
        <v>0</v>
      </c>
      <c r="AA168" s="144">
        <f>IF($F168&lt;AB$142,(IF($F168&gt;AA$142-1,SUM($U29,$V29:AA29),AA29)),0)</f>
        <v>0</v>
      </c>
      <c r="AB168" s="144">
        <f>IF($F168&lt;AC$142,(IF($F168&gt;AB$142-1,SUM($U29,$V29:AB29),AB29)),0)</f>
        <v>0</v>
      </c>
      <c r="AC168" s="144">
        <f>IF($F168&lt;AD$142,(IF($F168&gt;AC$142-1,SUM($U29,$V29:AC29),AC29)),0)</f>
        <v>0</v>
      </c>
      <c r="AD168" s="144">
        <f>IF($F168&lt;AE$142,(IF($F168&gt;AD$142-1,SUM($U29,$V29:AD29),AD29)),0)</f>
        <v>0</v>
      </c>
      <c r="AE168" s="144">
        <f>IF($F168&lt;AF$142,(IF($F168&gt;AE$142-1,SUM($U29,$V29:AE29),AE29)),0)</f>
        <v>0</v>
      </c>
      <c r="AF168" s="144">
        <f>IF($F168&lt;AG$142,(IF($F168&gt;AF$142-1,SUM($U29,$V29:AF29),AF29)),0)</f>
        <v>0</v>
      </c>
      <c r="AG168" s="144">
        <f>IF($F168&lt;AH$142,(IF($F168&gt;AG$142-1,SUM($U29,$V29:AG29),AG29)),0)</f>
        <v>0</v>
      </c>
      <c r="AH168" s="155">
        <f t="shared" si="29"/>
        <v>0</v>
      </c>
      <c r="AI168" s="144">
        <f>IFERROR(IF(VALUE($F168)&lt;AJ$142,(IF(VALUE($F168)&gt;AI$142-1,SUM($AH29,$AI29:AI29),AI29)),0),0)</f>
        <v>0</v>
      </c>
      <c r="AJ168" s="144">
        <f>IFERROR(IF(VALUE($F168)&lt;AK$142,(IF(VALUE($F168)&gt;AJ$142-1,SUM($AH29,$AI29:AJ29),AJ29)),0),0)</f>
        <v>0</v>
      </c>
      <c r="AK168" s="144">
        <f>IFERROR(IF(VALUE($F168)&lt;AL$142,(IF(VALUE($F168)&gt;AK$142-1,SUM($AH29,$AI29:AK29),AK29)),0),0)</f>
        <v>0</v>
      </c>
      <c r="AL168" s="144">
        <f>IFERROR(IF(VALUE($F168)&lt;AM$142,(IF(VALUE($F168)&gt;AL$142-1,SUM($AH29,$AI29:AL29),AL29)),0),0)</f>
        <v>0</v>
      </c>
      <c r="AM168" s="144">
        <f>IFERROR(IF(VALUE($F168)&lt;AN$142,(IF(VALUE($F168)&gt;AM$142-1,SUM($AH29,$AI29:AM29),AM29)),0),0)</f>
        <v>0</v>
      </c>
      <c r="AN168" s="144">
        <f>IFERROR(IF(VALUE($F168)&lt;AO$142,(IF(VALUE($F168)&gt;AN$142-1,SUM($AH29,$AI29:AN29),AN29)),0),0)</f>
        <v>0</v>
      </c>
      <c r="AO168" s="144">
        <f>IFERROR(IF(VALUE($F168)&lt;AP$142,(IF(VALUE($F168)&gt;AO$142-1,SUM($AH29,$AI29:AO29),AO29)),0),0)</f>
        <v>0</v>
      </c>
      <c r="AP168" s="144">
        <f>IFERROR(IF(VALUE($F168)&lt;AQ$142,(IF(VALUE($F168)&gt;AP$142-1,SUM($AH29,$AI29:AP29),AP29)),0),0)</f>
        <v>0</v>
      </c>
      <c r="AQ168" s="144">
        <f>IFERROR(IF(VALUE($F168)&lt;AR$142,(IF(VALUE($F168)&gt;AQ$142-1,SUM($AH29,$AI29:AQ29),AQ29)),0),0)</f>
        <v>0</v>
      </c>
      <c r="AR168" s="144">
        <f>IFERROR(IF(VALUE($F168)&lt;AS$142,(IF(VALUE($F168)&gt;AR$142-1,SUM($AH29,$AI29:AR29),AR29)),0),0)</f>
        <v>0</v>
      </c>
      <c r="AS168" s="144">
        <f>IFERROR(IF(VALUE($F168)&lt;AT$142,(IF(VALUE($F168)&gt;AS$142-1,SUM($AH29,$AI29:AS29),AS29)),0),0)</f>
        <v>0</v>
      </c>
      <c r="AT168" s="144">
        <f>IFERROR(IF(VALUE($F168)&lt;AU$142,(IF(VALUE($F168)&gt;AT$142-1,SUM($AH29,$AI29:AT29),AT29)),0),0)</f>
        <v>0</v>
      </c>
      <c r="AU168" s="155">
        <f t="shared" si="30"/>
        <v>0</v>
      </c>
      <c r="AV168" s="2">
        <f>IFERROR(IF(VALUE($F168)&lt;AW$142,(IF(VALUE($F168)&gt;AV$142-1,SUM($AU29,$AH29,$U29,$AV29:AV29),AV29)),0),0)</f>
        <v>0</v>
      </c>
      <c r="AW168" s="2">
        <f>IFERROR(IF(VALUE($F168)&lt;AX$142,(IF(VALUE($F168)&gt;AW$142-1,SUM($AU29,$AH29,$U29,$AV29:AW29),AW29)),0),0)</f>
        <v>0</v>
      </c>
      <c r="AX168" s="2">
        <f>IFERROR(IF(VALUE($F168)&lt;AY$142,(IF(VALUE($F168)&gt;AX$142-1,SUM($AU29,$AH29,$U29,$AV29:AX29),AX29)),0),0)</f>
        <v>0</v>
      </c>
      <c r="AY168" s="2">
        <f>IFERROR(IF(VALUE($F168)&lt;AZ$142,(IF(VALUE($F168)&gt;AY$142-1,SUM($AU29,$AH29,$U29,$AV29:AY29),AY29)),0),0)</f>
        <v>0</v>
      </c>
      <c r="AZ168" s="2">
        <f>IFERROR(IF(VALUE($F168)&lt;BA$142,(IF(VALUE($F168)&gt;AZ$142-1,SUM($AU29,$AH29,$U29,$AV29:AZ29),AZ29)),0),0)</f>
        <v>0</v>
      </c>
      <c r="BA168" s="2">
        <f>IFERROR(IF(VALUE($F168)&lt;BB$142,(IF(VALUE($F168)&gt;BA$142-1,SUM($AU29,$AH29,$U29,$AV29:BA29),BA29)),0),0)</f>
        <v>0</v>
      </c>
      <c r="BB168" s="2">
        <f>IFERROR(IF(VALUE($F168)&lt;BC$142,(IF(VALUE($F168)&gt;BB$142-1,SUM($AU29,$AH29,$U29,$AV29:BB29),BB29)),0),0)</f>
        <v>0</v>
      </c>
      <c r="BC168" s="2">
        <f>IFERROR(IF(VALUE($F168)&lt;BD$142,(IF(VALUE($F168)&gt;BC$142-1,SUM($AU29,$AH29,$U29,$AV29:BC29),BC29)),0),0)</f>
        <v>0</v>
      </c>
      <c r="BD168" s="2">
        <f>IFERROR(IF(VALUE($F168)&lt;BE$142,(IF(VALUE($F168)&gt;BD$142-1,SUM($AU29,$AH29,$U29,$AV29:BD29),BD29)),0),0)</f>
        <v>0</v>
      </c>
      <c r="BE168" s="2">
        <f>IFERROR(IF(VALUE($F168)&lt;BF$142,(IF(VALUE($F168)&gt;BE$142-1,SUM($AU29,$AH29,$U29,$AV29:BE29),BE29)),0),0)</f>
        <v>350100.36</v>
      </c>
      <c r="BF168" s="2">
        <f>IFERROR(IF(VALUE($F168)&lt;BG$142,(IF(VALUE($F168)&gt;BF$142-1,SUM($AU29,$AH29,$U29,$AV29:BF29),BF29)),0),0)</f>
        <v>0</v>
      </c>
      <c r="BG168" s="2">
        <f>IFERROR(IF(VALUE($F168)&lt;BH$142,(IF(VALUE($F168)&gt;BG$142-1,SUM($AU29,$AH29,$U29,$AV29:BG29),BG29)),0),0)</f>
        <v>0</v>
      </c>
      <c r="BH168" s="145">
        <f t="shared" si="31"/>
        <v>350100.36</v>
      </c>
      <c r="BU168" s="145"/>
      <c r="CH168" s="145"/>
      <c r="CU168" s="145"/>
      <c r="DH168" s="145"/>
      <c r="DU168" s="145"/>
      <c r="EH168" s="145"/>
    </row>
    <row r="169" spans="1:138" ht="15.75" outlineLevel="1" x14ac:dyDescent="0.25">
      <c r="A169" s="2">
        <f t="shared" si="34"/>
        <v>26</v>
      </c>
      <c r="B169" s="1" t="str">
        <f t="shared" si="34"/>
        <v>PRE-09875</v>
      </c>
      <c r="C169" s="1" t="str">
        <f t="shared" si="34"/>
        <v>SPP TXE - Blount Rd - Bridge</v>
      </c>
      <c r="D169" s="2" t="str">
        <f t="shared" si="34"/>
        <v>PRE-09875.1</v>
      </c>
      <c r="E169" s="161" t="str">
        <f t="shared" si="34"/>
        <v>SPP TXE - Blount Rd - Bridge</v>
      </c>
      <c r="F169" s="86">
        <v>46006</v>
      </c>
      <c r="G169" s="86"/>
      <c r="I169" s="144">
        <v>0</v>
      </c>
      <c r="J169" s="144">
        <v>0</v>
      </c>
      <c r="K169" s="144">
        <v>0</v>
      </c>
      <c r="L169" s="144">
        <v>0</v>
      </c>
      <c r="M169" s="144">
        <v>0</v>
      </c>
      <c r="N169" s="144">
        <v>0</v>
      </c>
      <c r="O169" s="144">
        <v>0</v>
      </c>
      <c r="P169" s="144">
        <f>IF($F169&lt;Q$142,(IF($F169&gt;P$142-1,SUM($I30:P30)+$H308,P30)),0)</f>
        <v>0</v>
      </c>
      <c r="Q169" s="144">
        <f>IF($F169&lt;R$142,(IF($F169&gt;Q$142-1,SUM($I30:Q30)+$H308,Q30)),0)</f>
        <v>0</v>
      </c>
      <c r="R169" s="144">
        <f>IF($F169&lt;S$142,(IF($F169&gt;R$142-1,SUM($I30:R30)+$H308,R30)),0)</f>
        <v>0</v>
      </c>
      <c r="S169" s="144">
        <f>IF($F169&lt;T$142,(IF($F169&gt;S$142-1,SUM($I30:S30)+$H308,S30)),0)</f>
        <v>0</v>
      </c>
      <c r="T169" s="144">
        <f>IF($F169&lt;U$142,(IF($F169&gt;T$142-1,SUM($I30:T30)+$H308,T30)),0)</f>
        <v>0</v>
      </c>
      <c r="U169" s="145">
        <f t="shared" si="32"/>
        <v>0</v>
      </c>
      <c r="V169" s="144">
        <f>IF($F169&lt;W$142,(IF($F169&gt;V$142-1,SUM($U30,$V30:V30),V30)),0)</f>
        <v>0</v>
      </c>
      <c r="W169" s="144">
        <f>IF($F169&lt;X$142,(IF($F169&gt;W$142-1,SUM($U30,$V30:W30),W30)),0)</f>
        <v>0</v>
      </c>
      <c r="X169" s="144">
        <f>IF($F169&lt;Y$142,(IF($F169&gt;X$142-1,SUM($U30,$V30:X30),X30)),0)</f>
        <v>0</v>
      </c>
      <c r="Y169" s="144">
        <f>IF($F169&lt;Z$142,(IF($F169&gt;Y$142-1,SUM($U30,$V30:Y30),Y30)),0)</f>
        <v>0</v>
      </c>
      <c r="Z169" s="144">
        <f>IF($F169&lt;AA$142,(IF($F169&gt;Z$142-1,SUM($U30,$V30:Z30),Z30)),0)</f>
        <v>0</v>
      </c>
      <c r="AA169" s="144">
        <f>IF($F169&lt;AB$142,(IF($F169&gt;AA$142-1,SUM($U30,$V30:AA30),AA30)),0)</f>
        <v>0</v>
      </c>
      <c r="AB169" s="144">
        <f>IF($F169&lt;AC$142,(IF($F169&gt;AB$142-1,SUM($U30,$V30:AB30),AB30)),0)</f>
        <v>0</v>
      </c>
      <c r="AC169" s="144">
        <f>IF($F169&lt;AD$142,(IF($F169&gt;AC$142-1,SUM($U30,$V30:AC30),AC30)),0)</f>
        <v>0</v>
      </c>
      <c r="AD169" s="144">
        <f>IF($F169&lt;AE$142,(IF($F169&gt;AD$142-1,SUM($U30,$V30:AD30),AD30)),0)</f>
        <v>0</v>
      </c>
      <c r="AE169" s="144">
        <f>IF($F169&lt;AF$142,(IF($F169&gt;AE$142-1,SUM($U30,$V30:AE30),AE30)),0)</f>
        <v>0</v>
      </c>
      <c r="AF169" s="144">
        <f>IF($F169&lt;AG$142,(IF($F169&gt;AF$142-1,SUM($U30,$V30:AF30),AF30)),0)</f>
        <v>0</v>
      </c>
      <c r="AG169" s="144">
        <f>IF($F169&lt;AH$142,(IF($F169&gt;AG$142-1,SUM($U30,$V30:AG30),AG30)),0)</f>
        <v>0</v>
      </c>
      <c r="AH169" s="155">
        <f t="shared" si="29"/>
        <v>0</v>
      </c>
      <c r="AI169" s="144">
        <f>IFERROR(IF(VALUE($F169)&lt;AJ$142,(IF(VALUE($F169)&gt;AI$142-1,SUM($AH30,$AI30:AI30),AI30)),0),0)</f>
        <v>0</v>
      </c>
      <c r="AJ169" s="144">
        <f>IFERROR(IF(VALUE($F169)&lt;AK$142,(IF(VALUE($F169)&gt;AJ$142-1,SUM($AH30,$AI30:AJ30),AJ30)),0),0)</f>
        <v>0</v>
      </c>
      <c r="AK169" s="144">
        <f>IFERROR(IF(VALUE($F169)&lt;AL$142,(IF(VALUE($F169)&gt;AK$142-1,SUM($AH30,$AI30:AK30),AK30)),0),0)</f>
        <v>0</v>
      </c>
      <c r="AL169" s="144">
        <f>IFERROR(IF(VALUE($F169)&lt;AM$142,(IF(VALUE($F169)&gt;AL$142-1,SUM($AH30,$AI30:AL30),AL30)),0),0)</f>
        <v>0</v>
      </c>
      <c r="AM169" s="144">
        <f>IFERROR(IF(VALUE($F169)&lt;AN$142,(IF(VALUE($F169)&gt;AM$142-1,SUM($AH30,$AI30:AM30),AM30)),0),0)</f>
        <v>0</v>
      </c>
      <c r="AN169" s="144">
        <f>IFERROR(IF(VALUE($F169)&lt;AO$142,(IF(VALUE($F169)&gt;AN$142-1,SUM($AH30,$AI30:AN30),AN30)),0),0)</f>
        <v>0</v>
      </c>
      <c r="AO169" s="144">
        <f>IFERROR(IF(VALUE($F169)&lt;AP$142,(IF(VALUE($F169)&gt;AO$142-1,SUM($AH30,$AI30:AO30),AO30)),0),0)</f>
        <v>0</v>
      </c>
      <c r="AP169" s="144">
        <f>IFERROR(IF(VALUE($F169)&lt;AQ$142,(IF(VALUE($F169)&gt;AP$142-1,SUM($AH30,$AI30:AP30),AP30)),0),0)</f>
        <v>0</v>
      </c>
      <c r="AQ169" s="144">
        <f>IFERROR(IF(VALUE($F169)&lt;AR$142,(IF(VALUE($F169)&gt;AQ$142-1,SUM($AH30,$AI30:AQ30),AQ30)),0),0)</f>
        <v>0</v>
      </c>
      <c r="AR169" s="144">
        <f>IFERROR(IF(VALUE($F169)&lt;AS$142,(IF(VALUE($F169)&gt;AR$142-1,SUM($AH30,$AI30:AR30),AR30)),0),0)</f>
        <v>0</v>
      </c>
      <c r="AS169" s="144">
        <f>IFERROR(IF(VALUE($F169)&lt;AT$142,(IF(VALUE($F169)&gt;AS$142-1,SUM($AH30,$AI30:AS30),AS30)),0),0)</f>
        <v>0</v>
      </c>
      <c r="AT169" s="144">
        <f>IFERROR(IF(VALUE($F169)&lt;AU$142,(IF(VALUE($F169)&gt;AT$142-1,SUM($AH30,$AI30:AT30),AT30)),0),0)</f>
        <v>0</v>
      </c>
      <c r="AU169" s="155">
        <f t="shared" si="30"/>
        <v>0</v>
      </c>
      <c r="AV169" s="2">
        <f>IFERROR(IF(VALUE($F169)&lt;AW$142,(IF(VALUE($F169)&gt;AV$142-1,SUM($AU30,$AH30,$U30,$AV30:AV30),AV30)),0),0)</f>
        <v>0</v>
      </c>
      <c r="AW169" s="2">
        <f>IFERROR(IF(VALUE($F169)&lt;AX$142,(IF(VALUE($F169)&gt;AW$142-1,SUM($AU30,$AH30,$U30,$AV30:AW30),AW30)),0),0)</f>
        <v>0</v>
      </c>
      <c r="AX169" s="2">
        <f>IFERROR(IF(VALUE($F169)&lt;AY$142,(IF(VALUE($F169)&gt;AX$142-1,SUM($AU30,$AH30,$U30,$AV30:AX30),AX30)),0),0)</f>
        <v>0</v>
      </c>
      <c r="AY169" s="2">
        <f>IFERROR(IF(VALUE($F169)&lt;AZ$142,(IF(VALUE($F169)&gt;AY$142-1,SUM($AU30,$AH30,$U30,$AV30:AY30),AY30)),0),0)</f>
        <v>0</v>
      </c>
      <c r="AZ169" s="2">
        <f>IFERROR(IF(VALUE($F169)&lt;BA$142,(IF(VALUE($F169)&gt;AZ$142-1,SUM($AU30,$AH30,$U30,$AV30:AZ30),AZ30)),0),0)</f>
        <v>0</v>
      </c>
      <c r="BA169" s="2">
        <f>IFERROR(IF(VALUE($F169)&lt;BB$142,(IF(VALUE($F169)&gt;BA$142-1,SUM($AU30,$AH30,$U30,$AV30:BA30),BA30)),0),0)</f>
        <v>0</v>
      </c>
      <c r="BB169" s="2">
        <f>IFERROR(IF(VALUE($F169)&lt;BC$142,(IF(VALUE($F169)&gt;BB$142-1,SUM($AU30,$AH30,$U30,$AV30:BB30),BB30)),0),0)</f>
        <v>0</v>
      </c>
      <c r="BC169" s="2">
        <f>IFERROR(IF(VALUE($F169)&lt;BD$142,(IF(VALUE($F169)&gt;BC$142-1,SUM($AU30,$AH30,$U30,$AV30:BC30),BC30)),0),0)</f>
        <v>0</v>
      </c>
      <c r="BD169" s="2">
        <f>IFERROR(IF(VALUE($F169)&lt;BE$142,(IF(VALUE($F169)&gt;BD$142-1,SUM($AU30,$AH30,$U30,$AV30:BD30),BD30)),0),0)</f>
        <v>0</v>
      </c>
      <c r="BE169" s="2">
        <f>IFERROR(IF(VALUE($F169)&lt;BF$142,(IF(VALUE($F169)&gt;BE$142-1,SUM($AU30,$AH30,$U30,$AV30:BE30),BE30)),0),0)</f>
        <v>0</v>
      </c>
      <c r="BF169" s="2">
        <f>IFERROR(IF(VALUE($F169)&lt;BG$142,(IF(VALUE($F169)&gt;BF$142-1,SUM($AU30,$AH30,$U30,$AV30:BF30),BF30)),0),0)</f>
        <v>0</v>
      </c>
      <c r="BG169" s="2">
        <f>IFERROR(IF(VALUE($F169)&lt;BH$142,(IF(VALUE($F169)&gt;BG$142-1,SUM($AU30,$AH30,$U30,$AV30:BG30),BG30)),0),0)</f>
        <v>0</v>
      </c>
      <c r="BH169" s="145">
        <f t="shared" si="31"/>
        <v>0</v>
      </c>
      <c r="BU169" s="145"/>
      <c r="CH169" s="145"/>
      <c r="CU169" s="145"/>
      <c r="DH169" s="145"/>
      <c r="DU169" s="145"/>
      <c r="EH169" s="145"/>
    </row>
    <row r="170" spans="1:138" ht="15.75" outlineLevel="1" x14ac:dyDescent="0.25">
      <c r="A170" s="2">
        <f t="shared" si="34"/>
        <v>27</v>
      </c>
      <c r="B170" s="1" t="str">
        <f t="shared" si="34"/>
        <v>TXE - TBD32</v>
      </c>
      <c r="C170" s="1" t="str">
        <f t="shared" si="34"/>
        <v>SPP TXE - 66033</v>
      </c>
      <c r="D170" s="2" t="str">
        <f t="shared" si="34"/>
        <v>TXE - TBD32.1</v>
      </c>
      <c r="E170" s="161" t="str">
        <f t="shared" si="34"/>
        <v>SPP TXE - 66033</v>
      </c>
      <c r="F170" s="86" t="s">
        <v>337</v>
      </c>
      <c r="G170" s="86"/>
      <c r="I170" s="144">
        <v>0</v>
      </c>
      <c r="J170" s="144">
        <v>0</v>
      </c>
      <c r="K170" s="144">
        <v>0</v>
      </c>
      <c r="L170" s="144">
        <v>0</v>
      </c>
      <c r="M170" s="144">
        <v>0</v>
      </c>
      <c r="N170" s="144">
        <v>0</v>
      </c>
      <c r="O170" s="144">
        <v>0</v>
      </c>
      <c r="P170" s="144">
        <f>IF($F170&lt;Q$142,(IF($F170&gt;P$142-1,SUM($I31:P31)+$H309,P31)),0)</f>
        <v>0</v>
      </c>
      <c r="Q170" s="144">
        <f>IF($F170&lt;R$142,(IF($F170&gt;Q$142-1,SUM($I31:Q31)+$H309,Q31)),0)</f>
        <v>0</v>
      </c>
      <c r="R170" s="144">
        <f>IF($F170&lt;S$142,(IF($F170&gt;R$142-1,SUM($I31:R31)+$H309,R31)),0)</f>
        <v>0</v>
      </c>
      <c r="S170" s="144">
        <f>IF($F170&lt;T$142,(IF($F170&gt;S$142-1,SUM($I31:S31)+$H309,S31)),0)</f>
        <v>0</v>
      </c>
      <c r="T170" s="144">
        <f>IF($F170&lt;U$142,(IF($F170&gt;T$142-1,SUM($I31:T31)+$H309,T31)),0)</f>
        <v>0</v>
      </c>
      <c r="U170" s="145">
        <f t="shared" si="32"/>
        <v>0</v>
      </c>
      <c r="V170" s="144">
        <f>IF($F170&lt;W$142,(IF($F170&gt;V$142-1,SUM($U31,$V31:V31),V31)),0)</f>
        <v>0</v>
      </c>
      <c r="W170" s="144">
        <f>IF($F170&lt;X$142,(IF($F170&gt;W$142-1,SUM($U31,$V31:W31),W31)),0)</f>
        <v>0</v>
      </c>
      <c r="X170" s="144">
        <f>IF($F170&lt;Y$142,(IF($F170&gt;X$142-1,SUM($U31,$V31:X31),X31)),0)</f>
        <v>0</v>
      </c>
      <c r="Y170" s="144">
        <f>IF($F170&lt;Z$142,(IF($F170&gt;Y$142-1,SUM($U31,$V31:Y31),Y31)),0)</f>
        <v>0</v>
      </c>
      <c r="Z170" s="144">
        <f>IF($F170&lt;AA$142,(IF($F170&gt;Z$142-1,SUM($U31,$V31:Z31),Z31)),0)</f>
        <v>0</v>
      </c>
      <c r="AA170" s="144">
        <f>IF($F170&lt;AB$142,(IF($F170&gt;AA$142-1,SUM($U31,$V31:AA31),AA31)),0)</f>
        <v>0</v>
      </c>
      <c r="AB170" s="144">
        <f>IF($F170&lt;AC$142,(IF($F170&gt;AB$142-1,SUM($U31,$V31:AB31),AB31)),0)</f>
        <v>0</v>
      </c>
      <c r="AC170" s="144">
        <f>IF($F170&lt;AD$142,(IF($F170&gt;AC$142-1,SUM($U31,$V31:AC31),AC31)),0)</f>
        <v>0</v>
      </c>
      <c r="AD170" s="144">
        <f>IF($F170&lt;AE$142,(IF($F170&gt;AD$142-1,SUM($U31,$V31:AD31),AD31)),0)</f>
        <v>0</v>
      </c>
      <c r="AE170" s="144">
        <f>IF($F170&lt;AF$142,(IF($F170&gt;AE$142-1,SUM($U31,$V31:AE31),AE31)),0)</f>
        <v>0</v>
      </c>
      <c r="AF170" s="144">
        <f>IF($F170&lt;AG$142,(IF($F170&gt;AF$142-1,SUM($U31,$V31:AF31),AF31)),0)</f>
        <v>0</v>
      </c>
      <c r="AG170" s="144">
        <f>IF($F170&lt;AH$142,(IF($F170&gt;AG$142-1,SUM($U31,$V31:AG31),AG31)),0)</f>
        <v>0</v>
      </c>
      <c r="AH170" s="155">
        <f t="shared" si="29"/>
        <v>0</v>
      </c>
      <c r="AI170" s="144">
        <f>IFERROR(IF(VALUE($F170)&lt;AJ$142,(IF(VALUE($F170)&gt;AI$142-1,SUM($AH31,$AI31:AI31),AI31)),0),0)</f>
        <v>0</v>
      </c>
      <c r="AJ170" s="144">
        <f>IFERROR(IF(VALUE($F170)&lt;AK$142,(IF(VALUE($F170)&gt;AJ$142-1,SUM($AH31,$AI31:AJ31),AJ31)),0),0)</f>
        <v>0</v>
      </c>
      <c r="AK170" s="144">
        <f>IFERROR(IF(VALUE($F170)&lt;AL$142,(IF(VALUE($F170)&gt;AK$142-1,SUM($AH31,$AI31:AK31),AK31)),0),0)</f>
        <v>0</v>
      </c>
      <c r="AL170" s="144">
        <f>IFERROR(IF(VALUE($F170)&lt;AM$142,(IF(VALUE($F170)&gt;AL$142-1,SUM($AH31,$AI31:AL31),AL31)),0),0)</f>
        <v>0</v>
      </c>
      <c r="AM170" s="144">
        <f>IFERROR(IF(VALUE($F170)&lt;AN$142,(IF(VALUE($F170)&gt;AM$142-1,SUM($AH31,$AI31:AM31),AM31)),0),0)</f>
        <v>0</v>
      </c>
      <c r="AN170" s="144">
        <f>IFERROR(IF(VALUE($F170)&lt;AO$142,(IF(VALUE($F170)&gt;AN$142-1,SUM($AH31,$AI31:AN31),AN31)),0),0)</f>
        <v>0</v>
      </c>
      <c r="AO170" s="144">
        <f>IFERROR(IF(VALUE($F170)&lt;AP$142,(IF(VALUE($F170)&gt;AO$142-1,SUM($AH31,$AI31:AO31),AO31)),0),0)</f>
        <v>0</v>
      </c>
      <c r="AP170" s="144">
        <f>IFERROR(IF(VALUE($F170)&lt;AQ$142,(IF(VALUE($F170)&gt;AP$142-1,SUM($AH31,$AI31:AP31),AP31)),0),0)</f>
        <v>0</v>
      </c>
      <c r="AQ170" s="144">
        <f>IFERROR(IF(VALUE($F170)&lt;AR$142,(IF(VALUE($F170)&gt;AQ$142-1,SUM($AH31,$AI31:AQ31),AQ31)),0),0)</f>
        <v>0</v>
      </c>
      <c r="AR170" s="144">
        <f>IFERROR(IF(VALUE($F170)&lt;AS$142,(IF(VALUE($F170)&gt;AR$142-1,SUM($AH31,$AI31:AR31),AR31)),0),0)</f>
        <v>0</v>
      </c>
      <c r="AS170" s="144">
        <f>IFERROR(IF(VALUE($F170)&lt;AT$142,(IF(VALUE($F170)&gt;AS$142-1,SUM($AH31,$AI31:AS31),AS31)),0),0)</f>
        <v>0</v>
      </c>
      <c r="AT170" s="144">
        <f>IFERROR(IF(VALUE($F170)&lt;AU$142,(IF(VALUE($F170)&gt;AT$142-1,SUM($AH31,$AI31:AT31),AT31)),0),0)</f>
        <v>0</v>
      </c>
      <c r="AU170" s="155">
        <f t="shared" si="30"/>
        <v>0</v>
      </c>
      <c r="AV170" s="2">
        <f>IFERROR(IF(VALUE($F170)&lt;AW$142,(IF(VALUE($F170)&gt;AV$142-1,SUM($AU31,$AH31,$U31,$AV31:AV31),AV31)),0),0)</f>
        <v>0</v>
      </c>
      <c r="AW170" s="2">
        <f>IFERROR(IF(VALUE($F170)&lt;AX$142,(IF(VALUE($F170)&gt;AW$142-1,SUM($AU31,$AH31,$U31,$AV31:AW31),AW31)),0),0)</f>
        <v>0</v>
      </c>
      <c r="AX170" s="2">
        <f>IFERROR(IF(VALUE($F170)&lt;AY$142,(IF(VALUE($F170)&gt;AX$142-1,SUM($AU31,$AH31,$U31,$AV31:AX31),AX31)),0),0)</f>
        <v>0</v>
      </c>
      <c r="AY170" s="2">
        <f>IFERROR(IF(VALUE($F170)&lt;AZ$142,(IF(VALUE($F170)&gt;AY$142-1,SUM($AU31,$AH31,$U31,$AV31:AY31),AY31)),0),0)</f>
        <v>0</v>
      </c>
      <c r="AZ170" s="2">
        <f>IFERROR(IF(VALUE($F170)&lt;BA$142,(IF(VALUE($F170)&gt;AZ$142-1,SUM($AU31,$AH31,$U31,$AV31:AZ31),AZ31)),0),0)</f>
        <v>0</v>
      </c>
      <c r="BA170" s="2">
        <f>IFERROR(IF(VALUE($F170)&lt;BB$142,(IF(VALUE($F170)&gt;BA$142-1,SUM($AU31,$AH31,$U31,$AV31:BA31),BA31)),0),0)</f>
        <v>0</v>
      </c>
      <c r="BB170" s="2">
        <f>IFERROR(IF(VALUE($F170)&lt;BC$142,(IF(VALUE($F170)&gt;BB$142-1,SUM($AU31,$AH31,$U31,$AV31:BB31),BB31)),0),0)</f>
        <v>0</v>
      </c>
      <c r="BC170" s="2">
        <f>IFERROR(IF(VALUE($F170)&lt;BD$142,(IF(VALUE($F170)&gt;BC$142-1,SUM($AU31,$AH31,$U31,$AV31:BC31),BC31)),0),0)</f>
        <v>0</v>
      </c>
      <c r="BD170" s="2">
        <f>IFERROR(IF(VALUE($F170)&lt;BE$142,(IF(VALUE($F170)&gt;BD$142-1,SUM($AU31,$AH31,$U31,$AV31:BD31),BD31)),0),0)</f>
        <v>0</v>
      </c>
      <c r="BE170" s="2">
        <f>IFERROR(IF(VALUE($F170)&lt;BF$142,(IF(VALUE($F170)&gt;BE$142-1,SUM($AU31,$AH31,$U31,$AV31:BE31),BE31)),0),0)</f>
        <v>0</v>
      </c>
      <c r="BF170" s="2">
        <f>IFERROR(IF(VALUE($F170)&lt;BG$142,(IF(VALUE($F170)&gt;BF$142-1,SUM($AU31,$AH31,$U31,$AV31:BF31),BF31)),0),0)</f>
        <v>0</v>
      </c>
      <c r="BG170" s="2">
        <f>IFERROR(IF(VALUE($F170)&lt;BH$142,(IF(VALUE($F170)&gt;BG$142-1,SUM($AU31,$AH31,$U31,$AV31:BG31),BG31)),0),0)</f>
        <v>0</v>
      </c>
      <c r="BH170" s="145">
        <f t="shared" si="31"/>
        <v>0</v>
      </c>
      <c r="BU170" s="145"/>
      <c r="CH170" s="145"/>
      <c r="CU170" s="145"/>
      <c r="DH170" s="145"/>
      <c r="DU170" s="145"/>
      <c r="EH170" s="145"/>
    </row>
    <row r="171" spans="1:138" ht="15.75" outlineLevel="1" x14ac:dyDescent="0.25">
      <c r="A171" s="2">
        <f t="shared" si="34"/>
        <v>28</v>
      </c>
      <c r="B171" s="1" t="str">
        <f t="shared" si="34"/>
        <v>TXE - TBD34</v>
      </c>
      <c r="C171" s="1" t="str">
        <f t="shared" si="34"/>
        <v>SPP TXE - 66046</v>
      </c>
      <c r="D171" s="2" t="str">
        <f t="shared" si="34"/>
        <v>TXE - TBD34.1</v>
      </c>
      <c r="E171" s="161" t="str">
        <f t="shared" si="34"/>
        <v>SPP TXE - 66046</v>
      </c>
      <c r="F171" s="86" t="s">
        <v>338</v>
      </c>
      <c r="G171" s="86"/>
      <c r="I171" s="144">
        <v>0</v>
      </c>
      <c r="J171" s="144">
        <v>0</v>
      </c>
      <c r="K171" s="144">
        <v>0</v>
      </c>
      <c r="L171" s="144">
        <v>0</v>
      </c>
      <c r="M171" s="144">
        <v>0</v>
      </c>
      <c r="N171" s="144">
        <v>0</v>
      </c>
      <c r="O171" s="144">
        <v>0</v>
      </c>
      <c r="P171" s="144">
        <f>IF($F171&lt;Q$142,(IF($F171&gt;P$142-1,SUM($I32:P32)+$H310,P32)),0)</f>
        <v>0</v>
      </c>
      <c r="Q171" s="144">
        <f>IF($F171&lt;R$142,(IF($F171&gt;Q$142-1,SUM($I32:Q32)+$H310,Q32)),0)</f>
        <v>0</v>
      </c>
      <c r="R171" s="144">
        <f>IF($F171&lt;S$142,(IF($F171&gt;R$142-1,SUM($I32:R32)+$H310,R32)),0)</f>
        <v>0</v>
      </c>
      <c r="S171" s="144">
        <f>IF($F171&lt;T$142,(IF($F171&gt;S$142-1,SUM($I32:S32)+$H310,S32)),0)</f>
        <v>0</v>
      </c>
      <c r="T171" s="144">
        <f>IF($F171&lt;U$142,(IF($F171&gt;T$142-1,SUM($I32:T32)+$H310,T32)),0)</f>
        <v>0</v>
      </c>
      <c r="U171" s="145">
        <f t="shared" si="32"/>
        <v>0</v>
      </c>
      <c r="V171" s="144">
        <f>IF($F171&lt;W$142,(IF($F171&gt;V$142-1,SUM($U32,$V32:V32),V32)),0)</f>
        <v>0</v>
      </c>
      <c r="W171" s="144">
        <f>IF($F171&lt;X$142,(IF($F171&gt;W$142-1,SUM($U32,$V32:W32),W32)),0)</f>
        <v>0</v>
      </c>
      <c r="X171" s="144">
        <f>IF($F171&lt;Y$142,(IF($F171&gt;X$142-1,SUM($U32,$V32:X32),X32)),0)</f>
        <v>0</v>
      </c>
      <c r="Y171" s="144">
        <f>IF($F171&lt;Z$142,(IF($F171&gt;Y$142-1,SUM($U32,$V32:Y32),Y32)),0)</f>
        <v>0</v>
      </c>
      <c r="Z171" s="144">
        <f>IF($F171&lt;AA$142,(IF($F171&gt;Z$142-1,SUM($U32,$V32:Z32),Z32)),0)</f>
        <v>0</v>
      </c>
      <c r="AA171" s="144">
        <f>IF($F171&lt;AB$142,(IF($F171&gt;AA$142-1,SUM($U32,$V32:AA32),AA32)),0)</f>
        <v>0</v>
      </c>
      <c r="AB171" s="144">
        <f>IF($F171&lt;AC$142,(IF($F171&gt;AB$142-1,SUM($U32,$V32:AB32),AB32)),0)</f>
        <v>0</v>
      </c>
      <c r="AC171" s="144">
        <f>IF($F171&lt;AD$142,(IF($F171&gt;AC$142-1,SUM($U32,$V32:AC32),AC32)),0)</f>
        <v>0</v>
      </c>
      <c r="AD171" s="144">
        <f>IF($F171&lt;AE$142,(IF($F171&gt;AD$142-1,SUM($U32,$V32:AD32),AD32)),0)</f>
        <v>0</v>
      </c>
      <c r="AE171" s="144">
        <f>IF($F171&lt;AF$142,(IF($F171&gt;AE$142-1,SUM($U32,$V32:AE32),AE32)),0)</f>
        <v>0</v>
      </c>
      <c r="AF171" s="144">
        <f>IF($F171&lt;AG$142,(IF($F171&gt;AF$142-1,SUM($U32,$V32:AF32),AF32)),0)</f>
        <v>0</v>
      </c>
      <c r="AG171" s="144">
        <f>IF($F171&lt;AH$142,(IF($F171&gt;AG$142-1,SUM($U32,$V32:AG32),AG32)),0)</f>
        <v>0</v>
      </c>
      <c r="AH171" s="155">
        <f t="shared" si="29"/>
        <v>0</v>
      </c>
      <c r="AI171" s="144">
        <f>IFERROR(IF(VALUE($F171)&lt;AJ$142,(IF(VALUE($F171)&gt;AI$142-1,SUM($AH32,$AI32:AI32),AI32)),0),0)</f>
        <v>0</v>
      </c>
      <c r="AJ171" s="144">
        <f>IFERROR(IF(VALUE($F171)&lt;AK$142,(IF(VALUE($F171)&gt;AJ$142-1,SUM($AH32,$AI32:AJ32),AJ32)),0),0)</f>
        <v>0</v>
      </c>
      <c r="AK171" s="144">
        <f>IFERROR(IF(VALUE($F171)&lt;AL$142,(IF(VALUE($F171)&gt;AK$142-1,SUM($AH32,$AI32:AK32),AK32)),0),0)</f>
        <v>0</v>
      </c>
      <c r="AL171" s="144">
        <f>IFERROR(IF(VALUE($F171)&lt;AM$142,(IF(VALUE($F171)&gt;AL$142-1,SUM($AH32,$AI32:AL32),AL32)),0),0)</f>
        <v>0</v>
      </c>
      <c r="AM171" s="144">
        <f>IFERROR(IF(VALUE($F171)&lt;AN$142,(IF(VALUE($F171)&gt;AM$142-1,SUM($AH32,$AI32:AM32),AM32)),0),0)</f>
        <v>0</v>
      </c>
      <c r="AN171" s="144">
        <f>IFERROR(IF(VALUE($F171)&lt;AO$142,(IF(VALUE($F171)&gt;AN$142-1,SUM($AH32,$AI32:AN32),AN32)),0),0)</f>
        <v>0</v>
      </c>
      <c r="AO171" s="144">
        <f>IFERROR(IF(VALUE($F171)&lt;AP$142,(IF(VALUE($F171)&gt;AO$142-1,SUM($AH32,$AI32:AO32),AO32)),0),0)</f>
        <v>0</v>
      </c>
      <c r="AP171" s="144">
        <f>IFERROR(IF(VALUE($F171)&lt;AQ$142,(IF(VALUE($F171)&gt;AP$142-1,SUM($AH32,$AI32:AP32),AP32)),0),0)</f>
        <v>0</v>
      </c>
      <c r="AQ171" s="144">
        <f>IFERROR(IF(VALUE($F171)&lt;AR$142,(IF(VALUE($F171)&gt;AQ$142-1,SUM($AH32,$AI32:AQ32),AQ32)),0),0)</f>
        <v>0</v>
      </c>
      <c r="AR171" s="144">
        <f>IFERROR(IF(VALUE($F171)&lt;AS$142,(IF(VALUE($F171)&gt;AR$142-1,SUM($AH32,$AI32:AR32),AR32)),0),0)</f>
        <v>0</v>
      </c>
      <c r="AS171" s="144">
        <f>IFERROR(IF(VALUE($F171)&lt;AT$142,(IF(VALUE($F171)&gt;AS$142-1,SUM($AH32,$AI32:AS32),AS32)),0),0)</f>
        <v>0</v>
      </c>
      <c r="AT171" s="144">
        <f>IFERROR(IF(VALUE($F171)&lt;AU$142,(IF(VALUE($F171)&gt;AT$142-1,SUM($AH32,$AI32:AT32),AT32)),0),0)</f>
        <v>0</v>
      </c>
      <c r="AU171" s="155">
        <f t="shared" si="30"/>
        <v>0</v>
      </c>
      <c r="AV171" s="2">
        <f>IFERROR(IF(VALUE($F171)&lt;AW$142,(IF(VALUE($F171)&gt;AV$142-1,SUM($AU32,$AH32,$U32,$AV32:AV32),AV32)),0),0)</f>
        <v>0</v>
      </c>
      <c r="AW171" s="2">
        <f>IFERROR(IF(VALUE($F171)&lt;AX$142,(IF(VALUE($F171)&gt;AW$142-1,SUM($AU32,$AH32,$U32,$AV32:AW32),AW32)),0),0)</f>
        <v>0</v>
      </c>
      <c r="AX171" s="2">
        <f>IFERROR(IF(VALUE($F171)&lt;AY$142,(IF(VALUE($F171)&gt;AX$142-1,SUM($AU32,$AH32,$U32,$AV32:AX32),AX32)),0),0)</f>
        <v>0</v>
      </c>
      <c r="AY171" s="2">
        <f>IFERROR(IF(VALUE($F171)&lt;AZ$142,(IF(VALUE($F171)&gt;AY$142-1,SUM($AU32,$AH32,$U32,$AV32:AY32),AY32)),0),0)</f>
        <v>0</v>
      </c>
      <c r="AZ171" s="2">
        <f>IFERROR(IF(VALUE($F171)&lt;BA$142,(IF(VALUE($F171)&gt;AZ$142-1,SUM($AU32,$AH32,$U32,$AV32:AZ32),AZ32)),0),0)</f>
        <v>0</v>
      </c>
      <c r="BA171" s="2">
        <f>IFERROR(IF(VALUE($F171)&lt;BB$142,(IF(VALUE($F171)&gt;BA$142-1,SUM($AU32,$AH32,$U32,$AV32:BA32),BA32)),0),0)</f>
        <v>0</v>
      </c>
      <c r="BB171" s="2">
        <f>IFERROR(IF(VALUE($F171)&lt;BC$142,(IF(VALUE($F171)&gt;BB$142-1,SUM($AU32,$AH32,$U32,$AV32:BB32),BB32)),0),0)</f>
        <v>0</v>
      </c>
      <c r="BC171" s="2">
        <f>IFERROR(IF(VALUE($F171)&lt;BD$142,(IF(VALUE($F171)&gt;BC$142-1,SUM($AU32,$AH32,$U32,$AV32:BC32),BC32)),0),0)</f>
        <v>0</v>
      </c>
      <c r="BD171" s="2">
        <f>IFERROR(IF(VALUE($F171)&lt;BE$142,(IF(VALUE($F171)&gt;BD$142-1,SUM($AU32,$AH32,$U32,$AV32:BD32),BD32)),0),0)</f>
        <v>0</v>
      </c>
      <c r="BE171" s="2">
        <f>IFERROR(IF(VALUE($F171)&lt;BF$142,(IF(VALUE($F171)&gt;BE$142-1,SUM($AU32,$AH32,$U32,$AV32:BE32),BE32)),0),0)</f>
        <v>0</v>
      </c>
      <c r="BF171" s="2">
        <f>IFERROR(IF(VALUE($F171)&lt;BG$142,(IF(VALUE($F171)&gt;BF$142-1,SUM($AU32,$AH32,$U32,$AV32:BF32),BF32)),0),0)</f>
        <v>0</v>
      </c>
      <c r="BG171" s="2">
        <f>IFERROR(IF(VALUE($F171)&lt;BH$142,(IF(VALUE($F171)&gt;BG$142-1,SUM($AU32,$AH32,$U32,$AV32:BG32),BG32)),0),0)</f>
        <v>0</v>
      </c>
      <c r="BH171" s="145">
        <f t="shared" si="31"/>
        <v>0</v>
      </c>
      <c r="BU171" s="145"/>
      <c r="CH171" s="145"/>
      <c r="CU171" s="145"/>
      <c r="DH171" s="145"/>
      <c r="DU171" s="145"/>
      <c r="EH171" s="145"/>
    </row>
    <row r="172" spans="1:138" ht="15.75" outlineLevel="1" x14ac:dyDescent="0.25">
      <c r="A172" s="2">
        <f t="shared" si="34"/>
        <v>29</v>
      </c>
      <c r="B172" s="1" t="str">
        <f t="shared" si="34"/>
        <v>TXE - TBD36</v>
      </c>
      <c r="C172" s="1" t="str">
        <f t="shared" si="34"/>
        <v>SPP TXE - 66001 - 3 road locations</v>
      </c>
      <c r="D172" s="2" t="str">
        <f t="shared" si="34"/>
        <v>TXE - TBD36.1</v>
      </c>
      <c r="E172" s="161" t="str">
        <f t="shared" si="34"/>
        <v>SPP TXE - 66001 - 3 road locations</v>
      </c>
      <c r="F172" s="86" t="s">
        <v>337</v>
      </c>
      <c r="G172" s="86"/>
      <c r="I172" s="144">
        <v>0</v>
      </c>
      <c r="J172" s="144">
        <v>0</v>
      </c>
      <c r="K172" s="144">
        <v>0</v>
      </c>
      <c r="L172" s="144">
        <v>0</v>
      </c>
      <c r="M172" s="144">
        <v>0</v>
      </c>
      <c r="N172" s="144">
        <v>0</v>
      </c>
      <c r="O172" s="144">
        <v>0</v>
      </c>
      <c r="P172" s="144">
        <f>IF($F172&lt;Q$142,(IF($F172&gt;P$142-1,SUM($I33:P33)+$H311,P33)),0)</f>
        <v>0</v>
      </c>
      <c r="Q172" s="144">
        <f>IF($F172&lt;R$142,(IF($F172&gt;Q$142-1,SUM($I33:Q33)+$H311,Q33)),0)</f>
        <v>0</v>
      </c>
      <c r="R172" s="144">
        <f>IF($F172&lt;S$142,(IF($F172&gt;R$142-1,SUM($I33:R33)+$H311,R33)),0)</f>
        <v>0</v>
      </c>
      <c r="S172" s="144">
        <f>IF($F172&lt;T$142,(IF($F172&gt;S$142-1,SUM($I33:S33)+$H311,S33)),0)</f>
        <v>0</v>
      </c>
      <c r="T172" s="144">
        <f>IF($F172&lt;U$142,(IF($F172&gt;T$142-1,SUM($I33:T33)+$H311,T33)),0)</f>
        <v>0</v>
      </c>
      <c r="U172" s="145">
        <f t="shared" si="32"/>
        <v>0</v>
      </c>
      <c r="V172" s="144">
        <f>IF($F172&lt;W$142,(IF($F172&gt;V$142-1,SUM($U33,$V33:V33),V33)),0)</f>
        <v>0</v>
      </c>
      <c r="W172" s="144">
        <f>IF($F172&lt;X$142,(IF($F172&gt;W$142-1,SUM($U33,$V33:W33),W33)),0)</f>
        <v>0</v>
      </c>
      <c r="X172" s="144">
        <f>IF($F172&lt;Y$142,(IF($F172&gt;X$142-1,SUM($U33,$V33:X33),X33)),0)</f>
        <v>0</v>
      </c>
      <c r="Y172" s="144">
        <f>IF($F172&lt;Z$142,(IF($F172&gt;Y$142-1,SUM($U33,$V33:Y33),Y33)),0)</f>
        <v>0</v>
      </c>
      <c r="Z172" s="144">
        <f>IF($F172&lt;AA$142,(IF($F172&gt;Z$142-1,SUM($U33,$V33:Z33),Z33)),0)</f>
        <v>0</v>
      </c>
      <c r="AA172" s="144">
        <f>IF($F172&lt;AB$142,(IF($F172&gt;AA$142-1,SUM($U33,$V33:AA33),AA33)),0)</f>
        <v>0</v>
      </c>
      <c r="AB172" s="144">
        <f>IF($F172&lt;AC$142,(IF($F172&gt;AB$142-1,SUM($U33,$V33:AB33),AB33)),0)</f>
        <v>0</v>
      </c>
      <c r="AC172" s="144">
        <f>IF($F172&lt;AD$142,(IF($F172&gt;AC$142-1,SUM($U33,$V33:AC33),AC33)),0)</f>
        <v>0</v>
      </c>
      <c r="AD172" s="144">
        <f>IF($F172&lt;AE$142,(IF($F172&gt;AD$142-1,SUM($U33,$V33:AD33),AD33)),0)</f>
        <v>0</v>
      </c>
      <c r="AE172" s="144">
        <f>IF($F172&lt;AF$142,(IF($F172&gt;AE$142-1,SUM($U33,$V33:AE33),AE33)),0)</f>
        <v>0</v>
      </c>
      <c r="AF172" s="144">
        <f>IF($F172&lt;AG$142,(IF($F172&gt;AF$142-1,SUM($U33,$V33:AF33),AF33)),0)</f>
        <v>0</v>
      </c>
      <c r="AG172" s="144">
        <f>IF($F172&lt;AH$142,(IF($F172&gt;AG$142-1,SUM($U33,$V33:AG33),AG33)),0)</f>
        <v>0</v>
      </c>
      <c r="AH172" s="155">
        <f t="shared" si="29"/>
        <v>0</v>
      </c>
      <c r="AI172" s="144">
        <f>IFERROR(IF(VALUE($F172)&lt;AJ$142,(IF(VALUE($F172)&gt;AI$142-1,SUM($AH33,$AI33:AI33),AI33)),0),0)</f>
        <v>0</v>
      </c>
      <c r="AJ172" s="144">
        <f>IFERROR(IF(VALUE($F172)&lt;AK$142,(IF(VALUE($F172)&gt;AJ$142-1,SUM($AH33,$AI33:AJ33),AJ33)),0),0)</f>
        <v>0</v>
      </c>
      <c r="AK172" s="144">
        <f>IFERROR(IF(VALUE($F172)&lt;AL$142,(IF(VALUE($F172)&gt;AK$142-1,SUM($AH33,$AI33:AK33),AK33)),0),0)</f>
        <v>0</v>
      </c>
      <c r="AL172" s="144">
        <f>IFERROR(IF(VALUE($F172)&lt;AM$142,(IF(VALUE($F172)&gt;AL$142-1,SUM($AH33,$AI33:AL33),AL33)),0),0)</f>
        <v>0</v>
      </c>
      <c r="AM172" s="144">
        <f>IFERROR(IF(VALUE($F172)&lt;AN$142,(IF(VALUE($F172)&gt;AM$142-1,SUM($AH33,$AI33:AM33),AM33)),0),0)</f>
        <v>0</v>
      </c>
      <c r="AN172" s="144">
        <f>IFERROR(IF(VALUE($F172)&lt;AO$142,(IF(VALUE($F172)&gt;AN$142-1,SUM($AH33,$AI33:AN33),AN33)),0),0)</f>
        <v>0</v>
      </c>
      <c r="AO172" s="144">
        <f>IFERROR(IF(VALUE($F172)&lt;AP$142,(IF(VALUE($F172)&gt;AO$142-1,SUM($AH33,$AI33:AO33),AO33)),0),0)</f>
        <v>0</v>
      </c>
      <c r="AP172" s="144">
        <f>IFERROR(IF(VALUE($F172)&lt;AQ$142,(IF(VALUE($F172)&gt;AP$142-1,SUM($AH33,$AI33:AP33),AP33)),0),0)</f>
        <v>0</v>
      </c>
      <c r="AQ172" s="144">
        <f>IFERROR(IF(VALUE($F172)&lt;AR$142,(IF(VALUE($F172)&gt;AQ$142-1,SUM($AH33,$AI33:AQ33),AQ33)),0),0)</f>
        <v>0</v>
      </c>
      <c r="AR172" s="144">
        <f>IFERROR(IF(VALUE($F172)&lt;AS$142,(IF(VALUE($F172)&gt;AR$142-1,SUM($AH33,$AI33:AR33),AR33)),0),0)</f>
        <v>0</v>
      </c>
      <c r="AS172" s="144">
        <f>IFERROR(IF(VALUE($F172)&lt;AT$142,(IF(VALUE($F172)&gt;AS$142-1,SUM($AH33,$AI33:AS33),AS33)),0),0)</f>
        <v>0</v>
      </c>
      <c r="AT172" s="144">
        <f>IFERROR(IF(VALUE($F172)&lt;AU$142,(IF(VALUE($F172)&gt;AT$142-1,SUM($AH33,$AI33:AT33),AT33)),0),0)</f>
        <v>0</v>
      </c>
      <c r="AU172" s="155">
        <f t="shared" si="30"/>
        <v>0</v>
      </c>
      <c r="AV172" s="2">
        <f>IFERROR(IF(VALUE($F172)&lt;AW$142,(IF(VALUE($F172)&gt;AV$142-1,SUM($AU33,$AH33,$U33,$AV33:AV33),AV33)),0),0)</f>
        <v>0</v>
      </c>
      <c r="AW172" s="2">
        <f>IFERROR(IF(VALUE($F172)&lt;AX$142,(IF(VALUE($F172)&gt;AW$142-1,SUM($AU33,$AH33,$U33,$AV33:AW33),AW33)),0),0)</f>
        <v>0</v>
      </c>
      <c r="AX172" s="2">
        <f>IFERROR(IF(VALUE($F172)&lt;AY$142,(IF(VALUE($F172)&gt;AX$142-1,SUM($AU33,$AH33,$U33,$AV33:AX33),AX33)),0),0)</f>
        <v>0</v>
      </c>
      <c r="AY172" s="2">
        <f>IFERROR(IF(VALUE($F172)&lt;AZ$142,(IF(VALUE($F172)&gt;AY$142-1,SUM($AU33,$AH33,$U33,$AV33:AY33),AY33)),0),0)</f>
        <v>0</v>
      </c>
      <c r="AZ172" s="2">
        <f>IFERROR(IF(VALUE($F172)&lt;BA$142,(IF(VALUE($F172)&gt;AZ$142-1,SUM($AU33,$AH33,$U33,$AV33:AZ33),AZ33)),0),0)</f>
        <v>0</v>
      </c>
      <c r="BA172" s="2">
        <f>IFERROR(IF(VALUE($F172)&lt;BB$142,(IF(VALUE($F172)&gt;BA$142-1,SUM($AU33,$AH33,$U33,$AV33:BA33),BA33)),0),0)</f>
        <v>0</v>
      </c>
      <c r="BB172" s="2">
        <f>IFERROR(IF(VALUE($F172)&lt;BC$142,(IF(VALUE($F172)&gt;BB$142-1,SUM($AU33,$AH33,$U33,$AV33:BB33),BB33)),0),0)</f>
        <v>0</v>
      </c>
      <c r="BC172" s="2">
        <f>IFERROR(IF(VALUE($F172)&lt;BD$142,(IF(VALUE($F172)&gt;BC$142-1,SUM($AU33,$AH33,$U33,$AV33:BC33),BC33)),0),0)</f>
        <v>0</v>
      </c>
      <c r="BD172" s="2">
        <f>IFERROR(IF(VALUE($F172)&lt;BE$142,(IF(VALUE($F172)&gt;BD$142-1,SUM($AU33,$AH33,$U33,$AV33:BD33),BD33)),0),0)</f>
        <v>0</v>
      </c>
      <c r="BE172" s="2">
        <f>IFERROR(IF(VALUE($F172)&lt;BF$142,(IF(VALUE($F172)&gt;BE$142-1,SUM($AU33,$AH33,$U33,$AV33:BE33),BE33)),0),0)</f>
        <v>0</v>
      </c>
      <c r="BF172" s="2">
        <f>IFERROR(IF(VALUE($F172)&lt;BG$142,(IF(VALUE($F172)&gt;BF$142-1,SUM($AU33,$AH33,$U33,$AV33:BF33),BF33)),0),0)</f>
        <v>0</v>
      </c>
      <c r="BG172" s="2">
        <f>IFERROR(IF(VALUE($F172)&lt;BH$142,(IF(VALUE($F172)&gt;BG$142-1,SUM($AU33,$AH33,$U33,$AV33:BG33),BG33)),0),0)</f>
        <v>0</v>
      </c>
      <c r="BH172" s="145">
        <f t="shared" si="31"/>
        <v>0</v>
      </c>
      <c r="BU172" s="145"/>
      <c r="CH172" s="145"/>
      <c r="CU172" s="145"/>
      <c r="DH172" s="145"/>
      <c r="DU172" s="145"/>
      <c r="EH172" s="145"/>
    </row>
    <row r="173" spans="1:138" ht="15.75" hidden="1" outlineLevel="1" x14ac:dyDescent="0.25">
      <c r="A173" s="2">
        <f t="shared" si="34"/>
        <v>30</v>
      </c>
      <c r="B173" s="1">
        <f t="shared" si="34"/>
        <v>0</v>
      </c>
      <c r="C173" s="1">
        <f t="shared" si="34"/>
        <v>0</v>
      </c>
      <c r="D173" s="2">
        <f t="shared" si="34"/>
        <v>0</v>
      </c>
      <c r="E173" s="161">
        <f t="shared" si="34"/>
        <v>0</v>
      </c>
      <c r="F173" s="86">
        <f t="shared" ref="F173:F208" si="35">F34</f>
        <v>0</v>
      </c>
      <c r="G173" s="86"/>
      <c r="I173" s="144">
        <v>0</v>
      </c>
      <c r="J173" s="144">
        <v>0</v>
      </c>
      <c r="K173" s="144">
        <v>0</v>
      </c>
      <c r="L173" s="144">
        <v>0</v>
      </c>
      <c r="M173" s="144">
        <v>0</v>
      </c>
      <c r="N173" s="144">
        <v>0</v>
      </c>
      <c r="O173" s="144">
        <v>0</v>
      </c>
      <c r="P173" s="144">
        <f>IF($F173&lt;Q$142,(IF($F173&gt;P$142-1,SUM($I34:P34)+$H312,P34)),0)</f>
        <v>0</v>
      </c>
      <c r="Q173" s="144">
        <f>IF($F173&lt;R$142,(IF($F173&gt;Q$142-1,SUM($I34:Q34)+$H312,Q34)),0)</f>
        <v>0</v>
      </c>
      <c r="R173" s="144">
        <f>IF($F173&lt;S$142,(IF($F173&gt;R$142-1,SUM($I34:R34)+$H312,R34)),0)</f>
        <v>0</v>
      </c>
      <c r="S173" s="144">
        <f>IF($F173&lt;T$142,(IF($F173&gt;S$142-1,SUM($I34:S34)+$H312,S34)),0)</f>
        <v>0</v>
      </c>
      <c r="T173" s="144">
        <f>IF($F173&lt;U$142,(IF($F173&gt;T$142-1,SUM($I34:T34)+$H312,T34)),0)</f>
        <v>0</v>
      </c>
      <c r="U173" s="145">
        <f t="shared" si="32"/>
        <v>0</v>
      </c>
      <c r="V173" s="144">
        <f>IF($F173&lt;W$142,(IF($F173&gt;V$142-1,SUM($U34,$V34:V34),V34)),0)</f>
        <v>0</v>
      </c>
      <c r="W173" s="144">
        <f>IF($F173&lt;X$142,(IF($F173&gt;W$142-1,SUM($U34,$V34:W34),W34)),0)</f>
        <v>0</v>
      </c>
      <c r="X173" s="144">
        <f>IF($F173&lt;Y$142,(IF($F173&gt;X$142-1,SUM($U34,$V34:X34),X34)),0)</f>
        <v>0</v>
      </c>
      <c r="Y173" s="144">
        <f>IF($F173&lt;Z$142,(IF($F173&gt;Y$142-1,SUM($U34,$V34:Y34),Y34)),0)</f>
        <v>0</v>
      </c>
      <c r="Z173" s="144">
        <f>IF($F173&lt;AA$142,(IF($F173&gt;Z$142-1,SUM($U34,$V34:Z34),Z34)),0)</f>
        <v>0</v>
      </c>
      <c r="AA173" s="144">
        <f>IF($F173&lt;AB$142,(IF($F173&gt;AA$142-1,SUM($U34,$V34:AA34),AA34)),0)</f>
        <v>0</v>
      </c>
      <c r="AB173" s="144">
        <f>IF($F173&lt;AC$142,(IF($F173&gt;AB$142-1,SUM($U34,$V34:AB34),AB34)),0)</f>
        <v>0</v>
      </c>
      <c r="AC173" s="144">
        <f>IF($F173&lt;AD$142,(IF($F173&gt;AC$142-1,SUM($U34,$V34:AC34),AC34)),0)</f>
        <v>0</v>
      </c>
      <c r="AD173" s="144">
        <f>IF($F173&lt;AE$142,(IF($F173&gt;AD$142-1,SUM($U34,$V34:AD34),AD34)),0)</f>
        <v>0</v>
      </c>
      <c r="AE173" s="144">
        <f>IF($F173&lt;AF$142,(IF($F173&gt;AE$142-1,SUM($U34,$V34:AE34),AE34)),0)</f>
        <v>0</v>
      </c>
      <c r="AF173" s="144">
        <f>IF($F173&lt;AG$142,(IF($F173&gt;AF$142-1,SUM($U34,$V34:AF34),AF34)),0)</f>
        <v>0</v>
      </c>
      <c r="AG173" s="144">
        <f>IF($F173&lt;AH$142,(IF($F173&gt;AG$142-1,SUM($U34,$V34:AG34),AG34)),0)</f>
        <v>0</v>
      </c>
      <c r="AH173" s="155">
        <f t="shared" si="29"/>
        <v>0</v>
      </c>
      <c r="AI173" s="144">
        <f>IFERROR(IF(VALUE($F173)&lt;AJ$142,(IF(VALUE($F173)&gt;AI$142-1,SUM($AH34,$AI34:AI34),AI34)),0),0)</f>
        <v>0</v>
      </c>
      <c r="AJ173" s="144">
        <f>IFERROR(IF(VALUE($F173)&lt;AK$142,(IF(VALUE($F173)&gt;AJ$142-1,SUM($AH34,$AI34:AJ34),AJ34)),0),0)</f>
        <v>0</v>
      </c>
      <c r="AK173" s="144">
        <f>IFERROR(IF(VALUE($F173)&lt;AL$142,(IF(VALUE($F173)&gt;AK$142-1,SUM($AH34,$AI34:AK34),AK34)),0),0)</f>
        <v>0</v>
      </c>
      <c r="AL173" s="144">
        <f>IFERROR(IF(VALUE($F173)&lt;AM$142,(IF(VALUE($F173)&gt;AL$142-1,SUM($AH34,$AI34:AL34),AL34)),0),0)</f>
        <v>0</v>
      </c>
      <c r="AM173" s="144">
        <f>IFERROR(IF(VALUE($F173)&lt;AN$142,(IF(VALUE($F173)&gt;AM$142-1,SUM($AH34,$AI34:AM34),AM34)),0),0)</f>
        <v>0</v>
      </c>
      <c r="AN173" s="144">
        <f>IFERROR(IF(VALUE($F173)&lt;AO$142,(IF(VALUE($F173)&gt;AN$142-1,SUM($AH34,$AI34:AN34),AN34)),0),0)</f>
        <v>0</v>
      </c>
      <c r="AO173" s="144">
        <f>IFERROR(IF(VALUE($F173)&lt;AP$142,(IF(VALUE($F173)&gt;AO$142-1,SUM($AH34,$AI34:AO34),AO34)),0),0)</f>
        <v>0</v>
      </c>
      <c r="AP173" s="144">
        <f>IFERROR(IF(VALUE($F173)&lt;AQ$142,(IF(VALUE($F173)&gt;AP$142-1,SUM($AH34,$AI34:AP34),AP34)),0),0)</f>
        <v>0</v>
      </c>
      <c r="AQ173" s="144">
        <f>IFERROR(IF(VALUE($F173)&lt;AR$142,(IF(VALUE($F173)&gt;AQ$142-1,SUM($AH34,$AI34:AQ34),AQ34)),0),0)</f>
        <v>0</v>
      </c>
      <c r="AR173" s="144">
        <f>IFERROR(IF(VALUE($F173)&lt;AS$142,(IF(VALUE($F173)&gt;AR$142-1,SUM($AH34,$AI34:AR34),AR34)),0),0)</f>
        <v>0</v>
      </c>
      <c r="AS173" s="144">
        <f>IFERROR(IF(VALUE($F173)&lt;AT$142,(IF(VALUE($F173)&gt;AS$142-1,SUM($AH34,$AI34:AS34),AS34)),0),0)</f>
        <v>0</v>
      </c>
      <c r="AT173" s="144">
        <f>IFERROR(IF(VALUE($F173)&lt;AU$142,(IF(VALUE($F173)&gt;AT$142-1,SUM($AH34,$AI34:AT34),AT34)),0),0)</f>
        <v>0</v>
      </c>
      <c r="AU173" s="155">
        <f t="shared" si="30"/>
        <v>0</v>
      </c>
      <c r="AV173" s="2">
        <f>IFERROR(IF(VALUE($F173)&lt;AW$142,(IF(VALUE($F173)&gt;AV$142-1,SUM($AU34,$AH34,$U34,$AV34:AV34),AV34)),0),0)</f>
        <v>0</v>
      </c>
      <c r="AW173" s="2">
        <f>IFERROR(IF(VALUE($F173)&lt;AX$142,(IF(VALUE($F173)&gt;AW$142-1,SUM($AU34,$AH34,$U34,$AV34:AW34),AW34)),0),0)</f>
        <v>0</v>
      </c>
      <c r="AX173" s="2">
        <f>IFERROR(IF(VALUE($F173)&lt;AY$142,(IF(VALUE($F173)&gt;AX$142-1,SUM($AU34,$AH34,$U34,$AV34:AX34),AX34)),0),0)</f>
        <v>0</v>
      </c>
      <c r="AY173" s="2">
        <f>IFERROR(IF(VALUE($F173)&lt;AZ$142,(IF(VALUE($F173)&gt;AY$142-1,SUM($AU34,$AH34,$U34,$AV34:AY34),AY34)),0),0)</f>
        <v>0</v>
      </c>
      <c r="AZ173" s="2">
        <f>IFERROR(IF(VALUE($F173)&lt;BA$142,(IF(VALUE($F173)&gt;AZ$142-1,SUM($AU34,$AH34,$U34,$AV34:AZ34),AZ34)),0),0)</f>
        <v>0</v>
      </c>
      <c r="BA173" s="2">
        <f>IFERROR(IF(VALUE($F173)&lt;BB$142,(IF(VALUE($F173)&gt;BA$142-1,SUM($AU34,$AH34,$U34,$AV34:BA34),BA34)),0),0)</f>
        <v>0</v>
      </c>
      <c r="BB173" s="2">
        <f>IFERROR(IF(VALUE($F173)&lt;BC$142,(IF(VALUE($F173)&gt;BB$142-1,SUM($AU34,$AH34,$U34,$AV34:BB34),BB34)),0),0)</f>
        <v>0</v>
      </c>
      <c r="BC173" s="2">
        <f>IFERROR(IF(VALUE($F173)&lt;BD$142,(IF(VALUE($F173)&gt;BC$142-1,SUM($AU34,$AH34,$U34,$AV34:BC34),BC34)),0),0)</f>
        <v>0</v>
      </c>
      <c r="BD173" s="2">
        <f>IFERROR(IF(VALUE($F173)&lt;BE$142,(IF(VALUE($F173)&gt;BD$142-1,SUM($AU34,$AH34,$U34,$AV34:BD34),BD34)),0),0)</f>
        <v>0</v>
      </c>
      <c r="BE173" s="2">
        <f>IFERROR(IF(VALUE($F173)&lt;BF$142,(IF(VALUE($F173)&gt;BE$142-1,SUM($AU34,$AH34,$U34,$AV34:BE34),BE34)),0),0)</f>
        <v>0</v>
      </c>
      <c r="BF173" s="2">
        <f>IFERROR(IF(VALUE($F173)&lt;BG$142,(IF(VALUE($F173)&gt;BF$142-1,SUM($AU34,$AH34,$U34,$AV34:BF34),BF34)),0),0)</f>
        <v>0</v>
      </c>
      <c r="BG173" s="2">
        <f>IFERROR(IF(VALUE($F173)&lt;BH$142,(IF(VALUE($F173)&gt;BG$142-1,SUM($AU34,$AH34,$U34,$AV34:BG34),BG34)),0),0)</f>
        <v>0</v>
      </c>
      <c r="BH173" s="145">
        <f t="shared" si="31"/>
        <v>0</v>
      </c>
      <c r="BU173" s="145"/>
      <c r="CH173" s="145"/>
      <c r="CU173" s="145"/>
      <c r="DH173" s="145"/>
      <c r="DU173" s="145"/>
      <c r="EH173" s="145"/>
    </row>
    <row r="174" spans="1:138" ht="15.75" hidden="1" outlineLevel="1" x14ac:dyDescent="0.25">
      <c r="A174" s="2">
        <f t="shared" si="34"/>
        <v>31</v>
      </c>
      <c r="B174" s="1">
        <f t="shared" si="34"/>
        <v>0</v>
      </c>
      <c r="C174" s="1">
        <f t="shared" si="34"/>
        <v>0</v>
      </c>
      <c r="D174" s="2">
        <f t="shared" si="34"/>
        <v>0</v>
      </c>
      <c r="E174" s="161">
        <f t="shared" si="34"/>
        <v>0</v>
      </c>
      <c r="F174" s="86">
        <f t="shared" si="35"/>
        <v>0</v>
      </c>
      <c r="G174" s="86"/>
      <c r="I174" s="144">
        <v>0</v>
      </c>
      <c r="J174" s="144">
        <v>0</v>
      </c>
      <c r="K174" s="144">
        <v>0</v>
      </c>
      <c r="L174" s="144">
        <v>0</v>
      </c>
      <c r="M174" s="144">
        <v>0</v>
      </c>
      <c r="N174" s="144">
        <v>0</v>
      </c>
      <c r="O174" s="144">
        <v>0</v>
      </c>
      <c r="P174" s="144">
        <f>IF($F174&lt;Q$142,(IF($F174&gt;P$142-1,SUM($I35:P35)+$H313,P35)),0)</f>
        <v>0</v>
      </c>
      <c r="Q174" s="144">
        <f>IF($F174&lt;R$142,(IF($F174&gt;Q$142-1,SUM($I35:Q35)+$H313,Q35)),0)</f>
        <v>0</v>
      </c>
      <c r="R174" s="144">
        <f>IF($F174&lt;S$142,(IF($F174&gt;R$142-1,SUM($I35:R35)+$H313,R35)),0)</f>
        <v>0</v>
      </c>
      <c r="S174" s="144">
        <f>IF($F174&lt;T$142,(IF($F174&gt;S$142-1,SUM($I35:S35)+$H313,S35)),0)</f>
        <v>0</v>
      </c>
      <c r="T174" s="144">
        <f>IF($F174&lt;U$142,(IF($F174&gt;T$142-1,SUM($I35:T35)+$H313,T35)),0)</f>
        <v>0</v>
      </c>
      <c r="U174" s="145">
        <f t="shared" si="32"/>
        <v>0</v>
      </c>
      <c r="V174" s="144">
        <f>IF($F174&lt;W$142,(IF($F174&gt;V$142-1,SUM($U35,$V35:V35),V35)),0)</f>
        <v>0</v>
      </c>
      <c r="W174" s="144">
        <f>IF($F174&lt;X$142,(IF($F174&gt;W$142-1,SUM($U35,$V35:W35),W35)),0)</f>
        <v>0</v>
      </c>
      <c r="X174" s="144">
        <f>IF($F174&lt;Y$142,(IF($F174&gt;X$142-1,SUM($U35,$V35:X35),X35)),0)</f>
        <v>0</v>
      </c>
      <c r="Y174" s="144">
        <f>IF($F174&lt;Z$142,(IF($F174&gt;Y$142-1,SUM($U35,$V35:Y35),Y35)),0)</f>
        <v>0</v>
      </c>
      <c r="Z174" s="144">
        <f>IF($F174&lt;AA$142,(IF($F174&gt;Z$142-1,SUM($U35,$V35:Z35),Z35)),0)</f>
        <v>0</v>
      </c>
      <c r="AA174" s="144">
        <f>IF($F174&lt;AB$142,(IF($F174&gt;AA$142-1,SUM($U35,$V35:AA35),AA35)),0)</f>
        <v>0</v>
      </c>
      <c r="AB174" s="144">
        <f>IF($F174&lt;AC$142,(IF($F174&gt;AB$142-1,SUM($U35,$V35:AB35),AB35)),0)</f>
        <v>0</v>
      </c>
      <c r="AC174" s="144">
        <f>IF($F174&lt;AD$142,(IF($F174&gt;AC$142-1,SUM($U35,$V35:AC35),AC35)),0)</f>
        <v>0</v>
      </c>
      <c r="AD174" s="144">
        <f>IF($F174&lt;AE$142,(IF($F174&gt;AD$142-1,SUM($U35,$V35:AD35),AD35)),0)</f>
        <v>0</v>
      </c>
      <c r="AE174" s="144">
        <f>IF($F174&lt;AF$142,(IF($F174&gt;AE$142-1,SUM($U35,$V35:AE35),AE35)),0)</f>
        <v>0</v>
      </c>
      <c r="AF174" s="144">
        <f>IF($F174&lt;AG$142,(IF($F174&gt;AF$142-1,SUM($U35,$V35:AF35),AF35)),0)</f>
        <v>0</v>
      </c>
      <c r="AG174" s="144">
        <f>IF($F174&lt;AH$142,(IF($F174&gt;AG$142-1,SUM($U35,$V35:AG35),AG35)),0)</f>
        <v>0</v>
      </c>
      <c r="AH174" s="155">
        <f t="shared" si="29"/>
        <v>0</v>
      </c>
      <c r="AI174" s="144">
        <f>IFERROR(IF(VALUE($F174)&lt;AJ$142,(IF(VALUE($F174)&gt;AI$142-1,SUM($AH35,$AI35:AI35),AI35)),0),0)</f>
        <v>0</v>
      </c>
      <c r="AJ174" s="144">
        <f>IFERROR(IF(VALUE($F174)&lt;AK$142,(IF(VALUE($F174)&gt;AJ$142-1,SUM($AH35,$AI35:AJ35),AJ35)),0),0)</f>
        <v>0</v>
      </c>
      <c r="AK174" s="144">
        <f>IFERROR(IF(VALUE($F174)&lt;AL$142,(IF(VALUE($F174)&gt;AK$142-1,SUM($AH35,$AI35:AK35),AK35)),0),0)</f>
        <v>0</v>
      </c>
      <c r="AL174" s="144">
        <f>IFERROR(IF(VALUE($F174)&lt;AM$142,(IF(VALUE($F174)&gt;AL$142-1,SUM($AH35,$AI35:AL35),AL35)),0),0)</f>
        <v>0</v>
      </c>
      <c r="AM174" s="144">
        <f>IFERROR(IF(VALUE($F174)&lt;AN$142,(IF(VALUE($F174)&gt;AM$142-1,SUM($AH35,$AI35:AM35),AM35)),0),0)</f>
        <v>0</v>
      </c>
      <c r="AN174" s="144">
        <f>IFERROR(IF(VALUE($F174)&lt;AO$142,(IF(VALUE($F174)&gt;AN$142-1,SUM($AH35,$AI35:AN35),AN35)),0),0)</f>
        <v>0</v>
      </c>
      <c r="AO174" s="144">
        <f>IFERROR(IF(VALUE($F174)&lt;AP$142,(IF(VALUE($F174)&gt;AO$142-1,SUM($AH35,$AI35:AO35),AO35)),0),0)</f>
        <v>0</v>
      </c>
      <c r="AP174" s="144">
        <f>IFERROR(IF(VALUE($F174)&lt;AQ$142,(IF(VALUE($F174)&gt;AP$142-1,SUM($AH35,$AI35:AP35),AP35)),0),0)</f>
        <v>0</v>
      </c>
      <c r="AQ174" s="144">
        <f>IFERROR(IF(VALUE($F174)&lt;AR$142,(IF(VALUE($F174)&gt;AQ$142-1,SUM($AH35,$AI35:AQ35),AQ35)),0),0)</f>
        <v>0</v>
      </c>
      <c r="AR174" s="144">
        <f>IFERROR(IF(VALUE($F174)&lt;AS$142,(IF(VALUE($F174)&gt;AR$142-1,SUM($AH35,$AI35:AR35),AR35)),0),0)</f>
        <v>0</v>
      </c>
      <c r="AS174" s="144">
        <f>IFERROR(IF(VALUE($F174)&lt;AT$142,(IF(VALUE($F174)&gt;AS$142-1,SUM($AH35,$AI35:AS35),AS35)),0),0)</f>
        <v>0</v>
      </c>
      <c r="AT174" s="144">
        <f>IFERROR(IF(VALUE($F174)&lt;AU$142,(IF(VALUE($F174)&gt;AT$142-1,SUM($AH35,$AI35:AT35),AT35)),0),0)</f>
        <v>0</v>
      </c>
      <c r="AU174" s="155">
        <f t="shared" si="30"/>
        <v>0</v>
      </c>
      <c r="AV174" s="2">
        <f>IFERROR(IF(VALUE($F174)&lt;AW$142,(IF(VALUE($F174)&gt;AV$142-1,SUM($AU35,$AH35,$U35,$AV35:AV35),AV35)),0),0)</f>
        <v>0</v>
      </c>
      <c r="AW174" s="2">
        <f>IFERROR(IF(VALUE($F174)&lt;AX$142,(IF(VALUE($F174)&gt;AW$142-1,SUM($AU35,$AH35,$U35,$AV35:AW35),AW35)),0),0)</f>
        <v>0</v>
      </c>
      <c r="AX174" s="2">
        <f>IFERROR(IF(VALUE($F174)&lt;AY$142,(IF(VALUE($F174)&gt;AX$142-1,SUM($AU35,$AH35,$U35,$AV35:AX35),AX35)),0),0)</f>
        <v>0</v>
      </c>
      <c r="AY174" s="2">
        <f>IFERROR(IF(VALUE($F174)&lt;AZ$142,(IF(VALUE($F174)&gt;AY$142-1,SUM($AU35,$AH35,$U35,$AV35:AY35),AY35)),0),0)</f>
        <v>0</v>
      </c>
      <c r="AZ174" s="2">
        <f>IFERROR(IF(VALUE($F174)&lt;BA$142,(IF(VALUE($F174)&gt;AZ$142-1,SUM($AU35,$AH35,$U35,$AV35:AZ35),AZ35)),0),0)</f>
        <v>0</v>
      </c>
      <c r="BA174" s="2">
        <f>IFERROR(IF(VALUE($F174)&lt;BB$142,(IF(VALUE($F174)&gt;BA$142-1,SUM($AU35,$AH35,$U35,$AV35:BA35),BA35)),0),0)</f>
        <v>0</v>
      </c>
      <c r="BB174" s="2">
        <f>IFERROR(IF(VALUE($F174)&lt;BC$142,(IF(VALUE($F174)&gt;BB$142-1,SUM($AU35,$AH35,$U35,$AV35:BB35),BB35)),0),0)</f>
        <v>0</v>
      </c>
      <c r="BC174" s="2">
        <f>IFERROR(IF(VALUE($F174)&lt;BD$142,(IF(VALUE($F174)&gt;BC$142-1,SUM($AU35,$AH35,$U35,$AV35:BC35),BC35)),0),0)</f>
        <v>0</v>
      </c>
      <c r="BD174" s="2">
        <f>IFERROR(IF(VALUE($F174)&lt;BE$142,(IF(VALUE($F174)&gt;BD$142-1,SUM($AU35,$AH35,$U35,$AV35:BD35),BD35)),0),0)</f>
        <v>0</v>
      </c>
      <c r="BE174" s="2">
        <f>IFERROR(IF(VALUE($F174)&lt;BF$142,(IF(VALUE($F174)&gt;BE$142-1,SUM($AU35,$AH35,$U35,$AV35:BE35),BE35)),0),0)</f>
        <v>0</v>
      </c>
      <c r="BF174" s="2">
        <f>IFERROR(IF(VALUE($F174)&lt;BG$142,(IF(VALUE($F174)&gt;BF$142-1,SUM($AU35,$AH35,$U35,$AV35:BF35),BF35)),0),0)</f>
        <v>0</v>
      </c>
      <c r="BG174" s="2">
        <f>IFERROR(IF(VALUE($F174)&lt;BH$142,(IF(VALUE($F174)&gt;BG$142-1,SUM($AU35,$AH35,$U35,$AV35:BG35),BG35)),0),0)</f>
        <v>0</v>
      </c>
      <c r="BH174" s="145">
        <f t="shared" si="31"/>
        <v>0</v>
      </c>
      <c r="BU174" s="145"/>
      <c r="CH174" s="145"/>
      <c r="CU174" s="145"/>
      <c r="DH174" s="145"/>
      <c r="DU174" s="145"/>
      <c r="EH174" s="145"/>
    </row>
    <row r="175" spans="1:138" ht="15.75" hidden="1" outlineLevel="1" x14ac:dyDescent="0.25">
      <c r="A175" s="2">
        <f t="shared" ref="A175:E184" si="36">A36</f>
        <v>32</v>
      </c>
      <c r="B175" s="1">
        <f t="shared" si="36"/>
        <v>0</v>
      </c>
      <c r="C175" s="1">
        <f t="shared" si="36"/>
        <v>0</v>
      </c>
      <c r="D175" s="2">
        <f t="shared" si="36"/>
        <v>0</v>
      </c>
      <c r="E175" s="161">
        <f t="shared" si="36"/>
        <v>0</v>
      </c>
      <c r="F175" s="86">
        <f t="shared" si="35"/>
        <v>0</v>
      </c>
      <c r="G175" s="86"/>
      <c r="I175" s="144">
        <v>0</v>
      </c>
      <c r="J175" s="144">
        <v>0</v>
      </c>
      <c r="K175" s="144">
        <v>0</v>
      </c>
      <c r="L175" s="144">
        <v>0</v>
      </c>
      <c r="M175" s="144">
        <v>0</v>
      </c>
      <c r="N175" s="144">
        <v>0</v>
      </c>
      <c r="O175" s="144">
        <v>0</v>
      </c>
      <c r="P175" s="144">
        <f>IF($F175&lt;Q$142,(IF($F175&gt;P$142-1,SUM($I36:P36)+$H314,P36)),0)</f>
        <v>0</v>
      </c>
      <c r="Q175" s="144">
        <f>IF($F175&lt;R$142,(IF($F175&gt;Q$142-1,SUM($I36:Q36)+$H314,Q36)),0)</f>
        <v>0</v>
      </c>
      <c r="R175" s="144">
        <f>IF($F175&lt;S$142,(IF($F175&gt;R$142-1,SUM($I36:R36)+$H314,R36)),0)</f>
        <v>0</v>
      </c>
      <c r="S175" s="144">
        <f>IF($F175&lt;T$142,(IF($F175&gt;S$142-1,SUM($I36:S36)+$H314,S36)),0)</f>
        <v>0</v>
      </c>
      <c r="T175" s="144">
        <f>IF($F175&lt;U$142,(IF($F175&gt;T$142-1,SUM($I36:T36)+$H314,T36)),0)</f>
        <v>0</v>
      </c>
      <c r="U175" s="145">
        <f t="shared" si="32"/>
        <v>0</v>
      </c>
      <c r="V175" s="144">
        <f>IF($F175&lt;W$142,(IF($F175&gt;V$142-1,SUM($U36,$V36:V36),V36)),0)</f>
        <v>0</v>
      </c>
      <c r="W175" s="144">
        <f>IF($F175&lt;X$142,(IF($F175&gt;W$142-1,SUM($U36,$V36:W36),W36)),0)</f>
        <v>0</v>
      </c>
      <c r="X175" s="144">
        <f>IF($F175&lt;Y$142,(IF($F175&gt;X$142-1,SUM($U36,$V36:X36),X36)),0)</f>
        <v>0</v>
      </c>
      <c r="Y175" s="144">
        <f>IF($F175&lt;Z$142,(IF($F175&gt;Y$142-1,SUM($U36,$V36:Y36),Y36)),0)</f>
        <v>0</v>
      </c>
      <c r="Z175" s="144">
        <f>IF($F175&lt;AA$142,(IF($F175&gt;Z$142-1,SUM($U36,$V36:Z36),Z36)),0)</f>
        <v>0</v>
      </c>
      <c r="AA175" s="144">
        <f>IF($F175&lt;AB$142,(IF($F175&gt;AA$142-1,SUM($U36,$V36:AA36),AA36)),0)</f>
        <v>0</v>
      </c>
      <c r="AB175" s="144">
        <f>IF($F175&lt;AC$142,(IF($F175&gt;AB$142-1,SUM($U36,$V36:AB36),AB36)),0)</f>
        <v>0</v>
      </c>
      <c r="AC175" s="144">
        <f>IF($F175&lt;AD$142,(IF($F175&gt;AC$142-1,SUM($U36,$V36:AC36),AC36)),0)</f>
        <v>0</v>
      </c>
      <c r="AD175" s="144">
        <f>IF($F175&lt;AE$142,(IF($F175&gt;AD$142-1,SUM($U36,$V36:AD36),AD36)),0)</f>
        <v>0</v>
      </c>
      <c r="AE175" s="144">
        <f>IF($F175&lt;AF$142,(IF($F175&gt;AE$142-1,SUM($U36,$V36:AE36),AE36)),0)</f>
        <v>0</v>
      </c>
      <c r="AF175" s="144">
        <f>IF($F175&lt;AG$142,(IF($F175&gt;AF$142-1,SUM($U36,$V36:AF36),AF36)),0)</f>
        <v>0</v>
      </c>
      <c r="AG175" s="144">
        <f>IF($F175&lt;AH$142,(IF($F175&gt;AG$142-1,SUM($U36,$V36:AG36),AG36)),0)</f>
        <v>0</v>
      </c>
      <c r="AH175" s="155">
        <f t="shared" si="29"/>
        <v>0</v>
      </c>
      <c r="AI175" s="144">
        <f>IFERROR(IF(VALUE($F175)&lt;AJ$142,(IF(VALUE($F175)&gt;AI$142-1,SUM($AH36,$AI36:AI36),AI36)),0),0)</f>
        <v>0</v>
      </c>
      <c r="AJ175" s="144">
        <f>IFERROR(IF(VALUE($F175)&lt;AK$142,(IF(VALUE($F175)&gt;AJ$142-1,SUM($AH36,$AI36:AJ36),AJ36)),0),0)</f>
        <v>0</v>
      </c>
      <c r="AK175" s="144">
        <f>IFERROR(IF(VALUE($F175)&lt;AL$142,(IF(VALUE($F175)&gt;AK$142-1,SUM($AH36,$AI36:AK36),AK36)),0),0)</f>
        <v>0</v>
      </c>
      <c r="AL175" s="144">
        <f>IFERROR(IF(VALUE($F175)&lt;AM$142,(IF(VALUE($F175)&gt;AL$142-1,SUM($AH36,$AI36:AL36),AL36)),0),0)</f>
        <v>0</v>
      </c>
      <c r="AM175" s="144">
        <f>IFERROR(IF(VALUE($F175)&lt;AN$142,(IF(VALUE($F175)&gt;AM$142-1,SUM($AH36,$AI36:AM36),AM36)),0),0)</f>
        <v>0</v>
      </c>
      <c r="AN175" s="144">
        <f>IFERROR(IF(VALUE($F175)&lt;AO$142,(IF(VALUE($F175)&gt;AN$142-1,SUM($AH36,$AI36:AN36),AN36)),0),0)</f>
        <v>0</v>
      </c>
      <c r="AO175" s="144">
        <f>IFERROR(IF(VALUE($F175)&lt;AP$142,(IF(VALUE($F175)&gt;AO$142-1,SUM($AH36,$AI36:AO36),AO36)),0),0)</f>
        <v>0</v>
      </c>
      <c r="AP175" s="144">
        <f>IFERROR(IF(VALUE($F175)&lt;AQ$142,(IF(VALUE($F175)&gt;AP$142-1,SUM($AH36,$AI36:AP36),AP36)),0),0)</f>
        <v>0</v>
      </c>
      <c r="AQ175" s="144">
        <f>IFERROR(IF(VALUE($F175)&lt;AR$142,(IF(VALUE($F175)&gt;AQ$142-1,SUM($AH36,$AI36:AQ36),AQ36)),0),0)</f>
        <v>0</v>
      </c>
      <c r="AR175" s="144">
        <f>IFERROR(IF(VALUE($F175)&lt;AS$142,(IF(VALUE($F175)&gt;AR$142-1,SUM($AH36,$AI36:AR36),AR36)),0),0)</f>
        <v>0</v>
      </c>
      <c r="AS175" s="144">
        <f>IFERROR(IF(VALUE($F175)&lt;AT$142,(IF(VALUE($F175)&gt;AS$142-1,SUM($AH36,$AI36:AS36),AS36)),0),0)</f>
        <v>0</v>
      </c>
      <c r="AT175" s="144">
        <f>IFERROR(IF(VALUE($F175)&lt;AU$142,(IF(VALUE($F175)&gt;AT$142-1,SUM($AH36,$AI36:AT36),AT36)),0),0)</f>
        <v>0</v>
      </c>
      <c r="AU175" s="155">
        <f t="shared" si="30"/>
        <v>0</v>
      </c>
      <c r="AV175" s="2">
        <f>IFERROR(IF(VALUE($F175)&lt;AW$142,(IF(VALUE($F175)&gt;AV$142-1,SUM($AU36,$AH36,$U36,$AV36:AV36),AV36)),0),0)</f>
        <v>0</v>
      </c>
      <c r="AW175" s="2">
        <f>IFERROR(IF(VALUE($F175)&lt;AX$142,(IF(VALUE($F175)&gt;AW$142-1,SUM($AU36,$AH36,$U36,$AV36:AW36),AW36)),0),0)</f>
        <v>0</v>
      </c>
      <c r="AX175" s="2">
        <f>IFERROR(IF(VALUE($F175)&lt;AY$142,(IF(VALUE($F175)&gt;AX$142-1,SUM($AU36,$AH36,$U36,$AV36:AX36),AX36)),0),0)</f>
        <v>0</v>
      </c>
      <c r="AY175" s="2">
        <f>IFERROR(IF(VALUE($F175)&lt;AZ$142,(IF(VALUE($F175)&gt;AY$142-1,SUM($AU36,$AH36,$U36,$AV36:AY36),AY36)),0),0)</f>
        <v>0</v>
      </c>
      <c r="AZ175" s="2">
        <f>IFERROR(IF(VALUE($F175)&lt;BA$142,(IF(VALUE($F175)&gt;AZ$142-1,SUM($AU36,$AH36,$U36,$AV36:AZ36),AZ36)),0),0)</f>
        <v>0</v>
      </c>
      <c r="BA175" s="2">
        <f>IFERROR(IF(VALUE($F175)&lt;BB$142,(IF(VALUE($F175)&gt;BA$142-1,SUM($AU36,$AH36,$U36,$AV36:BA36),BA36)),0),0)</f>
        <v>0</v>
      </c>
      <c r="BB175" s="2">
        <f>IFERROR(IF(VALUE($F175)&lt;BC$142,(IF(VALUE($F175)&gt;BB$142-1,SUM($AU36,$AH36,$U36,$AV36:BB36),BB36)),0),0)</f>
        <v>0</v>
      </c>
      <c r="BC175" s="2">
        <f>IFERROR(IF(VALUE($F175)&lt;BD$142,(IF(VALUE($F175)&gt;BC$142-1,SUM($AU36,$AH36,$U36,$AV36:BC36),BC36)),0),0)</f>
        <v>0</v>
      </c>
      <c r="BD175" s="2">
        <f>IFERROR(IF(VALUE($F175)&lt;BE$142,(IF(VALUE($F175)&gt;BD$142-1,SUM($AU36,$AH36,$U36,$AV36:BD36),BD36)),0),0)</f>
        <v>0</v>
      </c>
      <c r="BE175" s="2">
        <f>IFERROR(IF(VALUE($F175)&lt;BF$142,(IF(VALUE($F175)&gt;BE$142-1,SUM($AU36,$AH36,$U36,$AV36:BE36),BE36)),0),0)</f>
        <v>0</v>
      </c>
      <c r="BF175" s="2">
        <f>IFERROR(IF(VALUE($F175)&lt;BG$142,(IF(VALUE($F175)&gt;BF$142-1,SUM($AU36,$AH36,$U36,$AV36:BF36),BF36)),0),0)</f>
        <v>0</v>
      </c>
      <c r="BG175" s="2">
        <f>IFERROR(IF(VALUE($F175)&lt;BH$142,(IF(VALUE($F175)&gt;BG$142-1,SUM($AU36,$AH36,$U36,$AV36:BG36),BG36)),0),0)</f>
        <v>0</v>
      </c>
      <c r="BH175" s="145">
        <f t="shared" si="31"/>
        <v>0</v>
      </c>
      <c r="BU175" s="145"/>
      <c r="CH175" s="145"/>
      <c r="CU175" s="145"/>
      <c r="DH175" s="145"/>
      <c r="DU175" s="145"/>
      <c r="EH175" s="145"/>
    </row>
    <row r="176" spans="1:138" ht="15.75" hidden="1" outlineLevel="1" x14ac:dyDescent="0.25">
      <c r="A176" s="2">
        <f t="shared" si="36"/>
        <v>33</v>
      </c>
      <c r="B176" s="1">
        <f t="shared" si="36"/>
        <v>0</v>
      </c>
      <c r="C176" s="1">
        <f t="shared" si="36"/>
        <v>0</v>
      </c>
      <c r="D176" s="2">
        <f t="shared" si="36"/>
        <v>0</v>
      </c>
      <c r="E176" s="161">
        <f t="shared" si="36"/>
        <v>0</v>
      </c>
      <c r="F176" s="86">
        <f t="shared" si="35"/>
        <v>0</v>
      </c>
      <c r="G176" s="86"/>
      <c r="I176" s="144">
        <v>0</v>
      </c>
      <c r="J176" s="144">
        <v>0</v>
      </c>
      <c r="K176" s="144">
        <v>0</v>
      </c>
      <c r="L176" s="144">
        <v>0</v>
      </c>
      <c r="M176" s="144">
        <v>0</v>
      </c>
      <c r="N176" s="144">
        <v>0</v>
      </c>
      <c r="O176" s="144">
        <v>0</v>
      </c>
      <c r="P176" s="144">
        <f>IF($F176&lt;Q$142,(IF($F176&gt;P$142-1,SUM($I37:P37)+$H315,P37)),0)</f>
        <v>0</v>
      </c>
      <c r="Q176" s="144">
        <f>IF($F176&lt;R$142,(IF($F176&gt;Q$142-1,SUM($I37:Q37)+$H315,Q37)),0)</f>
        <v>0</v>
      </c>
      <c r="R176" s="144">
        <f>IF($F176&lt;S$142,(IF($F176&gt;R$142-1,SUM($I37:R37)+$H315,R37)),0)</f>
        <v>0</v>
      </c>
      <c r="S176" s="144">
        <f>IF($F176&lt;T$142,(IF($F176&gt;S$142-1,SUM($I37:S37)+$H315,S37)),0)</f>
        <v>0</v>
      </c>
      <c r="T176" s="144">
        <f>IF($F176&lt;U$142,(IF($F176&gt;T$142-1,SUM($I37:T37)+$H315,T37)),0)</f>
        <v>0</v>
      </c>
      <c r="U176" s="145">
        <f t="shared" si="32"/>
        <v>0</v>
      </c>
      <c r="V176" s="144">
        <f>IF($F176&lt;W$142,(IF($F176&gt;V$142-1,SUM($U37,$V37:V37),V37)),0)</f>
        <v>0</v>
      </c>
      <c r="W176" s="144">
        <f>IF($F176&lt;X$142,(IF($F176&gt;W$142-1,SUM($U37,$V37:W37),W37)),0)</f>
        <v>0</v>
      </c>
      <c r="X176" s="144">
        <f>IF($F176&lt;Y$142,(IF($F176&gt;X$142-1,SUM($U37,$V37:X37),X37)),0)</f>
        <v>0</v>
      </c>
      <c r="Y176" s="144">
        <f>IF($F176&lt;Z$142,(IF($F176&gt;Y$142-1,SUM($U37,$V37:Y37),Y37)),0)</f>
        <v>0</v>
      </c>
      <c r="Z176" s="144">
        <f>IF($F176&lt;AA$142,(IF($F176&gt;Z$142-1,SUM($U37,$V37:Z37),Z37)),0)</f>
        <v>0</v>
      </c>
      <c r="AA176" s="144">
        <f>IF($F176&lt;AB$142,(IF($F176&gt;AA$142-1,SUM($U37,$V37:AA37),AA37)),0)</f>
        <v>0</v>
      </c>
      <c r="AB176" s="144">
        <f>IF($F176&lt;AC$142,(IF($F176&gt;AB$142-1,SUM($U37,$V37:AB37),AB37)),0)</f>
        <v>0</v>
      </c>
      <c r="AC176" s="144">
        <f>IF($F176&lt;AD$142,(IF($F176&gt;AC$142-1,SUM($U37,$V37:AC37),AC37)),0)</f>
        <v>0</v>
      </c>
      <c r="AD176" s="144">
        <f>IF($F176&lt;AE$142,(IF($F176&gt;AD$142-1,SUM($U37,$V37:AD37),AD37)),0)</f>
        <v>0</v>
      </c>
      <c r="AE176" s="144">
        <f>IF($F176&lt;AF$142,(IF($F176&gt;AE$142-1,SUM($U37,$V37:AE37),AE37)),0)</f>
        <v>0</v>
      </c>
      <c r="AF176" s="144">
        <f>IF($F176&lt;AG$142,(IF($F176&gt;AF$142-1,SUM($U37,$V37:AF37),AF37)),0)</f>
        <v>0</v>
      </c>
      <c r="AG176" s="144">
        <f>IF($F176&lt;AH$142,(IF($F176&gt;AG$142-1,SUM($U37,$V37:AG37),AG37)),0)</f>
        <v>0</v>
      </c>
      <c r="AH176" s="155">
        <f t="shared" si="29"/>
        <v>0</v>
      </c>
      <c r="AI176" s="144">
        <f>IFERROR(IF(VALUE($F176)&lt;AJ$142,(IF(VALUE($F176)&gt;AI$142-1,SUM($AH37,$AI37:AI37),AI37)),0),0)</f>
        <v>0</v>
      </c>
      <c r="AJ176" s="144">
        <f>IFERROR(IF(VALUE($F176)&lt;AK$142,(IF(VALUE($F176)&gt;AJ$142-1,SUM($AH37,$AI37:AJ37),AJ37)),0),0)</f>
        <v>0</v>
      </c>
      <c r="AK176" s="144">
        <f>IFERROR(IF(VALUE($F176)&lt;AL$142,(IF(VALUE($F176)&gt;AK$142-1,SUM($AH37,$AI37:AK37),AK37)),0),0)</f>
        <v>0</v>
      </c>
      <c r="AL176" s="144">
        <f>IFERROR(IF(VALUE($F176)&lt;AM$142,(IF(VALUE($F176)&gt;AL$142-1,SUM($AH37,$AI37:AL37),AL37)),0),0)</f>
        <v>0</v>
      </c>
      <c r="AM176" s="144">
        <f>IFERROR(IF(VALUE($F176)&lt;AN$142,(IF(VALUE($F176)&gt;AM$142-1,SUM($AH37,$AI37:AM37),AM37)),0),0)</f>
        <v>0</v>
      </c>
      <c r="AN176" s="144">
        <f>IFERROR(IF(VALUE($F176)&lt;AO$142,(IF(VALUE($F176)&gt;AN$142-1,SUM($AH37,$AI37:AN37),AN37)),0),0)</f>
        <v>0</v>
      </c>
      <c r="AO176" s="144">
        <f>IFERROR(IF(VALUE($F176)&lt;AP$142,(IF(VALUE($F176)&gt;AO$142-1,SUM($AH37,$AI37:AO37),AO37)),0),0)</f>
        <v>0</v>
      </c>
      <c r="AP176" s="144">
        <f>IFERROR(IF(VALUE($F176)&lt;AQ$142,(IF(VALUE($F176)&gt;AP$142-1,SUM($AH37,$AI37:AP37),AP37)),0),0)</f>
        <v>0</v>
      </c>
      <c r="AQ176" s="144">
        <f>IFERROR(IF(VALUE($F176)&lt;AR$142,(IF(VALUE($F176)&gt;AQ$142-1,SUM($AH37,$AI37:AQ37),AQ37)),0),0)</f>
        <v>0</v>
      </c>
      <c r="AR176" s="144">
        <f>IFERROR(IF(VALUE($F176)&lt;AS$142,(IF(VALUE($F176)&gt;AR$142-1,SUM($AH37,$AI37:AR37),AR37)),0),0)</f>
        <v>0</v>
      </c>
      <c r="AS176" s="144">
        <f>IFERROR(IF(VALUE($F176)&lt;AT$142,(IF(VALUE($F176)&gt;AS$142-1,SUM($AH37,$AI37:AS37),AS37)),0),0)</f>
        <v>0</v>
      </c>
      <c r="AT176" s="144">
        <f>IFERROR(IF(VALUE($F176)&lt;AU$142,(IF(VALUE($F176)&gt;AT$142-1,SUM($AH37,$AI37:AT37),AT37)),0),0)</f>
        <v>0</v>
      </c>
      <c r="AU176" s="155">
        <f t="shared" si="30"/>
        <v>0</v>
      </c>
      <c r="AV176" s="2">
        <f>IFERROR(IF(VALUE($F176)&lt;AW$142,(IF(VALUE($F176)&gt;AV$142-1,SUM($AU37,$AH37,$U37,$AV37:AV37),AV37)),0),0)</f>
        <v>0</v>
      </c>
      <c r="AW176" s="2">
        <f>IFERROR(IF(VALUE($F176)&lt;AX$142,(IF(VALUE($F176)&gt;AW$142-1,SUM($AU37,$AH37,$U37,$AV37:AW37),AW37)),0),0)</f>
        <v>0</v>
      </c>
      <c r="AX176" s="2">
        <f>IFERROR(IF(VALUE($F176)&lt;AY$142,(IF(VALUE($F176)&gt;AX$142-1,SUM($AU37,$AH37,$U37,$AV37:AX37),AX37)),0),0)</f>
        <v>0</v>
      </c>
      <c r="AY176" s="2">
        <f>IFERROR(IF(VALUE($F176)&lt;AZ$142,(IF(VALUE($F176)&gt;AY$142-1,SUM($AU37,$AH37,$U37,$AV37:AY37),AY37)),0),0)</f>
        <v>0</v>
      </c>
      <c r="AZ176" s="2">
        <f>IFERROR(IF(VALUE($F176)&lt;BA$142,(IF(VALUE($F176)&gt;AZ$142-1,SUM($AU37,$AH37,$U37,$AV37:AZ37),AZ37)),0),0)</f>
        <v>0</v>
      </c>
      <c r="BA176" s="2">
        <f>IFERROR(IF(VALUE($F176)&lt;BB$142,(IF(VALUE($F176)&gt;BA$142-1,SUM($AU37,$AH37,$U37,$AV37:BA37),BA37)),0),0)</f>
        <v>0</v>
      </c>
      <c r="BB176" s="2">
        <f>IFERROR(IF(VALUE($F176)&lt;BC$142,(IF(VALUE($F176)&gt;BB$142-1,SUM($AU37,$AH37,$U37,$AV37:BB37),BB37)),0),0)</f>
        <v>0</v>
      </c>
      <c r="BC176" s="2">
        <f>IFERROR(IF(VALUE($F176)&lt;BD$142,(IF(VALUE($F176)&gt;BC$142-1,SUM($AU37,$AH37,$U37,$AV37:BC37),BC37)),0),0)</f>
        <v>0</v>
      </c>
      <c r="BD176" s="2">
        <f>IFERROR(IF(VALUE($F176)&lt;BE$142,(IF(VALUE($F176)&gt;BD$142-1,SUM($AU37,$AH37,$U37,$AV37:BD37),BD37)),0),0)</f>
        <v>0</v>
      </c>
      <c r="BE176" s="2">
        <f>IFERROR(IF(VALUE($F176)&lt;BF$142,(IF(VALUE($F176)&gt;BE$142-1,SUM($AU37,$AH37,$U37,$AV37:BE37),BE37)),0),0)</f>
        <v>0</v>
      </c>
      <c r="BF176" s="2">
        <f>IFERROR(IF(VALUE($F176)&lt;BG$142,(IF(VALUE($F176)&gt;BF$142-1,SUM($AU37,$AH37,$U37,$AV37:BF37),BF37)),0),0)</f>
        <v>0</v>
      </c>
      <c r="BG176" s="2">
        <f>IFERROR(IF(VALUE($F176)&lt;BH$142,(IF(VALUE($F176)&gt;BG$142-1,SUM($AU37,$AH37,$U37,$AV37:BG37),BG37)),0),0)</f>
        <v>0</v>
      </c>
      <c r="BH176" s="145">
        <f t="shared" si="31"/>
        <v>0</v>
      </c>
      <c r="BU176" s="145"/>
      <c r="CH176" s="145"/>
      <c r="CU176" s="145"/>
      <c r="DH176" s="145"/>
      <c r="DU176" s="145"/>
      <c r="EH176" s="145"/>
    </row>
    <row r="177" spans="1:138" ht="15.75" hidden="1" outlineLevel="1" x14ac:dyDescent="0.25">
      <c r="A177" s="2">
        <f t="shared" si="36"/>
        <v>34</v>
      </c>
      <c r="B177" s="1">
        <f t="shared" si="36"/>
        <v>0</v>
      </c>
      <c r="C177" s="1">
        <f t="shared" si="36"/>
        <v>0</v>
      </c>
      <c r="D177" s="2">
        <f t="shared" si="36"/>
        <v>0</v>
      </c>
      <c r="E177" s="161">
        <f t="shared" si="36"/>
        <v>0</v>
      </c>
      <c r="F177" s="86">
        <f t="shared" si="35"/>
        <v>0</v>
      </c>
      <c r="G177" s="86"/>
      <c r="I177" s="144">
        <v>0</v>
      </c>
      <c r="J177" s="144">
        <v>0</v>
      </c>
      <c r="K177" s="144">
        <v>0</v>
      </c>
      <c r="L177" s="144">
        <v>0</v>
      </c>
      <c r="M177" s="144">
        <v>0</v>
      </c>
      <c r="N177" s="144">
        <v>0</v>
      </c>
      <c r="O177" s="144">
        <v>0</v>
      </c>
      <c r="P177" s="144">
        <f>IF($F177&lt;Q$142,(IF($F177&gt;P$142-1,SUM($I38:P38)+$H316,P38)),0)</f>
        <v>0</v>
      </c>
      <c r="Q177" s="144">
        <f>IF($F177&lt;R$142,(IF($F177&gt;Q$142-1,SUM($I38:Q38)+$H316,Q38)),0)</f>
        <v>0</v>
      </c>
      <c r="R177" s="144">
        <f>IF($F177&lt;S$142,(IF($F177&gt;R$142-1,SUM($I38:R38)+$H316,R38)),0)</f>
        <v>0</v>
      </c>
      <c r="S177" s="144">
        <f>IF($F177&lt;T$142,(IF($F177&gt;S$142-1,SUM($I38:S38)+$H316,S38)),0)</f>
        <v>0</v>
      </c>
      <c r="T177" s="144">
        <f>IF($F177&lt;U$142,(IF($F177&gt;T$142-1,SUM($I38:T38)+$H316,T38)),0)</f>
        <v>0</v>
      </c>
      <c r="U177" s="145">
        <f t="shared" si="32"/>
        <v>0</v>
      </c>
      <c r="V177" s="144">
        <f>IF($F177&lt;W$142,(IF($F177&gt;V$142-1,SUM($U38,$V38:V38),V38)),0)</f>
        <v>0</v>
      </c>
      <c r="W177" s="144">
        <f>IF($F177&lt;X$142,(IF($F177&gt;W$142-1,SUM($U38,$V38:W38),W38)),0)</f>
        <v>0</v>
      </c>
      <c r="X177" s="144">
        <f>IF($F177&lt;Y$142,(IF($F177&gt;X$142-1,SUM($U38,$V38:X38),X38)),0)</f>
        <v>0</v>
      </c>
      <c r="Y177" s="144">
        <f>IF($F177&lt;Z$142,(IF($F177&gt;Y$142-1,SUM($U38,$V38:Y38),Y38)),0)</f>
        <v>0</v>
      </c>
      <c r="Z177" s="144">
        <f>IF($F177&lt;AA$142,(IF($F177&gt;Z$142-1,SUM($U38,$V38:Z38),Z38)),0)</f>
        <v>0</v>
      </c>
      <c r="AA177" s="144">
        <f>IF($F177&lt;AB$142,(IF($F177&gt;AA$142-1,SUM($U38,$V38:AA38),AA38)),0)</f>
        <v>0</v>
      </c>
      <c r="AB177" s="144">
        <f>IF($F177&lt;AC$142,(IF($F177&gt;AB$142-1,SUM($U38,$V38:AB38),AB38)),0)</f>
        <v>0</v>
      </c>
      <c r="AC177" s="144">
        <f>IF($F177&lt;AD$142,(IF($F177&gt;AC$142-1,SUM($U38,$V38:AC38),AC38)),0)</f>
        <v>0</v>
      </c>
      <c r="AD177" s="144">
        <f>IF($F177&lt;AE$142,(IF($F177&gt;AD$142-1,SUM($U38,$V38:AD38),AD38)),0)</f>
        <v>0</v>
      </c>
      <c r="AE177" s="144">
        <f>IF($F177&lt;AF$142,(IF($F177&gt;AE$142-1,SUM($U38,$V38:AE38),AE38)),0)</f>
        <v>0</v>
      </c>
      <c r="AF177" s="144">
        <f>IF($F177&lt;AG$142,(IF($F177&gt;AF$142-1,SUM($U38,$V38:AF38),AF38)),0)</f>
        <v>0</v>
      </c>
      <c r="AG177" s="144">
        <f>IF($F177&lt;AH$142,(IF($F177&gt;AG$142-1,SUM($U38,$V38:AG38),AG38)),0)</f>
        <v>0</v>
      </c>
      <c r="AH177" s="155">
        <f t="shared" si="29"/>
        <v>0</v>
      </c>
      <c r="AI177" s="144">
        <f>IFERROR(IF(VALUE($F177)&lt;AJ$142,(IF(VALUE($F177)&gt;AI$142-1,SUM($AH38,$AI38:AI38),AI38)),0),0)</f>
        <v>0</v>
      </c>
      <c r="AJ177" s="144">
        <f>IFERROR(IF(VALUE($F177)&lt;AK$142,(IF(VALUE($F177)&gt;AJ$142-1,SUM($AH38,$AI38:AJ38),AJ38)),0),0)</f>
        <v>0</v>
      </c>
      <c r="AK177" s="144">
        <f>IFERROR(IF(VALUE($F177)&lt;AL$142,(IF(VALUE($F177)&gt;AK$142-1,SUM($AH38,$AI38:AK38),AK38)),0),0)</f>
        <v>0</v>
      </c>
      <c r="AL177" s="144">
        <f>IFERROR(IF(VALUE($F177)&lt;AM$142,(IF(VALUE($F177)&gt;AL$142-1,SUM($AH38,$AI38:AL38),AL38)),0),0)</f>
        <v>0</v>
      </c>
      <c r="AM177" s="144">
        <f>IFERROR(IF(VALUE($F177)&lt;AN$142,(IF(VALUE($F177)&gt;AM$142-1,SUM($AH38,$AI38:AM38),AM38)),0),0)</f>
        <v>0</v>
      </c>
      <c r="AN177" s="144">
        <f>IFERROR(IF(VALUE($F177)&lt;AO$142,(IF(VALUE($F177)&gt;AN$142-1,SUM($AH38,$AI38:AN38),AN38)),0),0)</f>
        <v>0</v>
      </c>
      <c r="AO177" s="144">
        <f>IFERROR(IF(VALUE($F177)&lt;AP$142,(IF(VALUE($F177)&gt;AO$142-1,SUM($AH38,$AI38:AO38),AO38)),0),0)</f>
        <v>0</v>
      </c>
      <c r="AP177" s="144">
        <f>IFERROR(IF(VALUE($F177)&lt;AQ$142,(IF(VALUE($F177)&gt;AP$142-1,SUM($AH38,$AI38:AP38),AP38)),0),0)</f>
        <v>0</v>
      </c>
      <c r="AQ177" s="144">
        <f>IFERROR(IF(VALUE($F177)&lt;AR$142,(IF(VALUE($F177)&gt;AQ$142-1,SUM($AH38,$AI38:AQ38),AQ38)),0),0)</f>
        <v>0</v>
      </c>
      <c r="AR177" s="144">
        <f>IFERROR(IF(VALUE($F177)&lt;AS$142,(IF(VALUE($F177)&gt;AR$142-1,SUM($AH38,$AI38:AR38),AR38)),0),0)</f>
        <v>0</v>
      </c>
      <c r="AS177" s="144">
        <f>IFERROR(IF(VALUE($F177)&lt;AT$142,(IF(VALUE($F177)&gt;AS$142-1,SUM($AH38,$AI38:AS38),AS38)),0),0)</f>
        <v>0</v>
      </c>
      <c r="AT177" s="144">
        <f>IFERROR(IF(VALUE($F177)&lt;AU$142,(IF(VALUE($F177)&gt;AT$142-1,SUM($AH38,$AI38:AT38),AT38)),0),0)</f>
        <v>0</v>
      </c>
      <c r="AU177" s="155">
        <f t="shared" si="30"/>
        <v>0</v>
      </c>
      <c r="AV177" s="2">
        <f>IFERROR(IF(VALUE($F177)&lt;AW$142,(IF(VALUE($F177)&gt;AV$142-1,SUM($AU38,$AH38,$U38,$AV38:AV38),AV38)),0),0)</f>
        <v>0</v>
      </c>
      <c r="AW177" s="2">
        <f>IFERROR(IF(VALUE($F177)&lt;AX$142,(IF(VALUE($F177)&gt;AW$142-1,SUM($AU38,$AH38,$U38,$AV38:AW38),AW38)),0),0)</f>
        <v>0</v>
      </c>
      <c r="AX177" s="2">
        <f>IFERROR(IF(VALUE($F177)&lt;AY$142,(IF(VALUE($F177)&gt;AX$142-1,SUM($AU38,$AH38,$U38,$AV38:AX38),AX38)),0),0)</f>
        <v>0</v>
      </c>
      <c r="AY177" s="2">
        <f>IFERROR(IF(VALUE($F177)&lt;AZ$142,(IF(VALUE($F177)&gt;AY$142-1,SUM($AU38,$AH38,$U38,$AV38:AY38),AY38)),0),0)</f>
        <v>0</v>
      </c>
      <c r="AZ177" s="2">
        <f>IFERROR(IF(VALUE($F177)&lt;BA$142,(IF(VALUE($F177)&gt;AZ$142-1,SUM($AU38,$AH38,$U38,$AV38:AZ38),AZ38)),0),0)</f>
        <v>0</v>
      </c>
      <c r="BA177" s="2">
        <f>IFERROR(IF(VALUE($F177)&lt;BB$142,(IF(VALUE($F177)&gt;BA$142-1,SUM($AU38,$AH38,$U38,$AV38:BA38),BA38)),0),0)</f>
        <v>0</v>
      </c>
      <c r="BB177" s="2">
        <f>IFERROR(IF(VALUE($F177)&lt;BC$142,(IF(VALUE($F177)&gt;BB$142-1,SUM($AU38,$AH38,$U38,$AV38:BB38),BB38)),0),0)</f>
        <v>0</v>
      </c>
      <c r="BC177" s="2">
        <f>IFERROR(IF(VALUE($F177)&lt;BD$142,(IF(VALUE($F177)&gt;BC$142-1,SUM($AU38,$AH38,$U38,$AV38:BC38),BC38)),0),0)</f>
        <v>0</v>
      </c>
      <c r="BD177" s="2">
        <f>IFERROR(IF(VALUE($F177)&lt;BE$142,(IF(VALUE($F177)&gt;BD$142-1,SUM($AU38,$AH38,$U38,$AV38:BD38),BD38)),0),0)</f>
        <v>0</v>
      </c>
      <c r="BE177" s="2">
        <f>IFERROR(IF(VALUE($F177)&lt;BF$142,(IF(VALUE($F177)&gt;BE$142-1,SUM($AU38,$AH38,$U38,$AV38:BE38),BE38)),0),0)</f>
        <v>0</v>
      </c>
      <c r="BF177" s="2">
        <f>IFERROR(IF(VALUE($F177)&lt;BG$142,(IF(VALUE($F177)&gt;BF$142-1,SUM($AU38,$AH38,$U38,$AV38:BF38),BF38)),0),0)</f>
        <v>0</v>
      </c>
      <c r="BG177" s="2">
        <f>IFERROR(IF(VALUE($F177)&lt;BH$142,(IF(VALUE($F177)&gt;BG$142-1,SUM($AU38,$AH38,$U38,$AV38:BG38),BG38)),0),0)</f>
        <v>0</v>
      </c>
      <c r="BH177" s="145">
        <f t="shared" si="31"/>
        <v>0</v>
      </c>
      <c r="BU177" s="145"/>
      <c r="CH177" s="145"/>
      <c r="CU177" s="145"/>
      <c r="DH177" s="145"/>
      <c r="DU177" s="145"/>
      <c r="EH177" s="145"/>
    </row>
    <row r="178" spans="1:138" ht="15.75" hidden="1" outlineLevel="1" x14ac:dyDescent="0.25">
      <c r="A178" s="2">
        <f t="shared" si="36"/>
        <v>35</v>
      </c>
      <c r="B178" s="1">
        <f t="shared" si="36"/>
        <v>0</v>
      </c>
      <c r="C178" s="1">
        <f t="shared" si="36"/>
        <v>0</v>
      </c>
      <c r="D178" s="2">
        <f t="shared" si="36"/>
        <v>0</v>
      </c>
      <c r="E178" s="161">
        <f t="shared" si="36"/>
        <v>0</v>
      </c>
      <c r="F178" s="86">
        <f t="shared" si="35"/>
        <v>0</v>
      </c>
      <c r="G178" s="86"/>
      <c r="I178" s="144">
        <v>0</v>
      </c>
      <c r="J178" s="144">
        <v>0</v>
      </c>
      <c r="K178" s="144">
        <v>0</v>
      </c>
      <c r="L178" s="144">
        <v>0</v>
      </c>
      <c r="M178" s="144">
        <v>0</v>
      </c>
      <c r="N178" s="144">
        <v>0</v>
      </c>
      <c r="O178" s="144">
        <v>0</v>
      </c>
      <c r="P178" s="144">
        <f>IF($F178&lt;Q$142,(IF($F178&gt;P$142-1,SUM($I39:P39)+$H317,P39)),0)</f>
        <v>0</v>
      </c>
      <c r="Q178" s="144">
        <f>IF($F178&lt;R$142,(IF($F178&gt;Q$142-1,SUM($I39:Q39)+$H317,Q39)),0)</f>
        <v>0</v>
      </c>
      <c r="R178" s="144">
        <f>IF($F178&lt;S$142,(IF($F178&gt;R$142-1,SUM($I39:R39)+$H317,R39)),0)</f>
        <v>0</v>
      </c>
      <c r="S178" s="144">
        <f>IF($F178&lt;T$142,(IF($F178&gt;S$142-1,SUM($I39:S39)+$H317,S39)),0)</f>
        <v>0</v>
      </c>
      <c r="T178" s="144">
        <f>IF($F178&lt;U$142,(IF($F178&gt;T$142-1,SUM($I39:T39)+$H317,T39)),0)</f>
        <v>0</v>
      </c>
      <c r="U178" s="145">
        <f t="shared" si="32"/>
        <v>0</v>
      </c>
      <c r="V178" s="144">
        <f>IF($F178&lt;W$142,(IF($F178&gt;V$142-1,SUM($U39,$V39:V39),V39)),0)</f>
        <v>0</v>
      </c>
      <c r="W178" s="144">
        <f>IF($F178&lt;X$142,(IF($F178&gt;W$142-1,SUM($U39,$V39:W39),W39)),0)</f>
        <v>0</v>
      </c>
      <c r="X178" s="144">
        <f>IF($F178&lt;Y$142,(IF($F178&gt;X$142-1,SUM($U39,$V39:X39),X39)),0)</f>
        <v>0</v>
      </c>
      <c r="Y178" s="144">
        <f>IF($F178&lt;Z$142,(IF($F178&gt;Y$142-1,SUM($U39,$V39:Y39),Y39)),0)</f>
        <v>0</v>
      </c>
      <c r="Z178" s="144">
        <f>IF($F178&lt;AA$142,(IF($F178&gt;Z$142-1,SUM($U39,$V39:Z39),Z39)),0)</f>
        <v>0</v>
      </c>
      <c r="AA178" s="144">
        <f>IF($F178&lt;AB$142,(IF($F178&gt;AA$142-1,SUM($U39,$V39:AA39),AA39)),0)</f>
        <v>0</v>
      </c>
      <c r="AB178" s="144">
        <f>IF($F178&lt;AC$142,(IF($F178&gt;AB$142-1,SUM($U39,$V39:AB39),AB39)),0)</f>
        <v>0</v>
      </c>
      <c r="AC178" s="144">
        <f>IF($F178&lt;AD$142,(IF($F178&gt;AC$142-1,SUM($U39,$V39:AC39),AC39)),0)</f>
        <v>0</v>
      </c>
      <c r="AD178" s="144">
        <f>IF($F178&lt;AE$142,(IF($F178&gt;AD$142-1,SUM($U39,$V39:AD39),AD39)),0)</f>
        <v>0</v>
      </c>
      <c r="AE178" s="144">
        <f>IF($F178&lt;AF$142,(IF($F178&gt;AE$142-1,SUM($U39,$V39:AE39),AE39)),0)</f>
        <v>0</v>
      </c>
      <c r="AF178" s="144">
        <f>IF($F178&lt;AG$142,(IF($F178&gt;AF$142-1,SUM($U39,$V39:AF39),AF39)),0)</f>
        <v>0</v>
      </c>
      <c r="AG178" s="144">
        <f>IF($F178&lt;AH$142,(IF($F178&gt;AG$142-1,SUM($U39,$V39:AG39),AG39)),0)</f>
        <v>0</v>
      </c>
      <c r="AH178" s="155">
        <f t="shared" si="29"/>
        <v>0</v>
      </c>
      <c r="AI178" s="144">
        <f>IFERROR(IF(VALUE($F178)&lt;AJ$142,(IF(VALUE($F178)&gt;AI$142-1,SUM($AH39,$AI39:AI39),AI39)),0),0)</f>
        <v>0</v>
      </c>
      <c r="AJ178" s="144">
        <f>IFERROR(IF(VALUE($F178)&lt;AK$142,(IF(VALUE($F178)&gt;AJ$142-1,SUM($AH39,$AI39:AJ39),AJ39)),0),0)</f>
        <v>0</v>
      </c>
      <c r="AK178" s="144">
        <f>IFERROR(IF(VALUE($F178)&lt;AL$142,(IF(VALUE($F178)&gt;AK$142-1,SUM($AH39,$AI39:AK39),AK39)),0),0)</f>
        <v>0</v>
      </c>
      <c r="AL178" s="144">
        <f>IFERROR(IF(VALUE($F178)&lt;AM$142,(IF(VALUE($F178)&gt;AL$142-1,SUM($AH39,$AI39:AL39),AL39)),0),0)</f>
        <v>0</v>
      </c>
      <c r="AM178" s="144">
        <f>IFERROR(IF(VALUE($F178)&lt;AN$142,(IF(VALUE($F178)&gt;AM$142-1,SUM($AH39,$AI39:AM39),AM39)),0),0)</f>
        <v>0</v>
      </c>
      <c r="AN178" s="144">
        <f>IFERROR(IF(VALUE($F178)&lt;AO$142,(IF(VALUE($F178)&gt;AN$142-1,SUM($AH39,$AI39:AN39),AN39)),0),0)</f>
        <v>0</v>
      </c>
      <c r="AO178" s="144">
        <f>IFERROR(IF(VALUE($F178)&lt;AP$142,(IF(VALUE($F178)&gt;AO$142-1,SUM($AH39,$AI39:AO39),AO39)),0),0)</f>
        <v>0</v>
      </c>
      <c r="AP178" s="144">
        <f>IFERROR(IF(VALUE($F178)&lt;AQ$142,(IF(VALUE($F178)&gt;AP$142-1,SUM($AH39,$AI39:AP39),AP39)),0),0)</f>
        <v>0</v>
      </c>
      <c r="AQ178" s="144">
        <f>IFERROR(IF(VALUE($F178)&lt;AR$142,(IF(VALUE($F178)&gt;AQ$142-1,SUM($AH39,$AI39:AQ39),AQ39)),0),0)</f>
        <v>0</v>
      </c>
      <c r="AR178" s="144">
        <f>IFERROR(IF(VALUE($F178)&lt;AS$142,(IF(VALUE($F178)&gt;AR$142-1,SUM($AH39,$AI39:AR39),AR39)),0),0)</f>
        <v>0</v>
      </c>
      <c r="AS178" s="144">
        <f>IFERROR(IF(VALUE($F178)&lt;AT$142,(IF(VALUE($F178)&gt;AS$142-1,SUM($AH39,$AI39:AS39),AS39)),0),0)</f>
        <v>0</v>
      </c>
      <c r="AT178" s="144">
        <f>IFERROR(IF(VALUE($F178)&lt;AU$142,(IF(VALUE($F178)&gt;AT$142-1,SUM($AH39,$AI39:AT39),AT39)),0),0)</f>
        <v>0</v>
      </c>
      <c r="AU178" s="155">
        <f t="shared" si="30"/>
        <v>0</v>
      </c>
      <c r="AV178" s="2">
        <f>IFERROR(IF(VALUE($F178)&lt;AW$142,(IF(VALUE($F178)&gt;AV$142-1,SUM($AU39,$AH39,$U39,$AV39:AV39),AV39)),0),0)</f>
        <v>0</v>
      </c>
      <c r="AW178" s="2">
        <f>IFERROR(IF(VALUE($F178)&lt;AX$142,(IF(VALUE($F178)&gt;AW$142-1,SUM($AU39,$AH39,$U39,$AV39:AW39),AW39)),0),0)</f>
        <v>0</v>
      </c>
      <c r="AX178" s="2">
        <f>IFERROR(IF(VALUE($F178)&lt;AY$142,(IF(VALUE($F178)&gt;AX$142-1,SUM($AU39,$AH39,$U39,$AV39:AX39),AX39)),0),0)</f>
        <v>0</v>
      </c>
      <c r="AY178" s="2">
        <f>IFERROR(IF(VALUE($F178)&lt;AZ$142,(IF(VALUE($F178)&gt;AY$142-1,SUM($AU39,$AH39,$U39,$AV39:AY39),AY39)),0),0)</f>
        <v>0</v>
      </c>
      <c r="AZ178" s="2">
        <f>IFERROR(IF(VALUE($F178)&lt;BA$142,(IF(VALUE($F178)&gt;AZ$142-1,SUM($AU39,$AH39,$U39,$AV39:AZ39),AZ39)),0),0)</f>
        <v>0</v>
      </c>
      <c r="BA178" s="2">
        <f>IFERROR(IF(VALUE($F178)&lt;BB$142,(IF(VALUE($F178)&gt;BA$142-1,SUM($AU39,$AH39,$U39,$AV39:BA39),BA39)),0),0)</f>
        <v>0</v>
      </c>
      <c r="BB178" s="2">
        <f>IFERROR(IF(VALUE($F178)&lt;BC$142,(IF(VALUE($F178)&gt;BB$142-1,SUM($AU39,$AH39,$U39,$AV39:BB39),BB39)),0),0)</f>
        <v>0</v>
      </c>
      <c r="BC178" s="2">
        <f>IFERROR(IF(VALUE($F178)&lt;BD$142,(IF(VALUE($F178)&gt;BC$142-1,SUM($AU39,$AH39,$U39,$AV39:BC39),BC39)),0),0)</f>
        <v>0</v>
      </c>
      <c r="BD178" s="2">
        <f>IFERROR(IF(VALUE($F178)&lt;BE$142,(IF(VALUE($F178)&gt;BD$142-1,SUM($AU39,$AH39,$U39,$AV39:BD39),BD39)),0),0)</f>
        <v>0</v>
      </c>
      <c r="BE178" s="2">
        <f>IFERROR(IF(VALUE($F178)&lt;BF$142,(IF(VALUE($F178)&gt;BE$142-1,SUM($AU39,$AH39,$U39,$AV39:BE39),BE39)),0),0)</f>
        <v>0</v>
      </c>
      <c r="BF178" s="2">
        <f>IFERROR(IF(VALUE($F178)&lt;BG$142,(IF(VALUE($F178)&gt;BF$142-1,SUM($AU39,$AH39,$U39,$AV39:BF39),BF39)),0),0)</f>
        <v>0</v>
      </c>
      <c r="BG178" s="2">
        <f>IFERROR(IF(VALUE($F178)&lt;BH$142,(IF(VALUE($F178)&gt;BG$142-1,SUM($AU39,$AH39,$U39,$AV39:BG39),BG39)),0),0)</f>
        <v>0</v>
      </c>
      <c r="BH178" s="145">
        <f t="shared" si="31"/>
        <v>0</v>
      </c>
      <c r="BU178" s="145"/>
      <c r="CH178" s="145"/>
      <c r="CU178" s="145"/>
      <c r="DH178" s="145"/>
      <c r="DU178" s="145"/>
      <c r="EH178" s="145"/>
    </row>
    <row r="179" spans="1:138" ht="15.75" hidden="1" outlineLevel="1" x14ac:dyDescent="0.25">
      <c r="A179" s="2">
        <f t="shared" si="36"/>
        <v>36</v>
      </c>
      <c r="B179" s="1">
        <f t="shared" si="36"/>
        <v>0</v>
      </c>
      <c r="C179" s="1">
        <f t="shared" si="36"/>
        <v>0</v>
      </c>
      <c r="D179" s="2">
        <f t="shared" si="36"/>
        <v>0</v>
      </c>
      <c r="E179" s="161">
        <f t="shared" si="36"/>
        <v>0</v>
      </c>
      <c r="F179" s="86">
        <f t="shared" si="35"/>
        <v>0</v>
      </c>
      <c r="G179" s="86"/>
      <c r="I179" s="144">
        <v>0</v>
      </c>
      <c r="J179" s="144">
        <v>0</v>
      </c>
      <c r="K179" s="144">
        <v>0</v>
      </c>
      <c r="L179" s="144">
        <v>0</v>
      </c>
      <c r="M179" s="144">
        <v>0</v>
      </c>
      <c r="N179" s="144">
        <v>0</v>
      </c>
      <c r="O179" s="144">
        <v>0</v>
      </c>
      <c r="P179" s="144">
        <f>IF($F179&lt;Q$142,(IF($F179&gt;P$142-1,SUM($I40:P40)+$H318,P40)),0)</f>
        <v>0</v>
      </c>
      <c r="Q179" s="144">
        <f>IF($F179&lt;R$142,(IF($F179&gt;Q$142-1,SUM($I40:Q40)+$H318,Q40)),0)</f>
        <v>0</v>
      </c>
      <c r="R179" s="144">
        <f>IF($F179&lt;S$142,(IF($F179&gt;R$142-1,SUM($I40:R40)+$H318,R40)),0)</f>
        <v>0</v>
      </c>
      <c r="S179" s="144">
        <f>IF($F179&lt;T$142,(IF($F179&gt;S$142-1,SUM($I40:S40)+$H318,S40)),0)</f>
        <v>0</v>
      </c>
      <c r="T179" s="144">
        <f>IF($F179&lt;U$142,(IF($F179&gt;T$142-1,SUM($I40:T40)+$H318,T40)),0)</f>
        <v>0</v>
      </c>
      <c r="U179" s="145">
        <f t="shared" si="32"/>
        <v>0</v>
      </c>
      <c r="V179" s="144">
        <f>IF($F179&lt;W$142,(IF($F179&gt;V$142-1,SUM($U40,$V40:V40),V40)),0)</f>
        <v>0</v>
      </c>
      <c r="W179" s="144">
        <f>IF($F179&lt;X$142,(IF($F179&gt;W$142-1,SUM($U40,$V40:W40),W40)),0)</f>
        <v>0</v>
      </c>
      <c r="X179" s="144">
        <f>IF($F179&lt;Y$142,(IF($F179&gt;X$142-1,SUM($U40,$V40:X40),X40)),0)</f>
        <v>0</v>
      </c>
      <c r="Y179" s="144">
        <f>IF($F179&lt;Z$142,(IF($F179&gt;Y$142-1,SUM($U40,$V40:Y40),Y40)),0)</f>
        <v>0</v>
      </c>
      <c r="Z179" s="144">
        <f>IF($F179&lt;AA$142,(IF($F179&gt;Z$142-1,SUM($U40,$V40:Z40),Z40)),0)</f>
        <v>0</v>
      </c>
      <c r="AA179" s="144">
        <f>IF($F179&lt;AB$142,(IF($F179&gt;AA$142-1,SUM($U40,$V40:AA40),AA40)),0)</f>
        <v>0</v>
      </c>
      <c r="AB179" s="144">
        <f>IF($F179&lt;AC$142,(IF($F179&gt;AB$142-1,SUM($U40,$V40:AB40),AB40)),0)</f>
        <v>0</v>
      </c>
      <c r="AC179" s="144">
        <f>IF($F179&lt;AD$142,(IF($F179&gt;AC$142-1,SUM($U40,$V40:AC40),AC40)),0)</f>
        <v>0</v>
      </c>
      <c r="AD179" s="144">
        <f>IF($F179&lt;AE$142,(IF($F179&gt;AD$142-1,SUM($U40,$V40:AD40),AD40)),0)</f>
        <v>0</v>
      </c>
      <c r="AE179" s="144">
        <f>IF($F179&lt;AF$142,(IF($F179&gt;AE$142-1,SUM($U40,$V40:AE40),AE40)),0)</f>
        <v>0</v>
      </c>
      <c r="AF179" s="144">
        <f>IF($F179&lt;AG$142,(IF($F179&gt;AF$142-1,SUM($U40,$V40:AF40),AF40)),0)</f>
        <v>0</v>
      </c>
      <c r="AG179" s="144">
        <f>IF($F179&lt;AH$142,(IF($F179&gt;AG$142-1,SUM($U40,$V40:AG40),AG40)),0)</f>
        <v>0</v>
      </c>
      <c r="AH179" s="155">
        <f t="shared" si="29"/>
        <v>0</v>
      </c>
      <c r="AI179" s="144">
        <f>IFERROR(IF(VALUE($F179)&lt;AJ$142,(IF(VALUE($F179)&gt;AI$142-1,SUM($AH40,$AI40:AI40),AI40)),0),0)</f>
        <v>0</v>
      </c>
      <c r="AJ179" s="144">
        <f>IFERROR(IF(VALUE($F179)&lt;AK$142,(IF(VALUE($F179)&gt;AJ$142-1,SUM($AH40,$AI40:AJ40),AJ40)),0),0)</f>
        <v>0</v>
      </c>
      <c r="AK179" s="144">
        <f>IFERROR(IF(VALUE($F179)&lt;AL$142,(IF(VALUE($F179)&gt;AK$142-1,SUM($AH40,$AI40:AK40),AK40)),0),0)</f>
        <v>0</v>
      </c>
      <c r="AL179" s="144">
        <f>IFERROR(IF(VALUE($F179)&lt;AM$142,(IF(VALUE($F179)&gt;AL$142-1,SUM($AH40,$AI40:AL40),AL40)),0),0)</f>
        <v>0</v>
      </c>
      <c r="AM179" s="144">
        <f>IFERROR(IF(VALUE($F179)&lt;AN$142,(IF(VALUE($F179)&gt;AM$142-1,SUM($AH40,$AI40:AM40),AM40)),0),0)</f>
        <v>0</v>
      </c>
      <c r="AN179" s="144">
        <f>IFERROR(IF(VALUE($F179)&lt;AO$142,(IF(VALUE($F179)&gt;AN$142-1,SUM($AH40,$AI40:AN40),AN40)),0),0)</f>
        <v>0</v>
      </c>
      <c r="AO179" s="144">
        <f>IFERROR(IF(VALUE($F179)&lt;AP$142,(IF(VALUE($F179)&gt;AO$142-1,SUM($AH40,$AI40:AO40),AO40)),0),0)</f>
        <v>0</v>
      </c>
      <c r="AP179" s="144">
        <f>IFERROR(IF(VALUE($F179)&lt;AQ$142,(IF(VALUE($F179)&gt;AP$142-1,SUM($AH40,$AI40:AP40),AP40)),0),0)</f>
        <v>0</v>
      </c>
      <c r="AQ179" s="144">
        <f>IFERROR(IF(VALUE($F179)&lt;AR$142,(IF(VALUE($F179)&gt;AQ$142-1,SUM($AH40,$AI40:AQ40),AQ40)),0),0)</f>
        <v>0</v>
      </c>
      <c r="AR179" s="144">
        <f>IFERROR(IF(VALUE($F179)&lt;AS$142,(IF(VALUE($F179)&gt;AR$142-1,SUM($AH40,$AI40:AR40),AR40)),0),0)</f>
        <v>0</v>
      </c>
      <c r="AS179" s="144">
        <f>IFERROR(IF(VALUE($F179)&lt;AT$142,(IF(VALUE($F179)&gt;AS$142-1,SUM($AH40,$AI40:AS40),AS40)),0),0)</f>
        <v>0</v>
      </c>
      <c r="AT179" s="144">
        <f>IFERROR(IF(VALUE($F179)&lt;AU$142,(IF(VALUE($F179)&gt;AT$142-1,SUM($AH40,$AI40:AT40),AT40)),0),0)</f>
        <v>0</v>
      </c>
      <c r="AU179" s="155">
        <f t="shared" si="30"/>
        <v>0</v>
      </c>
      <c r="AV179" s="2">
        <f>IFERROR(IF(VALUE($F179)&lt;AW$142,(IF(VALUE($F179)&gt;AV$142-1,SUM($AU40,$AH40,$U40,$AV40:AV40),AV40)),0),0)</f>
        <v>0</v>
      </c>
      <c r="AW179" s="2">
        <f>IFERROR(IF(VALUE($F179)&lt;AX$142,(IF(VALUE($F179)&gt;AW$142-1,SUM($AU40,$AH40,$U40,$AV40:AW40),AW40)),0),0)</f>
        <v>0</v>
      </c>
      <c r="AX179" s="2">
        <f>IFERROR(IF(VALUE($F179)&lt;AY$142,(IF(VALUE($F179)&gt;AX$142-1,SUM($AU40,$AH40,$U40,$AV40:AX40),AX40)),0),0)</f>
        <v>0</v>
      </c>
      <c r="AY179" s="2">
        <f>IFERROR(IF(VALUE($F179)&lt;AZ$142,(IF(VALUE($F179)&gt;AY$142-1,SUM($AU40,$AH40,$U40,$AV40:AY40),AY40)),0),0)</f>
        <v>0</v>
      </c>
      <c r="AZ179" s="2">
        <f>IFERROR(IF(VALUE($F179)&lt;BA$142,(IF(VALUE($F179)&gt;AZ$142-1,SUM($AU40,$AH40,$U40,$AV40:AZ40),AZ40)),0),0)</f>
        <v>0</v>
      </c>
      <c r="BA179" s="2">
        <f>IFERROR(IF(VALUE($F179)&lt;BB$142,(IF(VALUE($F179)&gt;BA$142-1,SUM($AU40,$AH40,$U40,$AV40:BA40),BA40)),0),0)</f>
        <v>0</v>
      </c>
      <c r="BB179" s="2">
        <f>IFERROR(IF(VALUE($F179)&lt;BC$142,(IF(VALUE($F179)&gt;BB$142-1,SUM($AU40,$AH40,$U40,$AV40:BB40),BB40)),0),0)</f>
        <v>0</v>
      </c>
      <c r="BC179" s="2">
        <f>IFERROR(IF(VALUE($F179)&lt;BD$142,(IF(VALUE($F179)&gt;BC$142-1,SUM($AU40,$AH40,$U40,$AV40:BC40),BC40)),0),0)</f>
        <v>0</v>
      </c>
      <c r="BD179" s="2">
        <f>IFERROR(IF(VALUE($F179)&lt;BE$142,(IF(VALUE($F179)&gt;BD$142-1,SUM($AU40,$AH40,$U40,$AV40:BD40),BD40)),0),0)</f>
        <v>0</v>
      </c>
      <c r="BE179" s="2">
        <f>IFERROR(IF(VALUE($F179)&lt;BF$142,(IF(VALUE($F179)&gt;BE$142-1,SUM($AU40,$AH40,$U40,$AV40:BE40),BE40)),0),0)</f>
        <v>0</v>
      </c>
      <c r="BF179" s="2">
        <f>IFERROR(IF(VALUE($F179)&lt;BG$142,(IF(VALUE($F179)&gt;BF$142-1,SUM($AU40,$AH40,$U40,$AV40:BF40),BF40)),0),0)</f>
        <v>0</v>
      </c>
      <c r="BG179" s="2">
        <f>IFERROR(IF(VALUE($F179)&lt;BH$142,(IF(VALUE($F179)&gt;BG$142-1,SUM($AU40,$AH40,$U40,$AV40:BG40),BG40)),0),0)</f>
        <v>0</v>
      </c>
      <c r="BH179" s="145">
        <f t="shared" si="31"/>
        <v>0</v>
      </c>
      <c r="BU179" s="145"/>
      <c r="CH179" s="145"/>
      <c r="CU179" s="145"/>
      <c r="DH179" s="145"/>
      <c r="DU179" s="145"/>
      <c r="EH179" s="145"/>
    </row>
    <row r="180" spans="1:138" ht="15.75" hidden="1" outlineLevel="1" x14ac:dyDescent="0.25">
      <c r="A180" s="2">
        <f t="shared" si="36"/>
        <v>37</v>
      </c>
      <c r="B180" s="1">
        <f t="shared" si="36"/>
        <v>0</v>
      </c>
      <c r="C180" s="1">
        <f t="shared" si="36"/>
        <v>0</v>
      </c>
      <c r="D180" s="2">
        <f t="shared" si="36"/>
        <v>0</v>
      </c>
      <c r="E180" s="161">
        <f t="shared" si="36"/>
        <v>0</v>
      </c>
      <c r="F180" s="86">
        <f t="shared" si="35"/>
        <v>0</v>
      </c>
      <c r="G180" s="86"/>
      <c r="I180" s="144">
        <v>0</v>
      </c>
      <c r="J180" s="144">
        <v>0</v>
      </c>
      <c r="K180" s="144">
        <v>0</v>
      </c>
      <c r="L180" s="144">
        <v>0</v>
      </c>
      <c r="M180" s="144">
        <v>0</v>
      </c>
      <c r="N180" s="144">
        <v>0</v>
      </c>
      <c r="O180" s="144">
        <v>0</v>
      </c>
      <c r="P180" s="144">
        <f>IF($F180&lt;Q$142,(IF($F180&gt;P$142-1,SUM($I41:P41)+$H319,P41)),0)</f>
        <v>0</v>
      </c>
      <c r="Q180" s="144">
        <f>IF($F180&lt;R$142,(IF($F180&gt;Q$142-1,SUM($I41:Q41)+$H319,Q41)),0)</f>
        <v>0</v>
      </c>
      <c r="R180" s="144">
        <f>IF($F180&lt;S$142,(IF($F180&gt;R$142-1,SUM($I41:R41)+$H319,R41)),0)</f>
        <v>0</v>
      </c>
      <c r="S180" s="144">
        <f>IF($F180&lt;T$142,(IF($F180&gt;S$142-1,SUM($I41:S41)+$H319,S41)),0)</f>
        <v>0</v>
      </c>
      <c r="T180" s="144">
        <f>IF($F180&lt;U$142,(IF($F180&gt;T$142-1,SUM($I41:T41)+$H319,T41)),0)</f>
        <v>0</v>
      </c>
      <c r="U180" s="145">
        <f t="shared" si="32"/>
        <v>0</v>
      </c>
      <c r="V180" s="144">
        <f>IF($F180&lt;W$142,(IF($F180&gt;V$142-1,SUM($U41,$V41:V41),V41)),0)</f>
        <v>0</v>
      </c>
      <c r="W180" s="144">
        <f>IF($F180&lt;X$142,(IF($F180&gt;W$142-1,SUM($U41,$V41:W41),W41)),0)</f>
        <v>0</v>
      </c>
      <c r="X180" s="144">
        <f>IF($F180&lt;Y$142,(IF($F180&gt;X$142-1,SUM($U41,$V41:X41),X41)),0)</f>
        <v>0</v>
      </c>
      <c r="Y180" s="144">
        <f>IF($F180&lt;Z$142,(IF($F180&gt;Y$142-1,SUM($U41,$V41:Y41),Y41)),0)</f>
        <v>0</v>
      </c>
      <c r="Z180" s="144">
        <f>IF($F180&lt;AA$142,(IF($F180&gt;Z$142-1,SUM($U41,$V41:Z41),Z41)),0)</f>
        <v>0</v>
      </c>
      <c r="AA180" s="144">
        <f>IF($F180&lt;AB$142,(IF($F180&gt;AA$142-1,SUM($U41,$V41:AA41),AA41)),0)</f>
        <v>0</v>
      </c>
      <c r="AB180" s="144">
        <f>IF($F180&lt;AC$142,(IF($F180&gt;AB$142-1,SUM($U41,$V41:AB41),AB41)),0)</f>
        <v>0</v>
      </c>
      <c r="AC180" s="144">
        <f>IF($F180&lt;AD$142,(IF($F180&gt;AC$142-1,SUM($U41,$V41:AC41),AC41)),0)</f>
        <v>0</v>
      </c>
      <c r="AD180" s="144">
        <f>IF($F180&lt;AE$142,(IF($F180&gt;AD$142-1,SUM($U41,$V41:AD41),AD41)),0)</f>
        <v>0</v>
      </c>
      <c r="AE180" s="144">
        <f>IF($F180&lt;AF$142,(IF($F180&gt;AE$142-1,SUM($U41,$V41:AE41),AE41)),0)</f>
        <v>0</v>
      </c>
      <c r="AF180" s="144">
        <f>IF($F180&lt;AG$142,(IF($F180&gt;AF$142-1,SUM($U41,$V41:AF41),AF41)),0)</f>
        <v>0</v>
      </c>
      <c r="AG180" s="144">
        <f>IF($F180&lt;AH$142,(IF($F180&gt;AG$142-1,SUM($U41,$V41:AG41),AG41)),0)</f>
        <v>0</v>
      </c>
      <c r="AH180" s="155">
        <f t="shared" si="29"/>
        <v>0</v>
      </c>
      <c r="AI180" s="144">
        <f>IFERROR(IF(VALUE($F180)&lt;AJ$142,(IF(VALUE($F180)&gt;AI$142-1,SUM($AH41,$AI41:AI41),AI41)),0),0)</f>
        <v>0</v>
      </c>
      <c r="AJ180" s="144">
        <f>IFERROR(IF(VALUE($F180)&lt;AK$142,(IF(VALUE($F180)&gt;AJ$142-1,SUM($AH41,$AI41:AJ41),AJ41)),0),0)</f>
        <v>0</v>
      </c>
      <c r="AK180" s="144">
        <f>IFERROR(IF(VALUE($F180)&lt;AL$142,(IF(VALUE($F180)&gt;AK$142-1,SUM($AH41,$AI41:AK41),AK41)),0),0)</f>
        <v>0</v>
      </c>
      <c r="AL180" s="144">
        <f>IFERROR(IF(VALUE($F180)&lt;AM$142,(IF(VALUE($F180)&gt;AL$142-1,SUM($AH41,$AI41:AL41),AL41)),0),0)</f>
        <v>0</v>
      </c>
      <c r="AM180" s="144">
        <f>IFERROR(IF(VALUE($F180)&lt;AN$142,(IF(VALUE($F180)&gt;AM$142-1,SUM($AH41,$AI41:AM41),AM41)),0),0)</f>
        <v>0</v>
      </c>
      <c r="AN180" s="144">
        <f>IFERROR(IF(VALUE($F180)&lt;AO$142,(IF(VALUE($F180)&gt;AN$142-1,SUM($AH41,$AI41:AN41),AN41)),0),0)</f>
        <v>0</v>
      </c>
      <c r="AO180" s="144">
        <f>IFERROR(IF(VALUE($F180)&lt;AP$142,(IF(VALUE($F180)&gt;AO$142-1,SUM($AH41,$AI41:AO41),AO41)),0),0)</f>
        <v>0</v>
      </c>
      <c r="AP180" s="144">
        <f>IFERROR(IF(VALUE($F180)&lt;AQ$142,(IF(VALUE($F180)&gt;AP$142-1,SUM($AH41,$AI41:AP41),AP41)),0),0)</f>
        <v>0</v>
      </c>
      <c r="AQ180" s="144">
        <f>IFERROR(IF(VALUE($F180)&lt;AR$142,(IF(VALUE($F180)&gt;AQ$142-1,SUM($AH41,$AI41:AQ41),AQ41)),0),0)</f>
        <v>0</v>
      </c>
      <c r="AR180" s="144">
        <f>IFERROR(IF(VALUE($F180)&lt;AS$142,(IF(VALUE($F180)&gt;AR$142-1,SUM($AH41,$AI41:AR41),AR41)),0),0)</f>
        <v>0</v>
      </c>
      <c r="AS180" s="144">
        <f>IFERROR(IF(VALUE($F180)&lt;AT$142,(IF(VALUE($F180)&gt;AS$142-1,SUM($AH41,$AI41:AS41),AS41)),0),0)</f>
        <v>0</v>
      </c>
      <c r="AT180" s="144">
        <f>IFERROR(IF(VALUE($F180)&lt;AU$142,(IF(VALUE($F180)&gt;AT$142-1,SUM($AH41,$AI41:AT41),AT41)),0),0)</f>
        <v>0</v>
      </c>
      <c r="AU180" s="155">
        <f t="shared" si="30"/>
        <v>0</v>
      </c>
      <c r="AV180" s="2">
        <f>IFERROR(IF(VALUE($F180)&lt;AW$142,(IF(VALUE($F180)&gt;AV$142-1,SUM($AU41,$AH41,$U41,$AV41:AV41),AV41)),0),0)</f>
        <v>0</v>
      </c>
      <c r="AW180" s="2">
        <f>IFERROR(IF(VALUE($F180)&lt;AX$142,(IF(VALUE($F180)&gt;AW$142-1,SUM($AU41,$AH41,$U41,$AV41:AW41),AW41)),0),0)</f>
        <v>0</v>
      </c>
      <c r="AX180" s="2">
        <f>IFERROR(IF(VALUE($F180)&lt;AY$142,(IF(VALUE($F180)&gt;AX$142-1,SUM($AU41,$AH41,$U41,$AV41:AX41),AX41)),0),0)</f>
        <v>0</v>
      </c>
      <c r="AY180" s="2">
        <f>IFERROR(IF(VALUE($F180)&lt;AZ$142,(IF(VALUE($F180)&gt;AY$142-1,SUM($AU41,$AH41,$U41,$AV41:AY41),AY41)),0),0)</f>
        <v>0</v>
      </c>
      <c r="AZ180" s="2">
        <f>IFERROR(IF(VALUE($F180)&lt;BA$142,(IF(VALUE($F180)&gt;AZ$142-1,SUM($AU41,$AH41,$U41,$AV41:AZ41),AZ41)),0),0)</f>
        <v>0</v>
      </c>
      <c r="BA180" s="2">
        <f>IFERROR(IF(VALUE($F180)&lt;BB$142,(IF(VALUE($F180)&gt;BA$142-1,SUM($AU41,$AH41,$U41,$AV41:BA41),BA41)),0),0)</f>
        <v>0</v>
      </c>
      <c r="BB180" s="2">
        <f>IFERROR(IF(VALUE($F180)&lt;BC$142,(IF(VALUE($F180)&gt;BB$142-1,SUM($AU41,$AH41,$U41,$AV41:BB41),BB41)),0),0)</f>
        <v>0</v>
      </c>
      <c r="BC180" s="2">
        <f>IFERROR(IF(VALUE($F180)&lt;BD$142,(IF(VALUE($F180)&gt;BC$142-1,SUM($AU41,$AH41,$U41,$AV41:BC41),BC41)),0),0)</f>
        <v>0</v>
      </c>
      <c r="BD180" s="2">
        <f>IFERROR(IF(VALUE($F180)&lt;BE$142,(IF(VALUE($F180)&gt;BD$142-1,SUM($AU41,$AH41,$U41,$AV41:BD41),BD41)),0),0)</f>
        <v>0</v>
      </c>
      <c r="BE180" s="2">
        <f>IFERROR(IF(VALUE($F180)&lt;BF$142,(IF(VALUE($F180)&gt;BE$142-1,SUM($AU41,$AH41,$U41,$AV41:BE41),BE41)),0),0)</f>
        <v>0</v>
      </c>
      <c r="BF180" s="2">
        <f>IFERROR(IF(VALUE($F180)&lt;BG$142,(IF(VALUE($F180)&gt;BF$142-1,SUM($AU41,$AH41,$U41,$AV41:BF41),BF41)),0),0)</f>
        <v>0</v>
      </c>
      <c r="BG180" s="2">
        <f>IFERROR(IF(VALUE($F180)&lt;BH$142,(IF(VALUE($F180)&gt;BG$142-1,SUM($AU41,$AH41,$U41,$AV41:BG41),BG41)),0),0)</f>
        <v>0</v>
      </c>
      <c r="BH180" s="145">
        <f t="shared" si="31"/>
        <v>0</v>
      </c>
      <c r="BU180" s="145"/>
      <c r="CH180" s="145"/>
      <c r="CU180" s="145"/>
      <c r="DH180" s="145"/>
      <c r="DU180" s="145"/>
      <c r="EH180" s="145"/>
    </row>
    <row r="181" spans="1:138" ht="15.75" hidden="1" outlineLevel="1" x14ac:dyDescent="0.25">
      <c r="A181" s="2">
        <f t="shared" si="36"/>
        <v>38</v>
      </c>
      <c r="B181" s="1">
        <f t="shared" si="36"/>
        <v>0</v>
      </c>
      <c r="C181" s="1">
        <f t="shared" si="36"/>
        <v>0</v>
      </c>
      <c r="D181" s="2">
        <f t="shared" si="36"/>
        <v>0</v>
      </c>
      <c r="E181" s="161">
        <f t="shared" si="36"/>
        <v>0</v>
      </c>
      <c r="F181" s="86">
        <f t="shared" si="35"/>
        <v>0</v>
      </c>
      <c r="G181" s="86"/>
      <c r="I181" s="144">
        <v>0</v>
      </c>
      <c r="J181" s="144">
        <v>0</v>
      </c>
      <c r="K181" s="144">
        <v>0</v>
      </c>
      <c r="L181" s="144">
        <v>0</v>
      </c>
      <c r="M181" s="144">
        <v>0</v>
      </c>
      <c r="N181" s="144">
        <v>0</v>
      </c>
      <c r="O181" s="144">
        <v>0</v>
      </c>
      <c r="P181" s="144">
        <f>IF($F181&lt;Q$142,(IF($F181&gt;P$142-1,SUM($I42:P42)+$H320,P42)),0)</f>
        <v>0</v>
      </c>
      <c r="Q181" s="144">
        <f>IF($F181&lt;R$142,(IF($F181&gt;Q$142-1,SUM($I42:Q42)+$H320,Q42)),0)</f>
        <v>0</v>
      </c>
      <c r="R181" s="144">
        <f>IF($F181&lt;S$142,(IF($F181&gt;R$142-1,SUM($I42:R42)+$H320,R42)),0)</f>
        <v>0</v>
      </c>
      <c r="S181" s="144">
        <f>IF($F181&lt;T$142,(IF($F181&gt;S$142-1,SUM($I42:S42)+$H320,S42)),0)</f>
        <v>0</v>
      </c>
      <c r="T181" s="144">
        <f>IF($F181&lt;U$142,(IF($F181&gt;T$142-1,SUM($I42:T42)+$H320,T42)),0)</f>
        <v>0</v>
      </c>
      <c r="U181" s="145">
        <f t="shared" si="32"/>
        <v>0</v>
      </c>
      <c r="V181" s="144">
        <f>IF($F181&lt;W$142,(IF($F181&gt;V$142-1,SUM($U42,$V42:V42),V42)),0)</f>
        <v>0</v>
      </c>
      <c r="W181" s="144">
        <f>IF($F181&lt;X$142,(IF($F181&gt;W$142-1,SUM($U42,$V42:W42),W42)),0)</f>
        <v>0</v>
      </c>
      <c r="X181" s="144">
        <f>IF($F181&lt;Y$142,(IF($F181&gt;X$142-1,SUM($U42,$V42:X42),X42)),0)</f>
        <v>0</v>
      </c>
      <c r="Y181" s="144">
        <f>IF($F181&lt;Z$142,(IF($F181&gt;Y$142-1,SUM($U42,$V42:Y42),Y42)),0)</f>
        <v>0</v>
      </c>
      <c r="Z181" s="144">
        <f>IF($F181&lt;AA$142,(IF($F181&gt;Z$142-1,SUM($U42,$V42:Z42),Z42)),0)</f>
        <v>0</v>
      </c>
      <c r="AA181" s="144">
        <f>IF($F181&lt;AB$142,(IF($F181&gt;AA$142-1,SUM($U42,$V42:AA42),AA42)),0)</f>
        <v>0</v>
      </c>
      <c r="AB181" s="144">
        <f>IF($F181&lt;AC$142,(IF($F181&gt;AB$142-1,SUM($U42,$V42:AB42),AB42)),0)</f>
        <v>0</v>
      </c>
      <c r="AC181" s="144">
        <f>IF($F181&lt;AD$142,(IF($F181&gt;AC$142-1,SUM($U42,$V42:AC42),AC42)),0)</f>
        <v>0</v>
      </c>
      <c r="AD181" s="144">
        <f>IF($F181&lt;AE$142,(IF($F181&gt;AD$142-1,SUM($U42,$V42:AD42),AD42)),0)</f>
        <v>0</v>
      </c>
      <c r="AE181" s="144">
        <f>IF($F181&lt;AF$142,(IF($F181&gt;AE$142-1,SUM($U42,$V42:AE42),AE42)),0)</f>
        <v>0</v>
      </c>
      <c r="AF181" s="144">
        <f>IF($F181&lt;AG$142,(IF($F181&gt;AF$142-1,SUM($U42,$V42:AF42),AF42)),0)</f>
        <v>0</v>
      </c>
      <c r="AG181" s="144">
        <f>IF($F181&lt;AH$142,(IF($F181&gt;AG$142-1,SUM($U42,$V42:AG42),AG42)),0)</f>
        <v>0</v>
      </c>
      <c r="AH181" s="155">
        <f t="shared" si="29"/>
        <v>0</v>
      </c>
      <c r="AI181" s="144">
        <f>IFERROR(IF(VALUE($F181)&lt;AJ$142,(IF(VALUE($F181)&gt;AI$142-1,SUM($AH42,$AI42:AI42),AI42)),0),0)</f>
        <v>0</v>
      </c>
      <c r="AJ181" s="144">
        <f>IFERROR(IF(VALUE($F181)&lt;AK$142,(IF(VALUE($F181)&gt;AJ$142-1,SUM($AH42,$AI42:AJ42),AJ42)),0),0)</f>
        <v>0</v>
      </c>
      <c r="AK181" s="144">
        <f>IFERROR(IF(VALUE($F181)&lt;AL$142,(IF(VALUE($F181)&gt;AK$142-1,SUM($AH42,$AI42:AK42),AK42)),0),0)</f>
        <v>0</v>
      </c>
      <c r="AL181" s="144">
        <f>IFERROR(IF(VALUE($F181)&lt;AM$142,(IF(VALUE($F181)&gt;AL$142-1,SUM($AH42,$AI42:AL42),AL42)),0),0)</f>
        <v>0</v>
      </c>
      <c r="AM181" s="144">
        <f>IFERROR(IF(VALUE($F181)&lt;AN$142,(IF(VALUE($F181)&gt;AM$142-1,SUM($AH42,$AI42:AM42),AM42)),0),0)</f>
        <v>0</v>
      </c>
      <c r="AN181" s="144">
        <f>IFERROR(IF(VALUE($F181)&lt;AO$142,(IF(VALUE($F181)&gt;AN$142-1,SUM($AH42,$AI42:AN42),AN42)),0),0)</f>
        <v>0</v>
      </c>
      <c r="AO181" s="144">
        <f>IFERROR(IF(VALUE($F181)&lt;AP$142,(IF(VALUE($F181)&gt;AO$142-1,SUM($AH42,$AI42:AO42),AO42)),0),0)</f>
        <v>0</v>
      </c>
      <c r="AP181" s="144">
        <f>IFERROR(IF(VALUE($F181)&lt;AQ$142,(IF(VALUE($F181)&gt;AP$142-1,SUM($AH42,$AI42:AP42),AP42)),0),0)</f>
        <v>0</v>
      </c>
      <c r="AQ181" s="144">
        <f>IFERROR(IF(VALUE($F181)&lt;AR$142,(IF(VALUE($F181)&gt;AQ$142-1,SUM($AH42,$AI42:AQ42),AQ42)),0),0)</f>
        <v>0</v>
      </c>
      <c r="AR181" s="144">
        <f>IFERROR(IF(VALUE($F181)&lt;AS$142,(IF(VALUE($F181)&gt;AR$142-1,SUM($AH42,$AI42:AR42),AR42)),0),0)</f>
        <v>0</v>
      </c>
      <c r="AS181" s="144">
        <f>IFERROR(IF(VALUE($F181)&lt;AT$142,(IF(VALUE($F181)&gt;AS$142-1,SUM($AH42,$AI42:AS42),AS42)),0),0)</f>
        <v>0</v>
      </c>
      <c r="AT181" s="144">
        <f>IFERROR(IF(VALUE($F181)&lt;AU$142,(IF(VALUE($F181)&gt;AT$142-1,SUM($AH42,$AI42:AT42),AT42)),0),0)</f>
        <v>0</v>
      </c>
      <c r="AU181" s="155">
        <f t="shared" si="30"/>
        <v>0</v>
      </c>
      <c r="AV181" s="2">
        <f>IFERROR(IF(VALUE($F181)&lt;AW$142,(IF(VALUE($F181)&gt;AV$142-1,SUM($AU42,$AH42,$U42,$AV42:AV42),AV42)),0),0)</f>
        <v>0</v>
      </c>
      <c r="AW181" s="2">
        <f>IFERROR(IF(VALUE($F181)&lt;AX$142,(IF(VALUE($F181)&gt;AW$142-1,SUM($AU42,$AH42,$U42,$AV42:AW42),AW42)),0),0)</f>
        <v>0</v>
      </c>
      <c r="AX181" s="2">
        <f>IFERROR(IF(VALUE($F181)&lt;AY$142,(IF(VALUE($F181)&gt;AX$142-1,SUM($AU42,$AH42,$U42,$AV42:AX42),AX42)),0),0)</f>
        <v>0</v>
      </c>
      <c r="AY181" s="2">
        <f>IFERROR(IF(VALUE($F181)&lt;AZ$142,(IF(VALUE($F181)&gt;AY$142-1,SUM($AU42,$AH42,$U42,$AV42:AY42),AY42)),0),0)</f>
        <v>0</v>
      </c>
      <c r="AZ181" s="2">
        <f>IFERROR(IF(VALUE($F181)&lt;BA$142,(IF(VALUE($F181)&gt;AZ$142-1,SUM($AU42,$AH42,$U42,$AV42:AZ42),AZ42)),0),0)</f>
        <v>0</v>
      </c>
      <c r="BA181" s="2">
        <f>IFERROR(IF(VALUE($F181)&lt;BB$142,(IF(VALUE($F181)&gt;BA$142-1,SUM($AU42,$AH42,$U42,$AV42:BA42),BA42)),0),0)</f>
        <v>0</v>
      </c>
      <c r="BB181" s="2">
        <f>IFERROR(IF(VALUE($F181)&lt;BC$142,(IF(VALUE($F181)&gt;BB$142-1,SUM($AU42,$AH42,$U42,$AV42:BB42),BB42)),0),0)</f>
        <v>0</v>
      </c>
      <c r="BC181" s="2">
        <f>IFERROR(IF(VALUE($F181)&lt;BD$142,(IF(VALUE($F181)&gt;BC$142-1,SUM($AU42,$AH42,$U42,$AV42:BC42),BC42)),0),0)</f>
        <v>0</v>
      </c>
      <c r="BD181" s="2">
        <f>IFERROR(IF(VALUE($F181)&lt;BE$142,(IF(VALUE($F181)&gt;BD$142-1,SUM($AU42,$AH42,$U42,$AV42:BD42),BD42)),0),0)</f>
        <v>0</v>
      </c>
      <c r="BE181" s="2">
        <f>IFERROR(IF(VALUE($F181)&lt;BF$142,(IF(VALUE($F181)&gt;BE$142-1,SUM($AU42,$AH42,$U42,$AV42:BE42),BE42)),0),0)</f>
        <v>0</v>
      </c>
      <c r="BF181" s="2">
        <f>IFERROR(IF(VALUE($F181)&lt;BG$142,(IF(VALUE($F181)&gt;BF$142-1,SUM($AU42,$AH42,$U42,$AV42:BF42),BF42)),0),0)</f>
        <v>0</v>
      </c>
      <c r="BG181" s="2">
        <f>IFERROR(IF(VALUE($F181)&lt;BH$142,(IF(VALUE($F181)&gt;BG$142-1,SUM($AU42,$AH42,$U42,$AV42:BG42),BG42)),0),0)</f>
        <v>0</v>
      </c>
      <c r="BH181" s="145">
        <f t="shared" si="31"/>
        <v>0</v>
      </c>
      <c r="BU181" s="145"/>
      <c r="CH181" s="145"/>
      <c r="CU181" s="145"/>
      <c r="DH181" s="145"/>
      <c r="DU181" s="145"/>
      <c r="EH181" s="145"/>
    </row>
    <row r="182" spans="1:138" ht="15.75" hidden="1" outlineLevel="1" x14ac:dyDescent="0.25">
      <c r="A182" s="2">
        <f t="shared" si="36"/>
        <v>39</v>
      </c>
      <c r="B182" s="1">
        <f t="shared" si="36"/>
        <v>0</v>
      </c>
      <c r="C182" s="1">
        <f t="shared" si="36"/>
        <v>0</v>
      </c>
      <c r="D182" s="2">
        <f t="shared" si="36"/>
        <v>0</v>
      </c>
      <c r="E182" s="161">
        <f t="shared" si="36"/>
        <v>0</v>
      </c>
      <c r="F182" s="86">
        <f t="shared" si="35"/>
        <v>0</v>
      </c>
      <c r="G182" s="86"/>
      <c r="I182" s="144">
        <v>0</v>
      </c>
      <c r="J182" s="144">
        <v>0</v>
      </c>
      <c r="K182" s="144">
        <v>0</v>
      </c>
      <c r="L182" s="144">
        <v>0</v>
      </c>
      <c r="M182" s="144">
        <v>0</v>
      </c>
      <c r="N182" s="144">
        <v>0</v>
      </c>
      <c r="O182" s="144">
        <v>0</v>
      </c>
      <c r="P182" s="144">
        <f>IF($F182&lt;Q$142,(IF($F182&gt;P$142-1,SUM($I43:P43)+$H321,P43)),0)</f>
        <v>0</v>
      </c>
      <c r="Q182" s="144">
        <f>IF($F182&lt;R$142,(IF($F182&gt;Q$142-1,SUM($I43:Q43)+$H321,Q43)),0)</f>
        <v>0</v>
      </c>
      <c r="R182" s="144">
        <f>IF($F182&lt;S$142,(IF($F182&gt;R$142-1,SUM($I43:R43)+$H321,R43)),0)</f>
        <v>0</v>
      </c>
      <c r="S182" s="144">
        <f>IF($F182&lt;T$142,(IF($F182&gt;S$142-1,SUM($I43:S43)+$H321,S43)),0)</f>
        <v>0</v>
      </c>
      <c r="T182" s="144">
        <f>IF($F182&lt;U$142,(IF($F182&gt;T$142-1,SUM($I43:T43)+$H321,T43)),0)</f>
        <v>0</v>
      </c>
      <c r="U182" s="145">
        <f t="shared" si="32"/>
        <v>0</v>
      </c>
      <c r="V182" s="144">
        <f>IF($F182&lt;W$142,(IF($F182&gt;V$142-1,SUM($U43,$V43:V43),V43)),0)</f>
        <v>0</v>
      </c>
      <c r="W182" s="144">
        <f>IF($F182&lt;X$142,(IF($F182&gt;W$142-1,SUM($U43,$V43:W43),W43)),0)</f>
        <v>0</v>
      </c>
      <c r="X182" s="144">
        <f>IF($F182&lt;Y$142,(IF($F182&gt;X$142-1,SUM($U43,$V43:X43),X43)),0)</f>
        <v>0</v>
      </c>
      <c r="Y182" s="144">
        <f>IF($F182&lt;Z$142,(IF($F182&gt;Y$142-1,SUM($U43,$V43:Y43),Y43)),0)</f>
        <v>0</v>
      </c>
      <c r="Z182" s="144">
        <f>IF($F182&lt;AA$142,(IF($F182&gt;Z$142-1,SUM($U43,$V43:Z43),Z43)),0)</f>
        <v>0</v>
      </c>
      <c r="AA182" s="144">
        <f>IF($F182&lt;AB$142,(IF($F182&gt;AA$142-1,SUM($U43,$V43:AA43),AA43)),0)</f>
        <v>0</v>
      </c>
      <c r="AB182" s="144">
        <f>IF($F182&lt;AC$142,(IF($F182&gt;AB$142-1,SUM($U43,$V43:AB43),AB43)),0)</f>
        <v>0</v>
      </c>
      <c r="AC182" s="144">
        <f>IF($F182&lt;AD$142,(IF($F182&gt;AC$142-1,SUM($U43,$V43:AC43),AC43)),0)</f>
        <v>0</v>
      </c>
      <c r="AD182" s="144">
        <f>IF($F182&lt;AE$142,(IF($F182&gt;AD$142-1,SUM($U43,$V43:AD43),AD43)),0)</f>
        <v>0</v>
      </c>
      <c r="AE182" s="144">
        <f>IF($F182&lt;AF$142,(IF($F182&gt;AE$142-1,SUM($U43,$V43:AE43),AE43)),0)</f>
        <v>0</v>
      </c>
      <c r="AF182" s="144">
        <f>IF($F182&lt;AG$142,(IF($F182&gt;AF$142-1,SUM($U43,$V43:AF43),AF43)),0)</f>
        <v>0</v>
      </c>
      <c r="AG182" s="144">
        <f>IF($F182&lt;AH$142,(IF($F182&gt;AG$142-1,SUM($U43,$V43:AG43),AG43)),0)</f>
        <v>0</v>
      </c>
      <c r="AH182" s="155">
        <f t="shared" si="29"/>
        <v>0</v>
      </c>
      <c r="AI182" s="144">
        <f>IFERROR(IF(VALUE($F182)&lt;AJ$142,(IF(VALUE($F182)&gt;AI$142-1,SUM($AH43,$AI43:AI43),AI43)),0),0)</f>
        <v>0</v>
      </c>
      <c r="AJ182" s="144">
        <f>IFERROR(IF(VALUE($F182)&lt;AK$142,(IF(VALUE($F182)&gt;AJ$142-1,SUM($AH43,$AI43:AJ43),AJ43)),0),0)</f>
        <v>0</v>
      </c>
      <c r="AK182" s="144">
        <f>IFERROR(IF(VALUE($F182)&lt;AL$142,(IF(VALUE($F182)&gt;AK$142-1,SUM($AH43,$AI43:AK43),AK43)),0),0)</f>
        <v>0</v>
      </c>
      <c r="AL182" s="144">
        <f>IFERROR(IF(VALUE($F182)&lt;AM$142,(IF(VALUE($F182)&gt;AL$142-1,SUM($AH43,$AI43:AL43),AL43)),0),0)</f>
        <v>0</v>
      </c>
      <c r="AM182" s="144">
        <f>IFERROR(IF(VALUE($F182)&lt;AN$142,(IF(VALUE($F182)&gt;AM$142-1,SUM($AH43,$AI43:AM43),AM43)),0),0)</f>
        <v>0</v>
      </c>
      <c r="AN182" s="144">
        <f>IFERROR(IF(VALUE($F182)&lt;AO$142,(IF(VALUE($F182)&gt;AN$142-1,SUM($AH43,$AI43:AN43),AN43)),0),0)</f>
        <v>0</v>
      </c>
      <c r="AO182" s="144">
        <f>IFERROR(IF(VALUE($F182)&lt;AP$142,(IF(VALUE($F182)&gt;AO$142-1,SUM($AH43,$AI43:AO43),AO43)),0),0)</f>
        <v>0</v>
      </c>
      <c r="AP182" s="144">
        <f>IFERROR(IF(VALUE($F182)&lt;AQ$142,(IF(VALUE($F182)&gt;AP$142-1,SUM($AH43,$AI43:AP43),AP43)),0),0)</f>
        <v>0</v>
      </c>
      <c r="AQ182" s="144">
        <f>IFERROR(IF(VALUE($F182)&lt;AR$142,(IF(VALUE($F182)&gt;AQ$142-1,SUM($AH43,$AI43:AQ43),AQ43)),0),0)</f>
        <v>0</v>
      </c>
      <c r="AR182" s="144">
        <f>IFERROR(IF(VALUE($F182)&lt;AS$142,(IF(VALUE($F182)&gt;AR$142-1,SUM($AH43,$AI43:AR43),AR43)),0),0)</f>
        <v>0</v>
      </c>
      <c r="AS182" s="144">
        <f>IFERROR(IF(VALUE($F182)&lt;AT$142,(IF(VALUE($F182)&gt;AS$142-1,SUM($AH43,$AI43:AS43),AS43)),0),0)</f>
        <v>0</v>
      </c>
      <c r="AT182" s="144">
        <f>IFERROR(IF(VALUE($F182)&lt;AU$142,(IF(VALUE($F182)&gt;AT$142-1,SUM($AH43,$AI43:AT43),AT43)),0),0)</f>
        <v>0</v>
      </c>
      <c r="AU182" s="155">
        <f t="shared" si="30"/>
        <v>0</v>
      </c>
      <c r="AV182" s="2">
        <f>IFERROR(IF(VALUE($F182)&lt;AW$142,(IF(VALUE($F182)&gt;AV$142-1,SUM($AU43,$AH43,$U43,$AV43:AV43),AV43)),0),0)</f>
        <v>0</v>
      </c>
      <c r="AW182" s="2">
        <f>IFERROR(IF(VALUE($F182)&lt;AX$142,(IF(VALUE($F182)&gt;AW$142-1,SUM($AU43,$AH43,$U43,$AV43:AW43),AW43)),0),0)</f>
        <v>0</v>
      </c>
      <c r="AX182" s="2">
        <f>IFERROR(IF(VALUE($F182)&lt;AY$142,(IF(VALUE($F182)&gt;AX$142-1,SUM($AU43,$AH43,$U43,$AV43:AX43),AX43)),0),0)</f>
        <v>0</v>
      </c>
      <c r="AY182" s="2">
        <f>IFERROR(IF(VALUE($F182)&lt;AZ$142,(IF(VALUE($F182)&gt;AY$142-1,SUM($AU43,$AH43,$U43,$AV43:AY43),AY43)),0),0)</f>
        <v>0</v>
      </c>
      <c r="AZ182" s="2">
        <f>IFERROR(IF(VALUE($F182)&lt;BA$142,(IF(VALUE($F182)&gt;AZ$142-1,SUM($AU43,$AH43,$U43,$AV43:AZ43),AZ43)),0),0)</f>
        <v>0</v>
      </c>
      <c r="BA182" s="2">
        <f>IFERROR(IF(VALUE($F182)&lt;BB$142,(IF(VALUE($F182)&gt;BA$142-1,SUM($AU43,$AH43,$U43,$AV43:BA43),BA43)),0),0)</f>
        <v>0</v>
      </c>
      <c r="BB182" s="2">
        <f>IFERROR(IF(VALUE($F182)&lt;BC$142,(IF(VALUE($F182)&gt;BB$142-1,SUM($AU43,$AH43,$U43,$AV43:BB43),BB43)),0),0)</f>
        <v>0</v>
      </c>
      <c r="BC182" s="2">
        <f>IFERROR(IF(VALUE($F182)&lt;BD$142,(IF(VALUE($F182)&gt;BC$142-1,SUM($AU43,$AH43,$U43,$AV43:BC43),BC43)),0),0)</f>
        <v>0</v>
      </c>
      <c r="BD182" s="2">
        <f>IFERROR(IF(VALUE($F182)&lt;BE$142,(IF(VALUE($F182)&gt;BD$142-1,SUM($AU43,$AH43,$U43,$AV43:BD43),BD43)),0),0)</f>
        <v>0</v>
      </c>
      <c r="BE182" s="2">
        <f>IFERROR(IF(VALUE($F182)&lt;BF$142,(IF(VALUE($F182)&gt;BE$142-1,SUM($AU43,$AH43,$U43,$AV43:BE43),BE43)),0),0)</f>
        <v>0</v>
      </c>
      <c r="BF182" s="2">
        <f>IFERROR(IF(VALUE($F182)&lt;BG$142,(IF(VALUE($F182)&gt;BF$142-1,SUM($AU43,$AH43,$U43,$AV43:BF43),BF43)),0),0)</f>
        <v>0</v>
      </c>
      <c r="BG182" s="2">
        <f>IFERROR(IF(VALUE($F182)&lt;BH$142,(IF(VALUE($F182)&gt;BG$142-1,SUM($AU43,$AH43,$U43,$AV43:BG43),BG43)),0),0)</f>
        <v>0</v>
      </c>
      <c r="BH182" s="145">
        <f t="shared" si="31"/>
        <v>0</v>
      </c>
      <c r="BU182" s="145"/>
      <c r="CH182" s="145"/>
      <c r="CU182" s="145"/>
      <c r="DH182" s="145"/>
      <c r="DU182" s="145"/>
      <c r="EH182" s="145"/>
    </row>
    <row r="183" spans="1:138" ht="15.75" hidden="1" outlineLevel="1" x14ac:dyDescent="0.25">
      <c r="A183" s="2">
        <f t="shared" si="36"/>
        <v>40</v>
      </c>
      <c r="B183" s="1">
        <f t="shared" si="36"/>
        <v>0</v>
      </c>
      <c r="C183" s="1">
        <f t="shared" si="36"/>
        <v>0</v>
      </c>
      <c r="D183" s="2">
        <f t="shared" si="36"/>
        <v>0</v>
      </c>
      <c r="E183" s="161">
        <f t="shared" si="36"/>
        <v>0</v>
      </c>
      <c r="F183" s="86">
        <f t="shared" si="35"/>
        <v>0</v>
      </c>
      <c r="G183" s="86"/>
      <c r="I183" s="144">
        <v>0</v>
      </c>
      <c r="J183" s="144">
        <v>0</v>
      </c>
      <c r="K183" s="144">
        <v>0</v>
      </c>
      <c r="L183" s="144">
        <v>0</v>
      </c>
      <c r="M183" s="144">
        <v>0</v>
      </c>
      <c r="N183" s="144">
        <v>0</v>
      </c>
      <c r="O183" s="144">
        <v>0</v>
      </c>
      <c r="P183" s="144">
        <f>IF($F183&lt;Q$142,(IF($F183&gt;P$142-1,SUM($I44:P44)+$H322,P44)),0)</f>
        <v>0</v>
      </c>
      <c r="Q183" s="144">
        <f>IF($F183&lt;R$142,(IF($F183&gt;Q$142-1,SUM($I44:Q44)+$H322,Q44)),0)</f>
        <v>0</v>
      </c>
      <c r="R183" s="144">
        <f>IF($F183&lt;S$142,(IF($F183&gt;R$142-1,SUM($I44:R44)+$H322,R44)),0)</f>
        <v>0</v>
      </c>
      <c r="S183" s="144">
        <f>IF($F183&lt;T$142,(IF($F183&gt;S$142-1,SUM($I44:S44)+$H322,S44)),0)</f>
        <v>0</v>
      </c>
      <c r="T183" s="144">
        <f>IF($F183&lt;U$142,(IF($F183&gt;T$142-1,SUM($I44:T44)+$H322,T44)),0)</f>
        <v>0</v>
      </c>
      <c r="U183" s="145">
        <f t="shared" si="32"/>
        <v>0</v>
      </c>
      <c r="V183" s="144">
        <f>IF($F183&lt;W$142,(IF($F183&gt;V$142-1,SUM($U44,$V44:V44),V44)),0)</f>
        <v>0</v>
      </c>
      <c r="W183" s="144">
        <f>IF($F183&lt;X$142,(IF($F183&gt;W$142-1,SUM($U44,$V44:W44),W44)),0)</f>
        <v>0</v>
      </c>
      <c r="X183" s="144">
        <f>IF($F183&lt;Y$142,(IF($F183&gt;X$142-1,SUM($U44,$V44:X44),X44)),0)</f>
        <v>0</v>
      </c>
      <c r="Y183" s="144">
        <f>IF($F183&lt;Z$142,(IF($F183&gt;Y$142-1,SUM($U44,$V44:Y44),Y44)),0)</f>
        <v>0</v>
      </c>
      <c r="Z183" s="144">
        <f>IF($F183&lt;AA$142,(IF($F183&gt;Z$142-1,SUM($U44,$V44:Z44),Z44)),0)</f>
        <v>0</v>
      </c>
      <c r="AA183" s="144">
        <f>IF($F183&lt;AB$142,(IF($F183&gt;AA$142-1,SUM($U44,$V44:AA44),AA44)),0)</f>
        <v>0</v>
      </c>
      <c r="AB183" s="144">
        <f>IF($F183&lt;AC$142,(IF($F183&gt;AB$142-1,SUM($U44,$V44:AB44),AB44)),0)</f>
        <v>0</v>
      </c>
      <c r="AC183" s="144">
        <f>IF($F183&lt;AD$142,(IF($F183&gt;AC$142-1,SUM($U44,$V44:AC44),AC44)),0)</f>
        <v>0</v>
      </c>
      <c r="AD183" s="144">
        <f>IF($F183&lt;AE$142,(IF($F183&gt;AD$142-1,SUM($U44,$V44:AD44),AD44)),0)</f>
        <v>0</v>
      </c>
      <c r="AE183" s="144">
        <f>IF($F183&lt;AF$142,(IF($F183&gt;AE$142-1,SUM($U44,$V44:AE44),AE44)),0)</f>
        <v>0</v>
      </c>
      <c r="AF183" s="144">
        <f>IF($F183&lt;AG$142,(IF($F183&gt;AF$142-1,SUM($U44,$V44:AF44),AF44)),0)</f>
        <v>0</v>
      </c>
      <c r="AG183" s="144">
        <f>IF($F183&lt;AH$142,(IF($F183&gt;AG$142-1,SUM($U44,$V44:AG44),AG44)),0)</f>
        <v>0</v>
      </c>
      <c r="AH183" s="155">
        <f t="shared" si="29"/>
        <v>0</v>
      </c>
      <c r="AI183" s="144">
        <f>IFERROR(IF(VALUE($F183)&lt;AJ$142,(IF(VALUE($F183)&gt;AI$142-1,SUM($AH44,$AI44:AI44),AI44)),0),0)</f>
        <v>0</v>
      </c>
      <c r="AJ183" s="144">
        <f>IFERROR(IF(VALUE($F183)&lt;AK$142,(IF(VALUE($F183)&gt;AJ$142-1,SUM($AH44,$AI44:AJ44),AJ44)),0),0)</f>
        <v>0</v>
      </c>
      <c r="AK183" s="144">
        <f>IFERROR(IF(VALUE($F183)&lt;AL$142,(IF(VALUE($F183)&gt;AK$142-1,SUM($AH44,$AI44:AK44),AK44)),0),0)</f>
        <v>0</v>
      </c>
      <c r="AL183" s="144">
        <f>IFERROR(IF(VALUE($F183)&lt;AM$142,(IF(VALUE($F183)&gt;AL$142-1,SUM($AH44,$AI44:AL44),AL44)),0),0)</f>
        <v>0</v>
      </c>
      <c r="AM183" s="144">
        <f>IFERROR(IF(VALUE($F183)&lt;AN$142,(IF(VALUE($F183)&gt;AM$142-1,SUM($AH44,$AI44:AM44),AM44)),0),0)</f>
        <v>0</v>
      </c>
      <c r="AN183" s="144">
        <f>IFERROR(IF(VALUE($F183)&lt;AO$142,(IF(VALUE($F183)&gt;AN$142-1,SUM($AH44,$AI44:AN44),AN44)),0),0)</f>
        <v>0</v>
      </c>
      <c r="AO183" s="144">
        <f>IFERROR(IF(VALUE($F183)&lt;AP$142,(IF(VALUE($F183)&gt;AO$142-1,SUM($AH44,$AI44:AO44),AO44)),0),0)</f>
        <v>0</v>
      </c>
      <c r="AP183" s="144">
        <f>IFERROR(IF(VALUE($F183)&lt;AQ$142,(IF(VALUE($F183)&gt;AP$142-1,SUM($AH44,$AI44:AP44),AP44)),0),0)</f>
        <v>0</v>
      </c>
      <c r="AQ183" s="144">
        <f>IFERROR(IF(VALUE($F183)&lt;AR$142,(IF(VALUE($F183)&gt;AQ$142-1,SUM($AH44,$AI44:AQ44),AQ44)),0),0)</f>
        <v>0</v>
      </c>
      <c r="AR183" s="144">
        <f>IFERROR(IF(VALUE($F183)&lt;AS$142,(IF(VALUE($F183)&gt;AR$142-1,SUM($AH44,$AI44:AR44),AR44)),0),0)</f>
        <v>0</v>
      </c>
      <c r="AS183" s="144">
        <f>IFERROR(IF(VALUE($F183)&lt;AT$142,(IF(VALUE($F183)&gt;AS$142-1,SUM($AH44,$AI44:AS44),AS44)),0),0)</f>
        <v>0</v>
      </c>
      <c r="AT183" s="144">
        <f>IFERROR(IF(VALUE($F183)&lt;AU$142,(IF(VALUE($F183)&gt;AT$142-1,SUM($AH44,$AI44:AT44),AT44)),0),0)</f>
        <v>0</v>
      </c>
      <c r="AU183" s="155">
        <f t="shared" si="30"/>
        <v>0</v>
      </c>
      <c r="AV183" s="2">
        <f>IFERROR(IF(VALUE($F183)&lt;AW$142,(IF(VALUE($F183)&gt;AV$142-1,SUM($AU44,$AH44,$U44,$AV44:AV44),AV44)),0),0)</f>
        <v>0</v>
      </c>
      <c r="AW183" s="2">
        <f>IFERROR(IF(VALUE($F183)&lt;AX$142,(IF(VALUE($F183)&gt;AW$142-1,SUM($AU44,$AH44,$U44,$AV44:AW44),AW44)),0),0)</f>
        <v>0</v>
      </c>
      <c r="AX183" s="2">
        <f>IFERROR(IF(VALUE($F183)&lt;AY$142,(IF(VALUE($F183)&gt;AX$142-1,SUM($AU44,$AH44,$U44,$AV44:AX44),AX44)),0),0)</f>
        <v>0</v>
      </c>
      <c r="AY183" s="2">
        <f>IFERROR(IF(VALUE($F183)&lt;AZ$142,(IF(VALUE($F183)&gt;AY$142-1,SUM($AU44,$AH44,$U44,$AV44:AY44),AY44)),0),0)</f>
        <v>0</v>
      </c>
      <c r="AZ183" s="2">
        <f>IFERROR(IF(VALUE($F183)&lt;BA$142,(IF(VALUE($F183)&gt;AZ$142-1,SUM($AU44,$AH44,$U44,$AV44:AZ44),AZ44)),0),0)</f>
        <v>0</v>
      </c>
      <c r="BA183" s="2">
        <f>IFERROR(IF(VALUE($F183)&lt;BB$142,(IF(VALUE($F183)&gt;BA$142-1,SUM($AU44,$AH44,$U44,$AV44:BA44),BA44)),0),0)</f>
        <v>0</v>
      </c>
      <c r="BB183" s="2">
        <f>IFERROR(IF(VALUE($F183)&lt;BC$142,(IF(VALUE($F183)&gt;BB$142-1,SUM($AU44,$AH44,$U44,$AV44:BB44),BB44)),0),0)</f>
        <v>0</v>
      </c>
      <c r="BC183" s="2">
        <f>IFERROR(IF(VALUE($F183)&lt;BD$142,(IF(VALUE($F183)&gt;BC$142-1,SUM($AU44,$AH44,$U44,$AV44:BC44),BC44)),0),0)</f>
        <v>0</v>
      </c>
      <c r="BD183" s="2">
        <f>IFERROR(IF(VALUE($F183)&lt;BE$142,(IF(VALUE($F183)&gt;BD$142-1,SUM($AU44,$AH44,$U44,$AV44:BD44),BD44)),0),0)</f>
        <v>0</v>
      </c>
      <c r="BE183" s="2">
        <f>IFERROR(IF(VALUE($F183)&lt;BF$142,(IF(VALUE($F183)&gt;BE$142-1,SUM($AU44,$AH44,$U44,$AV44:BE44),BE44)),0),0)</f>
        <v>0</v>
      </c>
      <c r="BF183" s="2">
        <f>IFERROR(IF(VALUE($F183)&lt;BG$142,(IF(VALUE($F183)&gt;BF$142-1,SUM($AU44,$AH44,$U44,$AV44:BF44),BF44)),0),0)</f>
        <v>0</v>
      </c>
      <c r="BG183" s="2">
        <f>IFERROR(IF(VALUE($F183)&lt;BH$142,(IF(VALUE($F183)&gt;BG$142-1,SUM($AU44,$AH44,$U44,$AV44:BG44),BG44)),0),0)</f>
        <v>0</v>
      </c>
      <c r="BH183" s="145">
        <f t="shared" si="31"/>
        <v>0</v>
      </c>
      <c r="BU183" s="145"/>
      <c r="CH183" s="145"/>
      <c r="CU183" s="145"/>
      <c r="DH183" s="145"/>
      <c r="DU183" s="145"/>
      <c r="EH183" s="145"/>
    </row>
    <row r="184" spans="1:138" ht="15.75" hidden="1" outlineLevel="1" x14ac:dyDescent="0.25">
      <c r="A184" s="2">
        <f t="shared" si="36"/>
        <v>41</v>
      </c>
      <c r="B184" s="1">
        <f t="shared" si="36"/>
        <v>0</v>
      </c>
      <c r="C184" s="1">
        <f t="shared" si="36"/>
        <v>0</v>
      </c>
      <c r="D184" s="2">
        <f t="shared" si="36"/>
        <v>0</v>
      </c>
      <c r="E184" s="161">
        <f t="shared" si="36"/>
        <v>0</v>
      </c>
      <c r="F184" s="86">
        <f t="shared" si="35"/>
        <v>0</v>
      </c>
      <c r="G184" s="86"/>
      <c r="I184" s="144">
        <v>0</v>
      </c>
      <c r="J184" s="144">
        <v>0</v>
      </c>
      <c r="K184" s="144">
        <v>0</v>
      </c>
      <c r="L184" s="144">
        <v>0</v>
      </c>
      <c r="M184" s="144">
        <v>0</v>
      </c>
      <c r="N184" s="144">
        <v>0</v>
      </c>
      <c r="O184" s="144">
        <v>0</v>
      </c>
      <c r="P184" s="144">
        <f>IF($F184&lt;Q$142,(IF($F184&gt;P$142-1,SUM($I45:P45)+$H323,P45)),0)</f>
        <v>0</v>
      </c>
      <c r="Q184" s="144">
        <f>IF($F184&lt;R$142,(IF($F184&gt;Q$142-1,SUM($I45:Q45)+$H323,Q45)),0)</f>
        <v>0</v>
      </c>
      <c r="R184" s="144">
        <f>IF($F184&lt;S$142,(IF($F184&gt;R$142-1,SUM($I45:R45)+$H323,R45)),0)</f>
        <v>0</v>
      </c>
      <c r="S184" s="144">
        <f>IF($F184&lt;T$142,(IF($F184&gt;S$142-1,SUM($I45:S45)+$H323,S45)),0)</f>
        <v>0</v>
      </c>
      <c r="T184" s="144">
        <f>IF($F184&lt;U$142,(IF($F184&gt;T$142-1,SUM($I45:T45)+$H323,T45)),0)</f>
        <v>0</v>
      </c>
      <c r="U184" s="145">
        <f t="shared" si="32"/>
        <v>0</v>
      </c>
      <c r="V184" s="144">
        <f>IF($F184&lt;W$142,(IF($F184&gt;V$142-1,SUM($U45,$V45:V45),V45)),0)</f>
        <v>0</v>
      </c>
      <c r="W184" s="144">
        <f>IF($F184&lt;X$142,(IF($F184&gt;W$142-1,SUM($U45,$V45:W45),W45)),0)</f>
        <v>0</v>
      </c>
      <c r="X184" s="144">
        <f>IF($F184&lt;Y$142,(IF($F184&gt;X$142-1,SUM($U45,$V45:X45),X45)),0)</f>
        <v>0</v>
      </c>
      <c r="Y184" s="144">
        <f>IF($F184&lt;Z$142,(IF($F184&gt;Y$142-1,SUM($U45,$V45:Y45),Y45)),0)</f>
        <v>0</v>
      </c>
      <c r="Z184" s="144">
        <f>IF($F184&lt;AA$142,(IF($F184&gt;Z$142-1,SUM($U45,$V45:Z45),Z45)),0)</f>
        <v>0</v>
      </c>
      <c r="AA184" s="144">
        <f>IF($F184&lt;AB$142,(IF($F184&gt;AA$142-1,SUM($U45,$V45:AA45),AA45)),0)</f>
        <v>0</v>
      </c>
      <c r="AB184" s="144">
        <f>IF($F184&lt;AC$142,(IF($F184&gt;AB$142-1,SUM($U45,$V45:AB45),AB45)),0)</f>
        <v>0</v>
      </c>
      <c r="AC184" s="144">
        <f>IF($F184&lt;AD$142,(IF($F184&gt;AC$142-1,SUM($U45,$V45:AC45),AC45)),0)</f>
        <v>0</v>
      </c>
      <c r="AD184" s="144">
        <f>IF($F184&lt;AE$142,(IF($F184&gt;AD$142-1,SUM($U45,$V45:AD45),AD45)),0)</f>
        <v>0</v>
      </c>
      <c r="AE184" s="144">
        <f>IF($F184&lt;AF$142,(IF($F184&gt;AE$142-1,SUM($U45,$V45:AE45),AE45)),0)</f>
        <v>0</v>
      </c>
      <c r="AF184" s="144">
        <f>IF($F184&lt;AG$142,(IF($F184&gt;AF$142-1,SUM($U45,$V45:AF45),AF45)),0)</f>
        <v>0</v>
      </c>
      <c r="AG184" s="144">
        <f>IF($F184&lt;AH$142,(IF($F184&gt;AG$142-1,SUM($U45,$V45:AG45),AG45)),0)</f>
        <v>0</v>
      </c>
      <c r="AH184" s="155">
        <f t="shared" si="29"/>
        <v>0</v>
      </c>
      <c r="AI184" s="144">
        <f>IFERROR(IF(VALUE($F184)&lt;AJ$142,(IF(VALUE($F184)&gt;AI$142-1,SUM($AH45,$AI45:AI45),AI45)),0),0)</f>
        <v>0</v>
      </c>
      <c r="AJ184" s="144">
        <f>IFERROR(IF(VALUE($F184)&lt;AK$142,(IF(VALUE($F184)&gt;AJ$142-1,SUM($AH45,$AI45:AJ45),AJ45)),0),0)</f>
        <v>0</v>
      </c>
      <c r="AK184" s="144">
        <f>IFERROR(IF(VALUE($F184)&lt;AL$142,(IF(VALUE($F184)&gt;AK$142-1,SUM($AH45,$AI45:AK45),AK45)),0),0)</f>
        <v>0</v>
      </c>
      <c r="AL184" s="144">
        <f>IFERROR(IF(VALUE($F184)&lt;AM$142,(IF(VALUE($F184)&gt;AL$142-1,SUM($AH45,$AI45:AL45),AL45)),0),0)</f>
        <v>0</v>
      </c>
      <c r="AM184" s="144">
        <f>IFERROR(IF(VALUE($F184)&lt;AN$142,(IF(VALUE($F184)&gt;AM$142-1,SUM($AH45,$AI45:AM45),AM45)),0),0)</f>
        <v>0</v>
      </c>
      <c r="AN184" s="144">
        <f>IFERROR(IF(VALUE($F184)&lt;AO$142,(IF(VALUE($F184)&gt;AN$142-1,SUM($AH45,$AI45:AN45),AN45)),0),0)</f>
        <v>0</v>
      </c>
      <c r="AO184" s="144">
        <f>IFERROR(IF(VALUE($F184)&lt;AP$142,(IF(VALUE($F184)&gt;AO$142-1,SUM($AH45,$AI45:AO45),AO45)),0),0)</f>
        <v>0</v>
      </c>
      <c r="AP184" s="144">
        <f>IFERROR(IF(VALUE($F184)&lt;AQ$142,(IF(VALUE($F184)&gt;AP$142-1,SUM($AH45,$AI45:AP45),AP45)),0),0)</f>
        <v>0</v>
      </c>
      <c r="AQ184" s="144">
        <f>IFERROR(IF(VALUE($F184)&lt;AR$142,(IF(VALUE($F184)&gt;AQ$142-1,SUM($AH45,$AI45:AQ45),AQ45)),0),0)</f>
        <v>0</v>
      </c>
      <c r="AR184" s="144">
        <f>IFERROR(IF(VALUE($F184)&lt;AS$142,(IF(VALUE($F184)&gt;AR$142-1,SUM($AH45,$AI45:AR45),AR45)),0),0)</f>
        <v>0</v>
      </c>
      <c r="AS184" s="144">
        <f>IFERROR(IF(VALUE($F184)&lt;AT$142,(IF(VALUE($F184)&gt;AS$142-1,SUM($AH45,$AI45:AS45),AS45)),0),0)</f>
        <v>0</v>
      </c>
      <c r="AT184" s="144">
        <f>IFERROR(IF(VALUE($F184)&lt;AU$142,(IF(VALUE($F184)&gt;AT$142-1,SUM($AH45,$AI45:AT45),AT45)),0),0)</f>
        <v>0</v>
      </c>
      <c r="AU184" s="155">
        <f t="shared" si="30"/>
        <v>0</v>
      </c>
      <c r="AV184" s="2">
        <f>IFERROR(IF(VALUE($F184)&lt;AW$142,(IF(VALUE($F184)&gt;AV$142-1,SUM($AU45,$AH45,$U45,$AV45:AV45),AV45)),0),0)</f>
        <v>0</v>
      </c>
      <c r="AW184" s="2">
        <f>IFERROR(IF(VALUE($F184)&lt;AX$142,(IF(VALUE($F184)&gt;AW$142-1,SUM($AU45,$AH45,$U45,$AV45:AW45),AW45)),0),0)</f>
        <v>0</v>
      </c>
      <c r="AX184" s="2">
        <f>IFERROR(IF(VALUE($F184)&lt;AY$142,(IF(VALUE($F184)&gt;AX$142-1,SUM($AU45,$AH45,$U45,$AV45:AX45),AX45)),0),0)</f>
        <v>0</v>
      </c>
      <c r="AY184" s="2">
        <f>IFERROR(IF(VALUE($F184)&lt;AZ$142,(IF(VALUE($F184)&gt;AY$142-1,SUM($AU45,$AH45,$U45,$AV45:AY45),AY45)),0),0)</f>
        <v>0</v>
      </c>
      <c r="AZ184" s="2">
        <f>IFERROR(IF(VALUE($F184)&lt;BA$142,(IF(VALUE($F184)&gt;AZ$142-1,SUM($AU45,$AH45,$U45,$AV45:AZ45),AZ45)),0),0)</f>
        <v>0</v>
      </c>
      <c r="BA184" s="2">
        <f>IFERROR(IF(VALUE($F184)&lt;BB$142,(IF(VALUE($F184)&gt;BA$142-1,SUM($AU45,$AH45,$U45,$AV45:BA45),BA45)),0),0)</f>
        <v>0</v>
      </c>
      <c r="BB184" s="2">
        <f>IFERROR(IF(VALUE($F184)&lt;BC$142,(IF(VALUE($F184)&gt;BB$142-1,SUM($AU45,$AH45,$U45,$AV45:BB45),BB45)),0),0)</f>
        <v>0</v>
      </c>
      <c r="BC184" s="2">
        <f>IFERROR(IF(VALUE($F184)&lt;BD$142,(IF(VALUE($F184)&gt;BC$142-1,SUM($AU45,$AH45,$U45,$AV45:BC45),BC45)),0),0)</f>
        <v>0</v>
      </c>
      <c r="BD184" s="2">
        <f>IFERROR(IF(VALUE($F184)&lt;BE$142,(IF(VALUE($F184)&gt;BD$142-1,SUM($AU45,$AH45,$U45,$AV45:BD45),BD45)),0),0)</f>
        <v>0</v>
      </c>
      <c r="BE184" s="2">
        <f>IFERROR(IF(VALUE($F184)&lt;BF$142,(IF(VALUE($F184)&gt;BE$142-1,SUM($AU45,$AH45,$U45,$AV45:BE45),BE45)),0),0)</f>
        <v>0</v>
      </c>
      <c r="BF184" s="2">
        <f>IFERROR(IF(VALUE($F184)&lt;BG$142,(IF(VALUE($F184)&gt;BF$142-1,SUM($AU45,$AH45,$U45,$AV45:BF45),BF45)),0),0)</f>
        <v>0</v>
      </c>
      <c r="BG184" s="2">
        <f>IFERROR(IF(VALUE($F184)&lt;BH$142,(IF(VALUE($F184)&gt;BG$142-1,SUM($AU45,$AH45,$U45,$AV45:BG45),BG45)),0),0)</f>
        <v>0</v>
      </c>
      <c r="BH184" s="145">
        <f t="shared" si="31"/>
        <v>0</v>
      </c>
      <c r="BU184" s="145"/>
      <c r="CH184" s="145"/>
      <c r="CU184" s="145"/>
      <c r="DH184" s="145"/>
      <c r="DU184" s="145"/>
      <c r="EH184" s="145"/>
    </row>
    <row r="185" spans="1:138" ht="15.75" hidden="1" outlineLevel="1" x14ac:dyDescent="0.25">
      <c r="A185" s="2">
        <f t="shared" ref="A185:E194" si="37">A46</f>
        <v>42</v>
      </c>
      <c r="B185" s="1">
        <f t="shared" si="37"/>
        <v>0</v>
      </c>
      <c r="C185" s="1">
        <f t="shared" si="37"/>
        <v>0</v>
      </c>
      <c r="D185" s="2">
        <f t="shared" si="37"/>
        <v>0</v>
      </c>
      <c r="E185" s="161">
        <f t="shared" si="37"/>
        <v>0</v>
      </c>
      <c r="F185" s="86">
        <f t="shared" si="35"/>
        <v>0</v>
      </c>
      <c r="G185" s="86"/>
      <c r="I185" s="144">
        <v>0</v>
      </c>
      <c r="J185" s="144">
        <v>0</v>
      </c>
      <c r="K185" s="144">
        <v>0</v>
      </c>
      <c r="L185" s="144">
        <v>0</v>
      </c>
      <c r="M185" s="144">
        <v>0</v>
      </c>
      <c r="N185" s="144">
        <v>0</v>
      </c>
      <c r="O185" s="144">
        <v>0</v>
      </c>
      <c r="P185" s="144">
        <f>IF($F185&lt;Q$142,(IF($F185&gt;P$142-1,SUM($I46:P46)+$H324,P46)),0)</f>
        <v>0</v>
      </c>
      <c r="Q185" s="144">
        <f>IF($F185&lt;R$142,(IF($F185&gt;Q$142-1,SUM($I46:Q46)+$H324,Q46)),0)</f>
        <v>0</v>
      </c>
      <c r="R185" s="144">
        <f>IF($F185&lt;S$142,(IF($F185&gt;R$142-1,SUM($I46:R46)+$H324,R46)),0)</f>
        <v>0</v>
      </c>
      <c r="S185" s="144">
        <f>IF($F185&lt;T$142,(IF($F185&gt;S$142-1,SUM($I46:S46)+$H324,S46)),0)</f>
        <v>0</v>
      </c>
      <c r="T185" s="144">
        <f>IF($F185&lt;U$142,(IF($F185&gt;T$142-1,SUM($I46:T46)+$H324,T46)),0)</f>
        <v>0</v>
      </c>
      <c r="U185" s="145">
        <f t="shared" si="32"/>
        <v>0</v>
      </c>
      <c r="V185" s="144">
        <f>IF($F185&lt;W$142,(IF($F185&gt;V$142-1,SUM($U46,$V46:V46),V46)),0)</f>
        <v>0</v>
      </c>
      <c r="W185" s="144">
        <f>IF($F185&lt;X$142,(IF($F185&gt;W$142-1,SUM($U46,$V46:W46),W46)),0)</f>
        <v>0</v>
      </c>
      <c r="X185" s="144">
        <f>IF($F185&lt;Y$142,(IF($F185&gt;X$142-1,SUM($U46,$V46:X46),X46)),0)</f>
        <v>0</v>
      </c>
      <c r="Y185" s="144">
        <f>IF($F185&lt;Z$142,(IF($F185&gt;Y$142-1,SUM($U46,$V46:Y46),Y46)),0)</f>
        <v>0</v>
      </c>
      <c r="Z185" s="144">
        <f>IF($F185&lt;AA$142,(IF($F185&gt;Z$142-1,SUM($U46,$V46:Z46),Z46)),0)</f>
        <v>0</v>
      </c>
      <c r="AA185" s="144">
        <f>IF($F185&lt;AB$142,(IF($F185&gt;AA$142-1,SUM($U46,$V46:AA46),AA46)),0)</f>
        <v>0</v>
      </c>
      <c r="AB185" s="144">
        <f>IF($F185&lt;AC$142,(IF($F185&gt;AB$142-1,SUM($U46,$V46:AB46),AB46)),0)</f>
        <v>0</v>
      </c>
      <c r="AC185" s="144">
        <f>IF($F185&lt;AD$142,(IF($F185&gt;AC$142-1,SUM($U46,$V46:AC46),AC46)),0)</f>
        <v>0</v>
      </c>
      <c r="AD185" s="144">
        <f>IF($F185&lt;AE$142,(IF($F185&gt;AD$142-1,SUM($U46,$V46:AD46),AD46)),0)</f>
        <v>0</v>
      </c>
      <c r="AE185" s="144">
        <f>IF($F185&lt;AF$142,(IF($F185&gt;AE$142-1,SUM($U46,$V46:AE46),AE46)),0)</f>
        <v>0</v>
      </c>
      <c r="AF185" s="144">
        <f>IF($F185&lt;AG$142,(IF($F185&gt;AF$142-1,SUM($U46,$V46:AF46),AF46)),0)</f>
        <v>0</v>
      </c>
      <c r="AG185" s="144">
        <f>IF($F185&lt;AH$142,(IF($F185&gt;AG$142-1,SUM($U46,$V46:AG46),AG46)),0)</f>
        <v>0</v>
      </c>
      <c r="AH185" s="155">
        <f t="shared" si="29"/>
        <v>0</v>
      </c>
      <c r="AI185" s="144">
        <f>IFERROR(IF(VALUE($F185)&lt;AJ$142,(IF(VALUE($F185)&gt;AI$142-1,SUM($AH46,$AI46:AI46),AI46)),0),0)</f>
        <v>0</v>
      </c>
      <c r="AJ185" s="144">
        <f>IFERROR(IF(VALUE($F185)&lt;AK$142,(IF(VALUE($F185)&gt;AJ$142-1,SUM($AH46,$AI46:AJ46),AJ46)),0),0)</f>
        <v>0</v>
      </c>
      <c r="AK185" s="144">
        <f>IFERROR(IF(VALUE($F185)&lt;AL$142,(IF(VALUE($F185)&gt;AK$142-1,SUM($AH46,$AI46:AK46),AK46)),0),0)</f>
        <v>0</v>
      </c>
      <c r="AL185" s="144">
        <f>IFERROR(IF(VALUE($F185)&lt;AM$142,(IF(VALUE($F185)&gt;AL$142-1,SUM($AH46,$AI46:AL46),AL46)),0),0)</f>
        <v>0</v>
      </c>
      <c r="AM185" s="144">
        <f>IFERROR(IF(VALUE($F185)&lt;AN$142,(IF(VALUE($F185)&gt;AM$142-1,SUM($AH46,$AI46:AM46),AM46)),0),0)</f>
        <v>0</v>
      </c>
      <c r="AN185" s="144">
        <f>IFERROR(IF(VALUE($F185)&lt;AO$142,(IF(VALUE($F185)&gt;AN$142-1,SUM($AH46,$AI46:AN46),AN46)),0),0)</f>
        <v>0</v>
      </c>
      <c r="AO185" s="144">
        <f>IFERROR(IF(VALUE($F185)&lt;AP$142,(IF(VALUE($F185)&gt;AO$142-1,SUM($AH46,$AI46:AO46),AO46)),0),0)</f>
        <v>0</v>
      </c>
      <c r="AP185" s="144">
        <f>IFERROR(IF(VALUE($F185)&lt;AQ$142,(IF(VALUE($F185)&gt;AP$142-1,SUM($AH46,$AI46:AP46),AP46)),0),0)</f>
        <v>0</v>
      </c>
      <c r="AQ185" s="144">
        <f>IFERROR(IF(VALUE($F185)&lt;AR$142,(IF(VALUE($F185)&gt;AQ$142-1,SUM($AH46,$AI46:AQ46),AQ46)),0),0)</f>
        <v>0</v>
      </c>
      <c r="AR185" s="144">
        <f>IFERROR(IF(VALUE($F185)&lt;AS$142,(IF(VALUE($F185)&gt;AR$142-1,SUM($AH46,$AI46:AR46),AR46)),0),0)</f>
        <v>0</v>
      </c>
      <c r="AS185" s="144">
        <f>IFERROR(IF(VALUE($F185)&lt;AT$142,(IF(VALUE($F185)&gt;AS$142-1,SUM($AH46,$AI46:AS46),AS46)),0),0)</f>
        <v>0</v>
      </c>
      <c r="AT185" s="144">
        <f>IFERROR(IF(VALUE($F185)&lt;AU$142,(IF(VALUE($F185)&gt;AT$142-1,SUM($AH46,$AI46:AT46),AT46)),0),0)</f>
        <v>0</v>
      </c>
      <c r="AU185" s="155">
        <f t="shared" si="30"/>
        <v>0</v>
      </c>
      <c r="AV185" s="2">
        <f>IFERROR(IF(VALUE($F185)&lt;AW$142,(IF(VALUE($F185)&gt;AV$142-1,SUM($AU46,$AH46,$U46,$AV46:AV46),AV46)),0),0)</f>
        <v>0</v>
      </c>
      <c r="AW185" s="2">
        <f>IFERROR(IF(VALUE($F185)&lt;AX$142,(IF(VALUE($F185)&gt;AW$142-1,SUM($AU46,$AH46,$U46,$AV46:AW46),AW46)),0),0)</f>
        <v>0</v>
      </c>
      <c r="AX185" s="2">
        <f>IFERROR(IF(VALUE($F185)&lt;AY$142,(IF(VALUE($F185)&gt;AX$142-1,SUM($AU46,$AH46,$U46,$AV46:AX46),AX46)),0),0)</f>
        <v>0</v>
      </c>
      <c r="AY185" s="2">
        <f>IFERROR(IF(VALUE($F185)&lt;AZ$142,(IF(VALUE($F185)&gt;AY$142-1,SUM($AU46,$AH46,$U46,$AV46:AY46),AY46)),0),0)</f>
        <v>0</v>
      </c>
      <c r="AZ185" s="2">
        <f>IFERROR(IF(VALUE($F185)&lt;BA$142,(IF(VALUE($F185)&gt;AZ$142-1,SUM($AU46,$AH46,$U46,$AV46:AZ46),AZ46)),0),0)</f>
        <v>0</v>
      </c>
      <c r="BA185" s="2">
        <f>IFERROR(IF(VALUE($F185)&lt;BB$142,(IF(VALUE($F185)&gt;BA$142-1,SUM($AU46,$AH46,$U46,$AV46:BA46),BA46)),0),0)</f>
        <v>0</v>
      </c>
      <c r="BB185" s="2">
        <f>IFERROR(IF(VALUE($F185)&lt;BC$142,(IF(VALUE($F185)&gt;BB$142-1,SUM($AU46,$AH46,$U46,$AV46:BB46),BB46)),0),0)</f>
        <v>0</v>
      </c>
      <c r="BC185" s="2">
        <f>IFERROR(IF(VALUE($F185)&lt;BD$142,(IF(VALUE($F185)&gt;BC$142-1,SUM($AU46,$AH46,$U46,$AV46:BC46),BC46)),0),0)</f>
        <v>0</v>
      </c>
      <c r="BD185" s="2">
        <f>IFERROR(IF(VALUE($F185)&lt;BE$142,(IF(VALUE($F185)&gt;BD$142-1,SUM($AU46,$AH46,$U46,$AV46:BD46),BD46)),0),0)</f>
        <v>0</v>
      </c>
      <c r="BE185" s="2">
        <f>IFERROR(IF(VALUE($F185)&lt;BF$142,(IF(VALUE($F185)&gt;BE$142-1,SUM($AU46,$AH46,$U46,$AV46:BE46),BE46)),0),0)</f>
        <v>0</v>
      </c>
      <c r="BF185" s="2">
        <f>IFERROR(IF(VALUE($F185)&lt;BG$142,(IF(VALUE($F185)&gt;BF$142-1,SUM($AU46,$AH46,$U46,$AV46:BF46),BF46)),0),0)</f>
        <v>0</v>
      </c>
      <c r="BG185" s="2">
        <f>IFERROR(IF(VALUE($F185)&lt;BH$142,(IF(VALUE($F185)&gt;BG$142-1,SUM($AU46,$AH46,$U46,$AV46:BG46),BG46)),0),0)</f>
        <v>0</v>
      </c>
      <c r="BH185" s="145">
        <f t="shared" si="31"/>
        <v>0</v>
      </c>
      <c r="BU185" s="145"/>
      <c r="CH185" s="145"/>
      <c r="CU185" s="145"/>
      <c r="DH185" s="145"/>
      <c r="DU185" s="145"/>
      <c r="EH185" s="145"/>
    </row>
    <row r="186" spans="1:138" ht="15.75" hidden="1" outlineLevel="1" x14ac:dyDescent="0.25">
      <c r="A186" s="2">
        <f t="shared" si="37"/>
        <v>43</v>
      </c>
      <c r="B186" s="1">
        <f t="shared" si="37"/>
        <v>0</v>
      </c>
      <c r="C186" s="1">
        <f t="shared" si="37"/>
        <v>0</v>
      </c>
      <c r="D186" s="2">
        <f t="shared" si="37"/>
        <v>0</v>
      </c>
      <c r="E186" s="161">
        <f t="shared" si="37"/>
        <v>0</v>
      </c>
      <c r="F186" s="86">
        <f t="shared" si="35"/>
        <v>0</v>
      </c>
      <c r="G186" s="86"/>
      <c r="I186" s="144">
        <v>0</v>
      </c>
      <c r="J186" s="144">
        <v>0</v>
      </c>
      <c r="K186" s="144">
        <v>0</v>
      </c>
      <c r="L186" s="144">
        <v>0</v>
      </c>
      <c r="M186" s="144">
        <v>0</v>
      </c>
      <c r="N186" s="144">
        <v>0</v>
      </c>
      <c r="O186" s="144">
        <v>0</v>
      </c>
      <c r="P186" s="144">
        <f>IF($F186&lt;Q$142,(IF($F186&gt;P$142-1,SUM($I47:P47)+$H325,P47)),0)</f>
        <v>0</v>
      </c>
      <c r="Q186" s="144">
        <f>IF($F186&lt;R$142,(IF($F186&gt;Q$142-1,SUM($I47:Q47)+$H325,Q47)),0)</f>
        <v>0</v>
      </c>
      <c r="R186" s="144">
        <f>IF($F186&lt;S$142,(IF($F186&gt;R$142-1,SUM($I47:R47)+$H325,R47)),0)</f>
        <v>0</v>
      </c>
      <c r="S186" s="144">
        <f>IF($F186&lt;T$142,(IF($F186&gt;S$142-1,SUM($I47:S47)+$H325,S47)),0)</f>
        <v>0</v>
      </c>
      <c r="T186" s="144">
        <f>IF($F186&lt;U$142,(IF($F186&gt;T$142-1,SUM($I47:T47)+$H325,T47)),0)</f>
        <v>0</v>
      </c>
      <c r="U186" s="145">
        <f t="shared" si="32"/>
        <v>0</v>
      </c>
      <c r="V186" s="144">
        <f>IF($F186&lt;W$142,(IF($F186&gt;V$142-1,SUM($U47,$V47:V47),V47)),0)</f>
        <v>0</v>
      </c>
      <c r="W186" s="144">
        <f>IF($F186&lt;X$142,(IF($F186&gt;W$142-1,SUM($U47,$V47:W47),W47)),0)</f>
        <v>0</v>
      </c>
      <c r="X186" s="144">
        <f>IF($F186&lt;Y$142,(IF($F186&gt;X$142-1,SUM($U47,$V47:X47),X47)),0)</f>
        <v>0</v>
      </c>
      <c r="Y186" s="144">
        <f>IF($F186&lt;Z$142,(IF($F186&gt;Y$142-1,SUM($U47,$V47:Y47),Y47)),0)</f>
        <v>0</v>
      </c>
      <c r="Z186" s="144">
        <f>IF($F186&lt;AA$142,(IF($F186&gt;Z$142-1,SUM($U47,$V47:Z47),Z47)),0)</f>
        <v>0</v>
      </c>
      <c r="AA186" s="144">
        <f>IF($F186&lt;AB$142,(IF($F186&gt;AA$142-1,SUM($U47,$V47:AA47),AA47)),0)</f>
        <v>0</v>
      </c>
      <c r="AB186" s="144">
        <f>IF($F186&lt;AC$142,(IF($F186&gt;AB$142-1,SUM($U47,$V47:AB47),AB47)),0)</f>
        <v>0</v>
      </c>
      <c r="AC186" s="144">
        <f>IF($F186&lt;AD$142,(IF($F186&gt;AC$142-1,SUM($U47,$V47:AC47),AC47)),0)</f>
        <v>0</v>
      </c>
      <c r="AD186" s="144">
        <f>IF($F186&lt;AE$142,(IF($F186&gt;AD$142-1,SUM($U47,$V47:AD47),AD47)),0)</f>
        <v>0</v>
      </c>
      <c r="AE186" s="144">
        <f>IF($F186&lt;AF$142,(IF($F186&gt;AE$142-1,SUM($U47,$V47:AE47),AE47)),0)</f>
        <v>0</v>
      </c>
      <c r="AF186" s="144">
        <f>IF($F186&lt;AG$142,(IF($F186&gt;AF$142-1,SUM($U47,$V47:AF47),AF47)),0)</f>
        <v>0</v>
      </c>
      <c r="AG186" s="144">
        <f>IF($F186&lt;AH$142,(IF($F186&gt;AG$142-1,SUM($U47,$V47:AG47),AG47)),0)</f>
        <v>0</v>
      </c>
      <c r="AH186" s="155">
        <f t="shared" si="29"/>
        <v>0</v>
      </c>
      <c r="AI186" s="144">
        <f>IFERROR(IF(VALUE($F186)&lt;AJ$142,(IF(VALUE($F186)&gt;AI$142-1,SUM($AH47,$AI47:AI47),AI47)),0),0)</f>
        <v>0</v>
      </c>
      <c r="AJ186" s="144">
        <f>IFERROR(IF(VALUE($F186)&lt;AK$142,(IF(VALUE($F186)&gt;AJ$142-1,SUM($AH47,$AI47:AJ47),AJ47)),0),0)</f>
        <v>0</v>
      </c>
      <c r="AK186" s="144">
        <f>IFERROR(IF(VALUE($F186)&lt;AL$142,(IF(VALUE($F186)&gt;AK$142-1,SUM($AH47,$AI47:AK47),AK47)),0),0)</f>
        <v>0</v>
      </c>
      <c r="AL186" s="144">
        <f>IFERROR(IF(VALUE($F186)&lt;AM$142,(IF(VALUE($F186)&gt;AL$142-1,SUM($AH47,$AI47:AL47),AL47)),0),0)</f>
        <v>0</v>
      </c>
      <c r="AM186" s="144">
        <f>IFERROR(IF(VALUE($F186)&lt;AN$142,(IF(VALUE($F186)&gt;AM$142-1,SUM($AH47,$AI47:AM47),AM47)),0),0)</f>
        <v>0</v>
      </c>
      <c r="AN186" s="144">
        <f>IFERROR(IF(VALUE($F186)&lt;AO$142,(IF(VALUE($F186)&gt;AN$142-1,SUM($AH47,$AI47:AN47),AN47)),0),0)</f>
        <v>0</v>
      </c>
      <c r="AO186" s="144">
        <f>IFERROR(IF(VALUE($F186)&lt;AP$142,(IF(VALUE($F186)&gt;AO$142-1,SUM($AH47,$AI47:AO47),AO47)),0),0)</f>
        <v>0</v>
      </c>
      <c r="AP186" s="144">
        <f>IFERROR(IF(VALUE($F186)&lt;AQ$142,(IF(VALUE($F186)&gt;AP$142-1,SUM($AH47,$AI47:AP47),AP47)),0),0)</f>
        <v>0</v>
      </c>
      <c r="AQ186" s="144">
        <f>IFERROR(IF(VALUE($F186)&lt;AR$142,(IF(VALUE($F186)&gt;AQ$142-1,SUM($AH47,$AI47:AQ47),AQ47)),0),0)</f>
        <v>0</v>
      </c>
      <c r="AR186" s="144">
        <f>IFERROR(IF(VALUE($F186)&lt;AS$142,(IF(VALUE($F186)&gt;AR$142-1,SUM($AH47,$AI47:AR47),AR47)),0),0)</f>
        <v>0</v>
      </c>
      <c r="AS186" s="144">
        <f>IFERROR(IF(VALUE($F186)&lt;AT$142,(IF(VALUE($F186)&gt;AS$142-1,SUM($AH47,$AI47:AS47),AS47)),0),0)</f>
        <v>0</v>
      </c>
      <c r="AT186" s="144">
        <f>IFERROR(IF(VALUE($F186)&lt;AU$142,(IF(VALUE($F186)&gt;AT$142-1,SUM($AH47,$AI47:AT47),AT47)),0),0)</f>
        <v>0</v>
      </c>
      <c r="AU186" s="155">
        <f t="shared" si="30"/>
        <v>0</v>
      </c>
      <c r="AV186" s="2">
        <f>IFERROR(IF(VALUE($F186)&lt;AW$142,(IF(VALUE($F186)&gt;AV$142-1,SUM($AU47,$AH47,$U47,$AV47:AV47),AV47)),0),0)</f>
        <v>0</v>
      </c>
      <c r="AW186" s="2">
        <f>IFERROR(IF(VALUE($F186)&lt;AX$142,(IF(VALUE($F186)&gt;AW$142-1,SUM($AU47,$AH47,$U47,$AV47:AW47),AW47)),0),0)</f>
        <v>0</v>
      </c>
      <c r="AX186" s="2">
        <f>IFERROR(IF(VALUE($F186)&lt;AY$142,(IF(VALUE($F186)&gt;AX$142-1,SUM($AU47,$AH47,$U47,$AV47:AX47),AX47)),0),0)</f>
        <v>0</v>
      </c>
      <c r="AY186" s="2">
        <f>IFERROR(IF(VALUE($F186)&lt;AZ$142,(IF(VALUE($F186)&gt;AY$142-1,SUM($AU47,$AH47,$U47,$AV47:AY47),AY47)),0),0)</f>
        <v>0</v>
      </c>
      <c r="AZ186" s="2">
        <f>IFERROR(IF(VALUE($F186)&lt;BA$142,(IF(VALUE($F186)&gt;AZ$142-1,SUM($AU47,$AH47,$U47,$AV47:AZ47),AZ47)),0),0)</f>
        <v>0</v>
      </c>
      <c r="BA186" s="2">
        <f>IFERROR(IF(VALUE($F186)&lt;BB$142,(IF(VALUE($F186)&gt;BA$142-1,SUM($AU47,$AH47,$U47,$AV47:BA47),BA47)),0),0)</f>
        <v>0</v>
      </c>
      <c r="BB186" s="2">
        <f>IFERROR(IF(VALUE($F186)&lt;BC$142,(IF(VALUE($F186)&gt;BB$142-1,SUM($AU47,$AH47,$U47,$AV47:BB47),BB47)),0),0)</f>
        <v>0</v>
      </c>
      <c r="BC186" s="2">
        <f>IFERROR(IF(VALUE($F186)&lt;BD$142,(IF(VALUE($F186)&gt;BC$142-1,SUM($AU47,$AH47,$U47,$AV47:BC47),BC47)),0),0)</f>
        <v>0</v>
      </c>
      <c r="BD186" s="2">
        <f>IFERROR(IF(VALUE($F186)&lt;BE$142,(IF(VALUE($F186)&gt;BD$142-1,SUM($AU47,$AH47,$U47,$AV47:BD47),BD47)),0),0)</f>
        <v>0</v>
      </c>
      <c r="BE186" s="2">
        <f>IFERROR(IF(VALUE($F186)&lt;BF$142,(IF(VALUE($F186)&gt;BE$142-1,SUM($AU47,$AH47,$U47,$AV47:BE47),BE47)),0),0)</f>
        <v>0</v>
      </c>
      <c r="BF186" s="2">
        <f>IFERROR(IF(VALUE($F186)&lt;BG$142,(IF(VALUE($F186)&gt;BF$142-1,SUM($AU47,$AH47,$U47,$AV47:BF47),BF47)),0),0)</f>
        <v>0</v>
      </c>
      <c r="BG186" s="2">
        <f>IFERROR(IF(VALUE($F186)&lt;BH$142,(IF(VALUE($F186)&gt;BG$142-1,SUM($AU47,$AH47,$U47,$AV47:BG47),BG47)),0),0)</f>
        <v>0</v>
      </c>
      <c r="BH186" s="145">
        <f t="shared" si="31"/>
        <v>0</v>
      </c>
      <c r="BU186" s="145"/>
      <c r="CH186" s="145"/>
      <c r="CU186" s="145"/>
      <c r="DH186" s="145"/>
      <c r="DU186" s="145"/>
      <c r="EH186" s="145"/>
    </row>
    <row r="187" spans="1:138" ht="15.75" hidden="1" outlineLevel="1" x14ac:dyDescent="0.25">
      <c r="A187" s="2">
        <f t="shared" si="37"/>
        <v>44</v>
      </c>
      <c r="B187" s="1">
        <f t="shared" si="37"/>
        <v>0</v>
      </c>
      <c r="C187" s="1">
        <f t="shared" si="37"/>
        <v>0</v>
      </c>
      <c r="D187" s="2">
        <f t="shared" si="37"/>
        <v>0</v>
      </c>
      <c r="E187" s="161">
        <f t="shared" si="37"/>
        <v>0</v>
      </c>
      <c r="F187" s="86">
        <f t="shared" si="35"/>
        <v>0</v>
      </c>
      <c r="G187" s="86"/>
      <c r="I187" s="144">
        <v>0</v>
      </c>
      <c r="J187" s="144">
        <v>0</v>
      </c>
      <c r="K187" s="144">
        <v>0</v>
      </c>
      <c r="L187" s="144">
        <v>0</v>
      </c>
      <c r="M187" s="144">
        <v>0</v>
      </c>
      <c r="N187" s="144">
        <v>0</v>
      </c>
      <c r="O187" s="144">
        <v>0</v>
      </c>
      <c r="P187" s="144">
        <f>IF($F187&lt;Q$142,(IF($F187&gt;P$142-1,SUM($I48:P48)+$H326,P48)),0)</f>
        <v>0</v>
      </c>
      <c r="Q187" s="144">
        <f>IF($F187&lt;R$142,(IF($F187&gt;Q$142-1,SUM($I48:Q48)+$H326,Q48)),0)</f>
        <v>0</v>
      </c>
      <c r="R187" s="144">
        <f>IF($F187&lt;S$142,(IF($F187&gt;R$142-1,SUM($I48:R48)+$H326,R48)),0)</f>
        <v>0</v>
      </c>
      <c r="S187" s="144">
        <f>IF($F187&lt;T$142,(IF($F187&gt;S$142-1,SUM($I48:S48)+$H326,S48)),0)</f>
        <v>0</v>
      </c>
      <c r="T187" s="144">
        <f>IF($F187&lt;U$142,(IF($F187&gt;T$142-1,SUM($I48:T48)+$H326,T48)),0)</f>
        <v>0</v>
      </c>
      <c r="U187" s="145">
        <f t="shared" si="32"/>
        <v>0</v>
      </c>
      <c r="V187" s="144">
        <f>IF($F187&lt;W$142,(IF($F187&gt;V$142-1,SUM($U48,$V48:V48),V48)),0)</f>
        <v>0</v>
      </c>
      <c r="W187" s="144">
        <f>IF($F187&lt;X$142,(IF($F187&gt;W$142-1,SUM($U48,$V48:W48),W48)),0)</f>
        <v>0</v>
      </c>
      <c r="X187" s="144">
        <f>IF($F187&lt;Y$142,(IF($F187&gt;X$142-1,SUM($U48,$V48:X48),X48)),0)</f>
        <v>0</v>
      </c>
      <c r="Y187" s="144">
        <f>IF($F187&lt;Z$142,(IF($F187&gt;Y$142-1,SUM($U48,$V48:Y48),Y48)),0)</f>
        <v>0</v>
      </c>
      <c r="Z187" s="144">
        <f>IF($F187&lt;AA$142,(IF($F187&gt;Z$142-1,SUM($U48,$V48:Z48),Z48)),0)</f>
        <v>0</v>
      </c>
      <c r="AA187" s="144">
        <f>IF($F187&lt;AB$142,(IF($F187&gt;AA$142-1,SUM($U48,$V48:AA48),AA48)),0)</f>
        <v>0</v>
      </c>
      <c r="AB187" s="144">
        <f>IF($F187&lt;AC$142,(IF($F187&gt;AB$142-1,SUM($U48,$V48:AB48),AB48)),0)</f>
        <v>0</v>
      </c>
      <c r="AC187" s="144">
        <f>IF($F187&lt;AD$142,(IF($F187&gt;AC$142-1,SUM($U48,$V48:AC48),AC48)),0)</f>
        <v>0</v>
      </c>
      <c r="AD187" s="144">
        <f>IF($F187&lt;AE$142,(IF($F187&gt;AD$142-1,SUM($U48,$V48:AD48),AD48)),0)</f>
        <v>0</v>
      </c>
      <c r="AE187" s="144">
        <f>IF($F187&lt;AF$142,(IF($F187&gt;AE$142-1,SUM($U48,$V48:AE48),AE48)),0)</f>
        <v>0</v>
      </c>
      <c r="AF187" s="144">
        <f>IF($F187&lt;AG$142,(IF($F187&gt;AF$142-1,SUM($U48,$V48:AF48),AF48)),0)</f>
        <v>0</v>
      </c>
      <c r="AG187" s="144">
        <f>IF($F187&lt;AH$142,(IF($F187&gt;AG$142-1,SUM($U48,$V48:AG48),AG48)),0)</f>
        <v>0</v>
      </c>
      <c r="AH187" s="155">
        <f t="shared" si="29"/>
        <v>0</v>
      </c>
      <c r="AI187" s="144">
        <f>IFERROR(IF(VALUE($F187)&lt;AJ$142,(IF(VALUE($F187)&gt;AI$142-1,SUM($AH48,$AI48:AI48),AI48)),0),0)</f>
        <v>0</v>
      </c>
      <c r="AJ187" s="144">
        <f>IFERROR(IF(VALUE($F187)&lt;AK$142,(IF(VALUE($F187)&gt;AJ$142-1,SUM($AH48,$AI48:AJ48),AJ48)),0),0)</f>
        <v>0</v>
      </c>
      <c r="AK187" s="144">
        <f>IFERROR(IF(VALUE($F187)&lt;AL$142,(IF(VALUE($F187)&gt;AK$142-1,SUM($AH48,$AI48:AK48),AK48)),0),0)</f>
        <v>0</v>
      </c>
      <c r="AL187" s="144">
        <f>IFERROR(IF(VALUE($F187)&lt;AM$142,(IF(VALUE($F187)&gt;AL$142-1,SUM($AH48,$AI48:AL48),AL48)),0),0)</f>
        <v>0</v>
      </c>
      <c r="AM187" s="144">
        <f>IFERROR(IF(VALUE($F187)&lt;AN$142,(IF(VALUE($F187)&gt;AM$142-1,SUM($AH48,$AI48:AM48),AM48)),0),0)</f>
        <v>0</v>
      </c>
      <c r="AN187" s="144">
        <f>IFERROR(IF(VALUE($F187)&lt;AO$142,(IF(VALUE($F187)&gt;AN$142-1,SUM($AH48,$AI48:AN48),AN48)),0),0)</f>
        <v>0</v>
      </c>
      <c r="AO187" s="144">
        <f>IFERROR(IF(VALUE($F187)&lt;AP$142,(IF(VALUE($F187)&gt;AO$142-1,SUM($AH48,$AI48:AO48),AO48)),0),0)</f>
        <v>0</v>
      </c>
      <c r="AP187" s="144">
        <f>IFERROR(IF(VALUE($F187)&lt;AQ$142,(IF(VALUE($F187)&gt;AP$142-1,SUM($AH48,$AI48:AP48),AP48)),0),0)</f>
        <v>0</v>
      </c>
      <c r="AQ187" s="144">
        <f>IFERROR(IF(VALUE($F187)&lt;AR$142,(IF(VALUE($F187)&gt;AQ$142-1,SUM($AH48,$AI48:AQ48),AQ48)),0),0)</f>
        <v>0</v>
      </c>
      <c r="AR187" s="144">
        <f>IFERROR(IF(VALUE($F187)&lt;AS$142,(IF(VALUE($F187)&gt;AR$142-1,SUM($AH48,$AI48:AR48),AR48)),0),0)</f>
        <v>0</v>
      </c>
      <c r="AS187" s="144">
        <f>IFERROR(IF(VALUE($F187)&lt;AT$142,(IF(VALUE($F187)&gt;AS$142-1,SUM($AH48,$AI48:AS48),AS48)),0),0)</f>
        <v>0</v>
      </c>
      <c r="AT187" s="144">
        <f>IFERROR(IF(VALUE($F187)&lt;AU$142,(IF(VALUE($F187)&gt;AT$142-1,SUM($AH48,$AI48:AT48),AT48)),0),0)</f>
        <v>0</v>
      </c>
      <c r="AU187" s="155">
        <f t="shared" si="30"/>
        <v>0</v>
      </c>
      <c r="AV187" s="2">
        <f>IFERROR(IF(VALUE($F187)&lt;AW$142,(IF(VALUE($F187)&gt;AV$142-1,SUM($AU48,$AH48,$U48,$AV48:AV48),AV48)),0),0)</f>
        <v>0</v>
      </c>
      <c r="AW187" s="2">
        <f>IFERROR(IF(VALUE($F187)&lt;AX$142,(IF(VALUE($F187)&gt;AW$142-1,SUM($AU48,$AH48,$U48,$AV48:AW48),AW48)),0),0)</f>
        <v>0</v>
      </c>
      <c r="AX187" s="2">
        <f>IFERROR(IF(VALUE($F187)&lt;AY$142,(IF(VALUE($F187)&gt;AX$142-1,SUM($AU48,$AH48,$U48,$AV48:AX48),AX48)),0),0)</f>
        <v>0</v>
      </c>
      <c r="AY187" s="2">
        <f>IFERROR(IF(VALUE($F187)&lt;AZ$142,(IF(VALUE($F187)&gt;AY$142-1,SUM($AU48,$AH48,$U48,$AV48:AY48),AY48)),0),0)</f>
        <v>0</v>
      </c>
      <c r="AZ187" s="2">
        <f>IFERROR(IF(VALUE($F187)&lt;BA$142,(IF(VALUE($F187)&gt;AZ$142-1,SUM($AU48,$AH48,$U48,$AV48:AZ48),AZ48)),0),0)</f>
        <v>0</v>
      </c>
      <c r="BA187" s="2">
        <f>IFERROR(IF(VALUE($F187)&lt;BB$142,(IF(VALUE($F187)&gt;BA$142-1,SUM($AU48,$AH48,$U48,$AV48:BA48),BA48)),0),0)</f>
        <v>0</v>
      </c>
      <c r="BB187" s="2">
        <f>IFERROR(IF(VALUE($F187)&lt;BC$142,(IF(VALUE($F187)&gt;BB$142-1,SUM($AU48,$AH48,$U48,$AV48:BB48),BB48)),0),0)</f>
        <v>0</v>
      </c>
      <c r="BC187" s="2">
        <f>IFERROR(IF(VALUE($F187)&lt;BD$142,(IF(VALUE($F187)&gt;BC$142-1,SUM($AU48,$AH48,$U48,$AV48:BC48),BC48)),0),0)</f>
        <v>0</v>
      </c>
      <c r="BD187" s="2">
        <f>IFERROR(IF(VALUE($F187)&lt;BE$142,(IF(VALUE($F187)&gt;BD$142-1,SUM($AU48,$AH48,$U48,$AV48:BD48),BD48)),0),0)</f>
        <v>0</v>
      </c>
      <c r="BE187" s="2">
        <f>IFERROR(IF(VALUE($F187)&lt;BF$142,(IF(VALUE($F187)&gt;BE$142-1,SUM($AU48,$AH48,$U48,$AV48:BE48),BE48)),0),0)</f>
        <v>0</v>
      </c>
      <c r="BF187" s="2">
        <f>IFERROR(IF(VALUE($F187)&lt;BG$142,(IF(VALUE($F187)&gt;BF$142-1,SUM($AU48,$AH48,$U48,$AV48:BF48),BF48)),0),0)</f>
        <v>0</v>
      </c>
      <c r="BG187" s="2">
        <f>IFERROR(IF(VALUE($F187)&lt;BH$142,(IF(VALUE($F187)&gt;BG$142-1,SUM($AU48,$AH48,$U48,$AV48:BG48),BG48)),0),0)</f>
        <v>0</v>
      </c>
      <c r="BH187" s="145">
        <f t="shared" si="31"/>
        <v>0</v>
      </c>
      <c r="BU187" s="145"/>
      <c r="CH187" s="145"/>
      <c r="CU187" s="145"/>
      <c r="DH187" s="145"/>
      <c r="DU187" s="145"/>
      <c r="EH187" s="145"/>
    </row>
    <row r="188" spans="1:138" ht="15.75" hidden="1" outlineLevel="1" x14ac:dyDescent="0.25">
      <c r="A188" s="2">
        <f t="shared" si="37"/>
        <v>45</v>
      </c>
      <c r="B188" s="1">
        <f t="shared" si="37"/>
        <v>0</v>
      </c>
      <c r="C188" s="1">
        <f t="shared" si="37"/>
        <v>0</v>
      </c>
      <c r="D188" s="2">
        <f t="shared" si="37"/>
        <v>0</v>
      </c>
      <c r="E188" s="161">
        <f t="shared" si="37"/>
        <v>0</v>
      </c>
      <c r="F188" s="86">
        <f t="shared" si="35"/>
        <v>0</v>
      </c>
      <c r="G188" s="86"/>
      <c r="I188" s="144">
        <v>0</v>
      </c>
      <c r="J188" s="144">
        <v>0</v>
      </c>
      <c r="K188" s="144">
        <v>0</v>
      </c>
      <c r="L188" s="144">
        <v>0</v>
      </c>
      <c r="M188" s="144">
        <v>0</v>
      </c>
      <c r="N188" s="144">
        <v>0</v>
      </c>
      <c r="O188" s="144">
        <v>0</v>
      </c>
      <c r="P188" s="144">
        <f>IF($F188&lt;Q$142,(IF($F188&gt;P$142-1,SUM($I49:P49)+$H327,P49)),0)</f>
        <v>0</v>
      </c>
      <c r="Q188" s="144">
        <f>IF($F188&lt;R$142,(IF($F188&gt;Q$142-1,SUM($I49:Q49)+$H327,Q49)),0)</f>
        <v>0</v>
      </c>
      <c r="R188" s="144">
        <f>IF($F188&lt;S$142,(IF($F188&gt;R$142-1,SUM($I49:R49)+$H327,R49)),0)</f>
        <v>0</v>
      </c>
      <c r="S188" s="144">
        <f>IF($F188&lt;T$142,(IF($F188&gt;S$142-1,SUM($I49:S49)+$H327,S49)),0)</f>
        <v>0</v>
      </c>
      <c r="T188" s="144">
        <f>IF($F188&lt;U$142,(IF($F188&gt;T$142-1,SUM($I49:T49)+$H327,T49)),0)</f>
        <v>0</v>
      </c>
      <c r="U188" s="145">
        <f t="shared" si="32"/>
        <v>0</v>
      </c>
      <c r="V188" s="144">
        <f>IF($F188&lt;W$142,(IF($F188&gt;V$142-1,SUM($U49,$V49:V49),V49)),0)</f>
        <v>0</v>
      </c>
      <c r="W188" s="144">
        <f>IF($F188&lt;X$142,(IF($F188&gt;W$142-1,SUM($U49,$V49:W49),W49)),0)</f>
        <v>0</v>
      </c>
      <c r="X188" s="144">
        <f>IF($F188&lt;Y$142,(IF($F188&gt;X$142-1,SUM($U49,$V49:X49),X49)),0)</f>
        <v>0</v>
      </c>
      <c r="Y188" s="144">
        <f>IF($F188&lt;Z$142,(IF($F188&gt;Y$142-1,SUM($U49,$V49:Y49),Y49)),0)</f>
        <v>0</v>
      </c>
      <c r="Z188" s="144">
        <f>IF($F188&lt;AA$142,(IF($F188&gt;Z$142-1,SUM($U49,$V49:Z49),Z49)),0)</f>
        <v>0</v>
      </c>
      <c r="AA188" s="144">
        <f>IF($F188&lt;AB$142,(IF($F188&gt;AA$142-1,SUM($U49,$V49:AA49),AA49)),0)</f>
        <v>0</v>
      </c>
      <c r="AB188" s="144">
        <f>IF($F188&lt;AC$142,(IF($F188&gt;AB$142-1,SUM($U49,$V49:AB49),AB49)),0)</f>
        <v>0</v>
      </c>
      <c r="AC188" s="144">
        <f>IF($F188&lt;AD$142,(IF($F188&gt;AC$142-1,SUM($U49,$V49:AC49),AC49)),0)</f>
        <v>0</v>
      </c>
      <c r="AD188" s="144">
        <f>IF($F188&lt;AE$142,(IF($F188&gt;AD$142-1,SUM($U49,$V49:AD49),AD49)),0)</f>
        <v>0</v>
      </c>
      <c r="AE188" s="144">
        <f>IF($F188&lt;AF$142,(IF($F188&gt;AE$142-1,SUM($U49,$V49:AE49),AE49)),0)</f>
        <v>0</v>
      </c>
      <c r="AF188" s="144">
        <f>IF($F188&lt;AG$142,(IF($F188&gt;AF$142-1,SUM($U49,$V49:AF49),AF49)),0)</f>
        <v>0</v>
      </c>
      <c r="AG188" s="144">
        <f>IF($F188&lt;AH$142,(IF($F188&gt;AG$142-1,SUM($U49,$V49:AG49),AG49)),0)</f>
        <v>0</v>
      </c>
      <c r="AH188" s="155">
        <f t="shared" si="29"/>
        <v>0</v>
      </c>
      <c r="AI188" s="144">
        <f>IFERROR(IF(VALUE($F188)&lt;AJ$142,(IF(VALUE($F188)&gt;AI$142-1,SUM($AH49,$AI49:AI49),AI49)),0),0)</f>
        <v>0</v>
      </c>
      <c r="AJ188" s="144">
        <f>IFERROR(IF(VALUE($F188)&lt;AK$142,(IF(VALUE($F188)&gt;AJ$142-1,SUM($AH49,$AI49:AJ49),AJ49)),0),0)</f>
        <v>0</v>
      </c>
      <c r="AK188" s="144">
        <f>IFERROR(IF(VALUE($F188)&lt;AL$142,(IF(VALUE($F188)&gt;AK$142-1,SUM($AH49,$AI49:AK49),AK49)),0),0)</f>
        <v>0</v>
      </c>
      <c r="AL188" s="144">
        <f>IFERROR(IF(VALUE($F188)&lt;AM$142,(IF(VALUE($F188)&gt;AL$142-1,SUM($AH49,$AI49:AL49),AL49)),0),0)</f>
        <v>0</v>
      </c>
      <c r="AM188" s="144">
        <f>IFERROR(IF(VALUE($F188)&lt;AN$142,(IF(VALUE($F188)&gt;AM$142-1,SUM($AH49,$AI49:AM49),AM49)),0),0)</f>
        <v>0</v>
      </c>
      <c r="AN188" s="144">
        <f>IFERROR(IF(VALUE($F188)&lt;AO$142,(IF(VALUE($F188)&gt;AN$142-1,SUM($AH49,$AI49:AN49),AN49)),0),0)</f>
        <v>0</v>
      </c>
      <c r="AO188" s="144">
        <f>IFERROR(IF(VALUE($F188)&lt;AP$142,(IF(VALUE($F188)&gt;AO$142-1,SUM($AH49,$AI49:AO49),AO49)),0),0)</f>
        <v>0</v>
      </c>
      <c r="AP188" s="144">
        <f>IFERROR(IF(VALUE($F188)&lt;AQ$142,(IF(VALUE($F188)&gt;AP$142-1,SUM($AH49,$AI49:AP49),AP49)),0),0)</f>
        <v>0</v>
      </c>
      <c r="AQ188" s="144">
        <f>IFERROR(IF(VALUE($F188)&lt;AR$142,(IF(VALUE($F188)&gt;AQ$142-1,SUM($AH49,$AI49:AQ49),AQ49)),0),0)</f>
        <v>0</v>
      </c>
      <c r="AR188" s="144">
        <f>IFERROR(IF(VALUE($F188)&lt;AS$142,(IF(VALUE($F188)&gt;AR$142-1,SUM($AH49,$AI49:AR49),AR49)),0),0)</f>
        <v>0</v>
      </c>
      <c r="AS188" s="144">
        <f>IFERROR(IF(VALUE($F188)&lt;AT$142,(IF(VALUE($F188)&gt;AS$142-1,SUM($AH49,$AI49:AS49),AS49)),0),0)</f>
        <v>0</v>
      </c>
      <c r="AT188" s="144">
        <f>IFERROR(IF(VALUE($F188)&lt;AU$142,(IF(VALUE($F188)&gt;AT$142-1,SUM($AH49,$AI49:AT49),AT49)),0),0)</f>
        <v>0</v>
      </c>
      <c r="AU188" s="155">
        <f t="shared" si="30"/>
        <v>0</v>
      </c>
      <c r="AV188" s="2">
        <f>IFERROR(IF(VALUE($F188)&lt;AW$142,(IF(VALUE($F188)&gt;AV$142-1,SUM($AU49,$AH49,$U49,$AV49:AV49),AV49)),0),0)</f>
        <v>0</v>
      </c>
      <c r="AW188" s="2">
        <f>IFERROR(IF(VALUE($F188)&lt;AX$142,(IF(VALUE($F188)&gt;AW$142-1,SUM($AU49,$AH49,$U49,$AV49:AW49),AW49)),0),0)</f>
        <v>0</v>
      </c>
      <c r="AX188" s="2">
        <f>IFERROR(IF(VALUE($F188)&lt;AY$142,(IF(VALUE($F188)&gt;AX$142-1,SUM($AU49,$AH49,$U49,$AV49:AX49),AX49)),0),0)</f>
        <v>0</v>
      </c>
      <c r="AY188" s="2">
        <f>IFERROR(IF(VALUE($F188)&lt;AZ$142,(IF(VALUE($F188)&gt;AY$142-1,SUM($AU49,$AH49,$U49,$AV49:AY49),AY49)),0),0)</f>
        <v>0</v>
      </c>
      <c r="AZ188" s="2">
        <f>IFERROR(IF(VALUE($F188)&lt;BA$142,(IF(VALUE($F188)&gt;AZ$142-1,SUM($AU49,$AH49,$U49,$AV49:AZ49),AZ49)),0),0)</f>
        <v>0</v>
      </c>
      <c r="BA188" s="2">
        <f>IFERROR(IF(VALUE($F188)&lt;BB$142,(IF(VALUE($F188)&gt;BA$142-1,SUM($AU49,$AH49,$U49,$AV49:BA49),BA49)),0),0)</f>
        <v>0</v>
      </c>
      <c r="BB188" s="2">
        <f>IFERROR(IF(VALUE($F188)&lt;BC$142,(IF(VALUE($F188)&gt;BB$142-1,SUM($AU49,$AH49,$U49,$AV49:BB49),BB49)),0),0)</f>
        <v>0</v>
      </c>
      <c r="BC188" s="2">
        <f>IFERROR(IF(VALUE($F188)&lt;BD$142,(IF(VALUE($F188)&gt;BC$142-1,SUM($AU49,$AH49,$U49,$AV49:BC49),BC49)),0),0)</f>
        <v>0</v>
      </c>
      <c r="BD188" s="2">
        <f>IFERROR(IF(VALUE($F188)&lt;BE$142,(IF(VALUE($F188)&gt;BD$142-1,SUM($AU49,$AH49,$U49,$AV49:BD49),BD49)),0),0)</f>
        <v>0</v>
      </c>
      <c r="BE188" s="2">
        <f>IFERROR(IF(VALUE($F188)&lt;BF$142,(IF(VALUE($F188)&gt;BE$142-1,SUM($AU49,$AH49,$U49,$AV49:BE49),BE49)),0),0)</f>
        <v>0</v>
      </c>
      <c r="BF188" s="2">
        <f>IFERROR(IF(VALUE($F188)&lt;BG$142,(IF(VALUE($F188)&gt;BF$142-1,SUM($AU49,$AH49,$U49,$AV49:BF49),BF49)),0),0)</f>
        <v>0</v>
      </c>
      <c r="BG188" s="2">
        <f>IFERROR(IF(VALUE($F188)&lt;BH$142,(IF(VALUE($F188)&gt;BG$142-1,SUM($AU49,$AH49,$U49,$AV49:BG49),BG49)),0),0)</f>
        <v>0</v>
      </c>
      <c r="BH188" s="145">
        <f t="shared" si="31"/>
        <v>0</v>
      </c>
      <c r="BU188" s="145"/>
      <c r="CH188" s="145"/>
      <c r="CU188" s="145"/>
      <c r="DH188" s="145"/>
      <c r="DU188" s="145"/>
      <c r="EH188" s="145"/>
    </row>
    <row r="189" spans="1:138" ht="15.75" hidden="1" outlineLevel="1" x14ac:dyDescent="0.25">
      <c r="A189" s="2">
        <f t="shared" si="37"/>
        <v>46</v>
      </c>
      <c r="B189" s="1">
        <f t="shared" si="37"/>
        <v>0</v>
      </c>
      <c r="C189" s="1">
        <f t="shared" si="37"/>
        <v>0</v>
      </c>
      <c r="D189" s="2">
        <f t="shared" si="37"/>
        <v>0</v>
      </c>
      <c r="E189" s="161">
        <f t="shared" si="37"/>
        <v>0</v>
      </c>
      <c r="F189" s="86">
        <f t="shared" si="35"/>
        <v>0</v>
      </c>
      <c r="G189" s="86"/>
      <c r="I189" s="144">
        <v>0</v>
      </c>
      <c r="J189" s="144">
        <v>0</v>
      </c>
      <c r="K189" s="144">
        <v>0</v>
      </c>
      <c r="L189" s="144">
        <v>0</v>
      </c>
      <c r="M189" s="144">
        <v>0</v>
      </c>
      <c r="N189" s="144">
        <v>0</v>
      </c>
      <c r="O189" s="144">
        <v>0</v>
      </c>
      <c r="P189" s="144">
        <f>IF($F189&lt;Q$142,(IF($F189&gt;P$142-1,SUM($I50:P50)+$H328,P50)),0)</f>
        <v>0</v>
      </c>
      <c r="Q189" s="144">
        <f>IF($F189&lt;R$142,(IF($F189&gt;Q$142-1,SUM($I50:Q50)+$H328,Q50)),0)</f>
        <v>0</v>
      </c>
      <c r="R189" s="144">
        <f>IF($F189&lt;S$142,(IF($F189&gt;R$142-1,SUM($I50:R50)+$H328,R50)),0)</f>
        <v>0</v>
      </c>
      <c r="S189" s="144">
        <f>IF($F189&lt;T$142,(IF($F189&gt;S$142-1,SUM($I50:S50)+$H328,S50)),0)</f>
        <v>0</v>
      </c>
      <c r="T189" s="144">
        <f>IF($F189&lt;U$142,(IF($F189&gt;T$142-1,SUM($I50:T50)+$H328,T50)),0)</f>
        <v>0</v>
      </c>
      <c r="U189" s="145">
        <f t="shared" si="32"/>
        <v>0</v>
      </c>
      <c r="V189" s="144">
        <f>IF($F189&lt;W$142,(IF($F189&gt;V$142-1,SUM($U50,$V50:V50),V50)),0)</f>
        <v>0</v>
      </c>
      <c r="W189" s="144">
        <f>IF($F189&lt;X$142,(IF($F189&gt;W$142-1,SUM($U50,$V50:W50),W50)),0)</f>
        <v>0</v>
      </c>
      <c r="X189" s="144">
        <f>IF($F189&lt;Y$142,(IF($F189&gt;X$142-1,SUM($U50,$V50:X50),X50)),0)</f>
        <v>0</v>
      </c>
      <c r="Y189" s="144">
        <f>IF($F189&lt;Z$142,(IF($F189&gt;Y$142-1,SUM($U50,$V50:Y50),Y50)),0)</f>
        <v>0</v>
      </c>
      <c r="Z189" s="144">
        <f>IF($F189&lt;AA$142,(IF($F189&gt;Z$142-1,SUM($U50,$V50:Z50),Z50)),0)</f>
        <v>0</v>
      </c>
      <c r="AA189" s="144">
        <f>IF($F189&lt;AB$142,(IF($F189&gt;AA$142-1,SUM($U50,$V50:AA50),AA50)),0)</f>
        <v>0</v>
      </c>
      <c r="AB189" s="144">
        <f>IF($F189&lt;AC$142,(IF($F189&gt;AB$142-1,SUM($U50,$V50:AB50),AB50)),0)</f>
        <v>0</v>
      </c>
      <c r="AC189" s="144">
        <f>IF($F189&lt;AD$142,(IF($F189&gt;AC$142-1,SUM($U50,$V50:AC50),AC50)),0)</f>
        <v>0</v>
      </c>
      <c r="AD189" s="144">
        <f>IF($F189&lt;AE$142,(IF($F189&gt;AD$142-1,SUM($U50,$V50:AD50),AD50)),0)</f>
        <v>0</v>
      </c>
      <c r="AE189" s="144">
        <f>IF($F189&lt;AF$142,(IF($F189&gt;AE$142-1,SUM($U50,$V50:AE50),AE50)),0)</f>
        <v>0</v>
      </c>
      <c r="AF189" s="144">
        <f>IF($F189&lt;AG$142,(IF($F189&gt;AF$142-1,SUM($U50,$V50:AF50),AF50)),0)</f>
        <v>0</v>
      </c>
      <c r="AG189" s="144">
        <f>IF($F189&lt;AH$142,(IF($F189&gt;AG$142-1,SUM($U50,$V50:AG50),AG50)),0)</f>
        <v>0</v>
      </c>
      <c r="AH189" s="155">
        <f t="shared" si="29"/>
        <v>0</v>
      </c>
      <c r="AI189" s="144">
        <f>IFERROR(IF(VALUE($F189)&lt;AJ$142,(IF(VALUE($F189)&gt;AI$142-1,SUM($AH50,$AI50:AI50),AI50)),0),0)</f>
        <v>0</v>
      </c>
      <c r="AJ189" s="144">
        <f>IFERROR(IF(VALUE($F189)&lt;AK$142,(IF(VALUE($F189)&gt;AJ$142-1,SUM($AH50,$AI50:AJ50),AJ50)),0),0)</f>
        <v>0</v>
      </c>
      <c r="AK189" s="144">
        <f>IFERROR(IF(VALUE($F189)&lt;AL$142,(IF(VALUE($F189)&gt;AK$142-1,SUM($AH50,$AI50:AK50),AK50)),0),0)</f>
        <v>0</v>
      </c>
      <c r="AL189" s="144">
        <f>IFERROR(IF(VALUE($F189)&lt;AM$142,(IF(VALUE($F189)&gt;AL$142-1,SUM($AH50,$AI50:AL50),AL50)),0),0)</f>
        <v>0</v>
      </c>
      <c r="AM189" s="144">
        <f>IFERROR(IF(VALUE($F189)&lt;AN$142,(IF(VALUE($F189)&gt;AM$142-1,SUM($AH50,$AI50:AM50),AM50)),0),0)</f>
        <v>0</v>
      </c>
      <c r="AN189" s="144">
        <f>IFERROR(IF(VALUE($F189)&lt;AO$142,(IF(VALUE($F189)&gt;AN$142-1,SUM($AH50,$AI50:AN50),AN50)),0),0)</f>
        <v>0</v>
      </c>
      <c r="AO189" s="144">
        <f>IFERROR(IF(VALUE($F189)&lt;AP$142,(IF(VALUE($F189)&gt;AO$142-1,SUM($AH50,$AI50:AO50),AO50)),0),0)</f>
        <v>0</v>
      </c>
      <c r="AP189" s="144">
        <f>IFERROR(IF(VALUE($F189)&lt;AQ$142,(IF(VALUE($F189)&gt;AP$142-1,SUM($AH50,$AI50:AP50),AP50)),0),0)</f>
        <v>0</v>
      </c>
      <c r="AQ189" s="144">
        <f>IFERROR(IF(VALUE($F189)&lt;AR$142,(IF(VALUE($F189)&gt;AQ$142-1,SUM($AH50,$AI50:AQ50),AQ50)),0),0)</f>
        <v>0</v>
      </c>
      <c r="AR189" s="144">
        <f>IFERROR(IF(VALUE($F189)&lt;AS$142,(IF(VALUE($F189)&gt;AR$142-1,SUM($AH50,$AI50:AR50),AR50)),0),0)</f>
        <v>0</v>
      </c>
      <c r="AS189" s="144">
        <f>IFERROR(IF(VALUE($F189)&lt;AT$142,(IF(VALUE($F189)&gt;AS$142-1,SUM($AH50,$AI50:AS50),AS50)),0),0)</f>
        <v>0</v>
      </c>
      <c r="AT189" s="144">
        <f>IFERROR(IF(VALUE($F189)&lt;AU$142,(IF(VALUE($F189)&gt;AT$142-1,SUM($AH50,$AI50:AT50),AT50)),0),0)</f>
        <v>0</v>
      </c>
      <c r="AU189" s="155">
        <f t="shared" si="30"/>
        <v>0</v>
      </c>
      <c r="AV189" s="2">
        <f>IFERROR(IF(VALUE($F189)&lt;AW$142,(IF(VALUE($F189)&gt;AV$142-1,SUM($AU50,$AH50,$U50,$AV50:AV50),AV50)),0),0)</f>
        <v>0</v>
      </c>
      <c r="AW189" s="2">
        <f>IFERROR(IF(VALUE($F189)&lt;AX$142,(IF(VALUE($F189)&gt;AW$142-1,SUM($AU50,$AH50,$U50,$AV50:AW50),AW50)),0),0)</f>
        <v>0</v>
      </c>
      <c r="AX189" s="2">
        <f>IFERROR(IF(VALUE($F189)&lt;AY$142,(IF(VALUE($F189)&gt;AX$142-1,SUM($AU50,$AH50,$U50,$AV50:AX50),AX50)),0),0)</f>
        <v>0</v>
      </c>
      <c r="AY189" s="2">
        <f>IFERROR(IF(VALUE($F189)&lt;AZ$142,(IF(VALUE($F189)&gt;AY$142-1,SUM($AU50,$AH50,$U50,$AV50:AY50),AY50)),0),0)</f>
        <v>0</v>
      </c>
      <c r="AZ189" s="2">
        <f>IFERROR(IF(VALUE($F189)&lt;BA$142,(IF(VALUE($F189)&gt;AZ$142-1,SUM($AU50,$AH50,$U50,$AV50:AZ50),AZ50)),0),0)</f>
        <v>0</v>
      </c>
      <c r="BA189" s="2">
        <f>IFERROR(IF(VALUE($F189)&lt;BB$142,(IF(VALUE($F189)&gt;BA$142-1,SUM($AU50,$AH50,$U50,$AV50:BA50),BA50)),0),0)</f>
        <v>0</v>
      </c>
      <c r="BB189" s="2">
        <f>IFERROR(IF(VALUE($F189)&lt;BC$142,(IF(VALUE($F189)&gt;BB$142-1,SUM($AU50,$AH50,$U50,$AV50:BB50),BB50)),0),0)</f>
        <v>0</v>
      </c>
      <c r="BC189" s="2">
        <f>IFERROR(IF(VALUE($F189)&lt;BD$142,(IF(VALUE($F189)&gt;BC$142-1,SUM($AU50,$AH50,$U50,$AV50:BC50),BC50)),0),0)</f>
        <v>0</v>
      </c>
      <c r="BD189" s="2">
        <f>IFERROR(IF(VALUE($F189)&lt;BE$142,(IF(VALUE($F189)&gt;BD$142-1,SUM($AU50,$AH50,$U50,$AV50:BD50),BD50)),0),0)</f>
        <v>0</v>
      </c>
      <c r="BE189" s="2">
        <f>IFERROR(IF(VALUE($F189)&lt;BF$142,(IF(VALUE($F189)&gt;BE$142-1,SUM($AU50,$AH50,$U50,$AV50:BE50),BE50)),0),0)</f>
        <v>0</v>
      </c>
      <c r="BF189" s="2">
        <f>IFERROR(IF(VALUE($F189)&lt;BG$142,(IF(VALUE($F189)&gt;BF$142-1,SUM($AU50,$AH50,$U50,$AV50:BF50),BF50)),0),0)</f>
        <v>0</v>
      </c>
      <c r="BG189" s="2">
        <f>IFERROR(IF(VALUE($F189)&lt;BH$142,(IF(VALUE($F189)&gt;BG$142-1,SUM($AU50,$AH50,$U50,$AV50:BG50),BG50)),0),0)</f>
        <v>0</v>
      </c>
      <c r="BH189" s="145">
        <f t="shared" si="31"/>
        <v>0</v>
      </c>
      <c r="BU189" s="145"/>
      <c r="CH189" s="145"/>
      <c r="CU189" s="145"/>
      <c r="DH189" s="145"/>
      <c r="DU189" s="145"/>
      <c r="EH189" s="145"/>
    </row>
    <row r="190" spans="1:138" ht="15.75" hidden="1" outlineLevel="1" x14ac:dyDescent="0.25">
      <c r="A190" s="2">
        <f t="shared" si="37"/>
        <v>47</v>
      </c>
      <c r="B190" s="1">
        <f t="shared" si="37"/>
        <v>0</v>
      </c>
      <c r="C190" s="1">
        <f t="shared" si="37"/>
        <v>0</v>
      </c>
      <c r="D190" s="2">
        <f t="shared" si="37"/>
        <v>0</v>
      </c>
      <c r="E190" s="161">
        <f t="shared" si="37"/>
        <v>0</v>
      </c>
      <c r="F190" s="86">
        <f t="shared" si="35"/>
        <v>0</v>
      </c>
      <c r="G190" s="86"/>
      <c r="I190" s="144">
        <v>0</v>
      </c>
      <c r="J190" s="144">
        <v>0</v>
      </c>
      <c r="K190" s="144">
        <v>0</v>
      </c>
      <c r="L190" s="144">
        <v>0</v>
      </c>
      <c r="M190" s="144">
        <v>0</v>
      </c>
      <c r="N190" s="144">
        <v>0</v>
      </c>
      <c r="O190" s="144">
        <v>0</v>
      </c>
      <c r="P190" s="144">
        <f>IF($F190&lt;Q$142,(IF($F190&gt;P$142-1,SUM($I51:P51)+$H329,P51)),0)</f>
        <v>0</v>
      </c>
      <c r="Q190" s="144">
        <f>IF($F190&lt;R$142,(IF($F190&gt;Q$142-1,SUM($I51:Q51)+$H329,Q51)),0)</f>
        <v>0</v>
      </c>
      <c r="R190" s="144">
        <f>IF($F190&lt;S$142,(IF($F190&gt;R$142-1,SUM($I51:R51)+$H329,R51)),0)</f>
        <v>0</v>
      </c>
      <c r="S190" s="144">
        <f>IF($F190&lt;T$142,(IF($F190&gt;S$142-1,SUM($I51:S51)+$H329,S51)),0)</f>
        <v>0</v>
      </c>
      <c r="T190" s="144">
        <f>IF($F190&lt;U$142,(IF($F190&gt;T$142-1,SUM($I51:T51)+$H329,T51)),0)</f>
        <v>0</v>
      </c>
      <c r="U190" s="145">
        <f t="shared" si="32"/>
        <v>0</v>
      </c>
      <c r="V190" s="144">
        <f>IF($F190&lt;W$142,(IF($F190&gt;V$142-1,SUM($U51,$V51:V51),V51)),0)</f>
        <v>0</v>
      </c>
      <c r="W190" s="144">
        <f>IF($F190&lt;X$142,(IF($F190&gt;W$142-1,SUM($U51,$V51:W51),W51)),0)</f>
        <v>0</v>
      </c>
      <c r="X190" s="144">
        <f>IF($F190&lt;Y$142,(IF($F190&gt;X$142-1,SUM($U51,$V51:X51),X51)),0)</f>
        <v>0</v>
      </c>
      <c r="Y190" s="144">
        <f>IF($F190&lt;Z$142,(IF($F190&gt;Y$142-1,SUM($U51,$V51:Y51),Y51)),0)</f>
        <v>0</v>
      </c>
      <c r="Z190" s="144">
        <f>IF($F190&lt;AA$142,(IF($F190&gt;Z$142-1,SUM($U51,$V51:Z51),Z51)),0)</f>
        <v>0</v>
      </c>
      <c r="AA190" s="144">
        <f>IF($F190&lt;AB$142,(IF($F190&gt;AA$142-1,SUM($U51,$V51:AA51),AA51)),0)</f>
        <v>0</v>
      </c>
      <c r="AB190" s="144">
        <f>IF($F190&lt;AC$142,(IF($F190&gt;AB$142-1,SUM($U51,$V51:AB51),AB51)),0)</f>
        <v>0</v>
      </c>
      <c r="AC190" s="144">
        <f>IF($F190&lt;AD$142,(IF($F190&gt;AC$142-1,SUM($U51,$V51:AC51),AC51)),0)</f>
        <v>0</v>
      </c>
      <c r="AD190" s="144">
        <f>IF($F190&lt;AE$142,(IF($F190&gt;AD$142-1,SUM($U51,$V51:AD51),AD51)),0)</f>
        <v>0</v>
      </c>
      <c r="AE190" s="144">
        <f>IF($F190&lt;AF$142,(IF($F190&gt;AE$142-1,SUM($U51,$V51:AE51),AE51)),0)</f>
        <v>0</v>
      </c>
      <c r="AF190" s="144">
        <f>IF($F190&lt;AG$142,(IF($F190&gt;AF$142-1,SUM($U51,$V51:AF51),AF51)),0)</f>
        <v>0</v>
      </c>
      <c r="AG190" s="144">
        <f>IF($F190&lt;AH$142,(IF($F190&gt;AG$142-1,SUM($U51,$V51:AG51),AG51)),0)</f>
        <v>0</v>
      </c>
      <c r="AH190" s="155">
        <f t="shared" si="29"/>
        <v>0</v>
      </c>
      <c r="AI190" s="144">
        <f>IFERROR(IF(VALUE($F190)&lt;AJ$142,(IF(VALUE($F190)&gt;AI$142-1,SUM($AH51,$AI51:AI51),AI51)),0),0)</f>
        <v>0</v>
      </c>
      <c r="AJ190" s="144">
        <f>IFERROR(IF(VALUE($F190)&lt;AK$142,(IF(VALUE($F190)&gt;AJ$142-1,SUM($AH51,$AI51:AJ51),AJ51)),0),0)</f>
        <v>0</v>
      </c>
      <c r="AK190" s="144">
        <f>IFERROR(IF(VALUE($F190)&lt;AL$142,(IF(VALUE($F190)&gt;AK$142-1,SUM($AH51,$AI51:AK51),AK51)),0),0)</f>
        <v>0</v>
      </c>
      <c r="AL190" s="144">
        <f>IFERROR(IF(VALUE($F190)&lt;AM$142,(IF(VALUE($F190)&gt;AL$142-1,SUM($AH51,$AI51:AL51),AL51)),0),0)</f>
        <v>0</v>
      </c>
      <c r="AM190" s="144">
        <f>IFERROR(IF(VALUE($F190)&lt;AN$142,(IF(VALUE($F190)&gt;AM$142-1,SUM($AH51,$AI51:AM51),AM51)),0),0)</f>
        <v>0</v>
      </c>
      <c r="AN190" s="144">
        <f>IFERROR(IF(VALUE($F190)&lt;AO$142,(IF(VALUE($F190)&gt;AN$142-1,SUM($AH51,$AI51:AN51),AN51)),0),0)</f>
        <v>0</v>
      </c>
      <c r="AO190" s="144">
        <f>IFERROR(IF(VALUE($F190)&lt;AP$142,(IF(VALUE($F190)&gt;AO$142-1,SUM($AH51,$AI51:AO51),AO51)),0),0)</f>
        <v>0</v>
      </c>
      <c r="AP190" s="144">
        <f>IFERROR(IF(VALUE($F190)&lt;AQ$142,(IF(VALUE($F190)&gt;AP$142-1,SUM($AH51,$AI51:AP51),AP51)),0),0)</f>
        <v>0</v>
      </c>
      <c r="AQ190" s="144">
        <f>IFERROR(IF(VALUE($F190)&lt;AR$142,(IF(VALUE($F190)&gt;AQ$142-1,SUM($AH51,$AI51:AQ51),AQ51)),0),0)</f>
        <v>0</v>
      </c>
      <c r="AR190" s="144">
        <f>IFERROR(IF(VALUE($F190)&lt;AS$142,(IF(VALUE($F190)&gt;AR$142-1,SUM($AH51,$AI51:AR51),AR51)),0),0)</f>
        <v>0</v>
      </c>
      <c r="AS190" s="144">
        <f>IFERROR(IF(VALUE($F190)&lt;AT$142,(IF(VALUE($F190)&gt;AS$142-1,SUM($AH51,$AI51:AS51),AS51)),0),0)</f>
        <v>0</v>
      </c>
      <c r="AT190" s="144">
        <f>IFERROR(IF(VALUE($F190)&lt;AU$142,(IF(VALUE($F190)&gt;AT$142-1,SUM($AH51,$AI51:AT51),AT51)),0),0)</f>
        <v>0</v>
      </c>
      <c r="AU190" s="155">
        <f t="shared" si="30"/>
        <v>0</v>
      </c>
      <c r="AV190" s="2">
        <f>IFERROR(IF(VALUE($F190)&lt;AW$142,(IF(VALUE($F190)&gt;AV$142-1,SUM($AU51,$AH51,$U51,$AV51:AV51),AV51)),0),0)</f>
        <v>0</v>
      </c>
      <c r="AW190" s="2">
        <f>IFERROR(IF(VALUE($F190)&lt;AX$142,(IF(VALUE($F190)&gt;AW$142-1,SUM($AU51,$AH51,$U51,$AV51:AW51),AW51)),0),0)</f>
        <v>0</v>
      </c>
      <c r="AX190" s="2">
        <f>IFERROR(IF(VALUE($F190)&lt;AY$142,(IF(VALUE($F190)&gt;AX$142-1,SUM($AU51,$AH51,$U51,$AV51:AX51),AX51)),0),0)</f>
        <v>0</v>
      </c>
      <c r="AY190" s="2">
        <f>IFERROR(IF(VALUE($F190)&lt;AZ$142,(IF(VALUE($F190)&gt;AY$142-1,SUM($AU51,$AH51,$U51,$AV51:AY51),AY51)),0),0)</f>
        <v>0</v>
      </c>
      <c r="AZ190" s="2">
        <f>IFERROR(IF(VALUE($F190)&lt;BA$142,(IF(VALUE($F190)&gt;AZ$142-1,SUM($AU51,$AH51,$U51,$AV51:AZ51),AZ51)),0),0)</f>
        <v>0</v>
      </c>
      <c r="BA190" s="2">
        <f>IFERROR(IF(VALUE($F190)&lt;BB$142,(IF(VALUE($F190)&gt;BA$142-1,SUM($AU51,$AH51,$U51,$AV51:BA51),BA51)),0),0)</f>
        <v>0</v>
      </c>
      <c r="BB190" s="2">
        <f>IFERROR(IF(VALUE($F190)&lt;BC$142,(IF(VALUE($F190)&gt;BB$142-1,SUM($AU51,$AH51,$U51,$AV51:BB51),BB51)),0),0)</f>
        <v>0</v>
      </c>
      <c r="BC190" s="2">
        <f>IFERROR(IF(VALUE($F190)&lt;BD$142,(IF(VALUE($F190)&gt;BC$142-1,SUM($AU51,$AH51,$U51,$AV51:BC51),BC51)),0),0)</f>
        <v>0</v>
      </c>
      <c r="BD190" s="2">
        <f>IFERROR(IF(VALUE($F190)&lt;BE$142,(IF(VALUE($F190)&gt;BD$142-1,SUM($AU51,$AH51,$U51,$AV51:BD51),BD51)),0),0)</f>
        <v>0</v>
      </c>
      <c r="BE190" s="2">
        <f>IFERROR(IF(VALUE($F190)&lt;BF$142,(IF(VALUE($F190)&gt;BE$142-1,SUM($AU51,$AH51,$U51,$AV51:BE51),BE51)),0),0)</f>
        <v>0</v>
      </c>
      <c r="BF190" s="2">
        <f>IFERROR(IF(VALUE($F190)&lt;BG$142,(IF(VALUE($F190)&gt;BF$142-1,SUM($AU51,$AH51,$U51,$AV51:BF51),BF51)),0),0)</f>
        <v>0</v>
      </c>
      <c r="BG190" s="2">
        <f>IFERROR(IF(VALUE($F190)&lt;BH$142,(IF(VALUE($F190)&gt;BG$142-1,SUM($AU51,$AH51,$U51,$AV51:BG51),BG51)),0),0)</f>
        <v>0</v>
      </c>
      <c r="BH190" s="145">
        <f t="shared" si="31"/>
        <v>0</v>
      </c>
      <c r="BU190" s="145"/>
      <c r="CH190" s="145"/>
      <c r="CU190" s="145"/>
      <c r="DH190" s="145"/>
      <c r="DU190" s="145"/>
      <c r="EH190" s="145"/>
    </row>
    <row r="191" spans="1:138" ht="15.75" hidden="1" outlineLevel="1" x14ac:dyDescent="0.25">
      <c r="A191" s="2">
        <f t="shared" si="37"/>
        <v>48</v>
      </c>
      <c r="B191" s="1">
        <f t="shared" si="37"/>
        <v>0</v>
      </c>
      <c r="C191" s="1">
        <f t="shared" si="37"/>
        <v>0</v>
      </c>
      <c r="D191" s="2">
        <f t="shared" si="37"/>
        <v>0</v>
      </c>
      <c r="E191" s="161">
        <f t="shared" si="37"/>
        <v>0</v>
      </c>
      <c r="F191" s="86">
        <f t="shared" si="35"/>
        <v>0</v>
      </c>
      <c r="G191" s="86"/>
      <c r="I191" s="144">
        <v>0</v>
      </c>
      <c r="J191" s="144">
        <v>0</v>
      </c>
      <c r="K191" s="144">
        <v>0</v>
      </c>
      <c r="L191" s="144">
        <v>0</v>
      </c>
      <c r="M191" s="144">
        <v>0</v>
      </c>
      <c r="N191" s="144">
        <v>0</v>
      </c>
      <c r="O191" s="144">
        <v>0</v>
      </c>
      <c r="P191" s="144">
        <f>IF($F191&lt;Q$142,(IF($F191&gt;P$142-1,SUM($I52:P52)+$H330,P52)),0)</f>
        <v>0</v>
      </c>
      <c r="Q191" s="144">
        <f>IF($F191&lt;R$142,(IF($F191&gt;Q$142-1,SUM($I52:Q52)+$H330,Q52)),0)</f>
        <v>0</v>
      </c>
      <c r="R191" s="144">
        <f>IF($F191&lt;S$142,(IF($F191&gt;R$142-1,SUM($I52:R52)+$H330,R52)),0)</f>
        <v>0</v>
      </c>
      <c r="S191" s="144">
        <f>IF($F191&lt;T$142,(IF($F191&gt;S$142-1,SUM($I52:S52)+$H330,S52)),0)</f>
        <v>0</v>
      </c>
      <c r="T191" s="144">
        <f>IF($F191&lt;U$142,(IF($F191&gt;T$142-1,SUM($I52:T52)+$H330,T52)),0)</f>
        <v>0</v>
      </c>
      <c r="U191" s="145">
        <f t="shared" si="32"/>
        <v>0</v>
      </c>
      <c r="V191" s="144">
        <f>IF($F191&lt;W$142,(IF($F191&gt;V$142-1,SUM($U52,$V52:V52),V52)),0)</f>
        <v>0</v>
      </c>
      <c r="W191" s="144">
        <f>IF($F191&lt;X$142,(IF($F191&gt;W$142-1,SUM($U52,$V52:W52),W52)),0)</f>
        <v>0</v>
      </c>
      <c r="X191" s="144">
        <f>IF($F191&lt;Y$142,(IF($F191&gt;X$142-1,SUM($U52,$V52:X52),X52)),0)</f>
        <v>0</v>
      </c>
      <c r="Y191" s="144">
        <f>IF($F191&lt;Z$142,(IF($F191&gt;Y$142-1,SUM($U52,$V52:Y52),Y52)),0)</f>
        <v>0</v>
      </c>
      <c r="Z191" s="144">
        <f>IF($F191&lt;AA$142,(IF($F191&gt;Z$142-1,SUM($U52,$V52:Z52),Z52)),0)</f>
        <v>0</v>
      </c>
      <c r="AA191" s="144">
        <f>IF($F191&lt;AB$142,(IF($F191&gt;AA$142-1,SUM($U52,$V52:AA52),AA52)),0)</f>
        <v>0</v>
      </c>
      <c r="AB191" s="144">
        <f>IF($F191&lt;AC$142,(IF($F191&gt;AB$142-1,SUM($U52,$V52:AB52),AB52)),0)</f>
        <v>0</v>
      </c>
      <c r="AC191" s="144">
        <f>IF($F191&lt;AD$142,(IF($F191&gt;AC$142-1,SUM($U52,$V52:AC52),AC52)),0)</f>
        <v>0</v>
      </c>
      <c r="AD191" s="144">
        <f>IF($F191&lt;AE$142,(IF($F191&gt;AD$142-1,SUM($U52,$V52:AD52),AD52)),0)</f>
        <v>0</v>
      </c>
      <c r="AE191" s="144">
        <f>IF($F191&lt;AF$142,(IF($F191&gt;AE$142-1,SUM($U52,$V52:AE52),AE52)),0)</f>
        <v>0</v>
      </c>
      <c r="AF191" s="144">
        <f>IF($F191&lt;AG$142,(IF($F191&gt;AF$142-1,SUM($U52,$V52:AF52),AF52)),0)</f>
        <v>0</v>
      </c>
      <c r="AG191" s="144">
        <f>IF($F191&lt;AH$142,(IF($F191&gt;AG$142-1,SUM($U52,$V52:AG52),AG52)),0)</f>
        <v>0</v>
      </c>
      <c r="AH191" s="155">
        <f t="shared" si="29"/>
        <v>0</v>
      </c>
      <c r="AI191" s="144">
        <f>IFERROR(IF(VALUE($F191)&lt;AJ$142,(IF(VALUE($F191)&gt;AI$142-1,SUM($AH52,$AI52:AI52),AI52)),0),0)</f>
        <v>0</v>
      </c>
      <c r="AJ191" s="144">
        <f>IFERROR(IF(VALUE($F191)&lt;AK$142,(IF(VALUE($F191)&gt;AJ$142-1,SUM($AH52,$AI52:AJ52),AJ52)),0),0)</f>
        <v>0</v>
      </c>
      <c r="AK191" s="144">
        <f>IFERROR(IF(VALUE($F191)&lt;AL$142,(IF(VALUE($F191)&gt;AK$142-1,SUM($AH52,$AI52:AK52),AK52)),0),0)</f>
        <v>0</v>
      </c>
      <c r="AL191" s="144">
        <f>IFERROR(IF(VALUE($F191)&lt;AM$142,(IF(VALUE($F191)&gt;AL$142-1,SUM($AH52,$AI52:AL52),AL52)),0),0)</f>
        <v>0</v>
      </c>
      <c r="AM191" s="144">
        <f>IFERROR(IF(VALUE($F191)&lt;AN$142,(IF(VALUE($F191)&gt;AM$142-1,SUM($AH52,$AI52:AM52),AM52)),0),0)</f>
        <v>0</v>
      </c>
      <c r="AN191" s="144">
        <f>IFERROR(IF(VALUE($F191)&lt;AO$142,(IF(VALUE($F191)&gt;AN$142-1,SUM($AH52,$AI52:AN52),AN52)),0),0)</f>
        <v>0</v>
      </c>
      <c r="AO191" s="144">
        <f>IFERROR(IF(VALUE($F191)&lt;AP$142,(IF(VALUE($F191)&gt;AO$142-1,SUM($AH52,$AI52:AO52),AO52)),0),0)</f>
        <v>0</v>
      </c>
      <c r="AP191" s="144">
        <f>IFERROR(IF(VALUE($F191)&lt;AQ$142,(IF(VALUE($F191)&gt;AP$142-1,SUM($AH52,$AI52:AP52),AP52)),0),0)</f>
        <v>0</v>
      </c>
      <c r="AQ191" s="144">
        <f>IFERROR(IF(VALUE($F191)&lt;AR$142,(IF(VALUE($F191)&gt;AQ$142-1,SUM($AH52,$AI52:AQ52),AQ52)),0),0)</f>
        <v>0</v>
      </c>
      <c r="AR191" s="144">
        <f>IFERROR(IF(VALUE($F191)&lt;AS$142,(IF(VALUE($F191)&gt;AR$142-1,SUM($AH52,$AI52:AR52),AR52)),0),0)</f>
        <v>0</v>
      </c>
      <c r="AS191" s="144">
        <f>IFERROR(IF(VALUE($F191)&lt;AT$142,(IF(VALUE($F191)&gt;AS$142-1,SUM($AH52,$AI52:AS52),AS52)),0),0)</f>
        <v>0</v>
      </c>
      <c r="AT191" s="144">
        <f>IFERROR(IF(VALUE($F191)&lt;AU$142,(IF(VALUE($F191)&gt;AT$142-1,SUM($AH52,$AI52:AT52),AT52)),0),0)</f>
        <v>0</v>
      </c>
      <c r="AU191" s="155">
        <f t="shared" si="30"/>
        <v>0</v>
      </c>
      <c r="AV191" s="2">
        <f>IFERROR(IF(VALUE($F191)&lt;AW$142,(IF(VALUE($F191)&gt;AV$142-1,SUM($AU52,$AH52,$U52,$AV52:AV52),AV52)),0),0)</f>
        <v>0</v>
      </c>
      <c r="AW191" s="2">
        <f>IFERROR(IF(VALUE($F191)&lt;AX$142,(IF(VALUE($F191)&gt;AW$142-1,SUM($AU52,$AH52,$U52,$AV52:AW52),AW52)),0),0)</f>
        <v>0</v>
      </c>
      <c r="AX191" s="2">
        <f>IFERROR(IF(VALUE($F191)&lt;AY$142,(IF(VALUE($F191)&gt;AX$142-1,SUM($AU52,$AH52,$U52,$AV52:AX52),AX52)),0),0)</f>
        <v>0</v>
      </c>
      <c r="AY191" s="2">
        <f>IFERROR(IF(VALUE($F191)&lt;AZ$142,(IF(VALUE($F191)&gt;AY$142-1,SUM($AU52,$AH52,$U52,$AV52:AY52),AY52)),0),0)</f>
        <v>0</v>
      </c>
      <c r="AZ191" s="2">
        <f>IFERROR(IF(VALUE($F191)&lt;BA$142,(IF(VALUE($F191)&gt;AZ$142-1,SUM($AU52,$AH52,$U52,$AV52:AZ52),AZ52)),0),0)</f>
        <v>0</v>
      </c>
      <c r="BA191" s="2">
        <f>IFERROR(IF(VALUE($F191)&lt;BB$142,(IF(VALUE($F191)&gt;BA$142-1,SUM($AU52,$AH52,$U52,$AV52:BA52),BA52)),0),0)</f>
        <v>0</v>
      </c>
      <c r="BB191" s="2">
        <f>IFERROR(IF(VALUE($F191)&lt;BC$142,(IF(VALUE($F191)&gt;BB$142-1,SUM($AU52,$AH52,$U52,$AV52:BB52),BB52)),0),0)</f>
        <v>0</v>
      </c>
      <c r="BC191" s="2">
        <f>IFERROR(IF(VALUE($F191)&lt;BD$142,(IF(VALUE($F191)&gt;BC$142-1,SUM($AU52,$AH52,$U52,$AV52:BC52),BC52)),0),0)</f>
        <v>0</v>
      </c>
      <c r="BD191" s="2">
        <f>IFERROR(IF(VALUE($F191)&lt;BE$142,(IF(VALUE($F191)&gt;BD$142-1,SUM($AU52,$AH52,$U52,$AV52:BD52),BD52)),0),0)</f>
        <v>0</v>
      </c>
      <c r="BE191" s="2">
        <f>IFERROR(IF(VALUE($F191)&lt;BF$142,(IF(VALUE($F191)&gt;BE$142-1,SUM($AU52,$AH52,$U52,$AV52:BE52),BE52)),0),0)</f>
        <v>0</v>
      </c>
      <c r="BF191" s="2">
        <f>IFERROR(IF(VALUE($F191)&lt;BG$142,(IF(VALUE($F191)&gt;BF$142-1,SUM($AU52,$AH52,$U52,$AV52:BF52),BF52)),0),0)</f>
        <v>0</v>
      </c>
      <c r="BG191" s="2">
        <f>IFERROR(IF(VALUE($F191)&lt;BH$142,(IF(VALUE($F191)&gt;BG$142-1,SUM($AU52,$AH52,$U52,$AV52:BG52),BG52)),0),0)</f>
        <v>0</v>
      </c>
      <c r="BH191" s="145">
        <f t="shared" si="31"/>
        <v>0</v>
      </c>
      <c r="BU191" s="145"/>
      <c r="CH191" s="145"/>
      <c r="CU191" s="145"/>
      <c r="DH191" s="145"/>
      <c r="DU191" s="145"/>
      <c r="EH191" s="145"/>
    </row>
    <row r="192" spans="1:138" ht="15.75" hidden="1" outlineLevel="1" x14ac:dyDescent="0.25">
      <c r="A192" s="2">
        <f t="shared" si="37"/>
        <v>49</v>
      </c>
      <c r="B192" s="1">
        <f t="shared" si="37"/>
        <v>0</v>
      </c>
      <c r="C192" s="1">
        <f t="shared" si="37"/>
        <v>0</v>
      </c>
      <c r="D192" s="2">
        <f t="shared" si="37"/>
        <v>0</v>
      </c>
      <c r="E192" s="161">
        <f t="shared" si="37"/>
        <v>0</v>
      </c>
      <c r="F192" s="86">
        <f t="shared" si="35"/>
        <v>0</v>
      </c>
      <c r="G192" s="86"/>
      <c r="I192" s="144">
        <v>0</v>
      </c>
      <c r="J192" s="144">
        <v>0</v>
      </c>
      <c r="K192" s="144">
        <v>0</v>
      </c>
      <c r="L192" s="144">
        <v>0</v>
      </c>
      <c r="M192" s="144">
        <v>0</v>
      </c>
      <c r="N192" s="144">
        <v>0</v>
      </c>
      <c r="O192" s="144">
        <v>0</v>
      </c>
      <c r="P192" s="144">
        <f>IF($F192&lt;Q$142,(IF($F192&gt;P$142-1,SUM($I53:P53)+$H331,P53)),0)</f>
        <v>0</v>
      </c>
      <c r="Q192" s="144">
        <f>IF($F192&lt;R$142,(IF($F192&gt;Q$142-1,SUM($I53:Q53)+$H331,Q53)),0)</f>
        <v>0</v>
      </c>
      <c r="R192" s="144">
        <f>IF($F192&lt;S$142,(IF($F192&gt;R$142-1,SUM($I53:R53)+$H331,R53)),0)</f>
        <v>0</v>
      </c>
      <c r="S192" s="144">
        <f>IF($F192&lt;T$142,(IF($F192&gt;S$142-1,SUM($I53:S53)+$H331,S53)),0)</f>
        <v>0</v>
      </c>
      <c r="T192" s="144">
        <f>IF($F192&lt;U$142,(IF($F192&gt;T$142-1,SUM($I53:T53)+$H331,T53)),0)</f>
        <v>0</v>
      </c>
      <c r="U192" s="145">
        <f t="shared" si="32"/>
        <v>0</v>
      </c>
      <c r="V192" s="144">
        <f>IF($F192&lt;W$142,(IF($F192&gt;V$142-1,SUM($U53,$V53:V53),V53)),0)</f>
        <v>0</v>
      </c>
      <c r="W192" s="144">
        <f>IF($F192&lt;X$142,(IF($F192&gt;W$142-1,SUM($U53,$V53:W53),W53)),0)</f>
        <v>0</v>
      </c>
      <c r="X192" s="144">
        <f>IF($F192&lt;Y$142,(IF($F192&gt;X$142-1,SUM($U53,$V53:X53),X53)),0)</f>
        <v>0</v>
      </c>
      <c r="Y192" s="144">
        <f>IF($F192&lt;Z$142,(IF($F192&gt;Y$142-1,SUM($U53,$V53:Y53),Y53)),0)</f>
        <v>0</v>
      </c>
      <c r="Z192" s="144">
        <f>IF($F192&lt;AA$142,(IF($F192&gt;Z$142-1,SUM($U53,$V53:Z53),Z53)),0)</f>
        <v>0</v>
      </c>
      <c r="AA192" s="144">
        <f>IF($F192&lt;AB$142,(IF($F192&gt;AA$142-1,SUM($U53,$V53:AA53),AA53)),0)</f>
        <v>0</v>
      </c>
      <c r="AB192" s="144">
        <f>IF($F192&lt;AC$142,(IF($F192&gt;AB$142-1,SUM($U53,$V53:AB53),AB53)),0)</f>
        <v>0</v>
      </c>
      <c r="AC192" s="144">
        <f>IF($F192&lt;AD$142,(IF($F192&gt;AC$142-1,SUM($U53,$V53:AC53),AC53)),0)</f>
        <v>0</v>
      </c>
      <c r="AD192" s="144">
        <f>IF($F192&lt;AE$142,(IF($F192&gt;AD$142-1,SUM($U53,$V53:AD53),AD53)),0)</f>
        <v>0</v>
      </c>
      <c r="AE192" s="144">
        <f>IF($F192&lt;AF$142,(IF($F192&gt;AE$142-1,SUM($U53,$V53:AE53),AE53)),0)</f>
        <v>0</v>
      </c>
      <c r="AF192" s="144">
        <f>IF($F192&lt;AG$142,(IF($F192&gt;AF$142-1,SUM($U53,$V53:AF53),AF53)),0)</f>
        <v>0</v>
      </c>
      <c r="AG192" s="144">
        <f>IF($F192&lt;AH$142,(IF($F192&gt;AG$142-1,SUM($U53,$V53:AG53),AG53)),0)</f>
        <v>0</v>
      </c>
      <c r="AH192" s="155">
        <f t="shared" si="29"/>
        <v>0</v>
      </c>
      <c r="AI192" s="144">
        <f>IFERROR(IF(VALUE($F192)&lt;AJ$142,(IF(VALUE($F192)&gt;AI$142-1,SUM($AH53,$AI53:AI53),AI53)),0),0)</f>
        <v>0</v>
      </c>
      <c r="AJ192" s="144">
        <f>IFERROR(IF(VALUE($F192)&lt;AK$142,(IF(VALUE($F192)&gt;AJ$142-1,SUM($AH53,$AI53:AJ53),AJ53)),0),0)</f>
        <v>0</v>
      </c>
      <c r="AK192" s="144">
        <f>IFERROR(IF(VALUE($F192)&lt;AL$142,(IF(VALUE($F192)&gt;AK$142-1,SUM($AH53,$AI53:AK53),AK53)),0),0)</f>
        <v>0</v>
      </c>
      <c r="AL192" s="144">
        <f>IFERROR(IF(VALUE($F192)&lt;AM$142,(IF(VALUE($F192)&gt;AL$142-1,SUM($AH53,$AI53:AL53),AL53)),0),0)</f>
        <v>0</v>
      </c>
      <c r="AM192" s="144">
        <f>IFERROR(IF(VALUE($F192)&lt;AN$142,(IF(VALUE($F192)&gt;AM$142-1,SUM($AH53,$AI53:AM53),AM53)),0),0)</f>
        <v>0</v>
      </c>
      <c r="AN192" s="144">
        <f>IFERROR(IF(VALUE($F192)&lt;AO$142,(IF(VALUE($F192)&gt;AN$142-1,SUM($AH53,$AI53:AN53),AN53)),0),0)</f>
        <v>0</v>
      </c>
      <c r="AO192" s="144">
        <f>IFERROR(IF(VALUE($F192)&lt;AP$142,(IF(VALUE($F192)&gt;AO$142-1,SUM($AH53,$AI53:AO53),AO53)),0),0)</f>
        <v>0</v>
      </c>
      <c r="AP192" s="144">
        <f>IFERROR(IF(VALUE($F192)&lt;AQ$142,(IF(VALUE($F192)&gt;AP$142-1,SUM($AH53,$AI53:AP53),AP53)),0),0)</f>
        <v>0</v>
      </c>
      <c r="AQ192" s="144">
        <f>IFERROR(IF(VALUE($F192)&lt;AR$142,(IF(VALUE($F192)&gt;AQ$142-1,SUM($AH53,$AI53:AQ53),AQ53)),0),0)</f>
        <v>0</v>
      </c>
      <c r="AR192" s="144">
        <f>IFERROR(IF(VALUE($F192)&lt;AS$142,(IF(VALUE($F192)&gt;AR$142-1,SUM($AH53,$AI53:AR53),AR53)),0),0)</f>
        <v>0</v>
      </c>
      <c r="AS192" s="144">
        <f>IFERROR(IF(VALUE($F192)&lt;AT$142,(IF(VALUE($F192)&gt;AS$142-1,SUM($AH53,$AI53:AS53),AS53)),0),0)</f>
        <v>0</v>
      </c>
      <c r="AT192" s="144">
        <f>IFERROR(IF(VALUE($F192)&lt;AU$142,(IF(VALUE($F192)&gt;AT$142-1,SUM($AH53,$AI53:AT53),AT53)),0),0)</f>
        <v>0</v>
      </c>
      <c r="AU192" s="155">
        <f t="shared" si="30"/>
        <v>0</v>
      </c>
      <c r="AV192" s="2">
        <f>IFERROR(IF(VALUE($F192)&lt;AW$142,(IF(VALUE($F192)&gt;AV$142-1,SUM($AU53,$AH53,$U53,$AV53:AV53),AV53)),0),0)</f>
        <v>0</v>
      </c>
      <c r="AW192" s="2">
        <f>IFERROR(IF(VALUE($F192)&lt;AX$142,(IF(VALUE($F192)&gt;AW$142-1,SUM($AU53,$AH53,$U53,$AV53:AW53),AW53)),0),0)</f>
        <v>0</v>
      </c>
      <c r="AX192" s="2">
        <f>IFERROR(IF(VALUE($F192)&lt;AY$142,(IF(VALUE($F192)&gt;AX$142-1,SUM($AU53,$AH53,$U53,$AV53:AX53),AX53)),0),0)</f>
        <v>0</v>
      </c>
      <c r="AY192" s="2">
        <f>IFERROR(IF(VALUE($F192)&lt;AZ$142,(IF(VALUE($F192)&gt;AY$142-1,SUM($AU53,$AH53,$U53,$AV53:AY53),AY53)),0),0)</f>
        <v>0</v>
      </c>
      <c r="AZ192" s="2">
        <f>IFERROR(IF(VALUE($F192)&lt;BA$142,(IF(VALUE($F192)&gt;AZ$142-1,SUM($AU53,$AH53,$U53,$AV53:AZ53),AZ53)),0),0)</f>
        <v>0</v>
      </c>
      <c r="BA192" s="2">
        <f>IFERROR(IF(VALUE($F192)&lt;BB$142,(IF(VALUE($F192)&gt;BA$142-1,SUM($AU53,$AH53,$U53,$AV53:BA53),BA53)),0),0)</f>
        <v>0</v>
      </c>
      <c r="BB192" s="2">
        <f>IFERROR(IF(VALUE($F192)&lt;BC$142,(IF(VALUE($F192)&gt;BB$142-1,SUM($AU53,$AH53,$U53,$AV53:BB53),BB53)),0),0)</f>
        <v>0</v>
      </c>
      <c r="BC192" s="2">
        <f>IFERROR(IF(VALUE($F192)&lt;BD$142,(IF(VALUE($F192)&gt;BC$142-1,SUM($AU53,$AH53,$U53,$AV53:BC53),BC53)),0),0)</f>
        <v>0</v>
      </c>
      <c r="BD192" s="2">
        <f>IFERROR(IF(VALUE($F192)&lt;BE$142,(IF(VALUE($F192)&gt;BD$142-1,SUM($AU53,$AH53,$U53,$AV53:BD53),BD53)),0),0)</f>
        <v>0</v>
      </c>
      <c r="BE192" s="2">
        <f>IFERROR(IF(VALUE($F192)&lt;BF$142,(IF(VALUE($F192)&gt;BE$142-1,SUM($AU53,$AH53,$U53,$AV53:BE53),BE53)),0),0)</f>
        <v>0</v>
      </c>
      <c r="BF192" s="2">
        <f>IFERROR(IF(VALUE($F192)&lt;BG$142,(IF(VALUE($F192)&gt;BF$142-1,SUM($AU53,$AH53,$U53,$AV53:BF53),BF53)),0),0)</f>
        <v>0</v>
      </c>
      <c r="BG192" s="2">
        <f>IFERROR(IF(VALUE($F192)&lt;BH$142,(IF(VALUE($F192)&gt;BG$142-1,SUM($AU53,$AH53,$U53,$AV53:BG53),BG53)),0),0)</f>
        <v>0</v>
      </c>
      <c r="BH192" s="145">
        <f t="shared" si="31"/>
        <v>0</v>
      </c>
      <c r="BU192" s="145"/>
      <c r="CH192" s="145"/>
      <c r="CU192" s="145"/>
      <c r="DH192" s="145"/>
      <c r="DU192" s="145"/>
      <c r="EH192" s="145"/>
    </row>
    <row r="193" spans="1:138" ht="15.75" hidden="1" outlineLevel="1" x14ac:dyDescent="0.25">
      <c r="A193" s="2">
        <f t="shared" si="37"/>
        <v>50</v>
      </c>
      <c r="B193" s="1">
        <f t="shared" si="37"/>
        <v>0</v>
      </c>
      <c r="C193" s="1">
        <f t="shared" si="37"/>
        <v>0</v>
      </c>
      <c r="D193" s="2">
        <f t="shared" si="37"/>
        <v>0</v>
      </c>
      <c r="E193" s="161">
        <f t="shared" si="37"/>
        <v>0</v>
      </c>
      <c r="F193" s="86">
        <f t="shared" si="35"/>
        <v>0</v>
      </c>
      <c r="G193" s="86"/>
      <c r="I193" s="144">
        <v>0</v>
      </c>
      <c r="J193" s="144">
        <v>0</v>
      </c>
      <c r="K193" s="144">
        <v>0</v>
      </c>
      <c r="L193" s="144">
        <v>0</v>
      </c>
      <c r="M193" s="144">
        <v>0</v>
      </c>
      <c r="N193" s="144">
        <v>0</v>
      </c>
      <c r="O193" s="144">
        <v>0</v>
      </c>
      <c r="P193" s="144">
        <f>IF($F193&lt;Q$142,(IF($F193&gt;P$142-1,SUM($I54:P54)+$H332,P54)),0)</f>
        <v>0</v>
      </c>
      <c r="Q193" s="144">
        <f>IF($F193&lt;R$142,(IF($F193&gt;Q$142-1,SUM($I54:Q54)+$H332,Q54)),0)</f>
        <v>0</v>
      </c>
      <c r="R193" s="144">
        <f>IF($F193&lt;S$142,(IF($F193&gt;R$142-1,SUM($I54:R54)+$H332,R54)),0)</f>
        <v>0</v>
      </c>
      <c r="S193" s="144">
        <f>IF($F193&lt;T$142,(IF($F193&gt;S$142-1,SUM($I54:S54)+$H332,S54)),0)</f>
        <v>0</v>
      </c>
      <c r="T193" s="144">
        <f>IF($F193&lt;U$142,(IF($F193&gt;T$142-1,SUM($I54:T54)+$H332,T54)),0)</f>
        <v>0</v>
      </c>
      <c r="U193" s="145">
        <f t="shared" si="32"/>
        <v>0</v>
      </c>
      <c r="V193" s="144">
        <f>IF($F193&lt;W$142,(IF($F193&gt;V$142-1,SUM($U54,$V54:V54),V54)),0)</f>
        <v>0</v>
      </c>
      <c r="W193" s="144">
        <f>IF($F193&lt;X$142,(IF($F193&gt;W$142-1,SUM($U54,$V54:W54),W54)),0)</f>
        <v>0</v>
      </c>
      <c r="X193" s="144">
        <f>IF($F193&lt;Y$142,(IF($F193&gt;X$142-1,SUM($U54,$V54:X54),X54)),0)</f>
        <v>0</v>
      </c>
      <c r="Y193" s="144">
        <f>IF($F193&lt;Z$142,(IF($F193&gt;Y$142-1,SUM($U54,$V54:Y54),Y54)),0)</f>
        <v>0</v>
      </c>
      <c r="Z193" s="144">
        <f>IF($F193&lt;AA$142,(IF($F193&gt;Z$142-1,SUM($U54,$V54:Z54),Z54)),0)</f>
        <v>0</v>
      </c>
      <c r="AA193" s="144">
        <f>IF($F193&lt;AB$142,(IF($F193&gt;AA$142-1,SUM($U54,$V54:AA54),AA54)),0)</f>
        <v>0</v>
      </c>
      <c r="AB193" s="144">
        <f>IF($F193&lt;AC$142,(IF($F193&gt;AB$142-1,SUM($U54,$V54:AB54),AB54)),0)</f>
        <v>0</v>
      </c>
      <c r="AC193" s="144">
        <f>IF($F193&lt;AD$142,(IF($F193&gt;AC$142-1,SUM($U54,$V54:AC54),AC54)),0)</f>
        <v>0</v>
      </c>
      <c r="AD193" s="144">
        <f>IF($F193&lt;AE$142,(IF($F193&gt;AD$142-1,SUM($U54,$V54:AD54),AD54)),0)</f>
        <v>0</v>
      </c>
      <c r="AE193" s="144">
        <f>IF($F193&lt;AF$142,(IF($F193&gt;AE$142-1,SUM($U54,$V54:AE54),AE54)),0)</f>
        <v>0</v>
      </c>
      <c r="AF193" s="144">
        <f>IF($F193&lt;AG$142,(IF($F193&gt;AF$142-1,SUM($U54,$V54:AF54),AF54)),0)</f>
        <v>0</v>
      </c>
      <c r="AG193" s="144">
        <f>IF($F193&lt;AH$142,(IF($F193&gt;AG$142-1,SUM($U54,$V54:AG54),AG54)),0)</f>
        <v>0</v>
      </c>
      <c r="AH193" s="155">
        <f t="shared" si="29"/>
        <v>0</v>
      </c>
      <c r="AI193" s="144">
        <f>IFERROR(IF(VALUE($F193)&lt;AJ$142,(IF(VALUE($F193)&gt;AI$142-1,SUM($AH54,$AI54:AI54),AI54)),0),0)</f>
        <v>0</v>
      </c>
      <c r="AJ193" s="144">
        <f>IFERROR(IF(VALUE($F193)&lt;AK$142,(IF(VALUE($F193)&gt;AJ$142-1,SUM($AH54,$AI54:AJ54),AJ54)),0),0)</f>
        <v>0</v>
      </c>
      <c r="AK193" s="144">
        <f>IFERROR(IF(VALUE($F193)&lt;AL$142,(IF(VALUE($F193)&gt;AK$142-1,SUM($AH54,$AI54:AK54),AK54)),0),0)</f>
        <v>0</v>
      </c>
      <c r="AL193" s="144">
        <f>IFERROR(IF(VALUE($F193)&lt;AM$142,(IF(VALUE($F193)&gt;AL$142-1,SUM($AH54,$AI54:AL54),AL54)),0),0)</f>
        <v>0</v>
      </c>
      <c r="AM193" s="144">
        <f>IFERROR(IF(VALUE($F193)&lt;AN$142,(IF(VALUE($F193)&gt;AM$142-1,SUM($AH54,$AI54:AM54),AM54)),0),0)</f>
        <v>0</v>
      </c>
      <c r="AN193" s="144">
        <f>IFERROR(IF(VALUE($F193)&lt;AO$142,(IF(VALUE($F193)&gt;AN$142-1,SUM($AH54,$AI54:AN54),AN54)),0),0)</f>
        <v>0</v>
      </c>
      <c r="AO193" s="144">
        <f>IFERROR(IF(VALUE($F193)&lt;AP$142,(IF(VALUE($F193)&gt;AO$142-1,SUM($AH54,$AI54:AO54),AO54)),0),0)</f>
        <v>0</v>
      </c>
      <c r="AP193" s="144">
        <f>IFERROR(IF(VALUE($F193)&lt;AQ$142,(IF(VALUE($F193)&gt;AP$142-1,SUM($AH54,$AI54:AP54),AP54)),0),0)</f>
        <v>0</v>
      </c>
      <c r="AQ193" s="144">
        <f>IFERROR(IF(VALUE($F193)&lt;AR$142,(IF(VALUE($F193)&gt;AQ$142-1,SUM($AH54,$AI54:AQ54),AQ54)),0),0)</f>
        <v>0</v>
      </c>
      <c r="AR193" s="144">
        <f>IFERROR(IF(VALUE($F193)&lt;AS$142,(IF(VALUE($F193)&gt;AR$142-1,SUM($AH54,$AI54:AR54),AR54)),0),0)</f>
        <v>0</v>
      </c>
      <c r="AS193" s="144">
        <f>IFERROR(IF(VALUE($F193)&lt;AT$142,(IF(VALUE($F193)&gt;AS$142-1,SUM($AH54,$AI54:AS54),AS54)),0),0)</f>
        <v>0</v>
      </c>
      <c r="AT193" s="144">
        <f>IFERROR(IF(VALUE($F193)&lt;AU$142,(IF(VALUE($F193)&gt;AT$142-1,SUM($AH54,$AI54:AT54),AT54)),0),0)</f>
        <v>0</v>
      </c>
      <c r="AU193" s="155">
        <f t="shared" si="30"/>
        <v>0</v>
      </c>
      <c r="AV193" s="2">
        <f>IFERROR(IF(VALUE($F193)&lt;AW$142,(IF(VALUE($F193)&gt;AV$142-1,SUM($AU54,$AH54,$U54,$AV54:AV54),AV54)),0),0)</f>
        <v>0</v>
      </c>
      <c r="AW193" s="2">
        <f>IFERROR(IF(VALUE($F193)&lt;AX$142,(IF(VALUE($F193)&gt;AW$142-1,SUM($AU54,$AH54,$U54,$AV54:AW54),AW54)),0),0)</f>
        <v>0</v>
      </c>
      <c r="AX193" s="2">
        <f>IFERROR(IF(VALUE($F193)&lt;AY$142,(IF(VALUE($F193)&gt;AX$142-1,SUM($AU54,$AH54,$U54,$AV54:AX54),AX54)),0),0)</f>
        <v>0</v>
      </c>
      <c r="AY193" s="2">
        <f>IFERROR(IF(VALUE($F193)&lt;AZ$142,(IF(VALUE($F193)&gt;AY$142-1,SUM($AU54,$AH54,$U54,$AV54:AY54),AY54)),0),0)</f>
        <v>0</v>
      </c>
      <c r="AZ193" s="2">
        <f>IFERROR(IF(VALUE($F193)&lt;BA$142,(IF(VALUE($F193)&gt;AZ$142-1,SUM($AU54,$AH54,$U54,$AV54:AZ54),AZ54)),0),0)</f>
        <v>0</v>
      </c>
      <c r="BA193" s="2">
        <f>IFERROR(IF(VALUE($F193)&lt;BB$142,(IF(VALUE($F193)&gt;BA$142-1,SUM($AU54,$AH54,$U54,$AV54:BA54),BA54)),0),0)</f>
        <v>0</v>
      </c>
      <c r="BB193" s="2">
        <f>IFERROR(IF(VALUE($F193)&lt;BC$142,(IF(VALUE($F193)&gt;BB$142-1,SUM($AU54,$AH54,$U54,$AV54:BB54),BB54)),0),0)</f>
        <v>0</v>
      </c>
      <c r="BC193" s="2">
        <f>IFERROR(IF(VALUE($F193)&lt;BD$142,(IF(VALUE($F193)&gt;BC$142-1,SUM($AU54,$AH54,$U54,$AV54:BC54),BC54)),0),0)</f>
        <v>0</v>
      </c>
      <c r="BD193" s="2">
        <f>IFERROR(IF(VALUE($F193)&lt;BE$142,(IF(VALUE($F193)&gt;BD$142-1,SUM($AU54,$AH54,$U54,$AV54:BD54),BD54)),0),0)</f>
        <v>0</v>
      </c>
      <c r="BE193" s="2">
        <f>IFERROR(IF(VALUE($F193)&lt;BF$142,(IF(VALUE($F193)&gt;BE$142-1,SUM($AU54,$AH54,$U54,$AV54:BE54),BE54)),0),0)</f>
        <v>0</v>
      </c>
      <c r="BF193" s="2">
        <f>IFERROR(IF(VALUE($F193)&lt;BG$142,(IF(VALUE($F193)&gt;BF$142-1,SUM($AU54,$AH54,$U54,$AV54:BF54),BF54)),0),0)</f>
        <v>0</v>
      </c>
      <c r="BG193" s="2">
        <f>IFERROR(IF(VALUE($F193)&lt;BH$142,(IF(VALUE($F193)&gt;BG$142-1,SUM($AU54,$AH54,$U54,$AV54:BG54),BG54)),0),0)</f>
        <v>0</v>
      </c>
      <c r="BH193" s="145">
        <f t="shared" si="31"/>
        <v>0</v>
      </c>
      <c r="BU193" s="145"/>
      <c r="CH193" s="145"/>
      <c r="CU193" s="145"/>
      <c r="DH193" s="145"/>
      <c r="DU193" s="145"/>
      <c r="EH193" s="145"/>
    </row>
    <row r="194" spans="1:138" ht="15.75" hidden="1" outlineLevel="1" x14ac:dyDescent="0.25">
      <c r="A194" s="2">
        <f t="shared" si="37"/>
        <v>51</v>
      </c>
      <c r="B194" s="1">
        <f t="shared" si="37"/>
        <v>0</v>
      </c>
      <c r="C194" s="1">
        <f t="shared" si="37"/>
        <v>0</v>
      </c>
      <c r="D194" s="2">
        <f t="shared" si="37"/>
        <v>0</v>
      </c>
      <c r="E194" s="161">
        <f t="shared" si="37"/>
        <v>0</v>
      </c>
      <c r="F194" s="86">
        <f t="shared" si="35"/>
        <v>0</v>
      </c>
      <c r="G194" s="86"/>
      <c r="I194" s="144">
        <v>0</v>
      </c>
      <c r="J194" s="144">
        <v>0</v>
      </c>
      <c r="K194" s="144">
        <v>0</v>
      </c>
      <c r="L194" s="144">
        <v>0</v>
      </c>
      <c r="M194" s="144">
        <v>0</v>
      </c>
      <c r="N194" s="144">
        <v>0</v>
      </c>
      <c r="O194" s="144">
        <v>0</v>
      </c>
      <c r="P194" s="144">
        <f>IF($F194&lt;Q$142,(IF($F194&gt;P$142-1,SUM($I55:P55)+$H333,P55)),0)</f>
        <v>0</v>
      </c>
      <c r="Q194" s="144">
        <f>IF($F194&lt;R$142,(IF($F194&gt;Q$142-1,SUM($I55:Q55)+$H333,Q55)),0)</f>
        <v>0</v>
      </c>
      <c r="R194" s="144">
        <f>IF($F194&lt;S$142,(IF($F194&gt;R$142-1,SUM($I55:R55)+$H333,R55)),0)</f>
        <v>0</v>
      </c>
      <c r="S194" s="144">
        <f>IF($F194&lt;T$142,(IF($F194&gt;S$142-1,SUM($I55:S55)+$H333,S55)),0)</f>
        <v>0</v>
      </c>
      <c r="T194" s="144">
        <f>IF($F194&lt;U$142,(IF($F194&gt;T$142-1,SUM($I55:T55)+$H333,T55)),0)</f>
        <v>0</v>
      </c>
      <c r="U194" s="145">
        <f t="shared" si="32"/>
        <v>0</v>
      </c>
      <c r="V194" s="144">
        <f>IF($F194&lt;W$142,(IF($F194&gt;V$142-1,SUM($U55,$V55:V55),V55)),0)</f>
        <v>0</v>
      </c>
      <c r="W194" s="144">
        <f>IF($F194&lt;X$142,(IF($F194&gt;W$142-1,SUM($U55,$V55:W55),W55)),0)</f>
        <v>0</v>
      </c>
      <c r="X194" s="144">
        <f>IF($F194&lt;Y$142,(IF($F194&gt;X$142-1,SUM($U55,$V55:X55),X55)),0)</f>
        <v>0</v>
      </c>
      <c r="Y194" s="144">
        <f>IF($F194&lt;Z$142,(IF($F194&gt;Y$142-1,SUM($U55,$V55:Y55),Y55)),0)</f>
        <v>0</v>
      </c>
      <c r="Z194" s="144">
        <f>IF($F194&lt;AA$142,(IF($F194&gt;Z$142-1,SUM($U55,$V55:Z55),Z55)),0)</f>
        <v>0</v>
      </c>
      <c r="AA194" s="144">
        <f>IF($F194&lt;AB$142,(IF($F194&gt;AA$142-1,SUM($U55,$V55:AA55),AA55)),0)</f>
        <v>0</v>
      </c>
      <c r="AB194" s="144">
        <f>IF($F194&lt;AC$142,(IF($F194&gt;AB$142-1,SUM($U55,$V55:AB55),AB55)),0)</f>
        <v>0</v>
      </c>
      <c r="AC194" s="144">
        <f>IF($F194&lt;AD$142,(IF($F194&gt;AC$142-1,SUM($U55,$V55:AC55),AC55)),0)</f>
        <v>0</v>
      </c>
      <c r="AD194" s="144">
        <f>IF($F194&lt;AE$142,(IF($F194&gt;AD$142-1,SUM($U55,$V55:AD55),AD55)),0)</f>
        <v>0</v>
      </c>
      <c r="AE194" s="144">
        <f>IF($F194&lt;AF$142,(IF($F194&gt;AE$142-1,SUM($U55,$V55:AE55),AE55)),0)</f>
        <v>0</v>
      </c>
      <c r="AF194" s="144">
        <f>IF($F194&lt;AG$142,(IF($F194&gt;AF$142-1,SUM($U55,$V55:AF55),AF55)),0)</f>
        <v>0</v>
      </c>
      <c r="AG194" s="144">
        <f>IF($F194&lt;AH$142,(IF($F194&gt;AG$142-1,SUM($U55,$V55:AG55),AG55)),0)</f>
        <v>0</v>
      </c>
      <c r="AH194" s="155">
        <f t="shared" si="29"/>
        <v>0</v>
      </c>
      <c r="AI194" s="144">
        <f>IFERROR(IF(VALUE($F194)&lt;AJ$142,(IF(VALUE($F194)&gt;AI$142-1,SUM($AH55,$AI55:AI55),AI55)),0),0)</f>
        <v>0</v>
      </c>
      <c r="AJ194" s="144">
        <f>IFERROR(IF(VALUE($F194)&lt;AK$142,(IF(VALUE($F194)&gt;AJ$142-1,SUM($AH55,$AI55:AJ55),AJ55)),0),0)</f>
        <v>0</v>
      </c>
      <c r="AK194" s="144">
        <f>IFERROR(IF(VALUE($F194)&lt;AL$142,(IF(VALUE($F194)&gt;AK$142-1,SUM($AH55,$AI55:AK55),AK55)),0),0)</f>
        <v>0</v>
      </c>
      <c r="AL194" s="144">
        <f>IFERROR(IF(VALUE($F194)&lt;AM$142,(IF(VALUE($F194)&gt;AL$142-1,SUM($AH55,$AI55:AL55),AL55)),0),0)</f>
        <v>0</v>
      </c>
      <c r="AM194" s="144">
        <f>IFERROR(IF(VALUE($F194)&lt;AN$142,(IF(VALUE($F194)&gt;AM$142-1,SUM($AH55,$AI55:AM55),AM55)),0),0)</f>
        <v>0</v>
      </c>
      <c r="AN194" s="144">
        <f>IFERROR(IF(VALUE($F194)&lt;AO$142,(IF(VALUE($F194)&gt;AN$142-1,SUM($AH55,$AI55:AN55),AN55)),0),0)</f>
        <v>0</v>
      </c>
      <c r="AO194" s="144">
        <f>IFERROR(IF(VALUE($F194)&lt;AP$142,(IF(VALUE($F194)&gt;AO$142-1,SUM($AH55,$AI55:AO55),AO55)),0),0)</f>
        <v>0</v>
      </c>
      <c r="AP194" s="144">
        <f>IFERROR(IF(VALUE($F194)&lt;AQ$142,(IF(VALUE($F194)&gt;AP$142-1,SUM($AH55,$AI55:AP55),AP55)),0),0)</f>
        <v>0</v>
      </c>
      <c r="AQ194" s="144">
        <f>IFERROR(IF(VALUE($F194)&lt;AR$142,(IF(VALUE($F194)&gt;AQ$142-1,SUM($AH55,$AI55:AQ55),AQ55)),0),0)</f>
        <v>0</v>
      </c>
      <c r="AR194" s="144">
        <f>IFERROR(IF(VALUE($F194)&lt;AS$142,(IF(VALUE($F194)&gt;AR$142-1,SUM($AH55,$AI55:AR55),AR55)),0),0)</f>
        <v>0</v>
      </c>
      <c r="AS194" s="144">
        <f>IFERROR(IF(VALUE($F194)&lt;AT$142,(IF(VALUE($F194)&gt;AS$142-1,SUM($AH55,$AI55:AS55),AS55)),0),0)</f>
        <v>0</v>
      </c>
      <c r="AT194" s="144">
        <f>IFERROR(IF(VALUE($F194)&lt;AU$142,(IF(VALUE($F194)&gt;AT$142-1,SUM($AH55,$AI55:AT55),AT55)),0),0)</f>
        <v>0</v>
      </c>
      <c r="AU194" s="155">
        <f t="shared" si="30"/>
        <v>0</v>
      </c>
      <c r="AV194" s="2">
        <f>IFERROR(IF(VALUE($F194)&lt;AW$142,(IF(VALUE($F194)&gt;AV$142-1,SUM($AU55,$AH55,$U55,$AV55:AV55),AV55)),0),0)</f>
        <v>0</v>
      </c>
      <c r="AW194" s="2">
        <f>IFERROR(IF(VALUE($F194)&lt;AX$142,(IF(VALUE($F194)&gt;AW$142-1,SUM($AU55,$AH55,$U55,$AV55:AW55),AW55)),0),0)</f>
        <v>0</v>
      </c>
      <c r="AX194" s="2">
        <f>IFERROR(IF(VALUE($F194)&lt;AY$142,(IF(VALUE($F194)&gt;AX$142-1,SUM($AU55,$AH55,$U55,$AV55:AX55),AX55)),0),0)</f>
        <v>0</v>
      </c>
      <c r="AY194" s="2">
        <f>IFERROR(IF(VALUE($F194)&lt;AZ$142,(IF(VALUE($F194)&gt;AY$142-1,SUM($AU55,$AH55,$U55,$AV55:AY55),AY55)),0),0)</f>
        <v>0</v>
      </c>
      <c r="AZ194" s="2">
        <f>IFERROR(IF(VALUE($F194)&lt;BA$142,(IF(VALUE($F194)&gt;AZ$142-1,SUM($AU55,$AH55,$U55,$AV55:AZ55),AZ55)),0),0)</f>
        <v>0</v>
      </c>
      <c r="BA194" s="2">
        <f>IFERROR(IF(VALUE($F194)&lt;BB$142,(IF(VALUE($F194)&gt;BA$142-1,SUM($AU55,$AH55,$U55,$AV55:BA55),BA55)),0),0)</f>
        <v>0</v>
      </c>
      <c r="BB194" s="2">
        <f>IFERROR(IF(VALUE($F194)&lt;BC$142,(IF(VALUE($F194)&gt;BB$142-1,SUM($AU55,$AH55,$U55,$AV55:BB55),BB55)),0),0)</f>
        <v>0</v>
      </c>
      <c r="BC194" s="2">
        <f>IFERROR(IF(VALUE($F194)&lt;BD$142,(IF(VALUE($F194)&gt;BC$142-1,SUM($AU55,$AH55,$U55,$AV55:BC55),BC55)),0),0)</f>
        <v>0</v>
      </c>
      <c r="BD194" s="2">
        <f>IFERROR(IF(VALUE($F194)&lt;BE$142,(IF(VALUE($F194)&gt;BD$142-1,SUM($AU55,$AH55,$U55,$AV55:BD55),BD55)),0),0)</f>
        <v>0</v>
      </c>
      <c r="BE194" s="2">
        <f>IFERROR(IF(VALUE($F194)&lt;BF$142,(IF(VALUE($F194)&gt;BE$142-1,SUM($AU55,$AH55,$U55,$AV55:BE55),BE55)),0),0)</f>
        <v>0</v>
      </c>
      <c r="BF194" s="2">
        <f>IFERROR(IF(VALUE($F194)&lt;BG$142,(IF(VALUE($F194)&gt;BF$142-1,SUM($AU55,$AH55,$U55,$AV55:BF55),BF55)),0),0)</f>
        <v>0</v>
      </c>
      <c r="BG194" s="2">
        <f>IFERROR(IF(VALUE($F194)&lt;BH$142,(IF(VALUE($F194)&gt;BG$142-1,SUM($AU55,$AH55,$U55,$AV55:BG55),BG55)),0),0)</f>
        <v>0</v>
      </c>
      <c r="BH194" s="145">
        <f t="shared" si="31"/>
        <v>0</v>
      </c>
      <c r="BU194" s="145"/>
      <c r="CH194" s="145"/>
      <c r="CU194" s="145"/>
      <c r="DH194" s="145"/>
      <c r="DU194" s="145"/>
      <c r="EH194" s="145"/>
    </row>
    <row r="195" spans="1:138" ht="15.75" hidden="1" outlineLevel="1" x14ac:dyDescent="0.25">
      <c r="A195" s="2">
        <f t="shared" ref="A195:E204" si="38">A56</f>
        <v>52</v>
      </c>
      <c r="B195" s="1">
        <f t="shared" si="38"/>
        <v>0</v>
      </c>
      <c r="C195" s="1">
        <f t="shared" si="38"/>
        <v>0</v>
      </c>
      <c r="D195" s="2">
        <f t="shared" si="38"/>
        <v>0</v>
      </c>
      <c r="E195" s="161">
        <f t="shared" si="38"/>
        <v>0</v>
      </c>
      <c r="F195" s="86">
        <f t="shared" si="35"/>
        <v>0</v>
      </c>
      <c r="G195" s="86"/>
      <c r="I195" s="144">
        <v>0</v>
      </c>
      <c r="J195" s="144">
        <v>0</v>
      </c>
      <c r="K195" s="144">
        <v>0</v>
      </c>
      <c r="L195" s="144">
        <v>0</v>
      </c>
      <c r="M195" s="144">
        <v>0</v>
      </c>
      <c r="N195" s="144">
        <v>0</v>
      </c>
      <c r="O195" s="144">
        <v>0</v>
      </c>
      <c r="P195" s="144">
        <f>IF($F195&lt;Q$142,(IF($F195&gt;P$142-1,SUM($I56:P56)+$H334,P56)),0)</f>
        <v>0</v>
      </c>
      <c r="Q195" s="144">
        <f>IF($F195&lt;R$142,(IF($F195&gt;Q$142-1,SUM($I56:Q56)+$H334,Q56)),0)</f>
        <v>0</v>
      </c>
      <c r="R195" s="144">
        <f>IF($F195&lt;S$142,(IF($F195&gt;R$142-1,SUM($I56:R56)+$H334,R56)),0)</f>
        <v>0</v>
      </c>
      <c r="S195" s="144">
        <f>IF($F195&lt;T$142,(IF($F195&gt;S$142-1,SUM($I56:S56)+$H334,S56)),0)</f>
        <v>0</v>
      </c>
      <c r="T195" s="144">
        <f>IF($F195&lt;U$142,(IF($F195&gt;T$142-1,SUM($I56:T56)+$H334,T56)),0)</f>
        <v>0</v>
      </c>
      <c r="U195" s="145">
        <f t="shared" si="32"/>
        <v>0</v>
      </c>
      <c r="V195" s="144">
        <f>IF($F195&lt;W$142,(IF($F195&gt;V$142-1,SUM($U56,$V56:V56),V56)),0)</f>
        <v>0</v>
      </c>
      <c r="W195" s="144">
        <f>IF($F195&lt;X$142,(IF($F195&gt;W$142-1,SUM($U56,$V56:W56),W56)),0)</f>
        <v>0</v>
      </c>
      <c r="X195" s="144">
        <f>IF($F195&lt;Y$142,(IF($F195&gt;X$142-1,SUM($U56,$V56:X56),X56)),0)</f>
        <v>0</v>
      </c>
      <c r="Y195" s="144">
        <f>IF($F195&lt;Z$142,(IF($F195&gt;Y$142-1,SUM($U56,$V56:Y56),Y56)),0)</f>
        <v>0</v>
      </c>
      <c r="Z195" s="144">
        <f>IF($F195&lt;AA$142,(IF($F195&gt;Z$142-1,SUM($U56,$V56:Z56),Z56)),0)</f>
        <v>0</v>
      </c>
      <c r="AA195" s="144">
        <f>IF($F195&lt;AB$142,(IF($F195&gt;AA$142-1,SUM($U56,$V56:AA56),AA56)),0)</f>
        <v>0</v>
      </c>
      <c r="AB195" s="144">
        <f>IF($F195&lt;AC$142,(IF($F195&gt;AB$142-1,SUM($U56,$V56:AB56),AB56)),0)</f>
        <v>0</v>
      </c>
      <c r="AC195" s="144">
        <f>IF($F195&lt;AD$142,(IF($F195&gt;AC$142-1,SUM($U56,$V56:AC56),AC56)),0)</f>
        <v>0</v>
      </c>
      <c r="AD195" s="144">
        <f>IF($F195&lt;AE$142,(IF($F195&gt;AD$142-1,SUM($U56,$V56:AD56),AD56)),0)</f>
        <v>0</v>
      </c>
      <c r="AE195" s="144">
        <f>IF($F195&lt;AF$142,(IF($F195&gt;AE$142-1,SUM($U56,$V56:AE56),AE56)),0)</f>
        <v>0</v>
      </c>
      <c r="AF195" s="144">
        <f>IF($F195&lt;AG$142,(IF($F195&gt;AF$142-1,SUM($U56,$V56:AF56),AF56)),0)</f>
        <v>0</v>
      </c>
      <c r="AG195" s="144">
        <f>IF($F195&lt;AH$142,(IF($F195&gt;AG$142-1,SUM($U56,$V56:AG56),AG56)),0)</f>
        <v>0</v>
      </c>
      <c r="AH195" s="155">
        <f t="shared" si="29"/>
        <v>0</v>
      </c>
      <c r="AI195" s="144">
        <f>IFERROR(IF(VALUE($F195)&lt;AJ$142,(IF(VALUE($F195)&gt;AI$142-1,SUM($AH56,$AI56:AI56),AI56)),0),0)</f>
        <v>0</v>
      </c>
      <c r="AJ195" s="144">
        <f>IFERROR(IF(VALUE($F195)&lt;AK$142,(IF(VALUE($F195)&gt;AJ$142-1,SUM($AH56,$AI56:AJ56),AJ56)),0),0)</f>
        <v>0</v>
      </c>
      <c r="AK195" s="144">
        <f>IFERROR(IF(VALUE($F195)&lt;AL$142,(IF(VALUE($F195)&gt;AK$142-1,SUM($AH56,$AI56:AK56),AK56)),0),0)</f>
        <v>0</v>
      </c>
      <c r="AL195" s="144">
        <f>IFERROR(IF(VALUE($F195)&lt;AM$142,(IF(VALUE($F195)&gt;AL$142-1,SUM($AH56,$AI56:AL56),AL56)),0),0)</f>
        <v>0</v>
      </c>
      <c r="AM195" s="144">
        <f>IFERROR(IF(VALUE($F195)&lt;AN$142,(IF(VALUE($F195)&gt;AM$142-1,SUM($AH56,$AI56:AM56),AM56)),0),0)</f>
        <v>0</v>
      </c>
      <c r="AN195" s="144">
        <f>IFERROR(IF(VALUE($F195)&lt;AO$142,(IF(VALUE($F195)&gt;AN$142-1,SUM($AH56,$AI56:AN56),AN56)),0),0)</f>
        <v>0</v>
      </c>
      <c r="AO195" s="144">
        <f>IFERROR(IF(VALUE($F195)&lt;AP$142,(IF(VALUE($F195)&gt;AO$142-1,SUM($AH56,$AI56:AO56),AO56)),0),0)</f>
        <v>0</v>
      </c>
      <c r="AP195" s="144">
        <f>IFERROR(IF(VALUE($F195)&lt;AQ$142,(IF(VALUE($F195)&gt;AP$142-1,SUM($AH56,$AI56:AP56),AP56)),0),0)</f>
        <v>0</v>
      </c>
      <c r="AQ195" s="144">
        <f>IFERROR(IF(VALUE($F195)&lt;AR$142,(IF(VALUE($F195)&gt;AQ$142-1,SUM($AH56,$AI56:AQ56),AQ56)),0),0)</f>
        <v>0</v>
      </c>
      <c r="AR195" s="144">
        <f>IFERROR(IF(VALUE($F195)&lt;AS$142,(IF(VALUE($F195)&gt;AR$142-1,SUM($AH56,$AI56:AR56),AR56)),0),0)</f>
        <v>0</v>
      </c>
      <c r="AS195" s="144">
        <f>IFERROR(IF(VALUE($F195)&lt;AT$142,(IF(VALUE($F195)&gt;AS$142-1,SUM($AH56,$AI56:AS56),AS56)),0),0)</f>
        <v>0</v>
      </c>
      <c r="AT195" s="144">
        <f>IFERROR(IF(VALUE($F195)&lt;AU$142,(IF(VALUE($F195)&gt;AT$142-1,SUM($AH56,$AI56:AT56),AT56)),0),0)</f>
        <v>0</v>
      </c>
      <c r="AU195" s="155">
        <f t="shared" si="30"/>
        <v>0</v>
      </c>
      <c r="AV195" s="2">
        <f>IFERROR(IF(VALUE($F195)&lt;AW$142,(IF(VALUE($F195)&gt;AV$142-1,SUM($AU56,$AH56,$U56,$AV56:AV56),AV56)),0),0)</f>
        <v>0</v>
      </c>
      <c r="AW195" s="2">
        <f>IFERROR(IF(VALUE($F195)&lt;AX$142,(IF(VALUE($F195)&gt;AW$142-1,SUM($AU56,$AH56,$U56,$AV56:AW56),AW56)),0),0)</f>
        <v>0</v>
      </c>
      <c r="AX195" s="2">
        <f>IFERROR(IF(VALUE($F195)&lt;AY$142,(IF(VALUE($F195)&gt;AX$142-1,SUM($AU56,$AH56,$U56,$AV56:AX56),AX56)),0),0)</f>
        <v>0</v>
      </c>
      <c r="AY195" s="2">
        <f>IFERROR(IF(VALUE($F195)&lt;AZ$142,(IF(VALUE($F195)&gt;AY$142-1,SUM($AU56,$AH56,$U56,$AV56:AY56),AY56)),0),0)</f>
        <v>0</v>
      </c>
      <c r="AZ195" s="2">
        <f>IFERROR(IF(VALUE($F195)&lt;BA$142,(IF(VALUE($F195)&gt;AZ$142-1,SUM($AU56,$AH56,$U56,$AV56:AZ56),AZ56)),0),0)</f>
        <v>0</v>
      </c>
      <c r="BA195" s="2">
        <f>IFERROR(IF(VALUE($F195)&lt;BB$142,(IF(VALUE($F195)&gt;BA$142-1,SUM($AU56,$AH56,$U56,$AV56:BA56),BA56)),0),0)</f>
        <v>0</v>
      </c>
      <c r="BB195" s="2">
        <f>IFERROR(IF(VALUE($F195)&lt;BC$142,(IF(VALUE($F195)&gt;BB$142-1,SUM($AU56,$AH56,$U56,$AV56:BB56),BB56)),0),0)</f>
        <v>0</v>
      </c>
      <c r="BC195" s="2">
        <f>IFERROR(IF(VALUE($F195)&lt;BD$142,(IF(VALUE($F195)&gt;BC$142-1,SUM($AU56,$AH56,$U56,$AV56:BC56),BC56)),0),0)</f>
        <v>0</v>
      </c>
      <c r="BD195" s="2">
        <f>IFERROR(IF(VALUE($F195)&lt;BE$142,(IF(VALUE($F195)&gt;BD$142-1,SUM($AU56,$AH56,$U56,$AV56:BD56),BD56)),0),0)</f>
        <v>0</v>
      </c>
      <c r="BE195" s="2">
        <f>IFERROR(IF(VALUE($F195)&lt;BF$142,(IF(VALUE($F195)&gt;BE$142-1,SUM($AU56,$AH56,$U56,$AV56:BE56),BE56)),0),0)</f>
        <v>0</v>
      </c>
      <c r="BF195" s="2">
        <f>IFERROR(IF(VALUE($F195)&lt;BG$142,(IF(VALUE($F195)&gt;BF$142-1,SUM($AU56,$AH56,$U56,$AV56:BF56),BF56)),0),0)</f>
        <v>0</v>
      </c>
      <c r="BG195" s="2">
        <f>IFERROR(IF(VALUE($F195)&lt;BH$142,(IF(VALUE($F195)&gt;BG$142-1,SUM($AU56,$AH56,$U56,$AV56:BG56),BG56)),0),0)</f>
        <v>0</v>
      </c>
      <c r="BH195" s="145">
        <f t="shared" si="31"/>
        <v>0</v>
      </c>
      <c r="BU195" s="145"/>
      <c r="CH195" s="145"/>
      <c r="CU195" s="145"/>
      <c r="DH195" s="145"/>
      <c r="DU195" s="145"/>
      <c r="EH195" s="145"/>
    </row>
    <row r="196" spans="1:138" ht="15.75" hidden="1" outlineLevel="1" x14ac:dyDescent="0.25">
      <c r="A196" s="2">
        <f t="shared" si="38"/>
        <v>53</v>
      </c>
      <c r="B196" s="1">
        <f t="shared" si="38"/>
        <v>0</v>
      </c>
      <c r="C196" s="1">
        <f t="shared" si="38"/>
        <v>0</v>
      </c>
      <c r="D196" s="2">
        <f t="shared" si="38"/>
        <v>0</v>
      </c>
      <c r="E196" s="161">
        <f t="shared" si="38"/>
        <v>0</v>
      </c>
      <c r="F196" s="86">
        <f t="shared" si="35"/>
        <v>0</v>
      </c>
      <c r="G196" s="86"/>
      <c r="I196" s="144">
        <v>0</v>
      </c>
      <c r="J196" s="144">
        <v>0</v>
      </c>
      <c r="K196" s="144">
        <v>0</v>
      </c>
      <c r="L196" s="144">
        <v>0</v>
      </c>
      <c r="M196" s="144">
        <v>0</v>
      </c>
      <c r="N196" s="144">
        <v>0</v>
      </c>
      <c r="O196" s="144">
        <v>0</v>
      </c>
      <c r="P196" s="144">
        <f>IF($F196&lt;Q$142,(IF($F196&gt;P$142-1,SUM($I57:P57)+$H335,P57)),0)</f>
        <v>0</v>
      </c>
      <c r="Q196" s="144">
        <f>IF($F196&lt;R$142,(IF($F196&gt;Q$142-1,SUM($I57:Q57)+$H335,Q57)),0)</f>
        <v>0</v>
      </c>
      <c r="R196" s="144">
        <f>IF($F196&lt;S$142,(IF($F196&gt;R$142-1,SUM($I57:R57)+$H335,R57)),0)</f>
        <v>0</v>
      </c>
      <c r="S196" s="144">
        <f>IF($F196&lt;T$142,(IF($F196&gt;S$142-1,SUM($I57:S57)+$H335,S57)),0)</f>
        <v>0</v>
      </c>
      <c r="T196" s="144">
        <f>IF($F196&lt;U$142,(IF($F196&gt;T$142-1,SUM($I57:T57)+$H335,T57)),0)</f>
        <v>0</v>
      </c>
      <c r="U196" s="145">
        <f t="shared" si="32"/>
        <v>0</v>
      </c>
      <c r="V196" s="144">
        <f>IF($F196&lt;W$142,(IF($F196&gt;V$142-1,SUM($U57,$V57:V57),V57)),0)</f>
        <v>0</v>
      </c>
      <c r="W196" s="144">
        <f>IF($F196&lt;X$142,(IF($F196&gt;W$142-1,SUM($U57,$V57:W57),W57)),0)</f>
        <v>0</v>
      </c>
      <c r="X196" s="144">
        <f>IF($F196&lt;Y$142,(IF($F196&gt;X$142-1,SUM($U57,$V57:X57),X57)),0)</f>
        <v>0</v>
      </c>
      <c r="Y196" s="144">
        <f>IF($F196&lt;Z$142,(IF($F196&gt;Y$142-1,SUM($U57,$V57:Y57),Y57)),0)</f>
        <v>0</v>
      </c>
      <c r="Z196" s="144">
        <f>IF($F196&lt;AA$142,(IF($F196&gt;Z$142-1,SUM($U57,$V57:Z57),Z57)),0)</f>
        <v>0</v>
      </c>
      <c r="AA196" s="144">
        <f>IF($F196&lt;AB$142,(IF($F196&gt;AA$142-1,SUM($U57,$V57:AA57),AA57)),0)</f>
        <v>0</v>
      </c>
      <c r="AB196" s="144">
        <f>IF($F196&lt;AC$142,(IF($F196&gt;AB$142-1,SUM($U57,$V57:AB57),AB57)),0)</f>
        <v>0</v>
      </c>
      <c r="AC196" s="144">
        <f>IF($F196&lt;AD$142,(IF($F196&gt;AC$142-1,SUM($U57,$V57:AC57),AC57)),0)</f>
        <v>0</v>
      </c>
      <c r="AD196" s="144">
        <f>IF($F196&lt;AE$142,(IF($F196&gt;AD$142-1,SUM($U57,$V57:AD57),AD57)),0)</f>
        <v>0</v>
      </c>
      <c r="AE196" s="144">
        <f>IF($F196&lt;AF$142,(IF($F196&gt;AE$142-1,SUM($U57,$V57:AE57),AE57)),0)</f>
        <v>0</v>
      </c>
      <c r="AF196" s="144">
        <f>IF($F196&lt;AG$142,(IF($F196&gt;AF$142-1,SUM($U57,$V57:AF57),AF57)),0)</f>
        <v>0</v>
      </c>
      <c r="AG196" s="144">
        <f>IF($F196&lt;AH$142,(IF($F196&gt;AG$142-1,SUM($U57,$V57:AG57),AG57)),0)</f>
        <v>0</v>
      </c>
      <c r="AH196" s="155">
        <f t="shared" si="29"/>
        <v>0</v>
      </c>
      <c r="AI196" s="144">
        <f>IFERROR(IF(VALUE($F196)&lt;AJ$142,(IF(VALUE($F196)&gt;AI$142-1,SUM($AH57,$AI57:AI57),AI57)),0),0)</f>
        <v>0</v>
      </c>
      <c r="AJ196" s="144">
        <f>IFERROR(IF(VALUE($F196)&lt;AK$142,(IF(VALUE($F196)&gt;AJ$142-1,SUM($AH57,$AI57:AJ57),AJ57)),0),0)</f>
        <v>0</v>
      </c>
      <c r="AK196" s="144">
        <f>IFERROR(IF(VALUE($F196)&lt;AL$142,(IF(VALUE($F196)&gt;AK$142-1,SUM($AH57,$AI57:AK57),AK57)),0),0)</f>
        <v>0</v>
      </c>
      <c r="AL196" s="144">
        <f>IFERROR(IF(VALUE($F196)&lt;AM$142,(IF(VALUE($F196)&gt;AL$142-1,SUM($AH57,$AI57:AL57),AL57)),0),0)</f>
        <v>0</v>
      </c>
      <c r="AM196" s="144">
        <f>IFERROR(IF(VALUE($F196)&lt;AN$142,(IF(VALUE($F196)&gt;AM$142-1,SUM($AH57,$AI57:AM57),AM57)),0),0)</f>
        <v>0</v>
      </c>
      <c r="AN196" s="144">
        <f>IFERROR(IF(VALUE($F196)&lt;AO$142,(IF(VALUE($F196)&gt;AN$142-1,SUM($AH57,$AI57:AN57),AN57)),0),0)</f>
        <v>0</v>
      </c>
      <c r="AO196" s="144">
        <f>IFERROR(IF(VALUE($F196)&lt;AP$142,(IF(VALUE($F196)&gt;AO$142-1,SUM($AH57,$AI57:AO57),AO57)),0),0)</f>
        <v>0</v>
      </c>
      <c r="AP196" s="144">
        <f>IFERROR(IF(VALUE($F196)&lt;AQ$142,(IF(VALUE($F196)&gt;AP$142-1,SUM($AH57,$AI57:AP57),AP57)),0),0)</f>
        <v>0</v>
      </c>
      <c r="AQ196" s="144">
        <f>IFERROR(IF(VALUE($F196)&lt;AR$142,(IF(VALUE($F196)&gt;AQ$142-1,SUM($AH57,$AI57:AQ57),AQ57)),0),0)</f>
        <v>0</v>
      </c>
      <c r="AR196" s="144">
        <f>IFERROR(IF(VALUE($F196)&lt;AS$142,(IF(VALUE($F196)&gt;AR$142-1,SUM($AH57,$AI57:AR57),AR57)),0),0)</f>
        <v>0</v>
      </c>
      <c r="AS196" s="144">
        <f>IFERROR(IF(VALUE($F196)&lt;AT$142,(IF(VALUE($F196)&gt;AS$142-1,SUM($AH57,$AI57:AS57),AS57)),0),0)</f>
        <v>0</v>
      </c>
      <c r="AT196" s="144">
        <f>IFERROR(IF(VALUE($F196)&lt;AU$142,(IF(VALUE($F196)&gt;AT$142-1,SUM($AH57,$AI57:AT57),AT57)),0),0)</f>
        <v>0</v>
      </c>
      <c r="AU196" s="155">
        <f t="shared" si="30"/>
        <v>0</v>
      </c>
      <c r="AV196" s="2">
        <f>IFERROR(IF(VALUE($F196)&lt;AW$142,(IF(VALUE($F196)&gt;AV$142-1,SUM($AU57,$AH57,$U57,$AV57:AV57),AV57)),0),0)</f>
        <v>0</v>
      </c>
      <c r="AW196" s="2">
        <f>IFERROR(IF(VALUE($F196)&lt;AX$142,(IF(VALUE($F196)&gt;AW$142-1,SUM($AU57,$AH57,$U57,$AV57:AW57),AW57)),0),0)</f>
        <v>0</v>
      </c>
      <c r="AX196" s="2">
        <f>IFERROR(IF(VALUE($F196)&lt;AY$142,(IF(VALUE($F196)&gt;AX$142-1,SUM($AU57,$AH57,$U57,$AV57:AX57),AX57)),0),0)</f>
        <v>0</v>
      </c>
      <c r="AY196" s="2">
        <f>IFERROR(IF(VALUE($F196)&lt;AZ$142,(IF(VALUE($F196)&gt;AY$142-1,SUM($AU57,$AH57,$U57,$AV57:AY57),AY57)),0),0)</f>
        <v>0</v>
      </c>
      <c r="AZ196" s="2">
        <f>IFERROR(IF(VALUE($F196)&lt;BA$142,(IF(VALUE($F196)&gt;AZ$142-1,SUM($AU57,$AH57,$U57,$AV57:AZ57),AZ57)),0),0)</f>
        <v>0</v>
      </c>
      <c r="BA196" s="2">
        <f>IFERROR(IF(VALUE($F196)&lt;BB$142,(IF(VALUE($F196)&gt;BA$142-1,SUM($AU57,$AH57,$U57,$AV57:BA57),BA57)),0),0)</f>
        <v>0</v>
      </c>
      <c r="BB196" s="2">
        <f>IFERROR(IF(VALUE($F196)&lt;BC$142,(IF(VALUE($F196)&gt;BB$142-1,SUM($AU57,$AH57,$U57,$AV57:BB57),BB57)),0),0)</f>
        <v>0</v>
      </c>
      <c r="BC196" s="2">
        <f>IFERROR(IF(VALUE($F196)&lt;BD$142,(IF(VALUE($F196)&gt;BC$142-1,SUM($AU57,$AH57,$U57,$AV57:BC57),BC57)),0),0)</f>
        <v>0</v>
      </c>
      <c r="BD196" s="2">
        <f>IFERROR(IF(VALUE($F196)&lt;BE$142,(IF(VALUE($F196)&gt;BD$142-1,SUM($AU57,$AH57,$U57,$AV57:BD57),BD57)),0),0)</f>
        <v>0</v>
      </c>
      <c r="BE196" s="2">
        <f>IFERROR(IF(VALUE($F196)&lt;BF$142,(IF(VALUE($F196)&gt;BE$142-1,SUM($AU57,$AH57,$U57,$AV57:BE57),BE57)),0),0)</f>
        <v>0</v>
      </c>
      <c r="BF196" s="2">
        <f>IFERROR(IF(VALUE($F196)&lt;BG$142,(IF(VALUE($F196)&gt;BF$142-1,SUM($AU57,$AH57,$U57,$AV57:BF57),BF57)),0),0)</f>
        <v>0</v>
      </c>
      <c r="BG196" s="2">
        <f>IFERROR(IF(VALUE($F196)&lt;BH$142,(IF(VALUE($F196)&gt;BG$142-1,SUM($AU57,$AH57,$U57,$AV57:BG57),BG57)),0),0)</f>
        <v>0</v>
      </c>
      <c r="BH196" s="145">
        <f t="shared" si="31"/>
        <v>0</v>
      </c>
      <c r="BU196" s="145"/>
      <c r="CH196" s="145"/>
      <c r="CU196" s="145"/>
      <c r="DH196" s="145"/>
      <c r="DU196" s="145"/>
      <c r="EH196" s="145"/>
    </row>
    <row r="197" spans="1:138" ht="15.75" hidden="1" outlineLevel="1" x14ac:dyDescent="0.25">
      <c r="A197" s="2">
        <f t="shared" si="38"/>
        <v>54</v>
      </c>
      <c r="B197" s="1">
        <f t="shared" si="38"/>
        <v>0</v>
      </c>
      <c r="C197" s="1">
        <f t="shared" si="38"/>
        <v>0</v>
      </c>
      <c r="D197" s="2">
        <f t="shared" si="38"/>
        <v>0</v>
      </c>
      <c r="E197" s="161">
        <f t="shared" si="38"/>
        <v>0</v>
      </c>
      <c r="F197" s="86">
        <f t="shared" si="35"/>
        <v>0</v>
      </c>
      <c r="G197" s="86"/>
      <c r="I197" s="144">
        <v>0</v>
      </c>
      <c r="J197" s="144">
        <v>0</v>
      </c>
      <c r="K197" s="144">
        <v>0</v>
      </c>
      <c r="L197" s="144">
        <v>0</v>
      </c>
      <c r="M197" s="144">
        <v>0</v>
      </c>
      <c r="N197" s="144">
        <v>0</v>
      </c>
      <c r="O197" s="144">
        <v>0</v>
      </c>
      <c r="P197" s="144">
        <f>IF($F197&lt;Q$142,(IF($F197&gt;P$142-1,SUM($I58:P58)+$H336,P58)),0)</f>
        <v>0</v>
      </c>
      <c r="Q197" s="144">
        <f>IF($F197&lt;R$142,(IF($F197&gt;Q$142-1,SUM($I58:Q58)+$H336,Q58)),0)</f>
        <v>0</v>
      </c>
      <c r="R197" s="144">
        <f>IF($F197&lt;S$142,(IF($F197&gt;R$142-1,SUM($I58:R58)+$H336,R58)),0)</f>
        <v>0</v>
      </c>
      <c r="S197" s="144">
        <f>IF($F197&lt;T$142,(IF($F197&gt;S$142-1,SUM($I58:S58)+$H336,S58)),0)</f>
        <v>0</v>
      </c>
      <c r="T197" s="144">
        <f>IF($F197&lt;U$142,(IF($F197&gt;T$142-1,SUM($I58:T58)+$H336,T58)),0)</f>
        <v>0</v>
      </c>
      <c r="U197" s="145">
        <f t="shared" si="32"/>
        <v>0</v>
      </c>
      <c r="V197" s="144">
        <f>IF($F197&lt;W$142,(IF($F197&gt;V$142-1,SUM($U58,$V58:V58),V58)),0)</f>
        <v>0</v>
      </c>
      <c r="W197" s="144">
        <f>IF($F197&lt;X$142,(IF($F197&gt;W$142-1,SUM($U58,$V58:W58),W58)),0)</f>
        <v>0</v>
      </c>
      <c r="X197" s="144">
        <f>IF($F197&lt;Y$142,(IF($F197&gt;X$142-1,SUM($U58,$V58:X58),X58)),0)</f>
        <v>0</v>
      </c>
      <c r="Y197" s="144">
        <f>IF($F197&lt;Z$142,(IF($F197&gt;Y$142-1,SUM($U58,$V58:Y58),Y58)),0)</f>
        <v>0</v>
      </c>
      <c r="Z197" s="144">
        <f>IF($F197&lt;AA$142,(IF($F197&gt;Z$142-1,SUM($U58,$V58:Z58),Z58)),0)</f>
        <v>0</v>
      </c>
      <c r="AA197" s="144">
        <f>IF($F197&lt;AB$142,(IF($F197&gt;AA$142-1,SUM($U58,$V58:AA58),AA58)),0)</f>
        <v>0</v>
      </c>
      <c r="AB197" s="144">
        <f>IF($F197&lt;AC$142,(IF($F197&gt;AB$142-1,SUM($U58,$V58:AB58),AB58)),0)</f>
        <v>0</v>
      </c>
      <c r="AC197" s="144">
        <f>IF($F197&lt;AD$142,(IF($F197&gt;AC$142-1,SUM($U58,$V58:AC58),AC58)),0)</f>
        <v>0</v>
      </c>
      <c r="AD197" s="144">
        <f>IF($F197&lt;AE$142,(IF($F197&gt;AD$142-1,SUM($U58,$V58:AD58),AD58)),0)</f>
        <v>0</v>
      </c>
      <c r="AE197" s="144">
        <f>IF($F197&lt;AF$142,(IF($F197&gt;AE$142-1,SUM($U58,$V58:AE58),AE58)),0)</f>
        <v>0</v>
      </c>
      <c r="AF197" s="144">
        <f>IF($F197&lt;AG$142,(IF($F197&gt;AF$142-1,SUM($U58,$V58:AF58),AF58)),0)</f>
        <v>0</v>
      </c>
      <c r="AG197" s="144">
        <f>IF($F197&lt;AH$142,(IF($F197&gt;AG$142-1,SUM($U58,$V58:AG58),AG58)),0)</f>
        <v>0</v>
      </c>
      <c r="AH197" s="155">
        <f t="shared" si="29"/>
        <v>0</v>
      </c>
      <c r="AI197" s="144">
        <f>IFERROR(IF(VALUE($F197)&lt;AJ$142,(IF(VALUE($F197)&gt;AI$142-1,SUM($AH58,$AI58:AI58),AI58)),0),0)</f>
        <v>0</v>
      </c>
      <c r="AJ197" s="144">
        <f>IFERROR(IF(VALUE($F197)&lt;AK$142,(IF(VALUE($F197)&gt;AJ$142-1,SUM($AH58,$AI58:AJ58),AJ58)),0),0)</f>
        <v>0</v>
      </c>
      <c r="AK197" s="144">
        <f>IFERROR(IF(VALUE($F197)&lt;AL$142,(IF(VALUE($F197)&gt;AK$142-1,SUM($AH58,$AI58:AK58),AK58)),0),0)</f>
        <v>0</v>
      </c>
      <c r="AL197" s="144">
        <f>IFERROR(IF(VALUE($F197)&lt;AM$142,(IF(VALUE($F197)&gt;AL$142-1,SUM($AH58,$AI58:AL58),AL58)),0),0)</f>
        <v>0</v>
      </c>
      <c r="AM197" s="144">
        <f>IFERROR(IF(VALUE($F197)&lt;AN$142,(IF(VALUE($F197)&gt;AM$142-1,SUM($AH58,$AI58:AM58),AM58)),0),0)</f>
        <v>0</v>
      </c>
      <c r="AN197" s="144">
        <f>IFERROR(IF(VALUE($F197)&lt;AO$142,(IF(VALUE($F197)&gt;AN$142-1,SUM($AH58,$AI58:AN58),AN58)),0),0)</f>
        <v>0</v>
      </c>
      <c r="AO197" s="144">
        <f>IFERROR(IF(VALUE($F197)&lt;AP$142,(IF(VALUE($F197)&gt;AO$142-1,SUM($AH58,$AI58:AO58),AO58)),0),0)</f>
        <v>0</v>
      </c>
      <c r="AP197" s="144">
        <f>IFERROR(IF(VALUE($F197)&lt;AQ$142,(IF(VALUE($F197)&gt;AP$142-1,SUM($AH58,$AI58:AP58),AP58)),0),0)</f>
        <v>0</v>
      </c>
      <c r="AQ197" s="144">
        <f>IFERROR(IF(VALUE($F197)&lt;AR$142,(IF(VALUE($F197)&gt;AQ$142-1,SUM($AH58,$AI58:AQ58),AQ58)),0),0)</f>
        <v>0</v>
      </c>
      <c r="AR197" s="144">
        <f>IFERROR(IF(VALUE($F197)&lt;AS$142,(IF(VALUE($F197)&gt;AR$142-1,SUM($AH58,$AI58:AR58),AR58)),0),0)</f>
        <v>0</v>
      </c>
      <c r="AS197" s="144">
        <f>IFERROR(IF(VALUE($F197)&lt;AT$142,(IF(VALUE($F197)&gt;AS$142-1,SUM($AH58,$AI58:AS58),AS58)),0),0)</f>
        <v>0</v>
      </c>
      <c r="AT197" s="144">
        <f>IFERROR(IF(VALUE($F197)&lt;AU$142,(IF(VALUE($F197)&gt;AT$142-1,SUM($AH58,$AI58:AT58),AT58)),0),0)</f>
        <v>0</v>
      </c>
      <c r="AU197" s="155">
        <f t="shared" si="30"/>
        <v>0</v>
      </c>
      <c r="AV197" s="2">
        <f>IFERROR(IF(VALUE($F197)&lt;AW$142,(IF(VALUE($F197)&gt;AV$142-1,SUM($AU58,$AH58,$U58,$AV58:AV58),AV58)),0),0)</f>
        <v>0</v>
      </c>
      <c r="AW197" s="2">
        <f>IFERROR(IF(VALUE($F197)&lt;AX$142,(IF(VALUE($F197)&gt;AW$142-1,SUM($AU58,$AH58,$U58,$AV58:AW58),AW58)),0),0)</f>
        <v>0</v>
      </c>
      <c r="AX197" s="2">
        <f>IFERROR(IF(VALUE($F197)&lt;AY$142,(IF(VALUE($F197)&gt;AX$142-1,SUM($AU58,$AH58,$U58,$AV58:AX58),AX58)),0),0)</f>
        <v>0</v>
      </c>
      <c r="AY197" s="2">
        <f>IFERROR(IF(VALUE($F197)&lt;AZ$142,(IF(VALUE($F197)&gt;AY$142-1,SUM($AU58,$AH58,$U58,$AV58:AY58),AY58)),0),0)</f>
        <v>0</v>
      </c>
      <c r="AZ197" s="2">
        <f>IFERROR(IF(VALUE($F197)&lt;BA$142,(IF(VALUE($F197)&gt;AZ$142-1,SUM($AU58,$AH58,$U58,$AV58:AZ58),AZ58)),0),0)</f>
        <v>0</v>
      </c>
      <c r="BA197" s="2">
        <f>IFERROR(IF(VALUE($F197)&lt;BB$142,(IF(VALUE($F197)&gt;BA$142-1,SUM($AU58,$AH58,$U58,$AV58:BA58),BA58)),0),0)</f>
        <v>0</v>
      </c>
      <c r="BB197" s="2">
        <f>IFERROR(IF(VALUE($F197)&lt;BC$142,(IF(VALUE($F197)&gt;BB$142-1,SUM($AU58,$AH58,$U58,$AV58:BB58),BB58)),0),0)</f>
        <v>0</v>
      </c>
      <c r="BC197" s="2">
        <f>IFERROR(IF(VALUE($F197)&lt;BD$142,(IF(VALUE($F197)&gt;BC$142-1,SUM($AU58,$AH58,$U58,$AV58:BC58),BC58)),0),0)</f>
        <v>0</v>
      </c>
      <c r="BD197" s="2">
        <f>IFERROR(IF(VALUE($F197)&lt;BE$142,(IF(VALUE($F197)&gt;BD$142-1,SUM($AU58,$AH58,$U58,$AV58:BD58),BD58)),0),0)</f>
        <v>0</v>
      </c>
      <c r="BE197" s="2">
        <f>IFERROR(IF(VALUE($F197)&lt;BF$142,(IF(VALUE($F197)&gt;BE$142-1,SUM($AU58,$AH58,$U58,$AV58:BE58),BE58)),0),0)</f>
        <v>0</v>
      </c>
      <c r="BF197" s="2">
        <f>IFERROR(IF(VALUE($F197)&lt;BG$142,(IF(VALUE($F197)&gt;BF$142-1,SUM($AU58,$AH58,$U58,$AV58:BF58),BF58)),0),0)</f>
        <v>0</v>
      </c>
      <c r="BG197" s="2">
        <f>IFERROR(IF(VALUE($F197)&lt;BH$142,(IF(VALUE($F197)&gt;BG$142-1,SUM($AU58,$AH58,$U58,$AV58:BG58),BG58)),0),0)</f>
        <v>0</v>
      </c>
      <c r="BH197" s="145">
        <f t="shared" si="31"/>
        <v>0</v>
      </c>
      <c r="BU197" s="145"/>
      <c r="CH197" s="145"/>
      <c r="CU197" s="145"/>
      <c r="DH197" s="145"/>
      <c r="DU197" s="145"/>
      <c r="EH197" s="145"/>
    </row>
    <row r="198" spans="1:138" ht="15.75" hidden="1" outlineLevel="1" x14ac:dyDescent="0.25">
      <c r="A198" s="2">
        <f t="shared" si="38"/>
        <v>55</v>
      </c>
      <c r="B198" s="1">
        <f t="shared" si="38"/>
        <v>0</v>
      </c>
      <c r="C198" s="1">
        <f t="shared" si="38"/>
        <v>0</v>
      </c>
      <c r="D198" s="2">
        <f t="shared" si="38"/>
        <v>0</v>
      </c>
      <c r="E198" s="161">
        <f t="shared" si="38"/>
        <v>0</v>
      </c>
      <c r="F198" s="86">
        <f t="shared" si="35"/>
        <v>0</v>
      </c>
      <c r="G198" s="86"/>
      <c r="I198" s="144">
        <v>0</v>
      </c>
      <c r="J198" s="144">
        <v>0</v>
      </c>
      <c r="K198" s="144">
        <v>0</v>
      </c>
      <c r="L198" s="144">
        <v>0</v>
      </c>
      <c r="M198" s="144">
        <v>0</v>
      </c>
      <c r="N198" s="144">
        <v>0</v>
      </c>
      <c r="O198" s="144">
        <v>0</v>
      </c>
      <c r="P198" s="144">
        <f>IF($F198&lt;Q$142,(IF($F198&gt;P$142-1,SUM($I59:P59)+$H337,P59)),0)</f>
        <v>0</v>
      </c>
      <c r="Q198" s="144">
        <f>IF($F198&lt;R$142,(IF($F198&gt;Q$142-1,SUM($I59:Q59)+$H337,Q59)),0)</f>
        <v>0</v>
      </c>
      <c r="R198" s="144">
        <f>IF($F198&lt;S$142,(IF($F198&gt;R$142-1,SUM($I59:R59)+$H337,R59)),0)</f>
        <v>0</v>
      </c>
      <c r="S198" s="144">
        <f>IF($F198&lt;T$142,(IF($F198&gt;S$142-1,SUM($I59:S59)+$H337,S59)),0)</f>
        <v>0</v>
      </c>
      <c r="T198" s="144">
        <f>IF($F198&lt;U$142,(IF($F198&gt;T$142-1,SUM($I59:T59)+$H337,T59)),0)</f>
        <v>0</v>
      </c>
      <c r="U198" s="145">
        <f t="shared" si="32"/>
        <v>0</v>
      </c>
      <c r="V198" s="144">
        <f>IF($F198&lt;W$142,(IF($F198&gt;V$142-1,SUM($U59,$V59:V59),V59)),0)</f>
        <v>0</v>
      </c>
      <c r="W198" s="144">
        <f>IF($F198&lt;X$142,(IF($F198&gt;W$142-1,SUM($U59,$V59:W59),W59)),0)</f>
        <v>0</v>
      </c>
      <c r="X198" s="144">
        <f>IF($F198&lt;Y$142,(IF($F198&gt;X$142-1,SUM($U59,$V59:X59),X59)),0)</f>
        <v>0</v>
      </c>
      <c r="Y198" s="144">
        <f>IF($F198&lt;Z$142,(IF($F198&gt;Y$142-1,SUM($U59,$V59:Y59),Y59)),0)</f>
        <v>0</v>
      </c>
      <c r="Z198" s="144">
        <f>IF($F198&lt;AA$142,(IF($F198&gt;Z$142-1,SUM($U59,$V59:Z59),Z59)),0)</f>
        <v>0</v>
      </c>
      <c r="AA198" s="144">
        <f>IF($F198&lt;AB$142,(IF($F198&gt;AA$142-1,SUM($U59,$V59:AA59),AA59)),0)</f>
        <v>0</v>
      </c>
      <c r="AB198" s="144">
        <f>IF($F198&lt;AC$142,(IF($F198&gt;AB$142-1,SUM($U59,$V59:AB59),AB59)),0)</f>
        <v>0</v>
      </c>
      <c r="AC198" s="144">
        <f>IF($F198&lt;AD$142,(IF($F198&gt;AC$142-1,SUM($U59,$V59:AC59),AC59)),0)</f>
        <v>0</v>
      </c>
      <c r="AD198" s="144">
        <f>IF($F198&lt;AE$142,(IF($F198&gt;AD$142-1,SUM($U59,$V59:AD59),AD59)),0)</f>
        <v>0</v>
      </c>
      <c r="AE198" s="144">
        <f>IF($F198&lt;AF$142,(IF($F198&gt;AE$142-1,SUM($U59,$V59:AE59),AE59)),0)</f>
        <v>0</v>
      </c>
      <c r="AF198" s="144">
        <f>IF($F198&lt;AG$142,(IF($F198&gt;AF$142-1,SUM($U59,$V59:AF59),AF59)),0)</f>
        <v>0</v>
      </c>
      <c r="AG198" s="144">
        <f>IF($F198&lt;AH$142,(IF($F198&gt;AG$142-1,SUM($U59,$V59:AG59),AG59)),0)</f>
        <v>0</v>
      </c>
      <c r="AH198" s="155">
        <f t="shared" si="29"/>
        <v>0</v>
      </c>
      <c r="AI198" s="144">
        <f>IFERROR(IF(VALUE($F198)&lt;AJ$142,(IF(VALUE($F198)&gt;AI$142-1,SUM($AH59,$AI59:AI59),AI59)),0),0)</f>
        <v>0</v>
      </c>
      <c r="AJ198" s="144">
        <f>IFERROR(IF(VALUE($F198)&lt;AK$142,(IF(VALUE($F198)&gt;AJ$142-1,SUM($AH59,$AI59:AJ59),AJ59)),0),0)</f>
        <v>0</v>
      </c>
      <c r="AK198" s="144">
        <f>IFERROR(IF(VALUE($F198)&lt;AL$142,(IF(VALUE($F198)&gt;AK$142-1,SUM($AH59,$AI59:AK59),AK59)),0),0)</f>
        <v>0</v>
      </c>
      <c r="AL198" s="144">
        <f>IFERROR(IF(VALUE($F198)&lt;AM$142,(IF(VALUE($F198)&gt;AL$142-1,SUM($AH59,$AI59:AL59),AL59)),0),0)</f>
        <v>0</v>
      </c>
      <c r="AM198" s="144">
        <f>IFERROR(IF(VALUE($F198)&lt;AN$142,(IF(VALUE($F198)&gt;AM$142-1,SUM($AH59,$AI59:AM59),AM59)),0),0)</f>
        <v>0</v>
      </c>
      <c r="AN198" s="144">
        <f>IFERROR(IF(VALUE($F198)&lt;AO$142,(IF(VALUE($F198)&gt;AN$142-1,SUM($AH59,$AI59:AN59),AN59)),0),0)</f>
        <v>0</v>
      </c>
      <c r="AO198" s="144">
        <f>IFERROR(IF(VALUE($F198)&lt;AP$142,(IF(VALUE($F198)&gt;AO$142-1,SUM($AH59,$AI59:AO59),AO59)),0),0)</f>
        <v>0</v>
      </c>
      <c r="AP198" s="144">
        <f>IFERROR(IF(VALUE($F198)&lt;AQ$142,(IF(VALUE($F198)&gt;AP$142-1,SUM($AH59,$AI59:AP59),AP59)),0),0)</f>
        <v>0</v>
      </c>
      <c r="AQ198" s="144">
        <f>IFERROR(IF(VALUE($F198)&lt;AR$142,(IF(VALUE($F198)&gt;AQ$142-1,SUM($AH59,$AI59:AQ59),AQ59)),0),0)</f>
        <v>0</v>
      </c>
      <c r="AR198" s="144">
        <f>IFERROR(IF(VALUE($F198)&lt;AS$142,(IF(VALUE($F198)&gt;AR$142-1,SUM($AH59,$AI59:AR59),AR59)),0),0)</f>
        <v>0</v>
      </c>
      <c r="AS198" s="144">
        <f>IFERROR(IF(VALUE($F198)&lt;AT$142,(IF(VALUE($F198)&gt;AS$142-1,SUM($AH59,$AI59:AS59),AS59)),0),0)</f>
        <v>0</v>
      </c>
      <c r="AT198" s="144">
        <f>IFERROR(IF(VALUE($F198)&lt;AU$142,(IF(VALUE($F198)&gt;AT$142-1,SUM($AH59,$AI59:AT59),AT59)),0),0)</f>
        <v>0</v>
      </c>
      <c r="AU198" s="155">
        <f t="shared" si="30"/>
        <v>0</v>
      </c>
      <c r="AV198" s="2">
        <f>IFERROR(IF(VALUE($F198)&lt;AW$142,(IF(VALUE($F198)&gt;AV$142-1,SUM($AU59,$AH59,$U59,$AV59:AV59),AV59)),0),0)</f>
        <v>0</v>
      </c>
      <c r="AW198" s="2">
        <f>IFERROR(IF(VALUE($F198)&lt;AX$142,(IF(VALUE($F198)&gt;AW$142-1,SUM($AU59,$AH59,$U59,$AV59:AW59),AW59)),0),0)</f>
        <v>0</v>
      </c>
      <c r="AX198" s="2">
        <f>IFERROR(IF(VALUE($F198)&lt;AY$142,(IF(VALUE($F198)&gt;AX$142-1,SUM($AU59,$AH59,$U59,$AV59:AX59),AX59)),0),0)</f>
        <v>0</v>
      </c>
      <c r="AY198" s="2">
        <f>IFERROR(IF(VALUE($F198)&lt;AZ$142,(IF(VALUE($F198)&gt;AY$142-1,SUM($AU59,$AH59,$U59,$AV59:AY59),AY59)),0),0)</f>
        <v>0</v>
      </c>
      <c r="AZ198" s="2">
        <f>IFERROR(IF(VALUE($F198)&lt;BA$142,(IF(VALUE($F198)&gt;AZ$142-1,SUM($AU59,$AH59,$U59,$AV59:AZ59),AZ59)),0),0)</f>
        <v>0</v>
      </c>
      <c r="BA198" s="2">
        <f>IFERROR(IF(VALUE($F198)&lt;BB$142,(IF(VALUE($F198)&gt;BA$142-1,SUM($AU59,$AH59,$U59,$AV59:BA59),BA59)),0),0)</f>
        <v>0</v>
      </c>
      <c r="BB198" s="2">
        <f>IFERROR(IF(VALUE($F198)&lt;BC$142,(IF(VALUE($F198)&gt;BB$142-1,SUM($AU59,$AH59,$U59,$AV59:BB59),BB59)),0),0)</f>
        <v>0</v>
      </c>
      <c r="BC198" s="2">
        <f>IFERROR(IF(VALUE($F198)&lt;BD$142,(IF(VALUE($F198)&gt;BC$142-1,SUM($AU59,$AH59,$U59,$AV59:BC59),BC59)),0),0)</f>
        <v>0</v>
      </c>
      <c r="BD198" s="2">
        <f>IFERROR(IF(VALUE($F198)&lt;BE$142,(IF(VALUE($F198)&gt;BD$142-1,SUM($AU59,$AH59,$U59,$AV59:BD59),BD59)),0),0)</f>
        <v>0</v>
      </c>
      <c r="BE198" s="2">
        <f>IFERROR(IF(VALUE($F198)&lt;BF$142,(IF(VALUE($F198)&gt;BE$142-1,SUM($AU59,$AH59,$U59,$AV59:BE59),BE59)),0),0)</f>
        <v>0</v>
      </c>
      <c r="BF198" s="2">
        <f>IFERROR(IF(VALUE($F198)&lt;BG$142,(IF(VALUE($F198)&gt;BF$142-1,SUM($AU59,$AH59,$U59,$AV59:BF59),BF59)),0),0)</f>
        <v>0</v>
      </c>
      <c r="BG198" s="2">
        <f>IFERROR(IF(VALUE($F198)&lt;BH$142,(IF(VALUE($F198)&gt;BG$142-1,SUM($AU59,$AH59,$U59,$AV59:BG59),BG59)),0),0)</f>
        <v>0</v>
      </c>
      <c r="BH198" s="145">
        <f t="shared" si="31"/>
        <v>0</v>
      </c>
      <c r="BU198" s="145"/>
      <c r="CH198" s="145"/>
      <c r="CU198" s="145"/>
      <c r="DH198" s="145"/>
      <c r="DU198" s="145"/>
      <c r="EH198" s="145"/>
    </row>
    <row r="199" spans="1:138" ht="15.75" hidden="1" outlineLevel="1" x14ac:dyDescent="0.25">
      <c r="A199" s="2">
        <f t="shared" si="38"/>
        <v>56</v>
      </c>
      <c r="B199" s="1">
        <f t="shared" si="38"/>
        <v>0</v>
      </c>
      <c r="C199" s="1">
        <f t="shared" si="38"/>
        <v>0</v>
      </c>
      <c r="D199" s="2">
        <f t="shared" si="38"/>
        <v>0</v>
      </c>
      <c r="E199" s="161">
        <f t="shared" si="38"/>
        <v>0</v>
      </c>
      <c r="F199" s="86">
        <f t="shared" si="35"/>
        <v>0</v>
      </c>
      <c r="G199" s="86"/>
      <c r="I199" s="144">
        <v>0</v>
      </c>
      <c r="J199" s="144">
        <v>0</v>
      </c>
      <c r="K199" s="144">
        <v>0</v>
      </c>
      <c r="L199" s="144">
        <v>0</v>
      </c>
      <c r="M199" s="144">
        <v>0</v>
      </c>
      <c r="N199" s="144">
        <v>0</v>
      </c>
      <c r="O199" s="144">
        <v>0</v>
      </c>
      <c r="P199" s="144">
        <f>IF($F199&lt;Q$142,(IF($F199&gt;P$142-1,SUM($I60:P60)+$H338,P60)),0)</f>
        <v>0</v>
      </c>
      <c r="Q199" s="144">
        <f>IF($F199&lt;R$142,(IF($F199&gt;Q$142-1,SUM($I60:Q60)+$H338,Q60)),0)</f>
        <v>0</v>
      </c>
      <c r="R199" s="144">
        <f>IF($F199&lt;S$142,(IF($F199&gt;R$142-1,SUM($I60:R60)+$H338,R60)),0)</f>
        <v>0</v>
      </c>
      <c r="S199" s="144">
        <f>IF($F199&lt;T$142,(IF($F199&gt;S$142-1,SUM($I60:S60)+$H338,S60)),0)</f>
        <v>0</v>
      </c>
      <c r="T199" s="144">
        <f>IF($F199&lt;U$142,(IF($F199&gt;T$142-1,SUM($I60:T60)+$H338,T60)),0)</f>
        <v>0</v>
      </c>
      <c r="U199" s="145">
        <f t="shared" si="32"/>
        <v>0</v>
      </c>
      <c r="V199" s="144">
        <f>IF($F199&lt;W$142,(IF($F199&gt;V$142-1,SUM($U60,$V60:V60),V60)),0)</f>
        <v>0</v>
      </c>
      <c r="W199" s="144">
        <f>IF($F199&lt;X$142,(IF($F199&gt;W$142-1,SUM($U60,$V60:W60),W60)),0)</f>
        <v>0</v>
      </c>
      <c r="X199" s="144">
        <f>IF($F199&lt;Y$142,(IF($F199&gt;X$142-1,SUM($U60,$V60:X60),X60)),0)</f>
        <v>0</v>
      </c>
      <c r="Y199" s="144">
        <f>IF($F199&lt;Z$142,(IF($F199&gt;Y$142-1,SUM($U60,$V60:Y60),Y60)),0)</f>
        <v>0</v>
      </c>
      <c r="Z199" s="144">
        <f>IF($F199&lt;AA$142,(IF($F199&gt;Z$142-1,SUM($U60,$V60:Z60),Z60)),0)</f>
        <v>0</v>
      </c>
      <c r="AA199" s="144">
        <f>IF($F199&lt;AB$142,(IF($F199&gt;AA$142-1,SUM($U60,$V60:AA60),AA60)),0)</f>
        <v>0</v>
      </c>
      <c r="AB199" s="144">
        <f>IF($F199&lt;AC$142,(IF($F199&gt;AB$142-1,SUM($U60,$V60:AB60),AB60)),0)</f>
        <v>0</v>
      </c>
      <c r="AC199" s="144">
        <f>IF($F199&lt;AD$142,(IF($F199&gt;AC$142-1,SUM($U60,$V60:AC60),AC60)),0)</f>
        <v>0</v>
      </c>
      <c r="AD199" s="144">
        <f>IF($F199&lt;AE$142,(IF($F199&gt;AD$142-1,SUM($U60,$V60:AD60),AD60)),0)</f>
        <v>0</v>
      </c>
      <c r="AE199" s="144">
        <f>IF($F199&lt;AF$142,(IF($F199&gt;AE$142-1,SUM($U60,$V60:AE60),AE60)),0)</f>
        <v>0</v>
      </c>
      <c r="AF199" s="144">
        <f>IF($F199&lt;AG$142,(IF($F199&gt;AF$142-1,SUM($U60,$V60:AF60),AF60)),0)</f>
        <v>0</v>
      </c>
      <c r="AG199" s="144">
        <f>IF($F199&lt;AH$142,(IF($F199&gt;AG$142-1,SUM($U60,$V60:AG60),AG60)),0)</f>
        <v>0</v>
      </c>
      <c r="AH199" s="155">
        <f t="shared" si="29"/>
        <v>0</v>
      </c>
      <c r="AI199" s="144">
        <f>IFERROR(IF(VALUE($F199)&lt;AJ$142,(IF(VALUE($F199)&gt;AI$142-1,SUM($AH60,$AI60:AI60),AI60)),0),0)</f>
        <v>0</v>
      </c>
      <c r="AJ199" s="144">
        <f>IFERROR(IF(VALUE($F199)&lt;AK$142,(IF(VALUE($F199)&gt;AJ$142-1,SUM($AH60,$AI60:AJ60),AJ60)),0),0)</f>
        <v>0</v>
      </c>
      <c r="AK199" s="144">
        <f>IFERROR(IF(VALUE($F199)&lt;AL$142,(IF(VALUE($F199)&gt;AK$142-1,SUM($AH60,$AI60:AK60),AK60)),0),0)</f>
        <v>0</v>
      </c>
      <c r="AL199" s="144">
        <f>IFERROR(IF(VALUE($F199)&lt;AM$142,(IF(VALUE($F199)&gt;AL$142-1,SUM($AH60,$AI60:AL60),AL60)),0),0)</f>
        <v>0</v>
      </c>
      <c r="AM199" s="144">
        <f>IFERROR(IF(VALUE($F199)&lt;AN$142,(IF(VALUE($F199)&gt;AM$142-1,SUM($AH60,$AI60:AM60),AM60)),0),0)</f>
        <v>0</v>
      </c>
      <c r="AN199" s="144">
        <f>IFERROR(IF(VALUE($F199)&lt;AO$142,(IF(VALUE($F199)&gt;AN$142-1,SUM($AH60,$AI60:AN60),AN60)),0),0)</f>
        <v>0</v>
      </c>
      <c r="AO199" s="144">
        <f>IFERROR(IF(VALUE($F199)&lt;AP$142,(IF(VALUE($F199)&gt;AO$142-1,SUM($AH60,$AI60:AO60),AO60)),0),0)</f>
        <v>0</v>
      </c>
      <c r="AP199" s="144">
        <f>IFERROR(IF(VALUE($F199)&lt;AQ$142,(IF(VALUE($F199)&gt;AP$142-1,SUM($AH60,$AI60:AP60),AP60)),0),0)</f>
        <v>0</v>
      </c>
      <c r="AQ199" s="144">
        <f>IFERROR(IF(VALUE($F199)&lt;AR$142,(IF(VALUE($F199)&gt;AQ$142-1,SUM($AH60,$AI60:AQ60),AQ60)),0),0)</f>
        <v>0</v>
      </c>
      <c r="AR199" s="144">
        <f>IFERROR(IF(VALUE($F199)&lt;AS$142,(IF(VALUE($F199)&gt;AR$142-1,SUM($AH60,$AI60:AR60),AR60)),0),0)</f>
        <v>0</v>
      </c>
      <c r="AS199" s="144">
        <f>IFERROR(IF(VALUE($F199)&lt;AT$142,(IF(VALUE($F199)&gt;AS$142-1,SUM($AH60,$AI60:AS60),AS60)),0),0)</f>
        <v>0</v>
      </c>
      <c r="AT199" s="144">
        <f>IFERROR(IF(VALUE($F199)&lt;AU$142,(IF(VALUE($F199)&gt;AT$142-1,SUM($AH60,$AI60:AT60),AT60)),0),0)</f>
        <v>0</v>
      </c>
      <c r="AU199" s="155">
        <f t="shared" si="30"/>
        <v>0</v>
      </c>
      <c r="AV199" s="2">
        <f>IFERROR(IF(VALUE($F199)&lt;AW$142,(IF(VALUE($F199)&gt;AV$142-1,SUM($AU60,$AH60,$U60,$AV60:AV60),AV60)),0),0)</f>
        <v>0</v>
      </c>
      <c r="AW199" s="2">
        <f>IFERROR(IF(VALUE($F199)&lt;AX$142,(IF(VALUE($F199)&gt;AW$142-1,SUM($AU60,$AH60,$U60,$AV60:AW60),AW60)),0),0)</f>
        <v>0</v>
      </c>
      <c r="AX199" s="2">
        <f>IFERROR(IF(VALUE($F199)&lt;AY$142,(IF(VALUE($F199)&gt;AX$142-1,SUM($AU60,$AH60,$U60,$AV60:AX60),AX60)),0),0)</f>
        <v>0</v>
      </c>
      <c r="AY199" s="2">
        <f>IFERROR(IF(VALUE($F199)&lt;AZ$142,(IF(VALUE($F199)&gt;AY$142-1,SUM($AU60,$AH60,$U60,$AV60:AY60),AY60)),0),0)</f>
        <v>0</v>
      </c>
      <c r="AZ199" s="2">
        <f>IFERROR(IF(VALUE($F199)&lt;BA$142,(IF(VALUE($F199)&gt;AZ$142-1,SUM($AU60,$AH60,$U60,$AV60:AZ60),AZ60)),0),0)</f>
        <v>0</v>
      </c>
      <c r="BA199" s="2">
        <f>IFERROR(IF(VALUE($F199)&lt;BB$142,(IF(VALUE($F199)&gt;BA$142-1,SUM($AU60,$AH60,$U60,$AV60:BA60),BA60)),0),0)</f>
        <v>0</v>
      </c>
      <c r="BB199" s="2">
        <f>IFERROR(IF(VALUE($F199)&lt;BC$142,(IF(VALUE($F199)&gt;BB$142-1,SUM($AU60,$AH60,$U60,$AV60:BB60),BB60)),0),0)</f>
        <v>0</v>
      </c>
      <c r="BC199" s="2">
        <f>IFERROR(IF(VALUE($F199)&lt;BD$142,(IF(VALUE($F199)&gt;BC$142-1,SUM($AU60,$AH60,$U60,$AV60:BC60),BC60)),0),0)</f>
        <v>0</v>
      </c>
      <c r="BD199" s="2">
        <f>IFERROR(IF(VALUE($F199)&lt;BE$142,(IF(VALUE($F199)&gt;BD$142-1,SUM($AU60,$AH60,$U60,$AV60:BD60),BD60)),0),0)</f>
        <v>0</v>
      </c>
      <c r="BE199" s="2">
        <f>IFERROR(IF(VALUE($F199)&lt;BF$142,(IF(VALUE($F199)&gt;BE$142-1,SUM($AU60,$AH60,$U60,$AV60:BE60),BE60)),0),0)</f>
        <v>0</v>
      </c>
      <c r="BF199" s="2">
        <f>IFERROR(IF(VALUE($F199)&lt;BG$142,(IF(VALUE($F199)&gt;BF$142-1,SUM($AU60,$AH60,$U60,$AV60:BF60),BF60)),0),0)</f>
        <v>0</v>
      </c>
      <c r="BG199" s="2">
        <f>IFERROR(IF(VALUE($F199)&lt;BH$142,(IF(VALUE($F199)&gt;BG$142-1,SUM($AU60,$AH60,$U60,$AV60:BG60),BG60)),0),0)</f>
        <v>0</v>
      </c>
      <c r="BH199" s="145">
        <f t="shared" si="31"/>
        <v>0</v>
      </c>
      <c r="BU199" s="145"/>
      <c r="CH199" s="145"/>
      <c r="CU199" s="145"/>
      <c r="DH199" s="145"/>
      <c r="DU199" s="145"/>
      <c r="EH199" s="145"/>
    </row>
    <row r="200" spans="1:138" ht="15.75" hidden="1" outlineLevel="1" x14ac:dyDescent="0.25">
      <c r="A200" s="2">
        <f t="shared" si="38"/>
        <v>57</v>
      </c>
      <c r="B200" s="1">
        <f t="shared" si="38"/>
        <v>0</v>
      </c>
      <c r="C200" s="1">
        <f t="shared" si="38"/>
        <v>0</v>
      </c>
      <c r="D200" s="2">
        <f t="shared" si="38"/>
        <v>0</v>
      </c>
      <c r="E200" s="161">
        <f t="shared" si="38"/>
        <v>0</v>
      </c>
      <c r="F200" s="86">
        <f t="shared" si="35"/>
        <v>0</v>
      </c>
      <c r="G200" s="86"/>
      <c r="I200" s="144">
        <v>0</v>
      </c>
      <c r="J200" s="144">
        <v>0</v>
      </c>
      <c r="K200" s="144">
        <v>0</v>
      </c>
      <c r="L200" s="144">
        <v>0</v>
      </c>
      <c r="M200" s="144">
        <v>0</v>
      </c>
      <c r="N200" s="144">
        <v>0</v>
      </c>
      <c r="O200" s="144">
        <v>0</v>
      </c>
      <c r="P200" s="144">
        <f>IF($F200&lt;Q$142,(IF($F200&gt;P$142-1,SUM($I61:P61)+$H339,P61)),0)</f>
        <v>0</v>
      </c>
      <c r="Q200" s="144">
        <f>IF($F200&lt;R$142,(IF($F200&gt;Q$142-1,SUM($I61:Q61)+$H339,Q61)),0)</f>
        <v>0</v>
      </c>
      <c r="R200" s="144">
        <f>IF($F200&lt;S$142,(IF($F200&gt;R$142-1,SUM($I61:R61)+$H339,R61)),0)</f>
        <v>0</v>
      </c>
      <c r="S200" s="144">
        <f>IF($F200&lt;T$142,(IF($F200&gt;S$142-1,SUM($I61:S61)+$H339,S61)),0)</f>
        <v>0</v>
      </c>
      <c r="T200" s="144">
        <f>IF($F200&lt;U$142,(IF($F200&gt;T$142-1,SUM($I61:T61)+$H339,T61)),0)</f>
        <v>0</v>
      </c>
      <c r="U200" s="145">
        <f t="shared" si="32"/>
        <v>0</v>
      </c>
      <c r="V200" s="144">
        <f>IF($F200&lt;W$142,(IF($F200&gt;V$142-1,SUM($U61,$V61:V61),V61)),0)</f>
        <v>0</v>
      </c>
      <c r="W200" s="144">
        <f>IF($F200&lt;X$142,(IF($F200&gt;W$142-1,SUM($U61,$V61:W61),W61)),0)</f>
        <v>0</v>
      </c>
      <c r="X200" s="144">
        <f>IF($F200&lt;Y$142,(IF($F200&gt;X$142-1,SUM($U61,$V61:X61),X61)),0)</f>
        <v>0</v>
      </c>
      <c r="Y200" s="144">
        <f>IF($F200&lt;Z$142,(IF($F200&gt;Y$142-1,SUM($U61,$V61:Y61),Y61)),0)</f>
        <v>0</v>
      </c>
      <c r="Z200" s="144">
        <f>IF($F200&lt;AA$142,(IF($F200&gt;Z$142-1,SUM($U61,$V61:Z61),Z61)),0)</f>
        <v>0</v>
      </c>
      <c r="AA200" s="144">
        <f>IF($F200&lt;AB$142,(IF($F200&gt;AA$142-1,SUM($U61,$V61:AA61),AA61)),0)</f>
        <v>0</v>
      </c>
      <c r="AB200" s="144">
        <f>IF($F200&lt;AC$142,(IF($F200&gt;AB$142-1,SUM($U61,$V61:AB61),AB61)),0)</f>
        <v>0</v>
      </c>
      <c r="AC200" s="144">
        <f>IF($F200&lt;AD$142,(IF($F200&gt;AC$142-1,SUM($U61,$V61:AC61),AC61)),0)</f>
        <v>0</v>
      </c>
      <c r="AD200" s="144">
        <f>IF($F200&lt;AE$142,(IF($F200&gt;AD$142-1,SUM($U61,$V61:AD61),AD61)),0)</f>
        <v>0</v>
      </c>
      <c r="AE200" s="144">
        <f>IF($F200&lt;AF$142,(IF($F200&gt;AE$142-1,SUM($U61,$V61:AE61),AE61)),0)</f>
        <v>0</v>
      </c>
      <c r="AF200" s="144">
        <f>IF($F200&lt;AG$142,(IF($F200&gt;AF$142-1,SUM($U61,$V61:AF61),AF61)),0)</f>
        <v>0</v>
      </c>
      <c r="AG200" s="144">
        <f>IF($F200&lt;AH$142,(IF($F200&gt;AG$142-1,SUM($U61,$V61:AG61),AG61)),0)</f>
        <v>0</v>
      </c>
      <c r="AH200" s="155">
        <f t="shared" si="29"/>
        <v>0</v>
      </c>
      <c r="AI200" s="144">
        <f>IFERROR(IF(VALUE($F200)&lt;AJ$142,(IF(VALUE($F200)&gt;AI$142-1,SUM($AH61,$AI61:AI61),AI61)),0),0)</f>
        <v>0</v>
      </c>
      <c r="AJ200" s="144">
        <f>IFERROR(IF(VALUE($F200)&lt;AK$142,(IF(VALUE($F200)&gt;AJ$142-1,SUM($AH61,$AI61:AJ61),AJ61)),0),0)</f>
        <v>0</v>
      </c>
      <c r="AK200" s="144">
        <f>IFERROR(IF(VALUE($F200)&lt;AL$142,(IF(VALUE($F200)&gt;AK$142-1,SUM($AH61,$AI61:AK61),AK61)),0),0)</f>
        <v>0</v>
      </c>
      <c r="AL200" s="144">
        <f>IFERROR(IF(VALUE($F200)&lt;AM$142,(IF(VALUE($F200)&gt;AL$142-1,SUM($AH61,$AI61:AL61),AL61)),0),0)</f>
        <v>0</v>
      </c>
      <c r="AM200" s="144">
        <f>IFERROR(IF(VALUE($F200)&lt;AN$142,(IF(VALUE($F200)&gt;AM$142-1,SUM($AH61,$AI61:AM61),AM61)),0),0)</f>
        <v>0</v>
      </c>
      <c r="AN200" s="144">
        <f>IFERROR(IF(VALUE($F200)&lt;AO$142,(IF(VALUE($F200)&gt;AN$142-1,SUM($AH61,$AI61:AN61),AN61)),0),0)</f>
        <v>0</v>
      </c>
      <c r="AO200" s="144">
        <f>IFERROR(IF(VALUE($F200)&lt;AP$142,(IF(VALUE($F200)&gt;AO$142-1,SUM($AH61,$AI61:AO61),AO61)),0),0)</f>
        <v>0</v>
      </c>
      <c r="AP200" s="144">
        <f>IFERROR(IF(VALUE($F200)&lt;AQ$142,(IF(VALUE($F200)&gt;AP$142-1,SUM($AH61,$AI61:AP61),AP61)),0),0)</f>
        <v>0</v>
      </c>
      <c r="AQ200" s="144">
        <f>IFERROR(IF(VALUE($F200)&lt;AR$142,(IF(VALUE($F200)&gt;AQ$142-1,SUM($AH61,$AI61:AQ61),AQ61)),0),0)</f>
        <v>0</v>
      </c>
      <c r="AR200" s="144">
        <f>IFERROR(IF(VALUE($F200)&lt;AS$142,(IF(VALUE($F200)&gt;AR$142-1,SUM($AH61,$AI61:AR61),AR61)),0),0)</f>
        <v>0</v>
      </c>
      <c r="AS200" s="144">
        <f>IFERROR(IF(VALUE($F200)&lt;AT$142,(IF(VALUE($F200)&gt;AS$142-1,SUM($AH61,$AI61:AS61),AS61)),0),0)</f>
        <v>0</v>
      </c>
      <c r="AT200" s="144">
        <f>IFERROR(IF(VALUE($F200)&lt;AU$142,(IF(VALUE($F200)&gt;AT$142-1,SUM($AH61,$AI61:AT61),AT61)),0),0)</f>
        <v>0</v>
      </c>
      <c r="AU200" s="155">
        <f t="shared" si="30"/>
        <v>0</v>
      </c>
      <c r="AV200" s="2">
        <f>IFERROR(IF(VALUE($F200)&lt;AW$142,(IF(VALUE($F200)&gt;AV$142-1,SUM($AU61,$AH61,$U61,$AV61:AV61),AV61)),0),0)</f>
        <v>0</v>
      </c>
      <c r="AW200" s="2">
        <f>IFERROR(IF(VALUE($F200)&lt;AX$142,(IF(VALUE($F200)&gt;AW$142-1,SUM($AU61,$AH61,$U61,$AV61:AW61),AW61)),0),0)</f>
        <v>0</v>
      </c>
      <c r="AX200" s="2">
        <f>IFERROR(IF(VALUE($F200)&lt;AY$142,(IF(VALUE($F200)&gt;AX$142-1,SUM($AU61,$AH61,$U61,$AV61:AX61),AX61)),0),0)</f>
        <v>0</v>
      </c>
      <c r="AY200" s="2">
        <f>IFERROR(IF(VALUE($F200)&lt;AZ$142,(IF(VALUE($F200)&gt;AY$142-1,SUM($AU61,$AH61,$U61,$AV61:AY61),AY61)),0),0)</f>
        <v>0</v>
      </c>
      <c r="AZ200" s="2">
        <f>IFERROR(IF(VALUE($F200)&lt;BA$142,(IF(VALUE($F200)&gt;AZ$142-1,SUM($AU61,$AH61,$U61,$AV61:AZ61),AZ61)),0),0)</f>
        <v>0</v>
      </c>
      <c r="BA200" s="2">
        <f>IFERROR(IF(VALUE($F200)&lt;BB$142,(IF(VALUE($F200)&gt;BA$142-1,SUM($AU61,$AH61,$U61,$AV61:BA61),BA61)),0),0)</f>
        <v>0</v>
      </c>
      <c r="BB200" s="2">
        <f>IFERROR(IF(VALUE($F200)&lt;BC$142,(IF(VALUE($F200)&gt;BB$142-1,SUM($AU61,$AH61,$U61,$AV61:BB61),BB61)),0),0)</f>
        <v>0</v>
      </c>
      <c r="BC200" s="2">
        <f>IFERROR(IF(VALUE($F200)&lt;BD$142,(IF(VALUE($F200)&gt;BC$142-1,SUM($AU61,$AH61,$U61,$AV61:BC61),BC61)),0),0)</f>
        <v>0</v>
      </c>
      <c r="BD200" s="2">
        <f>IFERROR(IF(VALUE($F200)&lt;BE$142,(IF(VALUE($F200)&gt;BD$142-1,SUM($AU61,$AH61,$U61,$AV61:BD61),BD61)),0),0)</f>
        <v>0</v>
      </c>
      <c r="BE200" s="2">
        <f>IFERROR(IF(VALUE($F200)&lt;BF$142,(IF(VALUE($F200)&gt;BE$142-1,SUM($AU61,$AH61,$U61,$AV61:BE61),BE61)),0),0)</f>
        <v>0</v>
      </c>
      <c r="BF200" s="2">
        <f>IFERROR(IF(VALUE($F200)&lt;BG$142,(IF(VALUE($F200)&gt;BF$142-1,SUM($AU61,$AH61,$U61,$AV61:BF61),BF61)),0),0)</f>
        <v>0</v>
      </c>
      <c r="BG200" s="2">
        <f>IFERROR(IF(VALUE($F200)&lt;BH$142,(IF(VALUE($F200)&gt;BG$142-1,SUM($AU61,$AH61,$U61,$AV61:BG61),BG61)),0),0)</f>
        <v>0</v>
      </c>
      <c r="BH200" s="145">
        <f t="shared" si="31"/>
        <v>0</v>
      </c>
      <c r="BU200" s="145"/>
      <c r="CH200" s="145"/>
      <c r="CU200" s="145"/>
      <c r="DH200" s="145"/>
      <c r="DU200" s="145"/>
      <c r="EH200" s="145"/>
    </row>
    <row r="201" spans="1:138" ht="15.75" hidden="1" outlineLevel="1" x14ac:dyDescent="0.25">
      <c r="A201" s="2">
        <f t="shared" si="38"/>
        <v>58</v>
      </c>
      <c r="B201" s="1">
        <f t="shared" si="38"/>
        <v>0</v>
      </c>
      <c r="C201" s="1">
        <f t="shared" si="38"/>
        <v>0</v>
      </c>
      <c r="D201" s="2">
        <f t="shared" si="38"/>
        <v>0</v>
      </c>
      <c r="E201" s="161">
        <f t="shared" si="38"/>
        <v>0</v>
      </c>
      <c r="F201" s="86">
        <f t="shared" si="35"/>
        <v>0</v>
      </c>
      <c r="G201" s="86"/>
      <c r="I201" s="144">
        <v>0</v>
      </c>
      <c r="J201" s="144">
        <v>0</v>
      </c>
      <c r="K201" s="144">
        <v>0</v>
      </c>
      <c r="L201" s="144">
        <v>0</v>
      </c>
      <c r="M201" s="144">
        <v>0</v>
      </c>
      <c r="N201" s="144">
        <v>0</v>
      </c>
      <c r="O201" s="144">
        <v>0</v>
      </c>
      <c r="P201" s="144">
        <f>IF($F201&lt;Q$142,(IF($F201&gt;P$142-1,SUM($I62:P62)+$H340,P62)),0)</f>
        <v>0</v>
      </c>
      <c r="Q201" s="144">
        <f>IF($F201&lt;R$142,(IF($F201&gt;Q$142-1,SUM($I62:Q62)+$H340,Q62)),0)</f>
        <v>0</v>
      </c>
      <c r="R201" s="144">
        <f>IF($F201&lt;S$142,(IF($F201&gt;R$142-1,SUM($I62:R62)+$H340,R62)),0)</f>
        <v>0</v>
      </c>
      <c r="S201" s="144">
        <f>IF($F201&lt;T$142,(IF($F201&gt;S$142-1,SUM($I62:S62)+$H340,S62)),0)</f>
        <v>0</v>
      </c>
      <c r="T201" s="144">
        <f>IF($F201&lt;U$142,(IF($F201&gt;T$142-1,SUM($I62:T62)+$H340,T62)),0)</f>
        <v>0</v>
      </c>
      <c r="U201" s="145">
        <f t="shared" si="32"/>
        <v>0</v>
      </c>
      <c r="V201" s="144">
        <f>IF($F201&lt;W$142,(IF($F201&gt;V$142-1,SUM($U62,$V62:V62),V62)),0)</f>
        <v>0</v>
      </c>
      <c r="W201" s="144">
        <f>IF($F201&lt;X$142,(IF($F201&gt;W$142-1,SUM($U62,$V62:W62),W62)),0)</f>
        <v>0</v>
      </c>
      <c r="X201" s="144">
        <f>IF($F201&lt;Y$142,(IF($F201&gt;X$142-1,SUM($U62,$V62:X62),X62)),0)</f>
        <v>0</v>
      </c>
      <c r="Y201" s="144">
        <f>IF($F201&lt;Z$142,(IF($F201&gt;Y$142-1,SUM($U62,$V62:Y62),Y62)),0)</f>
        <v>0</v>
      </c>
      <c r="Z201" s="144">
        <f>IF($F201&lt;AA$142,(IF($F201&gt;Z$142-1,SUM($U62,$V62:Z62),Z62)),0)</f>
        <v>0</v>
      </c>
      <c r="AA201" s="144">
        <f>IF($F201&lt;AB$142,(IF($F201&gt;AA$142-1,SUM($U62,$V62:AA62),AA62)),0)</f>
        <v>0</v>
      </c>
      <c r="AB201" s="144">
        <f>IF($F201&lt;AC$142,(IF($F201&gt;AB$142-1,SUM($U62,$V62:AB62),AB62)),0)</f>
        <v>0</v>
      </c>
      <c r="AC201" s="144">
        <f>IF($F201&lt;AD$142,(IF($F201&gt;AC$142-1,SUM($U62,$V62:AC62),AC62)),0)</f>
        <v>0</v>
      </c>
      <c r="AD201" s="144">
        <f>IF($F201&lt;AE$142,(IF($F201&gt;AD$142-1,SUM($U62,$V62:AD62),AD62)),0)</f>
        <v>0</v>
      </c>
      <c r="AE201" s="144">
        <f>IF($F201&lt;AF$142,(IF($F201&gt;AE$142-1,SUM($U62,$V62:AE62),AE62)),0)</f>
        <v>0</v>
      </c>
      <c r="AF201" s="144">
        <f>IF($F201&lt;AG$142,(IF($F201&gt;AF$142-1,SUM($U62,$V62:AF62),AF62)),0)</f>
        <v>0</v>
      </c>
      <c r="AG201" s="144">
        <f>IF($F201&lt;AH$142,(IF($F201&gt;AG$142-1,SUM($U62,$V62:AG62),AG62)),0)</f>
        <v>0</v>
      </c>
      <c r="AH201" s="155">
        <f t="shared" si="29"/>
        <v>0</v>
      </c>
      <c r="AI201" s="144">
        <f>IFERROR(IF(VALUE($F201)&lt;AJ$142,(IF(VALUE($F201)&gt;AI$142-1,SUM($AH62,$AI62:AI62),AI62)),0),0)</f>
        <v>0</v>
      </c>
      <c r="AJ201" s="144">
        <f>IFERROR(IF(VALUE($F201)&lt;AK$142,(IF(VALUE($F201)&gt;AJ$142-1,SUM($AH62,$AI62:AJ62),AJ62)),0),0)</f>
        <v>0</v>
      </c>
      <c r="AK201" s="144">
        <f>IFERROR(IF(VALUE($F201)&lt;AL$142,(IF(VALUE($F201)&gt;AK$142-1,SUM($AH62,$AI62:AK62),AK62)),0),0)</f>
        <v>0</v>
      </c>
      <c r="AL201" s="144">
        <f>IFERROR(IF(VALUE($F201)&lt;AM$142,(IF(VALUE($F201)&gt;AL$142-1,SUM($AH62,$AI62:AL62),AL62)),0),0)</f>
        <v>0</v>
      </c>
      <c r="AM201" s="144">
        <f>IFERROR(IF(VALUE($F201)&lt;AN$142,(IF(VALUE($F201)&gt;AM$142-1,SUM($AH62,$AI62:AM62),AM62)),0),0)</f>
        <v>0</v>
      </c>
      <c r="AN201" s="144">
        <f>IFERROR(IF(VALUE($F201)&lt;AO$142,(IF(VALUE($F201)&gt;AN$142-1,SUM($AH62,$AI62:AN62),AN62)),0),0)</f>
        <v>0</v>
      </c>
      <c r="AO201" s="144">
        <f>IFERROR(IF(VALUE($F201)&lt;AP$142,(IF(VALUE($F201)&gt;AO$142-1,SUM($AH62,$AI62:AO62),AO62)),0),0)</f>
        <v>0</v>
      </c>
      <c r="AP201" s="144">
        <f>IFERROR(IF(VALUE($F201)&lt;AQ$142,(IF(VALUE($F201)&gt;AP$142-1,SUM($AH62,$AI62:AP62),AP62)),0),0)</f>
        <v>0</v>
      </c>
      <c r="AQ201" s="144">
        <f>IFERROR(IF(VALUE($F201)&lt;AR$142,(IF(VALUE($F201)&gt;AQ$142-1,SUM($AH62,$AI62:AQ62),AQ62)),0),0)</f>
        <v>0</v>
      </c>
      <c r="AR201" s="144">
        <f>IFERROR(IF(VALUE($F201)&lt;AS$142,(IF(VALUE($F201)&gt;AR$142-1,SUM($AH62,$AI62:AR62),AR62)),0),0)</f>
        <v>0</v>
      </c>
      <c r="AS201" s="144">
        <f>IFERROR(IF(VALUE($F201)&lt;AT$142,(IF(VALUE($F201)&gt;AS$142-1,SUM($AH62,$AI62:AS62),AS62)),0),0)</f>
        <v>0</v>
      </c>
      <c r="AT201" s="144">
        <f>IFERROR(IF(VALUE($F201)&lt;AU$142,(IF(VALUE($F201)&gt;AT$142-1,SUM($AH62,$AI62:AT62),AT62)),0),0)</f>
        <v>0</v>
      </c>
      <c r="AU201" s="155">
        <f t="shared" si="30"/>
        <v>0</v>
      </c>
      <c r="AV201" s="2">
        <f>IFERROR(IF(VALUE($F201)&lt;AW$142,(IF(VALUE($F201)&gt;AV$142-1,SUM($AU62,$AH62,$U62,$AV62:AV62),AV62)),0),0)</f>
        <v>0</v>
      </c>
      <c r="AW201" s="2">
        <f>IFERROR(IF(VALUE($F201)&lt;AX$142,(IF(VALUE($F201)&gt;AW$142-1,SUM($AU62,$AH62,$U62,$AV62:AW62),AW62)),0),0)</f>
        <v>0</v>
      </c>
      <c r="AX201" s="2">
        <f>IFERROR(IF(VALUE($F201)&lt;AY$142,(IF(VALUE($F201)&gt;AX$142-1,SUM($AU62,$AH62,$U62,$AV62:AX62),AX62)),0),0)</f>
        <v>0</v>
      </c>
      <c r="AY201" s="2">
        <f>IFERROR(IF(VALUE($F201)&lt;AZ$142,(IF(VALUE($F201)&gt;AY$142-1,SUM($AU62,$AH62,$U62,$AV62:AY62),AY62)),0),0)</f>
        <v>0</v>
      </c>
      <c r="AZ201" s="2">
        <f>IFERROR(IF(VALUE($F201)&lt;BA$142,(IF(VALUE($F201)&gt;AZ$142-1,SUM($AU62,$AH62,$U62,$AV62:AZ62),AZ62)),0),0)</f>
        <v>0</v>
      </c>
      <c r="BA201" s="2">
        <f>IFERROR(IF(VALUE($F201)&lt;BB$142,(IF(VALUE($F201)&gt;BA$142-1,SUM($AU62,$AH62,$U62,$AV62:BA62),BA62)),0),0)</f>
        <v>0</v>
      </c>
      <c r="BB201" s="2">
        <f>IFERROR(IF(VALUE($F201)&lt;BC$142,(IF(VALUE($F201)&gt;BB$142-1,SUM($AU62,$AH62,$U62,$AV62:BB62),BB62)),0),0)</f>
        <v>0</v>
      </c>
      <c r="BC201" s="2">
        <f>IFERROR(IF(VALUE($F201)&lt;BD$142,(IF(VALUE($F201)&gt;BC$142-1,SUM($AU62,$AH62,$U62,$AV62:BC62),BC62)),0),0)</f>
        <v>0</v>
      </c>
      <c r="BD201" s="2">
        <f>IFERROR(IF(VALUE($F201)&lt;BE$142,(IF(VALUE($F201)&gt;BD$142-1,SUM($AU62,$AH62,$U62,$AV62:BD62),BD62)),0),0)</f>
        <v>0</v>
      </c>
      <c r="BE201" s="2">
        <f>IFERROR(IF(VALUE($F201)&lt;BF$142,(IF(VALUE($F201)&gt;BE$142-1,SUM($AU62,$AH62,$U62,$AV62:BE62),BE62)),0),0)</f>
        <v>0</v>
      </c>
      <c r="BF201" s="2">
        <f>IFERROR(IF(VALUE($F201)&lt;BG$142,(IF(VALUE($F201)&gt;BF$142-1,SUM($AU62,$AH62,$U62,$AV62:BF62),BF62)),0),0)</f>
        <v>0</v>
      </c>
      <c r="BG201" s="2">
        <f>IFERROR(IF(VALUE($F201)&lt;BH$142,(IF(VALUE($F201)&gt;BG$142-1,SUM($AU62,$AH62,$U62,$AV62:BG62),BG62)),0),0)</f>
        <v>0</v>
      </c>
      <c r="BH201" s="145">
        <f t="shared" si="31"/>
        <v>0</v>
      </c>
      <c r="BU201" s="145"/>
      <c r="CH201" s="145"/>
      <c r="CU201" s="145"/>
      <c r="DH201" s="145"/>
      <c r="DU201" s="145"/>
      <c r="EH201" s="145"/>
    </row>
    <row r="202" spans="1:138" ht="15.75" hidden="1" outlineLevel="1" x14ac:dyDescent="0.25">
      <c r="A202" s="2">
        <f t="shared" si="38"/>
        <v>59</v>
      </c>
      <c r="B202" s="1">
        <f t="shared" si="38"/>
        <v>0</v>
      </c>
      <c r="C202" s="1">
        <f t="shared" si="38"/>
        <v>0</v>
      </c>
      <c r="D202" s="2">
        <f t="shared" si="38"/>
        <v>0</v>
      </c>
      <c r="E202" s="161">
        <f t="shared" si="38"/>
        <v>0</v>
      </c>
      <c r="F202" s="86">
        <f t="shared" si="35"/>
        <v>0</v>
      </c>
      <c r="G202" s="86"/>
      <c r="I202" s="144">
        <v>0</v>
      </c>
      <c r="J202" s="144">
        <v>0</v>
      </c>
      <c r="K202" s="144">
        <v>0</v>
      </c>
      <c r="L202" s="144">
        <v>0</v>
      </c>
      <c r="M202" s="144">
        <v>0</v>
      </c>
      <c r="N202" s="144">
        <v>0</v>
      </c>
      <c r="O202" s="144">
        <v>0</v>
      </c>
      <c r="P202" s="144">
        <f>IF($F202&lt;Q$142,(IF($F202&gt;P$142-1,SUM($I63:P63)+$H341,P63)),0)</f>
        <v>0</v>
      </c>
      <c r="Q202" s="144">
        <f>IF($F202&lt;R$142,(IF($F202&gt;Q$142-1,SUM($I63:Q63)+$H341,Q63)),0)</f>
        <v>0</v>
      </c>
      <c r="R202" s="144">
        <f>IF($F202&lt;S$142,(IF($F202&gt;R$142-1,SUM($I63:R63)+$H341,R63)),0)</f>
        <v>0</v>
      </c>
      <c r="S202" s="144">
        <f>IF($F202&lt;T$142,(IF($F202&gt;S$142-1,SUM($I63:S63)+$H341,S63)),0)</f>
        <v>0</v>
      </c>
      <c r="T202" s="144">
        <f>IF($F202&lt;U$142,(IF($F202&gt;T$142-1,SUM($I63:T63)+$H341,T63)),0)</f>
        <v>0</v>
      </c>
      <c r="U202" s="145">
        <f t="shared" si="32"/>
        <v>0</v>
      </c>
      <c r="V202" s="144">
        <f>IF($F202&lt;W$142,(IF($F202&gt;V$142-1,SUM($U63,$V63:V63),V63)),0)</f>
        <v>0</v>
      </c>
      <c r="W202" s="144">
        <f>IF($F202&lt;X$142,(IF($F202&gt;W$142-1,SUM($U63,$V63:W63),W63)),0)</f>
        <v>0</v>
      </c>
      <c r="X202" s="144">
        <f>IF($F202&lt;Y$142,(IF($F202&gt;X$142-1,SUM($U63,$V63:X63),X63)),0)</f>
        <v>0</v>
      </c>
      <c r="Y202" s="144">
        <f>IF($F202&lt;Z$142,(IF($F202&gt;Y$142-1,SUM($U63,$V63:Y63),Y63)),0)</f>
        <v>0</v>
      </c>
      <c r="Z202" s="144">
        <f>IF($F202&lt;AA$142,(IF($F202&gt;Z$142-1,SUM($U63,$V63:Z63),Z63)),0)</f>
        <v>0</v>
      </c>
      <c r="AA202" s="144">
        <f>IF($F202&lt;AB$142,(IF($F202&gt;AA$142-1,SUM($U63,$V63:AA63),AA63)),0)</f>
        <v>0</v>
      </c>
      <c r="AB202" s="144">
        <f>IF($F202&lt;AC$142,(IF($F202&gt;AB$142-1,SUM($U63,$V63:AB63),AB63)),0)</f>
        <v>0</v>
      </c>
      <c r="AC202" s="144">
        <f>IF($F202&lt;AD$142,(IF($F202&gt;AC$142-1,SUM($U63,$V63:AC63),AC63)),0)</f>
        <v>0</v>
      </c>
      <c r="AD202" s="144">
        <f>IF($F202&lt;AE$142,(IF($F202&gt;AD$142-1,SUM($U63,$V63:AD63),AD63)),0)</f>
        <v>0</v>
      </c>
      <c r="AE202" s="144">
        <f>IF($F202&lt;AF$142,(IF($F202&gt;AE$142-1,SUM($U63,$V63:AE63),AE63)),0)</f>
        <v>0</v>
      </c>
      <c r="AF202" s="144">
        <f>IF($F202&lt;AG$142,(IF($F202&gt;AF$142-1,SUM($U63,$V63:AF63),AF63)),0)</f>
        <v>0</v>
      </c>
      <c r="AG202" s="144">
        <f>IF($F202&lt;AH$142,(IF($F202&gt;AG$142-1,SUM($U63,$V63:AG63),AG63)),0)</f>
        <v>0</v>
      </c>
      <c r="AH202" s="155">
        <f t="shared" si="29"/>
        <v>0</v>
      </c>
      <c r="AI202" s="144">
        <f>IFERROR(IF(VALUE($F202)&lt;AJ$142,(IF(VALUE($F202)&gt;AI$142-1,SUM($AH63,$AI63:AI63),AI63)),0),0)</f>
        <v>0</v>
      </c>
      <c r="AJ202" s="144">
        <f>IFERROR(IF(VALUE($F202)&lt;AK$142,(IF(VALUE($F202)&gt;AJ$142-1,SUM($AH63,$AI63:AJ63),AJ63)),0),0)</f>
        <v>0</v>
      </c>
      <c r="AK202" s="144">
        <f>IFERROR(IF(VALUE($F202)&lt;AL$142,(IF(VALUE($F202)&gt;AK$142-1,SUM($AH63,$AI63:AK63),AK63)),0),0)</f>
        <v>0</v>
      </c>
      <c r="AL202" s="144">
        <f>IFERROR(IF(VALUE($F202)&lt;AM$142,(IF(VALUE($F202)&gt;AL$142-1,SUM($AH63,$AI63:AL63),AL63)),0),0)</f>
        <v>0</v>
      </c>
      <c r="AM202" s="144">
        <f>IFERROR(IF(VALUE($F202)&lt;AN$142,(IF(VALUE($F202)&gt;AM$142-1,SUM($AH63,$AI63:AM63),AM63)),0),0)</f>
        <v>0</v>
      </c>
      <c r="AN202" s="144">
        <f>IFERROR(IF(VALUE($F202)&lt;AO$142,(IF(VALUE($F202)&gt;AN$142-1,SUM($AH63,$AI63:AN63),AN63)),0),0)</f>
        <v>0</v>
      </c>
      <c r="AO202" s="144">
        <f>IFERROR(IF(VALUE($F202)&lt;AP$142,(IF(VALUE($F202)&gt;AO$142-1,SUM($AH63,$AI63:AO63),AO63)),0),0)</f>
        <v>0</v>
      </c>
      <c r="AP202" s="144">
        <f>IFERROR(IF(VALUE($F202)&lt;AQ$142,(IF(VALUE($F202)&gt;AP$142-1,SUM($AH63,$AI63:AP63),AP63)),0),0)</f>
        <v>0</v>
      </c>
      <c r="AQ202" s="144">
        <f>IFERROR(IF(VALUE($F202)&lt;AR$142,(IF(VALUE($F202)&gt;AQ$142-1,SUM($AH63,$AI63:AQ63),AQ63)),0),0)</f>
        <v>0</v>
      </c>
      <c r="AR202" s="144">
        <f>IFERROR(IF(VALUE($F202)&lt;AS$142,(IF(VALUE($F202)&gt;AR$142-1,SUM($AH63,$AI63:AR63),AR63)),0),0)</f>
        <v>0</v>
      </c>
      <c r="AS202" s="144">
        <f>IFERROR(IF(VALUE($F202)&lt;AT$142,(IF(VALUE($F202)&gt;AS$142-1,SUM($AH63,$AI63:AS63),AS63)),0),0)</f>
        <v>0</v>
      </c>
      <c r="AT202" s="144">
        <f>IFERROR(IF(VALUE($F202)&lt;AU$142,(IF(VALUE($F202)&gt;AT$142-1,SUM($AH63,$AI63:AT63),AT63)),0),0)</f>
        <v>0</v>
      </c>
      <c r="AU202" s="155">
        <f t="shared" si="30"/>
        <v>0</v>
      </c>
      <c r="AV202" s="2">
        <f>IFERROR(IF(VALUE($F202)&lt;AW$142,(IF(VALUE($F202)&gt;AV$142-1,SUM($AU63,$AH63,$U63,$AV63:AV63),AV63)),0),0)</f>
        <v>0</v>
      </c>
      <c r="AW202" s="2">
        <f>IFERROR(IF(VALUE($F202)&lt;AX$142,(IF(VALUE($F202)&gt;AW$142-1,SUM($AU63,$AH63,$U63,$AV63:AW63),AW63)),0),0)</f>
        <v>0</v>
      </c>
      <c r="AX202" s="2">
        <f>IFERROR(IF(VALUE($F202)&lt;AY$142,(IF(VALUE($F202)&gt;AX$142-1,SUM($AU63,$AH63,$U63,$AV63:AX63),AX63)),0),0)</f>
        <v>0</v>
      </c>
      <c r="AY202" s="2">
        <f>IFERROR(IF(VALUE($F202)&lt;AZ$142,(IF(VALUE($F202)&gt;AY$142-1,SUM($AU63,$AH63,$U63,$AV63:AY63),AY63)),0),0)</f>
        <v>0</v>
      </c>
      <c r="AZ202" s="2">
        <f>IFERROR(IF(VALUE($F202)&lt;BA$142,(IF(VALUE($F202)&gt;AZ$142-1,SUM($AU63,$AH63,$U63,$AV63:AZ63),AZ63)),0),0)</f>
        <v>0</v>
      </c>
      <c r="BA202" s="2">
        <f>IFERROR(IF(VALUE($F202)&lt;BB$142,(IF(VALUE($F202)&gt;BA$142-1,SUM($AU63,$AH63,$U63,$AV63:BA63),BA63)),0),0)</f>
        <v>0</v>
      </c>
      <c r="BB202" s="2">
        <f>IFERROR(IF(VALUE($F202)&lt;BC$142,(IF(VALUE($F202)&gt;BB$142-1,SUM($AU63,$AH63,$U63,$AV63:BB63),BB63)),0),0)</f>
        <v>0</v>
      </c>
      <c r="BC202" s="2">
        <f>IFERROR(IF(VALUE($F202)&lt;BD$142,(IF(VALUE($F202)&gt;BC$142-1,SUM($AU63,$AH63,$U63,$AV63:BC63),BC63)),0),0)</f>
        <v>0</v>
      </c>
      <c r="BD202" s="2">
        <f>IFERROR(IF(VALUE($F202)&lt;BE$142,(IF(VALUE($F202)&gt;BD$142-1,SUM($AU63,$AH63,$U63,$AV63:BD63),BD63)),0),0)</f>
        <v>0</v>
      </c>
      <c r="BE202" s="2">
        <f>IFERROR(IF(VALUE($F202)&lt;BF$142,(IF(VALUE($F202)&gt;BE$142-1,SUM($AU63,$AH63,$U63,$AV63:BE63),BE63)),0),0)</f>
        <v>0</v>
      </c>
      <c r="BF202" s="2">
        <f>IFERROR(IF(VALUE($F202)&lt;BG$142,(IF(VALUE($F202)&gt;BF$142-1,SUM($AU63,$AH63,$U63,$AV63:BF63),BF63)),0),0)</f>
        <v>0</v>
      </c>
      <c r="BG202" s="2">
        <f>IFERROR(IF(VALUE($F202)&lt;BH$142,(IF(VALUE($F202)&gt;BG$142-1,SUM($AU63,$AH63,$U63,$AV63:BG63),BG63)),0),0)</f>
        <v>0</v>
      </c>
      <c r="BH202" s="145">
        <f t="shared" si="31"/>
        <v>0</v>
      </c>
      <c r="BU202" s="145"/>
      <c r="CH202" s="145"/>
      <c r="CU202" s="145"/>
      <c r="DH202" s="145"/>
      <c r="DU202" s="145"/>
      <c r="EH202" s="145"/>
    </row>
    <row r="203" spans="1:138" ht="15.75" hidden="1" outlineLevel="1" x14ac:dyDescent="0.25">
      <c r="A203" s="2">
        <f t="shared" si="38"/>
        <v>60</v>
      </c>
      <c r="B203" s="1">
        <f t="shared" si="38"/>
        <v>0</v>
      </c>
      <c r="C203" s="1">
        <f t="shared" si="38"/>
        <v>0</v>
      </c>
      <c r="D203" s="2">
        <f t="shared" si="38"/>
        <v>0</v>
      </c>
      <c r="E203" s="161">
        <f t="shared" si="38"/>
        <v>0</v>
      </c>
      <c r="F203" s="86">
        <f t="shared" si="35"/>
        <v>0</v>
      </c>
      <c r="G203" s="86"/>
      <c r="I203" s="144">
        <v>0</v>
      </c>
      <c r="J203" s="144">
        <v>0</v>
      </c>
      <c r="K203" s="144">
        <v>0</v>
      </c>
      <c r="L203" s="144">
        <v>0</v>
      </c>
      <c r="M203" s="144">
        <v>0</v>
      </c>
      <c r="N203" s="144">
        <v>0</v>
      </c>
      <c r="O203" s="144">
        <v>0</v>
      </c>
      <c r="P203" s="144">
        <f>IF($F203&lt;Q$142,(IF($F203&gt;P$142-1,SUM($I64:P64)+$H342,P64)),0)</f>
        <v>0</v>
      </c>
      <c r="Q203" s="144">
        <f>IF($F203&lt;R$142,(IF($F203&gt;Q$142-1,SUM($I64:Q64)+$H342,Q64)),0)</f>
        <v>0</v>
      </c>
      <c r="R203" s="144">
        <f>IF($F203&lt;S$142,(IF($F203&gt;R$142-1,SUM($I64:R64)+$H342,R64)),0)</f>
        <v>0</v>
      </c>
      <c r="S203" s="144">
        <f>IF($F203&lt;T$142,(IF($F203&gt;S$142-1,SUM($I64:S64)+$H342,S64)),0)</f>
        <v>0</v>
      </c>
      <c r="T203" s="144">
        <f>IF($F203&lt;U$142,(IF($F203&gt;T$142-1,SUM($I64:T64)+$H342,T64)),0)</f>
        <v>0</v>
      </c>
      <c r="U203" s="145">
        <f t="shared" si="32"/>
        <v>0</v>
      </c>
      <c r="V203" s="144">
        <f>IF($F203&lt;W$142,(IF($F203&gt;V$142-1,SUM($U64,$V64:V64),V64)),0)</f>
        <v>0</v>
      </c>
      <c r="W203" s="144">
        <f>IF($F203&lt;X$142,(IF($F203&gt;W$142-1,SUM($U64,$V64:W64),W64)),0)</f>
        <v>0</v>
      </c>
      <c r="X203" s="144">
        <f>IF($F203&lt;Y$142,(IF($F203&gt;X$142-1,SUM($U64,$V64:X64),X64)),0)</f>
        <v>0</v>
      </c>
      <c r="Y203" s="144">
        <f>IF($F203&lt;Z$142,(IF($F203&gt;Y$142-1,SUM($U64,$V64:Y64),Y64)),0)</f>
        <v>0</v>
      </c>
      <c r="Z203" s="144">
        <f>IF($F203&lt;AA$142,(IF($F203&gt;Z$142-1,SUM($U64,$V64:Z64),Z64)),0)</f>
        <v>0</v>
      </c>
      <c r="AA203" s="144">
        <f>IF($F203&lt;AB$142,(IF($F203&gt;AA$142-1,SUM($U64,$V64:AA64),AA64)),0)</f>
        <v>0</v>
      </c>
      <c r="AB203" s="144">
        <f>IF($F203&lt;AC$142,(IF($F203&gt;AB$142-1,SUM($U64,$V64:AB64),AB64)),0)</f>
        <v>0</v>
      </c>
      <c r="AC203" s="144">
        <f>IF($F203&lt;AD$142,(IF($F203&gt;AC$142-1,SUM($U64,$V64:AC64),AC64)),0)</f>
        <v>0</v>
      </c>
      <c r="AD203" s="144">
        <f>IF($F203&lt;AE$142,(IF($F203&gt;AD$142-1,SUM($U64,$V64:AD64),AD64)),0)</f>
        <v>0</v>
      </c>
      <c r="AE203" s="144">
        <f>IF($F203&lt;AF$142,(IF($F203&gt;AE$142-1,SUM($U64,$V64:AE64),AE64)),0)</f>
        <v>0</v>
      </c>
      <c r="AF203" s="144">
        <f>IF($F203&lt;AG$142,(IF($F203&gt;AF$142-1,SUM($U64,$V64:AF64),AF64)),0)</f>
        <v>0</v>
      </c>
      <c r="AG203" s="144">
        <f>IF($F203&lt;AH$142,(IF($F203&gt;AG$142-1,SUM($U64,$V64:AG64),AG64)),0)</f>
        <v>0</v>
      </c>
      <c r="AH203" s="155">
        <f t="shared" si="29"/>
        <v>0</v>
      </c>
      <c r="AI203" s="144">
        <f>IFERROR(IF(VALUE($F203)&lt;AJ$142,(IF(VALUE($F203)&gt;AI$142-1,SUM($AH64,$AI64:AI64),AI64)),0),0)</f>
        <v>0</v>
      </c>
      <c r="AJ203" s="144">
        <f>IFERROR(IF(VALUE($F203)&lt;AK$142,(IF(VALUE($F203)&gt;AJ$142-1,SUM($AH64,$AI64:AJ64),AJ64)),0),0)</f>
        <v>0</v>
      </c>
      <c r="AK203" s="144">
        <f>IFERROR(IF(VALUE($F203)&lt;AL$142,(IF(VALUE($F203)&gt;AK$142-1,SUM($AH64,$AI64:AK64),AK64)),0),0)</f>
        <v>0</v>
      </c>
      <c r="AL203" s="144">
        <f>IFERROR(IF(VALUE($F203)&lt;AM$142,(IF(VALUE($F203)&gt;AL$142-1,SUM($AH64,$AI64:AL64),AL64)),0),0)</f>
        <v>0</v>
      </c>
      <c r="AM203" s="144">
        <f>IFERROR(IF(VALUE($F203)&lt;AN$142,(IF(VALUE($F203)&gt;AM$142-1,SUM($AH64,$AI64:AM64),AM64)),0),0)</f>
        <v>0</v>
      </c>
      <c r="AN203" s="144">
        <f>IFERROR(IF(VALUE($F203)&lt;AO$142,(IF(VALUE($F203)&gt;AN$142-1,SUM($AH64,$AI64:AN64),AN64)),0),0)</f>
        <v>0</v>
      </c>
      <c r="AO203" s="144">
        <f>IFERROR(IF(VALUE($F203)&lt;AP$142,(IF(VALUE($F203)&gt;AO$142-1,SUM($AH64,$AI64:AO64),AO64)),0),0)</f>
        <v>0</v>
      </c>
      <c r="AP203" s="144">
        <f>IFERROR(IF(VALUE($F203)&lt;AQ$142,(IF(VALUE($F203)&gt;AP$142-1,SUM($AH64,$AI64:AP64),AP64)),0),0)</f>
        <v>0</v>
      </c>
      <c r="AQ203" s="144">
        <f>IFERROR(IF(VALUE($F203)&lt;AR$142,(IF(VALUE($F203)&gt;AQ$142-1,SUM($AH64,$AI64:AQ64),AQ64)),0),0)</f>
        <v>0</v>
      </c>
      <c r="AR203" s="144">
        <f>IFERROR(IF(VALUE($F203)&lt;AS$142,(IF(VALUE($F203)&gt;AR$142-1,SUM($AH64,$AI64:AR64),AR64)),0),0)</f>
        <v>0</v>
      </c>
      <c r="AS203" s="144">
        <f>IFERROR(IF(VALUE($F203)&lt;AT$142,(IF(VALUE($F203)&gt;AS$142-1,SUM($AH64,$AI64:AS64),AS64)),0),0)</f>
        <v>0</v>
      </c>
      <c r="AT203" s="144">
        <f>IFERROR(IF(VALUE($F203)&lt;AU$142,(IF(VALUE($F203)&gt;AT$142-1,SUM($AH64,$AI64:AT64),AT64)),0),0)</f>
        <v>0</v>
      </c>
      <c r="AU203" s="155">
        <f t="shared" si="30"/>
        <v>0</v>
      </c>
      <c r="AV203" s="2">
        <f>IFERROR(IF(VALUE($F203)&lt;AW$142,(IF(VALUE($F203)&gt;AV$142-1,SUM($AU64,$AH64,$U64,$AV64:AV64),AV64)),0),0)</f>
        <v>0</v>
      </c>
      <c r="AW203" s="2">
        <f>IFERROR(IF(VALUE($F203)&lt;AX$142,(IF(VALUE($F203)&gt;AW$142-1,SUM($AU64,$AH64,$U64,$AV64:AW64),AW64)),0),0)</f>
        <v>0</v>
      </c>
      <c r="AX203" s="2">
        <f>IFERROR(IF(VALUE($F203)&lt;AY$142,(IF(VALUE($F203)&gt;AX$142-1,SUM($AU64,$AH64,$U64,$AV64:AX64),AX64)),0),0)</f>
        <v>0</v>
      </c>
      <c r="AY203" s="2">
        <f>IFERROR(IF(VALUE($F203)&lt;AZ$142,(IF(VALUE($F203)&gt;AY$142-1,SUM($AU64,$AH64,$U64,$AV64:AY64),AY64)),0),0)</f>
        <v>0</v>
      </c>
      <c r="AZ203" s="2">
        <f>IFERROR(IF(VALUE($F203)&lt;BA$142,(IF(VALUE($F203)&gt;AZ$142-1,SUM($AU64,$AH64,$U64,$AV64:AZ64),AZ64)),0),0)</f>
        <v>0</v>
      </c>
      <c r="BA203" s="2">
        <f>IFERROR(IF(VALUE($F203)&lt;BB$142,(IF(VALUE($F203)&gt;BA$142-1,SUM($AU64,$AH64,$U64,$AV64:BA64),BA64)),0),0)</f>
        <v>0</v>
      </c>
      <c r="BB203" s="2">
        <f>IFERROR(IF(VALUE($F203)&lt;BC$142,(IF(VALUE($F203)&gt;BB$142-1,SUM($AU64,$AH64,$U64,$AV64:BB64),BB64)),0),0)</f>
        <v>0</v>
      </c>
      <c r="BC203" s="2">
        <f>IFERROR(IF(VALUE($F203)&lt;BD$142,(IF(VALUE($F203)&gt;BC$142-1,SUM($AU64,$AH64,$U64,$AV64:BC64),BC64)),0),0)</f>
        <v>0</v>
      </c>
      <c r="BD203" s="2">
        <f>IFERROR(IF(VALUE($F203)&lt;BE$142,(IF(VALUE($F203)&gt;BD$142-1,SUM($AU64,$AH64,$U64,$AV64:BD64),BD64)),0),0)</f>
        <v>0</v>
      </c>
      <c r="BE203" s="2">
        <f>IFERROR(IF(VALUE($F203)&lt;BF$142,(IF(VALUE($F203)&gt;BE$142-1,SUM($AU64,$AH64,$U64,$AV64:BE64),BE64)),0),0)</f>
        <v>0</v>
      </c>
      <c r="BF203" s="2">
        <f>IFERROR(IF(VALUE($F203)&lt;BG$142,(IF(VALUE($F203)&gt;BF$142-1,SUM($AU64,$AH64,$U64,$AV64:BF64),BF64)),0),0)</f>
        <v>0</v>
      </c>
      <c r="BG203" s="2">
        <f>IFERROR(IF(VALUE($F203)&lt;BH$142,(IF(VALUE($F203)&gt;BG$142-1,SUM($AU64,$AH64,$U64,$AV64:BG64),BG64)),0),0)</f>
        <v>0</v>
      </c>
      <c r="BH203" s="145">
        <f t="shared" si="31"/>
        <v>0</v>
      </c>
      <c r="BU203" s="145"/>
      <c r="CH203" s="145"/>
      <c r="CU203" s="145"/>
      <c r="DH203" s="145"/>
      <c r="DU203" s="145"/>
      <c r="EH203" s="145"/>
    </row>
    <row r="204" spans="1:138" ht="15.75" hidden="1" outlineLevel="1" x14ac:dyDescent="0.25">
      <c r="A204" s="2">
        <f t="shared" si="38"/>
        <v>61</v>
      </c>
      <c r="B204" s="1">
        <f t="shared" si="38"/>
        <v>0</v>
      </c>
      <c r="C204" s="1">
        <f t="shared" si="38"/>
        <v>0</v>
      </c>
      <c r="D204" s="2">
        <f t="shared" si="38"/>
        <v>0</v>
      </c>
      <c r="E204" s="161">
        <f t="shared" si="38"/>
        <v>0</v>
      </c>
      <c r="F204" s="86">
        <f t="shared" si="35"/>
        <v>0</v>
      </c>
      <c r="G204" s="86"/>
      <c r="I204" s="144">
        <v>0</v>
      </c>
      <c r="J204" s="144">
        <v>0</v>
      </c>
      <c r="K204" s="144">
        <v>0</v>
      </c>
      <c r="L204" s="144">
        <v>0</v>
      </c>
      <c r="M204" s="144">
        <v>0</v>
      </c>
      <c r="N204" s="144">
        <v>0</v>
      </c>
      <c r="O204" s="144">
        <v>0</v>
      </c>
      <c r="P204" s="144">
        <f>IF($F204&lt;Q$142,(IF($F204&gt;P$142-1,SUM($I65:P65)+$H343,P65)),0)</f>
        <v>0</v>
      </c>
      <c r="Q204" s="144">
        <f>IF($F204&lt;R$142,(IF($F204&gt;Q$142-1,SUM($I65:Q65)+$H343,Q65)),0)</f>
        <v>0</v>
      </c>
      <c r="R204" s="144">
        <f>IF($F204&lt;S$142,(IF($F204&gt;R$142-1,SUM($I65:R65)+$H343,R65)),0)</f>
        <v>0</v>
      </c>
      <c r="S204" s="144">
        <f>IF($F204&lt;T$142,(IF($F204&gt;S$142-1,SUM($I65:S65)+$H343,S65)),0)</f>
        <v>0</v>
      </c>
      <c r="T204" s="144">
        <f>IF($F204&lt;U$142,(IF($F204&gt;T$142-1,SUM($I65:T65)+$H343,T65)),0)</f>
        <v>0</v>
      </c>
      <c r="U204" s="145">
        <f t="shared" si="32"/>
        <v>0</v>
      </c>
      <c r="V204" s="144">
        <f>IF($F204&lt;W$142,(IF($F204&gt;V$142-1,SUM($U65,$V65:V65),V65)),0)</f>
        <v>0</v>
      </c>
      <c r="W204" s="144">
        <f>IF($F204&lt;X$142,(IF($F204&gt;W$142-1,SUM($U65,$V65:W65),W65)),0)</f>
        <v>0</v>
      </c>
      <c r="X204" s="144">
        <f>IF($F204&lt;Y$142,(IF($F204&gt;X$142-1,SUM($U65,$V65:X65),X65)),0)</f>
        <v>0</v>
      </c>
      <c r="Y204" s="144">
        <f>IF($F204&lt;Z$142,(IF($F204&gt;Y$142-1,SUM($U65,$V65:Y65),Y65)),0)</f>
        <v>0</v>
      </c>
      <c r="Z204" s="144">
        <f>IF($F204&lt;AA$142,(IF($F204&gt;Z$142-1,SUM($U65,$V65:Z65),Z65)),0)</f>
        <v>0</v>
      </c>
      <c r="AA204" s="144">
        <f>IF($F204&lt;AB$142,(IF($F204&gt;AA$142-1,SUM($U65,$V65:AA65),AA65)),0)</f>
        <v>0</v>
      </c>
      <c r="AB204" s="144">
        <f>IF($F204&lt;AC$142,(IF($F204&gt;AB$142-1,SUM($U65,$V65:AB65),AB65)),0)</f>
        <v>0</v>
      </c>
      <c r="AC204" s="144">
        <f>IF($F204&lt;AD$142,(IF($F204&gt;AC$142-1,SUM($U65,$V65:AC65),AC65)),0)</f>
        <v>0</v>
      </c>
      <c r="AD204" s="144">
        <f>IF($F204&lt;AE$142,(IF($F204&gt;AD$142-1,SUM($U65,$V65:AD65),AD65)),0)</f>
        <v>0</v>
      </c>
      <c r="AE204" s="144">
        <f>IF($F204&lt;AF$142,(IF($F204&gt;AE$142-1,SUM($U65,$V65:AE65),AE65)),0)</f>
        <v>0</v>
      </c>
      <c r="AF204" s="144">
        <f>IF($F204&lt;AG$142,(IF($F204&gt;AF$142-1,SUM($U65,$V65:AF65),AF65)),0)</f>
        <v>0</v>
      </c>
      <c r="AG204" s="144">
        <f>IF($F204&lt;AH$142,(IF($F204&gt;AG$142-1,SUM($U65,$V65:AG65),AG65)),0)</f>
        <v>0</v>
      </c>
      <c r="AH204" s="155">
        <f t="shared" si="29"/>
        <v>0</v>
      </c>
      <c r="AI204" s="144">
        <f>IFERROR(IF(VALUE($F204)&lt;AJ$142,(IF(VALUE($F204)&gt;AI$142-1,SUM($AH65,$AI65:AI65),AI65)),0),0)</f>
        <v>0</v>
      </c>
      <c r="AJ204" s="144">
        <f>IFERROR(IF(VALUE($F204)&lt;AK$142,(IF(VALUE($F204)&gt;AJ$142-1,SUM($AH65,$AI65:AJ65),AJ65)),0),0)</f>
        <v>0</v>
      </c>
      <c r="AK204" s="144">
        <f>IFERROR(IF(VALUE($F204)&lt;AL$142,(IF(VALUE($F204)&gt;AK$142-1,SUM($AH65,$AI65:AK65),AK65)),0),0)</f>
        <v>0</v>
      </c>
      <c r="AL204" s="144">
        <f>IFERROR(IF(VALUE($F204)&lt;AM$142,(IF(VALUE($F204)&gt;AL$142-1,SUM($AH65,$AI65:AL65),AL65)),0),0)</f>
        <v>0</v>
      </c>
      <c r="AM204" s="144">
        <f>IFERROR(IF(VALUE($F204)&lt;AN$142,(IF(VALUE($F204)&gt;AM$142-1,SUM($AH65,$AI65:AM65),AM65)),0),0)</f>
        <v>0</v>
      </c>
      <c r="AN204" s="144">
        <f>IFERROR(IF(VALUE($F204)&lt;AO$142,(IF(VALUE($F204)&gt;AN$142-1,SUM($AH65,$AI65:AN65),AN65)),0),0)</f>
        <v>0</v>
      </c>
      <c r="AO204" s="144">
        <f>IFERROR(IF(VALUE($F204)&lt;AP$142,(IF(VALUE($F204)&gt;AO$142-1,SUM($AH65,$AI65:AO65),AO65)),0),0)</f>
        <v>0</v>
      </c>
      <c r="AP204" s="144">
        <f>IFERROR(IF(VALUE($F204)&lt;AQ$142,(IF(VALUE($F204)&gt;AP$142-1,SUM($AH65,$AI65:AP65),AP65)),0),0)</f>
        <v>0</v>
      </c>
      <c r="AQ204" s="144">
        <f>IFERROR(IF(VALUE($F204)&lt;AR$142,(IF(VALUE($F204)&gt;AQ$142-1,SUM($AH65,$AI65:AQ65),AQ65)),0),0)</f>
        <v>0</v>
      </c>
      <c r="AR204" s="144">
        <f>IFERROR(IF(VALUE($F204)&lt;AS$142,(IF(VALUE($F204)&gt;AR$142-1,SUM($AH65,$AI65:AR65),AR65)),0),0)</f>
        <v>0</v>
      </c>
      <c r="AS204" s="144">
        <f>IFERROR(IF(VALUE($F204)&lt;AT$142,(IF(VALUE($F204)&gt;AS$142-1,SUM($AH65,$AI65:AS65),AS65)),0),0)</f>
        <v>0</v>
      </c>
      <c r="AT204" s="144">
        <f>IFERROR(IF(VALUE($F204)&lt;AU$142,(IF(VALUE($F204)&gt;AT$142-1,SUM($AH65,$AI65:AT65),AT65)),0),0)</f>
        <v>0</v>
      </c>
      <c r="AU204" s="155">
        <f t="shared" si="30"/>
        <v>0</v>
      </c>
      <c r="AV204" s="2">
        <f>IFERROR(IF(VALUE($F204)&lt;AW$142,(IF(VALUE($F204)&gt;AV$142-1,SUM($AU65,$AH65,$U65,$AV65:AV65),AV65)),0),0)</f>
        <v>0</v>
      </c>
      <c r="AW204" s="2">
        <f>IFERROR(IF(VALUE($F204)&lt;AX$142,(IF(VALUE($F204)&gt;AW$142-1,SUM($AU65,$AH65,$U65,$AV65:AW65),AW65)),0),0)</f>
        <v>0</v>
      </c>
      <c r="AX204" s="2">
        <f>IFERROR(IF(VALUE($F204)&lt;AY$142,(IF(VALUE($F204)&gt;AX$142-1,SUM($AU65,$AH65,$U65,$AV65:AX65),AX65)),0),0)</f>
        <v>0</v>
      </c>
      <c r="AY204" s="2">
        <f>IFERROR(IF(VALUE($F204)&lt;AZ$142,(IF(VALUE($F204)&gt;AY$142-1,SUM($AU65,$AH65,$U65,$AV65:AY65),AY65)),0),0)</f>
        <v>0</v>
      </c>
      <c r="AZ204" s="2">
        <f>IFERROR(IF(VALUE($F204)&lt;BA$142,(IF(VALUE($F204)&gt;AZ$142-1,SUM($AU65,$AH65,$U65,$AV65:AZ65),AZ65)),0),0)</f>
        <v>0</v>
      </c>
      <c r="BA204" s="2">
        <f>IFERROR(IF(VALUE($F204)&lt;BB$142,(IF(VALUE($F204)&gt;BA$142-1,SUM($AU65,$AH65,$U65,$AV65:BA65),BA65)),0),0)</f>
        <v>0</v>
      </c>
      <c r="BB204" s="2">
        <f>IFERROR(IF(VALUE($F204)&lt;BC$142,(IF(VALUE($F204)&gt;BB$142-1,SUM($AU65,$AH65,$U65,$AV65:BB65),BB65)),0),0)</f>
        <v>0</v>
      </c>
      <c r="BC204" s="2">
        <f>IFERROR(IF(VALUE($F204)&lt;BD$142,(IF(VALUE($F204)&gt;BC$142-1,SUM($AU65,$AH65,$U65,$AV65:BC65),BC65)),0),0)</f>
        <v>0</v>
      </c>
      <c r="BD204" s="2">
        <f>IFERROR(IF(VALUE($F204)&lt;BE$142,(IF(VALUE($F204)&gt;BD$142-1,SUM($AU65,$AH65,$U65,$AV65:BD65),BD65)),0),0)</f>
        <v>0</v>
      </c>
      <c r="BE204" s="2">
        <f>IFERROR(IF(VALUE($F204)&lt;BF$142,(IF(VALUE($F204)&gt;BE$142-1,SUM($AU65,$AH65,$U65,$AV65:BE65),BE65)),0),0)</f>
        <v>0</v>
      </c>
      <c r="BF204" s="2">
        <f>IFERROR(IF(VALUE($F204)&lt;BG$142,(IF(VALUE($F204)&gt;BF$142-1,SUM($AU65,$AH65,$U65,$AV65:BF65),BF65)),0),0)</f>
        <v>0</v>
      </c>
      <c r="BG204" s="2">
        <f>IFERROR(IF(VALUE($F204)&lt;BH$142,(IF(VALUE($F204)&gt;BG$142-1,SUM($AU65,$AH65,$U65,$AV65:BG65),BG65)),0),0)</f>
        <v>0</v>
      </c>
      <c r="BH204" s="145">
        <f t="shared" si="31"/>
        <v>0</v>
      </c>
      <c r="BU204" s="145"/>
      <c r="CH204" s="145"/>
      <c r="CU204" s="145"/>
      <c r="DH204" s="145"/>
      <c r="DU204" s="145"/>
      <c r="EH204" s="145"/>
    </row>
    <row r="205" spans="1:138" ht="15.75" hidden="1" outlineLevel="1" x14ac:dyDescent="0.25">
      <c r="A205" s="2">
        <f t="shared" ref="A205:E214" si="39">A66</f>
        <v>62</v>
      </c>
      <c r="B205" s="1">
        <f t="shared" si="39"/>
        <v>0</v>
      </c>
      <c r="C205" s="1">
        <f t="shared" si="39"/>
        <v>0</v>
      </c>
      <c r="D205" s="2">
        <f t="shared" si="39"/>
        <v>0</v>
      </c>
      <c r="E205" s="161">
        <f t="shared" si="39"/>
        <v>0</v>
      </c>
      <c r="F205" s="86">
        <f t="shared" si="35"/>
        <v>0</v>
      </c>
      <c r="G205" s="86"/>
      <c r="I205" s="144">
        <v>0</v>
      </c>
      <c r="J205" s="144">
        <v>0</v>
      </c>
      <c r="K205" s="144">
        <v>0</v>
      </c>
      <c r="L205" s="144">
        <v>0</v>
      </c>
      <c r="M205" s="144">
        <v>0</v>
      </c>
      <c r="N205" s="144">
        <v>0</v>
      </c>
      <c r="O205" s="144">
        <v>0</v>
      </c>
      <c r="P205" s="144">
        <f>IF($F205&lt;Q$142,(IF($F205&gt;P$142-1,SUM($I66:P66)+$H344,P66)),0)</f>
        <v>0</v>
      </c>
      <c r="Q205" s="144">
        <f>IF($F205&lt;R$142,(IF($F205&gt;Q$142-1,SUM($I66:Q66)+$H344,Q66)),0)</f>
        <v>0</v>
      </c>
      <c r="R205" s="144">
        <f>IF($F205&lt;S$142,(IF($F205&gt;R$142-1,SUM($I66:R66)+$H344,R66)),0)</f>
        <v>0</v>
      </c>
      <c r="S205" s="144">
        <f>IF($F205&lt;T$142,(IF($F205&gt;S$142-1,SUM($I66:S66)+$H344,S66)),0)</f>
        <v>0</v>
      </c>
      <c r="T205" s="144">
        <f>IF($F205&lt;U$142,(IF($F205&gt;T$142-1,SUM($I66:T66)+$H344,T66)),0)</f>
        <v>0</v>
      </c>
      <c r="U205" s="145">
        <f t="shared" si="32"/>
        <v>0</v>
      </c>
      <c r="V205" s="144">
        <f>IF($F205&lt;W$142,(IF($F205&gt;V$142-1,SUM($U66,$V66:V66),V66)),0)</f>
        <v>0</v>
      </c>
      <c r="W205" s="144">
        <f>IF($F205&lt;X$142,(IF($F205&gt;W$142-1,SUM($U66,$V66:W66),W66)),0)</f>
        <v>0</v>
      </c>
      <c r="X205" s="144">
        <f>IF($F205&lt;Y$142,(IF($F205&gt;X$142-1,SUM($U66,$V66:X66),X66)),0)</f>
        <v>0</v>
      </c>
      <c r="Y205" s="144">
        <f>IF($F205&lt;Z$142,(IF($F205&gt;Y$142-1,SUM($U66,$V66:Y66),Y66)),0)</f>
        <v>0</v>
      </c>
      <c r="Z205" s="144">
        <f>IF($F205&lt;AA$142,(IF($F205&gt;Z$142-1,SUM($U66,$V66:Z66),Z66)),0)</f>
        <v>0</v>
      </c>
      <c r="AA205" s="144">
        <f>IF($F205&lt;AB$142,(IF($F205&gt;AA$142-1,SUM($U66,$V66:AA66),AA66)),0)</f>
        <v>0</v>
      </c>
      <c r="AB205" s="144">
        <f>IF($F205&lt;AC$142,(IF($F205&gt;AB$142-1,SUM($U66,$V66:AB66),AB66)),0)</f>
        <v>0</v>
      </c>
      <c r="AC205" s="144">
        <f>IF($F205&lt;AD$142,(IF($F205&gt;AC$142-1,SUM($U66,$V66:AC66),AC66)),0)</f>
        <v>0</v>
      </c>
      <c r="AD205" s="144">
        <f>IF($F205&lt;AE$142,(IF($F205&gt;AD$142-1,SUM($U66,$V66:AD66),AD66)),0)</f>
        <v>0</v>
      </c>
      <c r="AE205" s="144">
        <f>IF($F205&lt;AF$142,(IF($F205&gt;AE$142-1,SUM($U66,$V66:AE66),AE66)),0)</f>
        <v>0</v>
      </c>
      <c r="AF205" s="144">
        <f>IF($F205&lt;AG$142,(IF($F205&gt;AF$142-1,SUM($U66,$V66:AF66),AF66)),0)</f>
        <v>0</v>
      </c>
      <c r="AG205" s="144">
        <f>IF($F205&lt;AH$142,(IF($F205&gt;AG$142-1,SUM($U66,$V66:AG66),AG66)),0)</f>
        <v>0</v>
      </c>
      <c r="AH205" s="155">
        <f t="shared" si="29"/>
        <v>0</v>
      </c>
      <c r="AI205" s="144">
        <f>IFERROR(IF(VALUE($F205)&lt;AJ$142,(IF(VALUE($F205)&gt;AI$142-1,SUM($AH66,$AI66:AI66),AI66)),0),0)</f>
        <v>0</v>
      </c>
      <c r="AJ205" s="144">
        <f>IFERROR(IF(VALUE($F205)&lt;AK$142,(IF(VALUE($F205)&gt;AJ$142-1,SUM($AH66,$AI66:AJ66),AJ66)),0),0)</f>
        <v>0</v>
      </c>
      <c r="AK205" s="144">
        <f>IFERROR(IF(VALUE($F205)&lt;AL$142,(IF(VALUE($F205)&gt;AK$142-1,SUM($AH66,$AI66:AK66),AK66)),0),0)</f>
        <v>0</v>
      </c>
      <c r="AL205" s="144">
        <f>IFERROR(IF(VALUE($F205)&lt;AM$142,(IF(VALUE($F205)&gt;AL$142-1,SUM($AH66,$AI66:AL66),AL66)),0),0)</f>
        <v>0</v>
      </c>
      <c r="AM205" s="144">
        <f>IFERROR(IF(VALUE($F205)&lt;AN$142,(IF(VALUE($F205)&gt;AM$142-1,SUM($AH66,$AI66:AM66),AM66)),0),0)</f>
        <v>0</v>
      </c>
      <c r="AN205" s="144">
        <f>IFERROR(IF(VALUE($F205)&lt;AO$142,(IF(VALUE($F205)&gt;AN$142-1,SUM($AH66,$AI66:AN66),AN66)),0),0)</f>
        <v>0</v>
      </c>
      <c r="AO205" s="144">
        <f>IFERROR(IF(VALUE($F205)&lt;AP$142,(IF(VALUE($F205)&gt;AO$142-1,SUM($AH66,$AI66:AO66),AO66)),0),0)</f>
        <v>0</v>
      </c>
      <c r="AP205" s="144">
        <f>IFERROR(IF(VALUE($F205)&lt;AQ$142,(IF(VALUE($F205)&gt;AP$142-1,SUM($AH66,$AI66:AP66),AP66)),0),0)</f>
        <v>0</v>
      </c>
      <c r="AQ205" s="144">
        <f>IFERROR(IF(VALUE($F205)&lt;AR$142,(IF(VALUE($F205)&gt;AQ$142-1,SUM($AH66,$AI66:AQ66),AQ66)),0),0)</f>
        <v>0</v>
      </c>
      <c r="AR205" s="144">
        <f>IFERROR(IF(VALUE($F205)&lt;AS$142,(IF(VALUE($F205)&gt;AR$142-1,SUM($AH66,$AI66:AR66),AR66)),0),0)</f>
        <v>0</v>
      </c>
      <c r="AS205" s="144">
        <f>IFERROR(IF(VALUE($F205)&lt;AT$142,(IF(VALUE($F205)&gt;AS$142-1,SUM($AH66,$AI66:AS66),AS66)),0),0)</f>
        <v>0</v>
      </c>
      <c r="AT205" s="144">
        <f>IFERROR(IF(VALUE($F205)&lt;AU$142,(IF(VALUE($F205)&gt;AT$142-1,SUM($AH66,$AI66:AT66),AT66)),0),0)</f>
        <v>0</v>
      </c>
      <c r="AU205" s="155">
        <f t="shared" si="30"/>
        <v>0</v>
      </c>
      <c r="AV205" s="2">
        <f>IFERROR(IF(VALUE($F205)&lt;AW$142,(IF(VALUE($F205)&gt;AV$142-1,SUM($AU66,$AH66,$U66,$AV66:AV66),AV66)),0),0)</f>
        <v>0</v>
      </c>
      <c r="AW205" s="2">
        <f>IFERROR(IF(VALUE($F205)&lt;AX$142,(IF(VALUE($F205)&gt;AW$142-1,SUM($AU66,$AH66,$U66,$AV66:AW66),AW66)),0),0)</f>
        <v>0</v>
      </c>
      <c r="AX205" s="2">
        <f>IFERROR(IF(VALUE($F205)&lt;AY$142,(IF(VALUE($F205)&gt;AX$142-1,SUM($AU66,$AH66,$U66,$AV66:AX66),AX66)),0),0)</f>
        <v>0</v>
      </c>
      <c r="AY205" s="2">
        <f>IFERROR(IF(VALUE($F205)&lt;AZ$142,(IF(VALUE($F205)&gt;AY$142-1,SUM($AU66,$AH66,$U66,$AV66:AY66),AY66)),0),0)</f>
        <v>0</v>
      </c>
      <c r="AZ205" s="2">
        <f>IFERROR(IF(VALUE($F205)&lt;BA$142,(IF(VALUE($F205)&gt;AZ$142-1,SUM($AU66,$AH66,$U66,$AV66:AZ66),AZ66)),0),0)</f>
        <v>0</v>
      </c>
      <c r="BA205" s="2">
        <f>IFERROR(IF(VALUE($F205)&lt;BB$142,(IF(VALUE($F205)&gt;BA$142-1,SUM($AU66,$AH66,$U66,$AV66:BA66),BA66)),0),0)</f>
        <v>0</v>
      </c>
      <c r="BB205" s="2">
        <f>IFERROR(IF(VALUE($F205)&lt;BC$142,(IF(VALUE($F205)&gt;BB$142-1,SUM($AU66,$AH66,$U66,$AV66:BB66),BB66)),0),0)</f>
        <v>0</v>
      </c>
      <c r="BC205" s="2">
        <f>IFERROR(IF(VALUE($F205)&lt;BD$142,(IF(VALUE($F205)&gt;BC$142-1,SUM($AU66,$AH66,$U66,$AV66:BC66),BC66)),0),0)</f>
        <v>0</v>
      </c>
      <c r="BD205" s="2">
        <f>IFERROR(IF(VALUE($F205)&lt;BE$142,(IF(VALUE($F205)&gt;BD$142-1,SUM($AU66,$AH66,$U66,$AV66:BD66),BD66)),0),0)</f>
        <v>0</v>
      </c>
      <c r="BE205" s="2">
        <f>IFERROR(IF(VALUE($F205)&lt;BF$142,(IF(VALUE($F205)&gt;BE$142-1,SUM($AU66,$AH66,$U66,$AV66:BE66),BE66)),0),0)</f>
        <v>0</v>
      </c>
      <c r="BF205" s="2">
        <f>IFERROR(IF(VALUE($F205)&lt;BG$142,(IF(VALUE($F205)&gt;BF$142-1,SUM($AU66,$AH66,$U66,$AV66:BF66),BF66)),0),0)</f>
        <v>0</v>
      </c>
      <c r="BG205" s="2">
        <f>IFERROR(IF(VALUE($F205)&lt;BH$142,(IF(VALUE($F205)&gt;BG$142-1,SUM($AU66,$AH66,$U66,$AV66:BG66),BG66)),0),0)</f>
        <v>0</v>
      </c>
      <c r="BH205" s="145">
        <f t="shared" si="31"/>
        <v>0</v>
      </c>
      <c r="BU205" s="145"/>
      <c r="CH205" s="145"/>
      <c r="CU205" s="145"/>
      <c r="DH205" s="145"/>
      <c r="DU205" s="145"/>
      <c r="EH205" s="145"/>
    </row>
    <row r="206" spans="1:138" ht="15.75" hidden="1" outlineLevel="1" x14ac:dyDescent="0.25">
      <c r="A206" s="2">
        <f t="shared" si="39"/>
        <v>63</v>
      </c>
      <c r="B206" s="1">
        <f t="shared" si="39"/>
        <v>0</v>
      </c>
      <c r="C206" s="1">
        <f t="shared" si="39"/>
        <v>0</v>
      </c>
      <c r="D206" s="2">
        <f t="shared" si="39"/>
        <v>0</v>
      </c>
      <c r="E206" s="161">
        <f t="shared" si="39"/>
        <v>0</v>
      </c>
      <c r="F206" s="86">
        <f t="shared" si="35"/>
        <v>0</v>
      </c>
      <c r="G206" s="86"/>
      <c r="I206" s="144">
        <v>0</v>
      </c>
      <c r="J206" s="144">
        <v>0</v>
      </c>
      <c r="K206" s="144">
        <v>0</v>
      </c>
      <c r="L206" s="144">
        <v>0</v>
      </c>
      <c r="M206" s="144">
        <v>0</v>
      </c>
      <c r="N206" s="144">
        <v>0</v>
      </c>
      <c r="O206" s="144">
        <v>0</v>
      </c>
      <c r="P206" s="144">
        <f>IF($F206&lt;Q$142,(IF($F206&gt;P$142-1,SUM($I67:P67)+$H345,P67)),0)</f>
        <v>0</v>
      </c>
      <c r="Q206" s="144">
        <f>IF($F206&lt;R$142,(IF($F206&gt;Q$142-1,SUM($I67:Q67)+$H345,Q67)),0)</f>
        <v>0</v>
      </c>
      <c r="R206" s="144">
        <f>IF($F206&lt;S$142,(IF($F206&gt;R$142-1,SUM($I67:R67)+$H345,R67)),0)</f>
        <v>0</v>
      </c>
      <c r="S206" s="144">
        <f>IF($F206&lt;T$142,(IF($F206&gt;S$142-1,SUM($I67:S67)+$H345,S67)),0)</f>
        <v>0</v>
      </c>
      <c r="T206" s="144">
        <f>IF($F206&lt;U$142,(IF($F206&gt;T$142-1,SUM($I67:T67)+$H345,T67)),0)</f>
        <v>0</v>
      </c>
      <c r="U206" s="145">
        <f t="shared" si="32"/>
        <v>0</v>
      </c>
      <c r="V206" s="144">
        <f>IF($F206&lt;W$142,(IF($F206&gt;V$142-1,SUM($U67,$V67:V67),V67)),0)</f>
        <v>0</v>
      </c>
      <c r="W206" s="144">
        <f>IF($F206&lt;X$142,(IF($F206&gt;W$142-1,SUM($U67,$V67:W67),W67)),0)</f>
        <v>0</v>
      </c>
      <c r="X206" s="144">
        <f>IF($F206&lt;Y$142,(IF($F206&gt;X$142-1,SUM($U67,$V67:X67),X67)),0)</f>
        <v>0</v>
      </c>
      <c r="Y206" s="144">
        <f>IF($F206&lt;Z$142,(IF($F206&gt;Y$142-1,SUM($U67,$V67:Y67),Y67)),0)</f>
        <v>0</v>
      </c>
      <c r="Z206" s="144">
        <f>IF($F206&lt;AA$142,(IF($F206&gt;Z$142-1,SUM($U67,$V67:Z67),Z67)),0)</f>
        <v>0</v>
      </c>
      <c r="AA206" s="144">
        <f>IF($F206&lt;AB$142,(IF($F206&gt;AA$142-1,SUM($U67,$V67:AA67),AA67)),0)</f>
        <v>0</v>
      </c>
      <c r="AB206" s="144">
        <f>IF($F206&lt;AC$142,(IF($F206&gt;AB$142-1,SUM($U67,$V67:AB67),AB67)),0)</f>
        <v>0</v>
      </c>
      <c r="AC206" s="144">
        <f>IF($F206&lt;AD$142,(IF($F206&gt;AC$142-1,SUM($U67,$V67:AC67),AC67)),0)</f>
        <v>0</v>
      </c>
      <c r="AD206" s="144">
        <f>IF($F206&lt;AE$142,(IF($F206&gt;AD$142-1,SUM($U67,$V67:AD67),AD67)),0)</f>
        <v>0</v>
      </c>
      <c r="AE206" s="144">
        <f>IF($F206&lt;AF$142,(IF($F206&gt;AE$142-1,SUM($U67,$V67:AE67),AE67)),0)</f>
        <v>0</v>
      </c>
      <c r="AF206" s="144">
        <f>IF($F206&lt;AG$142,(IF($F206&gt;AF$142-1,SUM($U67,$V67:AF67),AF67)),0)</f>
        <v>0</v>
      </c>
      <c r="AG206" s="144">
        <f>IF($F206&lt;AH$142,(IF($F206&gt;AG$142-1,SUM($U67,$V67:AG67),AG67)),0)</f>
        <v>0</v>
      </c>
      <c r="AH206" s="155">
        <f t="shared" si="29"/>
        <v>0</v>
      </c>
      <c r="AI206" s="144">
        <f>IFERROR(IF(VALUE($F206)&lt;AJ$142,(IF(VALUE($F206)&gt;AI$142-1,SUM($AH67,$AI67:AI67),AI67)),0),0)</f>
        <v>0</v>
      </c>
      <c r="AJ206" s="144">
        <f>IFERROR(IF(VALUE($F206)&lt;AK$142,(IF(VALUE($F206)&gt;AJ$142-1,SUM($AH67,$AI67:AJ67),AJ67)),0),0)</f>
        <v>0</v>
      </c>
      <c r="AK206" s="144">
        <f>IFERROR(IF(VALUE($F206)&lt;AL$142,(IF(VALUE($F206)&gt;AK$142-1,SUM($AH67,$AI67:AK67),AK67)),0),0)</f>
        <v>0</v>
      </c>
      <c r="AL206" s="144">
        <f>IFERROR(IF(VALUE($F206)&lt;AM$142,(IF(VALUE($F206)&gt;AL$142-1,SUM($AH67,$AI67:AL67),AL67)),0),0)</f>
        <v>0</v>
      </c>
      <c r="AM206" s="144">
        <f>IFERROR(IF(VALUE($F206)&lt;AN$142,(IF(VALUE($F206)&gt;AM$142-1,SUM($AH67,$AI67:AM67),AM67)),0),0)</f>
        <v>0</v>
      </c>
      <c r="AN206" s="144">
        <f>IFERROR(IF(VALUE($F206)&lt;AO$142,(IF(VALUE($F206)&gt;AN$142-1,SUM($AH67,$AI67:AN67),AN67)),0),0)</f>
        <v>0</v>
      </c>
      <c r="AO206" s="144">
        <f>IFERROR(IF(VALUE($F206)&lt;AP$142,(IF(VALUE($F206)&gt;AO$142-1,SUM($AH67,$AI67:AO67),AO67)),0),0)</f>
        <v>0</v>
      </c>
      <c r="AP206" s="144">
        <f>IFERROR(IF(VALUE($F206)&lt;AQ$142,(IF(VALUE($F206)&gt;AP$142-1,SUM($AH67,$AI67:AP67),AP67)),0),0)</f>
        <v>0</v>
      </c>
      <c r="AQ206" s="144">
        <f>IFERROR(IF(VALUE($F206)&lt;AR$142,(IF(VALUE($F206)&gt;AQ$142-1,SUM($AH67,$AI67:AQ67),AQ67)),0),0)</f>
        <v>0</v>
      </c>
      <c r="AR206" s="144">
        <f>IFERROR(IF(VALUE($F206)&lt;AS$142,(IF(VALUE($F206)&gt;AR$142-1,SUM($AH67,$AI67:AR67),AR67)),0),0)</f>
        <v>0</v>
      </c>
      <c r="AS206" s="144">
        <f>IFERROR(IF(VALUE($F206)&lt;AT$142,(IF(VALUE($F206)&gt;AS$142-1,SUM($AH67,$AI67:AS67),AS67)),0),0)</f>
        <v>0</v>
      </c>
      <c r="AT206" s="144">
        <f>IFERROR(IF(VALUE($F206)&lt;AU$142,(IF(VALUE($F206)&gt;AT$142-1,SUM($AH67,$AI67:AT67),AT67)),0),0)</f>
        <v>0</v>
      </c>
      <c r="AU206" s="155">
        <f t="shared" si="30"/>
        <v>0</v>
      </c>
      <c r="AV206" s="2">
        <f>IFERROR(IF(VALUE($F206)&lt;AW$142,(IF(VALUE($F206)&gt;AV$142-1,SUM($AU67,$AH67,$U67,$AV67:AV67),AV67)),0),0)</f>
        <v>0</v>
      </c>
      <c r="AW206" s="2">
        <f>IFERROR(IF(VALUE($F206)&lt;AX$142,(IF(VALUE($F206)&gt;AW$142-1,SUM($AU67,$AH67,$U67,$AV67:AW67),AW67)),0),0)</f>
        <v>0</v>
      </c>
      <c r="AX206" s="2">
        <f>IFERROR(IF(VALUE($F206)&lt;AY$142,(IF(VALUE($F206)&gt;AX$142-1,SUM($AU67,$AH67,$U67,$AV67:AX67),AX67)),0),0)</f>
        <v>0</v>
      </c>
      <c r="AY206" s="2">
        <f>IFERROR(IF(VALUE($F206)&lt;AZ$142,(IF(VALUE($F206)&gt;AY$142-1,SUM($AU67,$AH67,$U67,$AV67:AY67),AY67)),0),0)</f>
        <v>0</v>
      </c>
      <c r="AZ206" s="2">
        <f>IFERROR(IF(VALUE($F206)&lt;BA$142,(IF(VALUE($F206)&gt;AZ$142-1,SUM($AU67,$AH67,$U67,$AV67:AZ67),AZ67)),0),0)</f>
        <v>0</v>
      </c>
      <c r="BA206" s="2">
        <f>IFERROR(IF(VALUE($F206)&lt;BB$142,(IF(VALUE($F206)&gt;BA$142-1,SUM($AU67,$AH67,$U67,$AV67:BA67),BA67)),0),0)</f>
        <v>0</v>
      </c>
      <c r="BB206" s="2">
        <f>IFERROR(IF(VALUE($F206)&lt;BC$142,(IF(VALUE($F206)&gt;BB$142-1,SUM($AU67,$AH67,$U67,$AV67:BB67),BB67)),0),0)</f>
        <v>0</v>
      </c>
      <c r="BC206" s="2">
        <f>IFERROR(IF(VALUE($F206)&lt;BD$142,(IF(VALUE($F206)&gt;BC$142-1,SUM($AU67,$AH67,$U67,$AV67:BC67),BC67)),0),0)</f>
        <v>0</v>
      </c>
      <c r="BD206" s="2">
        <f>IFERROR(IF(VALUE($F206)&lt;BE$142,(IF(VALUE($F206)&gt;BD$142-1,SUM($AU67,$AH67,$U67,$AV67:BD67),BD67)),0),0)</f>
        <v>0</v>
      </c>
      <c r="BE206" s="2">
        <f>IFERROR(IF(VALUE($F206)&lt;BF$142,(IF(VALUE($F206)&gt;BE$142-1,SUM($AU67,$AH67,$U67,$AV67:BE67),BE67)),0),0)</f>
        <v>0</v>
      </c>
      <c r="BF206" s="2">
        <f>IFERROR(IF(VALUE($F206)&lt;BG$142,(IF(VALUE($F206)&gt;BF$142-1,SUM($AU67,$AH67,$U67,$AV67:BF67),BF67)),0),0)</f>
        <v>0</v>
      </c>
      <c r="BG206" s="2">
        <f>IFERROR(IF(VALUE($F206)&lt;BH$142,(IF(VALUE($F206)&gt;BG$142-1,SUM($AU67,$AH67,$U67,$AV67:BG67),BG67)),0),0)</f>
        <v>0</v>
      </c>
      <c r="BH206" s="145">
        <f t="shared" si="31"/>
        <v>0</v>
      </c>
      <c r="BU206" s="145"/>
      <c r="CH206" s="145"/>
      <c r="CU206" s="145"/>
      <c r="DH206" s="145"/>
      <c r="DU206" s="145"/>
      <c r="EH206" s="145"/>
    </row>
    <row r="207" spans="1:138" ht="15.75" hidden="1" outlineLevel="1" x14ac:dyDescent="0.25">
      <c r="A207" s="2">
        <f t="shared" si="39"/>
        <v>64</v>
      </c>
      <c r="B207" s="1">
        <f t="shared" si="39"/>
        <v>0</v>
      </c>
      <c r="C207" s="1">
        <f t="shared" si="39"/>
        <v>0</v>
      </c>
      <c r="D207" s="2">
        <f t="shared" si="39"/>
        <v>0</v>
      </c>
      <c r="E207" s="161">
        <f t="shared" si="39"/>
        <v>0</v>
      </c>
      <c r="F207" s="86">
        <f t="shared" si="35"/>
        <v>0</v>
      </c>
      <c r="G207" s="86"/>
      <c r="I207" s="144">
        <v>0</v>
      </c>
      <c r="J207" s="144">
        <v>0</v>
      </c>
      <c r="K207" s="144">
        <v>0</v>
      </c>
      <c r="L207" s="144">
        <v>0</v>
      </c>
      <c r="M207" s="144">
        <v>0</v>
      </c>
      <c r="N207" s="144">
        <v>0</v>
      </c>
      <c r="O207" s="144">
        <v>0</v>
      </c>
      <c r="P207" s="144">
        <f>IF($F207&lt;Q$142,(IF($F207&gt;P$142-1,SUM($I68:P68)+$H346,P68)),0)</f>
        <v>0</v>
      </c>
      <c r="Q207" s="144">
        <f>IF($F207&lt;R$142,(IF($F207&gt;Q$142-1,SUM($I68:Q68)+$H346,Q68)),0)</f>
        <v>0</v>
      </c>
      <c r="R207" s="144">
        <f>IF($F207&lt;S$142,(IF($F207&gt;R$142-1,SUM($I68:R68)+$H346,R68)),0)</f>
        <v>0</v>
      </c>
      <c r="S207" s="144">
        <f>IF($F207&lt;T$142,(IF($F207&gt;S$142-1,SUM($I68:S68)+$H346,S68)),0)</f>
        <v>0</v>
      </c>
      <c r="T207" s="144">
        <f>IF($F207&lt;U$142,(IF($F207&gt;T$142-1,SUM($I68:T68)+$H346,T68)),0)</f>
        <v>0</v>
      </c>
      <c r="U207" s="145">
        <f t="shared" si="32"/>
        <v>0</v>
      </c>
      <c r="V207" s="144">
        <f>IF($F207&lt;W$142,(IF($F207&gt;V$142-1,SUM($U68,$V68:V68),V68)),0)</f>
        <v>0</v>
      </c>
      <c r="W207" s="144">
        <f>IF($F207&lt;X$142,(IF($F207&gt;W$142-1,SUM($U68,$V68:W68),W68)),0)</f>
        <v>0</v>
      </c>
      <c r="X207" s="144">
        <f>IF($F207&lt;Y$142,(IF($F207&gt;X$142-1,SUM($U68,$V68:X68),X68)),0)</f>
        <v>0</v>
      </c>
      <c r="Y207" s="144">
        <f>IF($F207&lt;Z$142,(IF($F207&gt;Y$142-1,SUM($U68,$V68:Y68),Y68)),0)</f>
        <v>0</v>
      </c>
      <c r="Z207" s="144">
        <f>IF($F207&lt;AA$142,(IF($F207&gt;Z$142-1,SUM($U68,$V68:Z68),Z68)),0)</f>
        <v>0</v>
      </c>
      <c r="AA207" s="144">
        <f>IF($F207&lt;AB$142,(IF($F207&gt;AA$142-1,SUM($U68,$V68:AA68),AA68)),0)</f>
        <v>0</v>
      </c>
      <c r="AB207" s="144">
        <f>IF($F207&lt;AC$142,(IF($F207&gt;AB$142-1,SUM($U68,$V68:AB68),AB68)),0)</f>
        <v>0</v>
      </c>
      <c r="AC207" s="144">
        <f>IF($F207&lt;AD$142,(IF($F207&gt;AC$142-1,SUM($U68,$V68:AC68),AC68)),0)</f>
        <v>0</v>
      </c>
      <c r="AD207" s="144">
        <f>IF($F207&lt;AE$142,(IF($F207&gt;AD$142-1,SUM($U68,$V68:AD68),AD68)),0)</f>
        <v>0</v>
      </c>
      <c r="AE207" s="144">
        <f>IF($F207&lt;AF$142,(IF($F207&gt;AE$142-1,SUM($U68,$V68:AE68),AE68)),0)</f>
        <v>0</v>
      </c>
      <c r="AF207" s="144">
        <f>IF($F207&lt;AG$142,(IF($F207&gt;AF$142-1,SUM($U68,$V68:AF68),AF68)),0)</f>
        <v>0</v>
      </c>
      <c r="AG207" s="144">
        <f>IF($F207&lt;AH$142,(IF($F207&gt;AG$142-1,SUM($U68,$V68:AG68),AG68)),0)</f>
        <v>0</v>
      </c>
      <c r="AH207" s="155">
        <f t="shared" si="29"/>
        <v>0</v>
      </c>
      <c r="AI207" s="144">
        <f>IFERROR(IF(VALUE($F207)&lt;AJ$142,(IF(VALUE($F207)&gt;AI$142-1,SUM($AH68,$AI68:AI68),AI68)),0),0)</f>
        <v>0</v>
      </c>
      <c r="AJ207" s="144">
        <f>IFERROR(IF(VALUE($F207)&lt;AK$142,(IF(VALUE($F207)&gt;AJ$142-1,SUM($AH68,$AI68:AJ68),AJ68)),0),0)</f>
        <v>0</v>
      </c>
      <c r="AK207" s="144">
        <f>IFERROR(IF(VALUE($F207)&lt;AL$142,(IF(VALUE($F207)&gt;AK$142-1,SUM($AH68,$AI68:AK68),AK68)),0),0)</f>
        <v>0</v>
      </c>
      <c r="AL207" s="144">
        <f>IFERROR(IF(VALUE($F207)&lt;AM$142,(IF(VALUE($F207)&gt;AL$142-1,SUM($AH68,$AI68:AL68),AL68)),0),0)</f>
        <v>0</v>
      </c>
      <c r="AM207" s="144">
        <f>IFERROR(IF(VALUE($F207)&lt;AN$142,(IF(VALUE($F207)&gt;AM$142-1,SUM($AH68,$AI68:AM68),AM68)),0),0)</f>
        <v>0</v>
      </c>
      <c r="AN207" s="144">
        <f>IFERROR(IF(VALUE($F207)&lt;AO$142,(IF(VALUE($F207)&gt;AN$142-1,SUM($AH68,$AI68:AN68),AN68)),0),0)</f>
        <v>0</v>
      </c>
      <c r="AO207" s="144">
        <f>IFERROR(IF(VALUE($F207)&lt;AP$142,(IF(VALUE($F207)&gt;AO$142-1,SUM($AH68,$AI68:AO68),AO68)),0),0)</f>
        <v>0</v>
      </c>
      <c r="AP207" s="144">
        <f>IFERROR(IF(VALUE($F207)&lt;AQ$142,(IF(VALUE($F207)&gt;AP$142-1,SUM($AH68,$AI68:AP68),AP68)),0),0)</f>
        <v>0</v>
      </c>
      <c r="AQ207" s="144">
        <f>IFERROR(IF(VALUE($F207)&lt;AR$142,(IF(VALUE($F207)&gt;AQ$142-1,SUM($AH68,$AI68:AQ68),AQ68)),0),0)</f>
        <v>0</v>
      </c>
      <c r="AR207" s="144">
        <f>IFERROR(IF(VALUE($F207)&lt;AS$142,(IF(VALUE($F207)&gt;AR$142-1,SUM($AH68,$AI68:AR68),AR68)),0),0)</f>
        <v>0</v>
      </c>
      <c r="AS207" s="144">
        <f>IFERROR(IF(VALUE($F207)&lt;AT$142,(IF(VALUE($F207)&gt;AS$142-1,SUM($AH68,$AI68:AS68),AS68)),0),0)</f>
        <v>0</v>
      </c>
      <c r="AT207" s="144">
        <f>IFERROR(IF(VALUE($F207)&lt;AU$142,(IF(VALUE($F207)&gt;AT$142-1,SUM($AH68,$AI68:AT68),AT68)),0),0)</f>
        <v>0</v>
      </c>
      <c r="AU207" s="155">
        <f t="shared" si="30"/>
        <v>0</v>
      </c>
      <c r="AV207" s="2">
        <f>IFERROR(IF(VALUE($F207)&lt;AW$142,(IF(VALUE($F207)&gt;AV$142-1,SUM($AU68,$AH68,$U68,$AV68:AV68),AV68)),0),0)</f>
        <v>0</v>
      </c>
      <c r="AW207" s="2">
        <f>IFERROR(IF(VALUE($F207)&lt;AX$142,(IF(VALUE($F207)&gt;AW$142-1,SUM($AU68,$AH68,$U68,$AV68:AW68),AW68)),0),0)</f>
        <v>0</v>
      </c>
      <c r="AX207" s="2">
        <f>IFERROR(IF(VALUE($F207)&lt;AY$142,(IF(VALUE($F207)&gt;AX$142-1,SUM($AU68,$AH68,$U68,$AV68:AX68),AX68)),0),0)</f>
        <v>0</v>
      </c>
      <c r="AY207" s="2">
        <f>IFERROR(IF(VALUE($F207)&lt;AZ$142,(IF(VALUE($F207)&gt;AY$142-1,SUM($AU68,$AH68,$U68,$AV68:AY68),AY68)),0),0)</f>
        <v>0</v>
      </c>
      <c r="AZ207" s="2">
        <f>IFERROR(IF(VALUE($F207)&lt;BA$142,(IF(VALUE($F207)&gt;AZ$142-1,SUM($AU68,$AH68,$U68,$AV68:AZ68),AZ68)),0),0)</f>
        <v>0</v>
      </c>
      <c r="BA207" s="2">
        <f>IFERROR(IF(VALUE($F207)&lt;BB$142,(IF(VALUE($F207)&gt;BA$142-1,SUM($AU68,$AH68,$U68,$AV68:BA68),BA68)),0),0)</f>
        <v>0</v>
      </c>
      <c r="BB207" s="2">
        <f>IFERROR(IF(VALUE($F207)&lt;BC$142,(IF(VALUE($F207)&gt;BB$142-1,SUM($AU68,$AH68,$U68,$AV68:BB68),BB68)),0),0)</f>
        <v>0</v>
      </c>
      <c r="BC207" s="2">
        <f>IFERROR(IF(VALUE($F207)&lt;BD$142,(IF(VALUE($F207)&gt;BC$142-1,SUM($AU68,$AH68,$U68,$AV68:BC68),BC68)),0),0)</f>
        <v>0</v>
      </c>
      <c r="BD207" s="2">
        <f>IFERROR(IF(VALUE($F207)&lt;BE$142,(IF(VALUE($F207)&gt;BD$142-1,SUM($AU68,$AH68,$U68,$AV68:BD68),BD68)),0),0)</f>
        <v>0</v>
      </c>
      <c r="BE207" s="2">
        <f>IFERROR(IF(VALUE($F207)&lt;BF$142,(IF(VALUE($F207)&gt;BE$142-1,SUM($AU68,$AH68,$U68,$AV68:BE68),BE68)),0),0)</f>
        <v>0</v>
      </c>
      <c r="BF207" s="2">
        <f>IFERROR(IF(VALUE($F207)&lt;BG$142,(IF(VALUE($F207)&gt;BF$142-1,SUM($AU68,$AH68,$U68,$AV68:BF68),BF68)),0),0)</f>
        <v>0</v>
      </c>
      <c r="BG207" s="2">
        <f>IFERROR(IF(VALUE($F207)&lt;BH$142,(IF(VALUE($F207)&gt;BG$142-1,SUM($AU68,$AH68,$U68,$AV68:BG68),BG68)),0),0)</f>
        <v>0</v>
      </c>
      <c r="BH207" s="145">
        <f t="shared" si="31"/>
        <v>0</v>
      </c>
      <c r="BU207" s="145"/>
      <c r="CH207" s="145"/>
      <c r="CU207" s="145"/>
      <c r="DH207" s="145"/>
      <c r="DU207" s="145"/>
      <c r="EH207" s="145"/>
    </row>
    <row r="208" spans="1:138" ht="15.75" hidden="1" outlineLevel="1" x14ac:dyDescent="0.25">
      <c r="A208" s="2">
        <f t="shared" si="39"/>
        <v>65</v>
      </c>
      <c r="B208" s="1">
        <f t="shared" si="39"/>
        <v>0</v>
      </c>
      <c r="C208" s="1">
        <f t="shared" si="39"/>
        <v>0</v>
      </c>
      <c r="D208" s="2">
        <f t="shared" si="39"/>
        <v>0</v>
      </c>
      <c r="E208" s="161">
        <f t="shared" si="39"/>
        <v>0</v>
      </c>
      <c r="F208" s="86">
        <f t="shared" si="35"/>
        <v>0</v>
      </c>
      <c r="G208" s="86"/>
      <c r="I208" s="144">
        <v>0</v>
      </c>
      <c r="J208" s="144">
        <v>0</v>
      </c>
      <c r="K208" s="144">
        <v>0</v>
      </c>
      <c r="L208" s="144">
        <v>0</v>
      </c>
      <c r="M208" s="144">
        <v>0</v>
      </c>
      <c r="N208" s="144">
        <v>0</v>
      </c>
      <c r="O208" s="144">
        <v>0</v>
      </c>
      <c r="P208" s="144">
        <f>IF($F208&lt;Q$142,(IF($F208&gt;P$142-1,SUM($I69:P69)+$H347,P69)),0)</f>
        <v>0</v>
      </c>
      <c r="Q208" s="144">
        <f>IF($F208&lt;R$142,(IF($F208&gt;Q$142-1,SUM($I69:Q69)+$H347,Q69)),0)</f>
        <v>0</v>
      </c>
      <c r="R208" s="144">
        <f>IF($F208&lt;S$142,(IF($F208&gt;R$142-1,SUM($I69:R69)+$H347,R69)),0)</f>
        <v>0</v>
      </c>
      <c r="S208" s="144">
        <f>IF($F208&lt;T$142,(IF($F208&gt;S$142-1,SUM($I69:S69)+$H347,S69)),0)</f>
        <v>0</v>
      </c>
      <c r="T208" s="144">
        <f>IF($F208&lt;U$142,(IF($F208&gt;T$142-1,SUM($I69:T69)+$H347,T69)),0)</f>
        <v>0</v>
      </c>
      <c r="U208" s="145">
        <f t="shared" si="32"/>
        <v>0</v>
      </c>
      <c r="V208" s="144">
        <f>IF($F208&lt;W$142,(IF($F208&gt;V$142-1,SUM($U69,$V69:V69),V69)),0)</f>
        <v>0</v>
      </c>
      <c r="W208" s="144">
        <f>IF($F208&lt;X$142,(IF($F208&gt;W$142-1,SUM($U69,$V69:W69),W69)),0)</f>
        <v>0</v>
      </c>
      <c r="X208" s="144">
        <f>IF($F208&lt;Y$142,(IF($F208&gt;X$142-1,SUM($U69,$V69:X69),X69)),0)</f>
        <v>0</v>
      </c>
      <c r="Y208" s="144">
        <f>IF($F208&lt;Z$142,(IF($F208&gt;Y$142-1,SUM($U69,$V69:Y69),Y69)),0)</f>
        <v>0</v>
      </c>
      <c r="Z208" s="144">
        <f>IF($F208&lt;AA$142,(IF($F208&gt;Z$142-1,SUM($U69,$V69:Z69),Z69)),0)</f>
        <v>0</v>
      </c>
      <c r="AA208" s="144">
        <f>IF($F208&lt;AB$142,(IF($F208&gt;AA$142-1,SUM($U69,$V69:AA69),AA69)),0)</f>
        <v>0</v>
      </c>
      <c r="AB208" s="144">
        <f>IF($F208&lt;AC$142,(IF($F208&gt;AB$142-1,SUM($U69,$V69:AB69),AB69)),0)</f>
        <v>0</v>
      </c>
      <c r="AC208" s="144">
        <f>IF($F208&lt;AD$142,(IF($F208&gt;AC$142-1,SUM($U69,$V69:AC69),AC69)),0)</f>
        <v>0</v>
      </c>
      <c r="AD208" s="144">
        <f>IF($F208&lt;AE$142,(IF($F208&gt;AD$142-1,SUM($U69,$V69:AD69),AD69)),0)</f>
        <v>0</v>
      </c>
      <c r="AE208" s="144">
        <f>IF($F208&lt;AF$142,(IF($F208&gt;AE$142-1,SUM($U69,$V69:AE69),AE69)),0)</f>
        <v>0</v>
      </c>
      <c r="AF208" s="144">
        <f>IF($F208&lt;AG$142,(IF($F208&gt;AF$142-1,SUM($U69,$V69:AF69),AF69)),0)</f>
        <v>0</v>
      </c>
      <c r="AG208" s="144">
        <f>IF($F208&lt;AH$142,(IF($F208&gt;AG$142-1,SUM($U69,$V69:AG69),AG69)),0)</f>
        <v>0</v>
      </c>
      <c r="AH208" s="155">
        <f t="shared" si="29"/>
        <v>0</v>
      </c>
      <c r="AI208" s="144">
        <f>IFERROR(IF(VALUE($F208)&lt;AJ$142,(IF(VALUE($F208)&gt;AI$142-1,SUM($AH69,$AI69:AI69),AI69)),0),0)</f>
        <v>0</v>
      </c>
      <c r="AJ208" s="144">
        <f>IFERROR(IF(VALUE($F208)&lt;AK$142,(IF(VALUE($F208)&gt;AJ$142-1,SUM($AH69,$AI69:AJ69),AJ69)),0),0)</f>
        <v>0</v>
      </c>
      <c r="AK208" s="144">
        <f>IFERROR(IF(VALUE($F208)&lt;AL$142,(IF(VALUE($F208)&gt;AK$142-1,SUM($AH69,$AI69:AK69),AK69)),0),0)</f>
        <v>0</v>
      </c>
      <c r="AL208" s="144">
        <f>IFERROR(IF(VALUE($F208)&lt;AM$142,(IF(VALUE($F208)&gt;AL$142-1,SUM($AH69,$AI69:AL69),AL69)),0),0)</f>
        <v>0</v>
      </c>
      <c r="AM208" s="144">
        <f>IFERROR(IF(VALUE($F208)&lt;AN$142,(IF(VALUE($F208)&gt;AM$142-1,SUM($AH69,$AI69:AM69),AM69)),0),0)</f>
        <v>0</v>
      </c>
      <c r="AN208" s="144">
        <f>IFERROR(IF(VALUE($F208)&lt;AO$142,(IF(VALUE($F208)&gt;AN$142-1,SUM($AH69,$AI69:AN69),AN69)),0),0)</f>
        <v>0</v>
      </c>
      <c r="AO208" s="144">
        <f>IFERROR(IF(VALUE($F208)&lt;AP$142,(IF(VALUE($F208)&gt;AO$142-1,SUM($AH69,$AI69:AO69),AO69)),0),0)</f>
        <v>0</v>
      </c>
      <c r="AP208" s="144">
        <f>IFERROR(IF(VALUE($F208)&lt;AQ$142,(IF(VALUE($F208)&gt;AP$142-1,SUM($AH69,$AI69:AP69),AP69)),0),0)</f>
        <v>0</v>
      </c>
      <c r="AQ208" s="144">
        <f>IFERROR(IF(VALUE($F208)&lt;AR$142,(IF(VALUE($F208)&gt;AQ$142-1,SUM($AH69,$AI69:AQ69),AQ69)),0),0)</f>
        <v>0</v>
      </c>
      <c r="AR208" s="144">
        <f>IFERROR(IF(VALUE($F208)&lt;AS$142,(IF(VALUE($F208)&gt;AR$142-1,SUM($AH69,$AI69:AR69),AR69)),0),0)</f>
        <v>0</v>
      </c>
      <c r="AS208" s="144">
        <f>IFERROR(IF(VALUE($F208)&lt;AT$142,(IF(VALUE($F208)&gt;AS$142-1,SUM($AH69,$AI69:AS69),AS69)),0),0)</f>
        <v>0</v>
      </c>
      <c r="AT208" s="144">
        <f>IFERROR(IF(VALUE($F208)&lt;AU$142,(IF(VALUE($F208)&gt;AT$142-1,SUM($AH69,$AI69:AT69),AT69)),0),0)</f>
        <v>0</v>
      </c>
      <c r="AU208" s="155">
        <f t="shared" si="30"/>
        <v>0</v>
      </c>
      <c r="AV208" s="2">
        <f>IFERROR(IF(VALUE($F208)&lt;AW$142,(IF(VALUE($F208)&gt;AV$142-1,SUM($AU69,$AH69,$U69,$AV69:AV69),AV69)),0),0)</f>
        <v>0</v>
      </c>
      <c r="AW208" s="2">
        <f>IFERROR(IF(VALUE($F208)&lt;AX$142,(IF(VALUE($F208)&gt;AW$142-1,SUM($AU69,$AH69,$U69,$AV69:AW69),AW69)),0),0)</f>
        <v>0</v>
      </c>
      <c r="AX208" s="2">
        <f>IFERROR(IF(VALUE($F208)&lt;AY$142,(IF(VALUE($F208)&gt;AX$142-1,SUM($AU69,$AH69,$U69,$AV69:AX69),AX69)),0),0)</f>
        <v>0</v>
      </c>
      <c r="AY208" s="2">
        <f>IFERROR(IF(VALUE($F208)&lt;AZ$142,(IF(VALUE($F208)&gt;AY$142-1,SUM($AU69,$AH69,$U69,$AV69:AY69),AY69)),0),0)</f>
        <v>0</v>
      </c>
      <c r="AZ208" s="2">
        <f>IFERROR(IF(VALUE($F208)&lt;BA$142,(IF(VALUE($F208)&gt;AZ$142-1,SUM($AU69,$AH69,$U69,$AV69:AZ69),AZ69)),0),0)</f>
        <v>0</v>
      </c>
      <c r="BA208" s="2">
        <f>IFERROR(IF(VALUE($F208)&lt;BB$142,(IF(VALUE($F208)&gt;BA$142-1,SUM($AU69,$AH69,$U69,$AV69:BA69),BA69)),0),0)</f>
        <v>0</v>
      </c>
      <c r="BB208" s="2">
        <f>IFERROR(IF(VALUE($F208)&lt;BC$142,(IF(VALUE($F208)&gt;BB$142-1,SUM($AU69,$AH69,$U69,$AV69:BB69),BB69)),0),0)</f>
        <v>0</v>
      </c>
      <c r="BC208" s="2">
        <f>IFERROR(IF(VALUE($F208)&lt;BD$142,(IF(VALUE($F208)&gt;BC$142-1,SUM($AU69,$AH69,$U69,$AV69:BC69),BC69)),0),0)</f>
        <v>0</v>
      </c>
      <c r="BD208" s="2">
        <f>IFERROR(IF(VALUE($F208)&lt;BE$142,(IF(VALUE($F208)&gt;BD$142-1,SUM($AU69,$AH69,$U69,$AV69:BD69),BD69)),0),0)</f>
        <v>0</v>
      </c>
      <c r="BE208" s="2">
        <f>IFERROR(IF(VALUE($F208)&lt;BF$142,(IF(VALUE($F208)&gt;BE$142-1,SUM($AU69,$AH69,$U69,$AV69:BE69),BE69)),0),0)</f>
        <v>0</v>
      </c>
      <c r="BF208" s="2">
        <f>IFERROR(IF(VALUE($F208)&lt;BG$142,(IF(VALUE($F208)&gt;BF$142-1,SUM($AU69,$AH69,$U69,$AV69:BF69),BF69)),0),0)</f>
        <v>0</v>
      </c>
      <c r="BG208" s="2">
        <f>IFERROR(IF(VALUE($F208)&lt;BH$142,(IF(VALUE($F208)&gt;BG$142-1,SUM($AU69,$AH69,$U69,$AV69:BG69),BG69)),0),0)</f>
        <v>0</v>
      </c>
      <c r="BH208" s="145">
        <f t="shared" si="31"/>
        <v>0</v>
      </c>
      <c r="BU208" s="145"/>
      <c r="CH208" s="145"/>
      <c r="CU208" s="145"/>
      <c r="DH208" s="145"/>
      <c r="DU208" s="145"/>
      <c r="EH208" s="145"/>
    </row>
    <row r="209" spans="1:138" ht="15.75" hidden="1" outlineLevel="1" x14ac:dyDescent="0.25">
      <c r="A209" s="2">
        <f t="shared" si="39"/>
        <v>66</v>
      </c>
      <c r="B209" s="1">
        <f t="shared" si="39"/>
        <v>0</v>
      </c>
      <c r="C209" s="1">
        <f t="shared" si="39"/>
        <v>0</v>
      </c>
      <c r="D209" s="2">
        <f t="shared" si="39"/>
        <v>0</v>
      </c>
      <c r="E209" s="161">
        <f t="shared" si="39"/>
        <v>0</v>
      </c>
      <c r="F209" s="86">
        <f t="shared" ref="F209:F272" si="40">F70</f>
        <v>0</v>
      </c>
      <c r="G209" s="86"/>
      <c r="I209" s="144">
        <v>0</v>
      </c>
      <c r="J209" s="144">
        <v>0</v>
      </c>
      <c r="K209" s="144">
        <v>0</v>
      </c>
      <c r="L209" s="144">
        <v>0</v>
      </c>
      <c r="M209" s="144">
        <v>0</v>
      </c>
      <c r="N209" s="144">
        <v>0</v>
      </c>
      <c r="O209" s="144">
        <v>0</v>
      </c>
      <c r="P209" s="144">
        <f>IF($F209&lt;Q$142,(IF($F209&gt;P$142-1,SUM($I70:P70)+$H348,P70)),0)</f>
        <v>0</v>
      </c>
      <c r="Q209" s="144">
        <f>IF($F209&lt;R$142,(IF($F209&gt;Q$142-1,SUM($I70:Q70)+$H348,Q70)),0)</f>
        <v>0</v>
      </c>
      <c r="R209" s="144">
        <f>IF($F209&lt;S$142,(IF($F209&gt;R$142-1,SUM($I70:R70)+$H348,R70)),0)</f>
        <v>0</v>
      </c>
      <c r="S209" s="144">
        <f>IF($F209&lt;T$142,(IF($F209&gt;S$142-1,SUM($I70:S70)+$H348,S70)),0)</f>
        <v>0</v>
      </c>
      <c r="T209" s="144">
        <f>IF($F209&lt;U$142,(IF($F209&gt;T$142-1,SUM($I70:T70)+$H348,T70)),0)</f>
        <v>0</v>
      </c>
      <c r="U209" s="145">
        <f t="shared" si="32"/>
        <v>0</v>
      </c>
      <c r="V209" s="144">
        <f>IF($F209&lt;W$142,(IF($F209&gt;V$142-1,SUM($U70,$V70:V70),V70)),0)</f>
        <v>0</v>
      </c>
      <c r="W209" s="144">
        <f>IF($F209&lt;X$142,(IF($F209&gt;W$142-1,SUM($U70,$V70:W70),W70)),0)</f>
        <v>0</v>
      </c>
      <c r="X209" s="144">
        <f>IF($F209&lt;Y$142,(IF($F209&gt;X$142-1,SUM($U70,$V70:X70),X70)),0)</f>
        <v>0</v>
      </c>
      <c r="Y209" s="144">
        <f>IF($F209&lt;Z$142,(IF($F209&gt;Y$142-1,SUM($U70,$V70:Y70),Y70)),0)</f>
        <v>0</v>
      </c>
      <c r="Z209" s="144">
        <f>IF($F209&lt;AA$142,(IF($F209&gt;Z$142-1,SUM($U70,$V70:Z70),Z70)),0)</f>
        <v>0</v>
      </c>
      <c r="AA209" s="144">
        <f>IF($F209&lt;AB$142,(IF($F209&gt;AA$142-1,SUM($U70,$V70:AA70),AA70)),0)</f>
        <v>0</v>
      </c>
      <c r="AB209" s="144">
        <f>IF($F209&lt;AC$142,(IF($F209&gt;AB$142-1,SUM($U70,$V70:AB70),AB70)),0)</f>
        <v>0</v>
      </c>
      <c r="AC209" s="144">
        <f>IF($F209&lt;AD$142,(IF($F209&gt;AC$142-1,SUM($U70,$V70:AC70),AC70)),0)</f>
        <v>0</v>
      </c>
      <c r="AD209" s="144">
        <f>IF($F209&lt;AE$142,(IF($F209&gt;AD$142-1,SUM($U70,$V70:AD70),AD70)),0)</f>
        <v>0</v>
      </c>
      <c r="AE209" s="144">
        <f>IF($F209&lt;AF$142,(IF($F209&gt;AE$142-1,SUM($U70,$V70:AE70),AE70)),0)</f>
        <v>0</v>
      </c>
      <c r="AF209" s="144">
        <f>IF($F209&lt;AG$142,(IF($F209&gt;AF$142-1,SUM($U70,$V70:AF70),AF70)),0)</f>
        <v>0</v>
      </c>
      <c r="AG209" s="144">
        <f>IF($F209&lt;AH$142,(IF($F209&gt;AG$142-1,SUM($U70,$V70:AG70),AG70)),0)</f>
        <v>0</v>
      </c>
      <c r="AH209" s="155">
        <f t="shared" ref="AH209:AH272" si="41">SUM(V209:AG209)</f>
        <v>0</v>
      </c>
      <c r="AI209" s="144">
        <f>IFERROR(IF(VALUE($F209)&lt;AJ$142,(IF(VALUE($F209)&gt;AI$142-1,SUM($AH70,$AI70:AI70),AI70)),0),0)</f>
        <v>0</v>
      </c>
      <c r="AJ209" s="144">
        <f>IFERROR(IF(VALUE($F209)&lt;AK$142,(IF(VALUE($F209)&gt;AJ$142-1,SUM($AH70,$AI70:AJ70),AJ70)),0),0)</f>
        <v>0</v>
      </c>
      <c r="AK209" s="144">
        <f>IFERROR(IF(VALUE($F209)&lt;AL$142,(IF(VALUE($F209)&gt;AK$142-1,SUM($AH70,$AI70:AK70),AK70)),0),0)</f>
        <v>0</v>
      </c>
      <c r="AL209" s="144">
        <f>IFERROR(IF(VALUE($F209)&lt;AM$142,(IF(VALUE($F209)&gt;AL$142-1,SUM($AH70,$AI70:AL70),AL70)),0),0)</f>
        <v>0</v>
      </c>
      <c r="AM209" s="144">
        <f>IFERROR(IF(VALUE($F209)&lt;AN$142,(IF(VALUE($F209)&gt;AM$142-1,SUM($AH70,$AI70:AM70),AM70)),0),0)</f>
        <v>0</v>
      </c>
      <c r="AN209" s="144">
        <f>IFERROR(IF(VALUE($F209)&lt;AO$142,(IF(VALUE($F209)&gt;AN$142-1,SUM($AH70,$AI70:AN70),AN70)),0),0)</f>
        <v>0</v>
      </c>
      <c r="AO209" s="144">
        <f>IFERROR(IF(VALUE($F209)&lt;AP$142,(IF(VALUE($F209)&gt;AO$142-1,SUM($AH70,$AI70:AO70),AO70)),0),0)</f>
        <v>0</v>
      </c>
      <c r="AP209" s="144">
        <f>IFERROR(IF(VALUE($F209)&lt;AQ$142,(IF(VALUE($F209)&gt;AP$142-1,SUM($AH70,$AI70:AP70),AP70)),0),0)</f>
        <v>0</v>
      </c>
      <c r="AQ209" s="144">
        <f>IFERROR(IF(VALUE($F209)&lt;AR$142,(IF(VALUE($F209)&gt;AQ$142-1,SUM($AH70,$AI70:AQ70),AQ70)),0),0)</f>
        <v>0</v>
      </c>
      <c r="AR209" s="144">
        <f>IFERROR(IF(VALUE($F209)&lt;AS$142,(IF(VALUE($F209)&gt;AR$142-1,SUM($AH70,$AI70:AR70),AR70)),0),0)</f>
        <v>0</v>
      </c>
      <c r="AS209" s="144">
        <f>IFERROR(IF(VALUE($F209)&lt;AT$142,(IF(VALUE($F209)&gt;AS$142-1,SUM($AH70,$AI70:AS70),AS70)),0),0)</f>
        <v>0</v>
      </c>
      <c r="AT209" s="144">
        <f>IFERROR(IF(VALUE($F209)&lt;AU$142,(IF(VALUE($F209)&gt;AT$142-1,SUM($AH70,$AI70:AT70),AT70)),0),0)</f>
        <v>0</v>
      </c>
      <c r="AU209" s="155">
        <f t="shared" ref="AU209:AU272" si="42">SUM(AI209:AT209)</f>
        <v>0</v>
      </c>
      <c r="AV209" s="2">
        <f>IFERROR(IF(VALUE($F209)&lt;AW$142,(IF(VALUE($F209)&gt;AV$142-1,SUM($AU70,$AH70,$U70,$AV70:AV70),AV70)),0),0)</f>
        <v>0</v>
      </c>
      <c r="AW209" s="2">
        <f>IFERROR(IF(VALUE($F209)&lt;AX$142,(IF(VALUE($F209)&gt;AW$142-1,SUM($AU70,$AH70,$U70,$AV70:AW70),AW70)),0),0)</f>
        <v>0</v>
      </c>
      <c r="AX209" s="2">
        <f>IFERROR(IF(VALUE($F209)&lt;AY$142,(IF(VALUE($F209)&gt;AX$142-1,SUM($AU70,$AH70,$U70,$AV70:AX70),AX70)),0),0)</f>
        <v>0</v>
      </c>
      <c r="AY209" s="2">
        <f>IFERROR(IF(VALUE($F209)&lt;AZ$142,(IF(VALUE($F209)&gt;AY$142-1,SUM($AU70,$AH70,$U70,$AV70:AY70),AY70)),0),0)</f>
        <v>0</v>
      </c>
      <c r="AZ209" s="2">
        <f>IFERROR(IF(VALUE($F209)&lt;BA$142,(IF(VALUE($F209)&gt;AZ$142-1,SUM($AU70,$AH70,$U70,$AV70:AZ70),AZ70)),0),0)</f>
        <v>0</v>
      </c>
      <c r="BA209" s="2">
        <f>IFERROR(IF(VALUE($F209)&lt;BB$142,(IF(VALUE($F209)&gt;BA$142-1,SUM($AU70,$AH70,$U70,$AV70:BA70),BA70)),0),0)</f>
        <v>0</v>
      </c>
      <c r="BB209" s="2">
        <f>IFERROR(IF(VALUE($F209)&lt;BC$142,(IF(VALUE($F209)&gt;BB$142-1,SUM($AU70,$AH70,$U70,$AV70:BB70),BB70)),0),0)</f>
        <v>0</v>
      </c>
      <c r="BC209" s="2">
        <f>IFERROR(IF(VALUE($F209)&lt;BD$142,(IF(VALUE($F209)&gt;BC$142-1,SUM($AU70,$AH70,$U70,$AV70:BC70),BC70)),0),0)</f>
        <v>0</v>
      </c>
      <c r="BD209" s="2">
        <f>IFERROR(IF(VALUE($F209)&lt;BE$142,(IF(VALUE($F209)&gt;BD$142-1,SUM($AU70,$AH70,$U70,$AV70:BD70),BD70)),0),0)</f>
        <v>0</v>
      </c>
      <c r="BE209" s="2">
        <f>IFERROR(IF(VALUE($F209)&lt;BF$142,(IF(VALUE($F209)&gt;BE$142-1,SUM($AU70,$AH70,$U70,$AV70:BE70),BE70)),0),0)</f>
        <v>0</v>
      </c>
      <c r="BF209" s="2">
        <f>IFERROR(IF(VALUE($F209)&lt;BG$142,(IF(VALUE($F209)&gt;BF$142-1,SUM($AU70,$AH70,$U70,$AV70:BF70),BF70)),0),0)</f>
        <v>0</v>
      </c>
      <c r="BG209" s="2">
        <f>IFERROR(IF(VALUE($F209)&lt;BH$142,(IF(VALUE($F209)&gt;BG$142-1,SUM($AU70,$AH70,$U70,$AV70:BG70),BG70)),0),0)</f>
        <v>0</v>
      </c>
      <c r="BH209" s="145">
        <f t="shared" ref="BH209:BH272" si="43">SUM(AV209:BG209)</f>
        <v>0</v>
      </c>
      <c r="BU209" s="145"/>
      <c r="CH209" s="145"/>
      <c r="CU209" s="145"/>
      <c r="DH209" s="145"/>
      <c r="DU209" s="145"/>
      <c r="EH209" s="145"/>
    </row>
    <row r="210" spans="1:138" ht="15.75" hidden="1" outlineLevel="1" x14ac:dyDescent="0.25">
      <c r="A210" s="2">
        <f t="shared" si="39"/>
        <v>67</v>
      </c>
      <c r="B210" s="1">
        <f t="shared" si="39"/>
        <v>0</v>
      </c>
      <c r="C210" s="1">
        <f t="shared" si="39"/>
        <v>0</v>
      </c>
      <c r="D210" s="2">
        <f t="shared" si="39"/>
        <v>0</v>
      </c>
      <c r="E210" s="161">
        <f t="shared" si="39"/>
        <v>0</v>
      </c>
      <c r="F210" s="86">
        <f t="shared" si="40"/>
        <v>0</v>
      </c>
      <c r="G210" s="86"/>
      <c r="I210" s="144">
        <v>0</v>
      </c>
      <c r="J210" s="144">
        <v>0</v>
      </c>
      <c r="K210" s="144">
        <v>0</v>
      </c>
      <c r="L210" s="144">
        <v>0</v>
      </c>
      <c r="M210" s="144">
        <v>0</v>
      </c>
      <c r="N210" s="144">
        <v>0</v>
      </c>
      <c r="O210" s="144">
        <v>0</v>
      </c>
      <c r="P210" s="144">
        <f>IF($F210&lt;Q$142,(IF($F210&gt;P$142-1,SUM($I71:P71)+$H349,P71)),0)</f>
        <v>0</v>
      </c>
      <c r="Q210" s="144">
        <f>IF($F210&lt;R$142,(IF($F210&gt;Q$142-1,SUM($I71:Q71)+$H349,Q71)),0)</f>
        <v>0</v>
      </c>
      <c r="R210" s="144">
        <f>IF($F210&lt;S$142,(IF($F210&gt;R$142-1,SUM($I71:R71)+$H349,R71)),0)</f>
        <v>0</v>
      </c>
      <c r="S210" s="144">
        <f>IF($F210&lt;T$142,(IF($F210&gt;S$142-1,SUM($I71:S71)+$H349,S71)),0)</f>
        <v>0</v>
      </c>
      <c r="T210" s="144">
        <f>IF($F210&lt;U$142,(IF($F210&gt;T$142-1,SUM($I71:T71)+$H349,T71)),0)</f>
        <v>0</v>
      </c>
      <c r="U210" s="145">
        <f t="shared" si="32"/>
        <v>0</v>
      </c>
      <c r="V210" s="144">
        <f>IF($F210&lt;W$142,(IF($F210&gt;V$142-1,SUM($U71,$V71:V71),V71)),0)</f>
        <v>0</v>
      </c>
      <c r="W210" s="144">
        <f>IF($F210&lt;X$142,(IF($F210&gt;W$142-1,SUM($U71,$V71:W71),W71)),0)</f>
        <v>0</v>
      </c>
      <c r="X210" s="144">
        <f>IF($F210&lt;Y$142,(IF($F210&gt;X$142-1,SUM($U71,$V71:X71),X71)),0)</f>
        <v>0</v>
      </c>
      <c r="Y210" s="144">
        <f>IF($F210&lt;Z$142,(IF($F210&gt;Y$142-1,SUM($U71,$V71:Y71),Y71)),0)</f>
        <v>0</v>
      </c>
      <c r="Z210" s="144">
        <f>IF($F210&lt;AA$142,(IF($F210&gt;Z$142-1,SUM($U71,$V71:Z71),Z71)),0)</f>
        <v>0</v>
      </c>
      <c r="AA210" s="144">
        <f>IF($F210&lt;AB$142,(IF($F210&gt;AA$142-1,SUM($U71,$V71:AA71),AA71)),0)</f>
        <v>0</v>
      </c>
      <c r="AB210" s="144">
        <f>IF($F210&lt;AC$142,(IF($F210&gt;AB$142-1,SUM($U71,$V71:AB71),AB71)),0)</f>
        <v>0</v>
      </c>
      <c r="AC210" s="144">
        <f>IF($F210&lt;AD$142,(IF($F210&gt;AC$142-1,SUM($U71,$V71:AC71),AC71)),0)</f>
        <v>0</v>
      </c>
      <c r="AD210" s="144">
        <f>IF($F210&lt;AE$142,(IF($F210&gt;AD$142-1,SUM($U71,$V71:AD71),AD71)),0)</f>
        <v>0</v>
      </c>
      <c r="AE210" s="144">
        <f>IF($F210&lt;AF$142,(IF($F210&gt;AE$142-1,SUM($U71,$V71:AE71),AE71)),0)</f>
        <v>0</v>
      </c>
      <c r="AF210" s="144">
        <f>IF($F210&lt;AG$142,(IF($F210&gt;AF$142-1,SUM($U71,$V71:AF71),AF71)),0)</f>
        <v>0</v>
      </c>
      <c r="AG210" s="144">
        <f>IF($F210&lt;AH$142,(IF($F210&gt;AG$142-1,SUM($U71,$V71:AG71),AG71)),0)</f>
        <v>0</v>
      </c>
      <c r="AH210" s="155">
        <f t="shared" si="41"/>
        <v>0</v>
      </c>
      <c r="AI210" s="144">
        <f>IFERROR(IF(VALUE($F210)&lt;AJ$142,(IF(VALUE($F210)&gt;AI$142-1,SUM($AH71,$AI71:AI71),AI71)),0),0)</f>
        <v>0</v>
      </c>
      <c r="AJ210" s="144">
        <f>IFERROR(IF(VALUE($F210)&lt;AK$142,(IF(VALUE($F210)&gt;AJ$142-1,SUM($AH71,$AI71:AJ71),AJ71)),0),0)</f>
        <v>0</v>
      </c>
      <c r="AK210" s="144">
        <f>IFERROR(IF(VALUE($F210)&lt;AL$142,(IF(VALUE($F210)&gt;AK$142-1,SUM($AH71,$AI71:AK71),AK71)),0),0)</f>
        <v>0</v>
      </c>
      <c r="AL210" s="144">
        <f>IFERROR(IF(VALUE($F210)&lt;AM$142,(IF(VALUE($F210)&gt;AL$142-1,SUM($AH71,$AI71:AL71),AL71)),0),0)</f>
        <v>0</v>
      </c>
      <c r="AM210" s="144">
        <f>IFERROR(IF(VALUE($F210)&lt;AN$142,(IF(VALUE($F210)&gt;AM$142-1,SUM($AH71,$AI71:AM71),AM71)),0),0)</f>
        <v>0</v>
      </c>
      <c r="AN210" s="144">
        <f>IFERROR(IF(VALUE($F210)&lt;AO$142,(IF(VALUE($F210)&gt;AN$142-1,SUM($AH71,$AI71:AN71),AN71)),0),0)</f>
        <v>0</v>
      </c>
      <c r="AO210" s="144">
        <f>IFERROR(IF(VALUE($F210)&lt;AP$142,(IF(VALUE($F210)&gt;AO$142-1,SUM($AH71,$AI71:AO71),AO71)),0),0)</f>
        <v>0</v>
      </c>
      <c r="AP210" s="144">
        <f>IFERROR(IF(VALUE($F210)&lt;AQ$142,(IF(VALUE($F210)&gt;AP$142-1,SUM($AH71,$AI71:AP71),AP71)),0),0)</f>
        <v>0</v>
      </c>
      <c r="AQ210" s="144">
        <f>IFERROR(IF(VALUE($F210)&lt;AR$142,(IF(VALUE($F210)&gt;AQ$142-1,SUM($AH71,$AI71:AQ71),AQ71)),0),0)</f>
        <v>0</v>
      </c>
      <c r="AR210" s="144">
        <f>IFERROR(IF(VALUE($F210)&lt;AS$142,(IF(VALUE($F210)&gt;AR$142-1,SUM($AH71,$AI71:AR71),AR71)),0),0)</f>
        <v>0</v>
      </c>
      <c r="AS210" s="144">
        <f>IFERROR(IF(VALUE($F210)&lt;AT$142,(IF(VALUE($F210)&gt;AS$142-1,SUM($AH71,$AI71:AS71),AS71)),0),0)</f>
        <v>0</v>
      </c>
      <c r="AT210" s="144">
        <f>IFERROR(IF(VALUE($F210)&lt;AU$142,(IF(VALUE($F210)&gt;AT$142-1,SUM($AH71,$AI71:AT71),AT71)),0),0)</f>
        <v>0</v>
      </c>
      <c r="AU210" s="155">
        <f t="shared" si="42"/>
        <v>0</v>
      </c>
      <c r="AV210" s="2">
        <f>IFERROR(IF(VALUE($F210)&lt;AW$142,(IF(VALUE($F210)&gt;AV$142-1,SUM($AU71,$AH71,$U71,$AV71:AV71),AV71)),0),0)</f>
        <v>0</v>
      </c>
      <c r="AW210" s="2">
        <f>IFERROR(IF(VALUE($F210)&lt;AX$142,(IF(VALUE($F210)&gt;AW$142-1,SUM($AU71,$AH71,$U71,$AV71:AW71),AW71)),0),0)</f>
        <v>0</v>
      </c>
      <c r="AX210" s="2">
        <f>IFERROR(IF(VALUE($F210)&lt;AY$142,(IF(VALUE($F210)&gt;AX$142-1,SUM($AU71,$AH71,$U71,$AV71:AX71),AX71)),0),0)</f>
        <v>0</v>
      </c>
      <c r="AY210" s="2">
        <f>IFERROR(IF(VALUE($F210)&lt;AZ$142,(IF(VALUE($F210)&gt;AY$142-1,SUM($AU71,$AH71,$U71,$AV71:AY71),AY71)),0),0)</f>
        <v>0</v>
      </c>
      <c r="AZ210" s="2">
        <f>IFERROR(IF(VALUE($F210)&lt;BA$142,(IF(VALUE($F210)&gt;AZ$142-1,SUM($AU71,$AH71,$U71,$AV71:AZ71),AZ71)),0),0)</f>
        <v>0</v>
      </c>
      <c r="BA210" s="2">
        <f>IFERROR(IF(VALUE($F210)&lt;BB$142,(IF(VALUE($F210)&gt;BA$142-1,SUM($AU71,$AH71,$U71,$AV71:BA71),BA71)),0),0)</f>
        <v>0</v>
      </c>
      <c r="BB210" s="2">
        <f>IFERROR(IF(VALUE($F210)&lt;BC$142,(IF(VALUE($F210)&gt;BB$142-1,SUM($AU71,$AH71,$U71,$AV71:BB71),BB71)),0),0)</f>
        <v>0</v>
      </c>
      <c r="BC210" s="2">
        <f>IFERROR(IF(VALUE($F210)&lt;BD$142,(IF(VALUE($F210)&gt;BC$142-1,SUM($AU71,$AH71,$U71,$AV71:BC71),BC71)),0),0)</f>
        <v>0</v>
      </c>
      <c r="BD210" s="2">
        <f>IFERROR(IF(VALUE($F210)&lt;BE$142,(IF(VALUE($F210)&gt;BD$142-1,SUM($AU71,$AH71,$U71,$AV71:BD71),BD71)),0),0)</f>
        <v>0</v>
      </c>
      <c r="BE210" s="2">
        <f>IFERROR(IF(VALUE($F210)&lt;BF$142,(IF(VALUE($F210)&gt;BE$142-1,SUM($AU71,$AH71,$U71,$AV71:BE71),BE71)),0),0)</f>
        <v>0</v>
      </c>
      <c r="BF210" s="2">
        <f>IFERROR(IF(VALUE($F210)&lt;BG$142,(IF(VALUE($F210)&gt;BF$142-1,SUM($AU71,$AH71,$U71,$AV71:BF71),BF71)),0),0)</f>
        <v>0</v>
      </c>
      <c r="BG210" s="2">
        <f>IFERROR(IF(VALUE($F210)&lt;BH$142,(IF(VALUE($F210)&gt;BG$142-1,SUM($AU71,$AH71,$U71,$AV71:BG71),BG71)),0),0)</f>
        <v>0</v>
      </c>
      <c r="BH210" s="145">
        <f t="shared" si="43"/>
        <v>0</v>
      </c>
      <c r="BU210" s="145"/>
      <c r="CH210" s="145"/>
      <c r="CU210" s="145"/>
      <c r="DH210" s="145"/>
      <c r="DU210" s="145"/>
      <c r="EH210" s="145"/>
    </row>
    <row r="211" spans="1:138" ht="15.75" hidden="1" outlineLevel="1" x14ac:dyDescent="0.25">
      <c r="A211" s="2">
        <f t="shared" si="39"/>
        <v>68</v>
      </c>
      <c r="B211" s="1">
        <f t="shared" si="39"/>
        <v>0</v>
      </c>
      <c r="C211" s="1">
        <f t="shared" si="39"/>
        <v>0</v>
      </c>
      <c r="D211" s="2">
        <f t="shared" si="39"/>
        <v>0</v>
      </c>
      <c r="E211" s="161">
        <f t="shared" si="39"/>
        <v>0</v>
      </c>
      <c r="F211" s="86">
        <f t="shared" si="40"/>
        <v>0</v>
      </c>
      <c r="G211" s="86"/>
      <c r="I211" s="144">
        <v>0</v>
      </c>
      <c r="J211" s="144">
        <v>0</v>
      </c>
      <c r="K211" s="144">
        <v>0</v>
      </c>
      <c r="L211" s="144">
        <v>0</v>
      </c>
      <c r="M211" s="144">
        <v>0</v>
      </c>
      <c r="N211" s="144">
        <v>0</v>
      </c>
      <c r="O211" s="144">
        <v>0</v>
      </c>
      <c r="P211" s="144">
        <f>IF($F211&lt;Q$142,(IF($F211&gt;P$142-1,SUM($I72:P72)+$H350,P72)),0)</f>
        <v>0</v>
      </c>
      <c r="Q211" s="144">
        <f>IF($F211&lt;R$142,(IF($F211&gt;Q$142-1,SUM($I72:Q72)+$H350,Q72)),0)</f>
        <v>0</v>
      </c>
      <c r="R211" s="144">
        <f>IF($F211&lt;S$142,(IF($F211&gt;R$142-1,SUM($I72:R72)+$H350,R72)),0)</f>
        <v>0</v>
      </c>
      <c r="S211" s="144">
        <f>IF($F211&lt;T$142,(IF($F211&gt;S$142-1,SUM($I72:S72)+$H350,S72)),0)</f>
        <v>0</v>
      </c>
      <c r="T211" s="144">
        <f>IF($F211&lt;U$142,(IF($F211&gt;T$142-1,SUM($I72:T72)+$H350,T72)),0)</f>
        <v>0</v>
      </c>
      <c r="U211" s="145">
        <f t="shared" ref="U211:U274" si="44">SUM(I211:T211)</f>
        <v>0</v>
      </c>
      <c r="V211" s="144">
        <f>IF($F211&lt;W$142,(IF($F211&gt;V$142-1,SUM($U72,$V72:V72),V72)),0)</f>
        <v>0</v>
      </c>
      <c r="W211" s="144">
        <f>IF($F211&lt;X$142,(IF($F211&gt;W$142-1,SUM($U72,$V72:W72),W72)),0)</f>
        <v>0</v>
      </c>
      <c r="X211" s="144">
        <f>IF($F211&lt;Y$142,(IF($F211&gt;X$142-1,SUM($U72,$V72:X72),X72)),0)</f>
        <v>0</v>
      </c>
      <c r="Y211" s="144">
        <f>IF($F211&lt;Z$142,(IF($F211&gt;Y$142-1,SUM($U72,$V72:Y72),Y72)),0)</f>
        <v>0</v>
      </c>
      <c r="Z211" s="144">
        <f>IF($F211&lt;AA$142,(IF($F211&gt;Z$142-1,SUM($U72,$V72:Z72),Z72)),0)</f>
        <v>0</v>
      </c>
      <c r="AA211" s="144">
        <f>IF($F211&lt;AB$142,(IF($F211&gt;AA$142-1,SUM($U72,$V72:AA72),AA72)),0)</f>
        <v>0</v>
      </c>
      <c r="AB211" s="144">
        <f>IF($F211&lt;AC$142,(IF($F211&gt;AB$142-1,SUM($U72,$V72:AB72),AB72)),0)</f>
        <v>0</v>
      </c>
      <c r="AC211" s="144">
        <f>IF($F211&lt;AD$142,(IF($F211&gt;AC$142-1,SUM($U72,$V72:AC72),AC72)),0)</f>
        <v>0</v>
      </c>
      <c r="AD211" s="144">
        <f>IF($F211&lt;AE$142,(IF($F211&gt;AD$142-1,SUM($U72,$V72:AD72),AD72)),0)</f>
        <v>0</v>
      </c>
      <c r="AE211" s="144">
        <f>IF($F211&lt;AF$142,(IF($F211&gt;AE$142-1,SUM($U72,$V72:AE72),AE72)),0)</f>
        <v>0</v>
      </c>
      <c r="AF211" s="144">
        <f>IF($F211&lt;AG$142,(IF($F211&gt;AF$142-1,SUM($U72,$V72:AF72),AF72)),0)</f>
        <v>0</v>
      </c>
      <c r="AG211" s="144">
        <f>IF($F211&lt;AH$142,(IF($F211&gt;AG$142-1,SUM($U72,$V72:AG72),AG72)),0)</f>
        <v>0</v>
      </c>
      <c r="AH211" s="155">
        <f t="shared" si="41"/>
        <v>0</v>
      </c>
      <c r="AI211" s="144">
        <f>IFERROR(IF(VALUE($F211)&lt;AJ$142,(IF(VALUE($F211)&gt;AI$142-1,SUM($AH72,$AI72:AI72),AI72)),0),0)</f>
        <v>0</v>
      </c>
      <c r="AJ211" s="144">
        <f>IFERROR(IF(VALUE($F211)&lt;AK$142,(IF(VALUE($F211)&gt;AJ$142-1,SUM($AH72,$AI72:AJ72),AJ72)),0),0)</f>
        <v>0</v>
      </c>
      <c r="AK211" s="144">
        <f>IFERROR(IF(VALUE($F211)&lt;AL$142,(IF(VALUE($F211)&gt;AK$142-1,SUM($AH72,$AI72:AK72),AK72)),0),0)</f>
        <v>0</v>
      </c>
      <c r="AL211" s="144">
        <f>IFERROR(IF(VALUE($F211)&lt;AM$142,(IF(VALUE($F211)&gt;AL$142-1,SUM($AH72,$AI72:AL72),AL72)),0),0)</f>
        <v>0</v>
      </c>
      <c r="AM211" s="144">
        <f>IFERROR(IF(VALUE($F211)&lt;AN$142,(IF(VALUE($F211)&gt;AM$142-1,SUM($AH72,$AI72:AM72),AM72)),0),0)</f>
        <v>0</v>
      </c>
      <c r="AN211" s="144">
        <f>IFERROR(IF(VALUE($F211)&lt;AO$142,(IF(VALUE($F211)&gt;AN$142-1,SUM($AH72,$AI72:AN72),AN72)),0),0)</f>
        <v>0</v>
      </c>
      <c r="AO211" s="144">
        <f>IFERROR(IF(VALUE($F211)&lt;AP$142,(IF(VALUE($F211)&gt;AO$142-1,SUM($AH72,$AI72:AO72),AO72)),0),0)</f>
        <v>0</v>
      </c>
      <c r="AP211" s="144">
        <f>IFERROR(IF(VALUE($F211)&lt;AQ$142,(IF(VALUE($F211)&gt;AP$142-1,SUM($AH72,$AI72:AP72),AP72)),0),0)</f>
        <v>0</v>
      </c>
      <c r="AQ211" s="144">
        <f>IFERROR(IF(VALUE($F211)&lt;AR$142,(IF(VALUE($F211)&gt;AQ$142-1,SUM($AH72,$AI72:AQ72),AQ72)),0),0)</f>
        <v>0</v>
      </c>
      <c r="AR211" s="144">
        <f>IFERROR(IF(VALUE($F211)&lt;AS$142,(IF(VALUE($F211)&gt;AR$142-1,SUM($AH72,$AI72:AR72),AR72)),0),0)</f>
        <v>0</v>
      </c>
      <c r="AS211" s="144">
        <f>IFERROR(IF(VALUE($F211)&lt;AT$142,(IF(VALUE($F211)&gt;AS$142-1,SUM($AH72,$AI72:AS72),AS72)),0),0)</f>
        <v>0</v>
      </c>
      <c r="AT211" s="144">
        <f>IFERROR(IF(VALUE($F211)&lt;AU$142,(IF(VALUE($F211)&gt;AT$142-1,SUM($AH72,$AI72:AT72),AT72)),0),0)</f>
        <v>0</v>
      </c>
      <c r="AU211" s="155">
        <f t="shared" si="42"/>
        <v>0</v>
      </c>
      <c r="AV211" s="2">
        <f>IFERROR(IF(VALUE($F211)&lt;AW$142,(IF(VALUE($F211)&gt;AV$142-1,SUM($AU72,$AH72,$U72,$AV72:AV72),AV72)),0),0)</f>
        <v>0</v>
      </c>
      <c r="AW211" s="2">
        <f>IFERROR(IF(VALUE($F211)&lt;AX$142,(IF(VALUE($F211)&gt;AW$142-1,SUM($AU72,$AH72,$U72,$AV72:AW72),AW72)),0),0)</f>
        <v>0</v>
      </c>
      <c r="AX211" s="2">
        <f>IFERROR(IF(VALUE($F211)&lt;AY$142,(IF(VALUE($F211)&gt;AX$142-1,SUM($AU72,$AH72,$U72,$AV72:AX72),AX72)),0),0)</f>
        <v>0</v>
      </c>
      <c r="AY211" s="2">
        <f>IFERROR(IF(VALUE($F211)&lt;AZ$142,(IF(VALUE($F211)&gt;AY$142-1,SUM($AU72,$AH72,$U72,$AV72:AY72),AY72)),0),0)</f>
        <v>0</v>
      </c>
      <c r="AZ211" s="2">
        <f>IFERROR(IF(VALUE($F211)&lt;BA$142,(IF(VALUE($F211)&gt;AZ$142-1,SUM($AU72,$AH72,$U72,$AV72:AZ72),AZ72)),0),0)</f>
        <v>0</v>
      </c>
      <c r="BA211" s="2">
        <f>IFERROR(IF(VALUE($F211)&lt;BB$142,(IF(VALUE($F211)&gt;BA$142-1,SUM($AU72,$AH72,$U72,$AV72:BA72),BA72)),0),0)</f>
        <v>0</v>
      </c>
      <c r="BB211" s="2">
        <f>IFERROR(IF(VALUE($F211)&lt;BC$142,(IF(VALUE($F211)&gt;BB$142-1,SUM($AU72,$AH72,$U72,$AV72:BB72),BB72)),0),0)</f>
        <v>0</v>
      </c>
      <c r="BC211" s="2">
        <f>IFERROR(IF(VALUE($F211)&lt;BD$142,(IF(VALUE($F211)&gt;BC$142-1,SUM($AU72,$AH72,$U72,$AV72:BC72),BC72)),0),0)</f>
        <v>0</v>
      </c>
      <c r="BD211" s="2">
        <f>IFERROR(IF(VALUE($F211)&lt;BE$142,(IF(VALUE($F211)&gt;BD$142-1,SUM($AU72,$AH72,$U72,$AV72:BD72),BD72)),0),0)</f>
        <v>0</v>
      </c>
      <c r="BE211" s="2">
        <f>IFERROR(IF(VALUE($F211)&lt;BF$142,(IF(VALUE($F211)&gt;BE$142-1,SUM($AU72,$AH72,$U72,$AV72:BE72),BE72)),0),0)</f>
        <v>0</v>
      </c>
      <c r="BF211" s="2">
        <f>IFERROR(IF(VALUE($F211)&lt;BG$142,(IF(VALUE($F211)&gt;BF$142-1,SUM($AU72,$AH72,$U72,$AV72:BF72),BF72)),0),0)</f>
        <v>0</v>
      </c>
      <c r="BG211" s="2">
        <f>IFERROR(IF(VALUE($F211)&lt;BH$142,(IF(VALUE($F211)&gt;BG$142-1,SUM($AU72,$AH72,$U72,$AV72:BG72),BG72)),0),0)</f>
        <v>0</v>
      </c>
      <c r="BH211" s="145">
        <f t="shared" si="43"/>
        <v>0</v>
      </c>
      <c r="BU211" s="145"/>
      <c r="CH211" s="145"/>
      <c r="CU211" s="145"/>
      <c r="DH211" s="145"/>
      <c r="DU211" s="145"/>
      <c r="EH211" s="145"/>
    </row>
    <row r="212" spans="1:138" ht="15.75" hidden="1" outlineLevel="1" x14ac:dyDescent="0.25">
      <c r="A212" s="2">
        <f t="shared" si="39"/>
        <v>69</v>
      </c>
      <c r="B212" s="1">
        <f t="shared" si="39"/>
        <v>0</v>
      </c>
      <c r="C212" s="1">
        <f t="shared" si="39"/>
        <v>0</v>
      </c>
      <c r="D212" s="2">
        <f t="shared" si="39"/>
        <v>0</v>
      </c>
      <c r="E212" s="161">
        <f t="shared" si="39"/>
        <v>0</v>
      </c>
      <c r="F212" s="86">
        <f t="shared" si="40"/>
        <v>0</v>
      </c>
      <c r="G212" s="86"/>
      <c r="I212" s="144">
        <v>0</v>
      </c>
      <c r="J212" s="144">
        <v>0</v>
      </c>
      <c r="K212" s="144">
        <v>0</v>
      </c>
      <c r="L212" s="144">
        <v>0</v>
      </c>
      <c r="M212" s="144">
        <v>0</v>
      </c>
      <c r="N212" s="144">
        <v>0</v>
      </c>
      <c r="O212" s="144">
        <v>0</v>
      </c>
      <c r="P212" s="144">
        <f>IF($F212&lt;Q$142,(IF($F212&gt;P$142-1,SUM($I73:P73)+$H351,P73)),0)</f>
        <v>0</v>
      </c>
      <c r="Q212" s="144">
        <f>IF($F212&lt;R$142,(IF($F212&gt;Q$142-1,SUM($I73:Q73)+$H351,Q73)),0)</f>
        <v>0</v>
      </c>
      <c r="R212" s="144">
        <f>IF($F212&lt;S$142,(IF($F212&gt;R$142-1,SUM($I73:R73)+$H351,R73)),0)</f>
        <v>0</v>
      </c>
      <c r="S212" s="144">
        <f>IF($F212&lt;T$142,(IF($F212&gt;S$142-1,SUM($I73:S73)+$H351,S73)),0)</f>
        <v>0</v>
      </c>
      <c r="T212" s="144">
        <f>IF($F212&lt;U$142,(IF($F212&gt;T$142-1,SUM($I73:T73)+$H351,T73)),0)</f>
        <v>0</v>
      </c>
      <c r="U212" s="145">
        <f t="shared" si="44"/>
        <v>0</v>
      </c>
      <c r="V212" s="144">
        <f>IF($F212&lt;W$142,(IF($F212&gt;V$142-1,SUM($U73,$V73:V73),V73)),0)</f>
        <v>0</v>
      </c>
      <c r="W212" s="144">
        <f>IF($F212&lt;X$142,(IF($F212&gt;W$142-1,SUM($U73,$V73:W73),W73)),0)</f>
        <v>0</v>
      </c>
      <c r="X212" s="144">
        <f>IF($F212&lt;Y$142,(IF($F212&gt;X$142-1,SUM($U73,$V73:X73),X73)),0)</f>
        <v>0</v>
      </c>
      <c r="Y212" s="144">
        <f>IF($F212&lt;Z$142,(IF($F212&gt;Y$142-1,SUM($U73,$V73:Y73),Y73)),0)</f>
        <v>0</v>
      </c>
      <c r="Z212" s="144">
        <f>IF($F212&lt;AA$142,(IF($F212&gt;Z$142-1,SUM($U73,$V73:Z73),Z73)),0)</f>
        <v>0</v>
      </c>
      <c r="AA212" s="144">
        <f>IF($F212&lt;AB$142,(IF($F212&gt;AA$142-1,SUM($U73,$V73:AA73),AA73)),0)</f>
        <v>0</v>
      </c>
      <c r="AB212" s="144">
        <f>IF($F212&lt;AC$142,(IF($F212&gt;AB$142-1,SUM($U73,$V73:AB73),AB73)),0)</f>
        <v>0</v>
      </c>
      <c r="AC212" s="144">
        <f>IF($F212&lt;AD$142,(IF($F212&gt;AC$142-1,SUM($U73,$V73:AC73),AC73)),0)</f>
        <v>0</v>
      </c>
      <c r="AD212" s="144">
        <f>IF($F212&lt;AE$142,(IF($F212&gt;AD$142-1,SUM($U73,$V73:AD73),AD73)),0)</f>
        <v>0</v>
      </c>
      <c r="AE212" s="144">
        <f>IF($F212&lt;AF$142,(IF($F212&gt;AE$142-1,SUM($U73,$V73:AE73),AE73)),0)</f>
        <v>0</v>
      </c>
      <c r="AF212" s="144">
        <f>IF($F212&lt;AG$142,(IF($F212&gt;AF$142-1,SUM($U73,$V73:AF73),AF73)),0)</f>
        <v>0</v>
      </c>
      <c r="AG212" s="144">
        <f>IF($F212&lt;AH$142,(IF($F212&gt;AG$142-1,SUM($U73,$V73:AG73),AG73)),0)</f>
        <v>0</v>
      </c>
      <c r="AH212" s="155">
        <f t="shared" si="41"/>
        <v>0</v>
      </c>
      <c r="AI212" s="144">
        <f>IFERROR(IF(VALUE($F212)&lt;AJ$142,(IF(VALUE($F212)&gt;AI$142-1,SUM($AH73,$AI73:AI73),AI73)),0),0)</f>
        <v>0</v>
      </c>
      <c r="AJ212" s="144">
        <f>IFERROR(IF(VALUE($F212)&lt;AK$142,(IF(VALUE($F212)&gt;AJ$142-1,SUM($AH73,$AI73:AJ73),AJ73)),0),0)</f>
        <v>0</v>
      </c>
      <c r="AK212" s="144">
        <f>IFERROR(IF(VALUE($F212)&lt;AL$142,(IF(VALUE($F212)&gt;AK$142-1,SUM($AH73,$AI73:AK73),AK73)),0),0)</f>
        <v>0</v>
      </c>
      <c r="AL212" s="144">
        <f>IFERROR(IF(VALUE($F212)&lt;AM$142,(IF(VALUE($F212)&gt;AL$142-1,SUM($AH73,$AI73:AL73),AL73)),0),0)</f>
        <v>0</v>
      </c>
      <c r="AM212" s="144">
        <f>IFERROR(IF(VALUE($F212)&lt;AN$142,(IF(VALUE($F212)&gt;AM$142-1,SUM($AH73,$AI73:AM73),AM73)),0),0)</f>
        <v>0</v>
      </c>
      <c r="AN212" s="144">
        <f>IFERROR(IF(VALUE($F212)&lt;AO$142,(IF(VALUE($F212)&gt;AN$142-1,SUM($AH73,$AI73:AN73),AN73)),0),0)</f>
        <v>0</v>
      </c>
      <c r="AO212" s="144">
        <f>IFERROR(IF(VALUE($F212)&lt;AP$142,(IF(VALUE($F212)&gt;AO$142-1,SUM($AH73,$AI73:AO73),AO73)),0),0)</f>
        <v>0</v>
      </c>
      <c r="AP212" s="144">
        <f>IFERROR(IF(VALUE($F212)&lt;AQ$142,(IF(VALUE($F212)&gt;AP$142-1,SUM($AH73,$AI73:AP73),AP73)),0),0)</f>
        <v>0</v>
      </c>
      <c r="AQ212" s="144">
        <f>IFERROR(IF(VALUE($F212)&lt;AR$142,(IF(VALUE($F212)&gt;AQ$142-1,SUM($AH73,$AI73:AQ73),AQ73)),0),0)</f>
        <v>0</v>
      </c>
      <c r="AR212" s="144">
        <f>IFERROR(IF(VALUE($F212)&lt;AS$142,(IF(VALUE($F212)&gt;AR$142-1,SUM($AH73,$AI73:AR73),AR73)),0),0)</f>
        <v>0</v>
      </c>
      <c r="AS212" s="144">
        <f>IFERROR(IF(VALUE($F212)&lt;AT$142,(IF(VALUE($F212)&gt;AS$142-1,SUM($AH73,$AI73:AS73),AS73)),0),0)</f>
        <v>0</v>
      </c>
      <c r="AT212" s="144">
        <f>IFERROR(IF(VALUE($F212)&lt;AU$142,(IF(VALUE($F212)&gt;AT$142-1,SUM($AH73,$AI73:AT73),AT73)),0),0)</f>
        <v>0</v>
      </c>
      <c r="AU212" s="155">
        <f t="shared" si="42"/>
        <v>0</v>
      </c>
      <c r="AV212" s="2">
        <f>IFERROR(IF(VALUE($F212)&lt;AW$142,(IF(VALUE($F212)&gt;AV$142-1,SUM($AU73,$AH73,$U73,$AV73:AV73),AV73)),0),0)</f>
        <v>0</v>
      </c>
      <c r="AW212" s="2">
        <f>IFERROR(IF(VALUE($F212)&lt;AX$142,(IF(VALUE($F212)&gt;AW$142-1,SUM($AU73,$AH73,$U73,$AV73:AW73),AW73)),0),0)</f>
        <v>0</v>
      </c>
      <c r="AX212" s="2">
        <f>IFERROR(IF(VALUE($F212)&lt;AY$142,(IF(VALUE($F212)&gt;AX$142-1,SUM($AU73,$AH73,$U73,$AV73:AX73),AX73)),0),0)</f>
        <v>0</v>
      </c>
      <c r="AY212" s="2">
        <f>IFERROR(IF(VALUE($F212)&lt;AZ$142,(IF(VALUE($F212)&gt;AY$142-1,SUM($AU73,$AH73,$U73,$AV73:AY73),AY73)),0),0)</f>
        <v>0</v>
      </c>
      <c r="AZ212" s="2">
        <f>IFERROR(IF(VALUE($F212)&lt;BA$142,(IF(VALUE($F212)&gt;AZ$142-1,SUM($AU73,$AH73,$U73,$AV73:AZ73),AZ73)),0),0)</f>
        <v>0</v>
      </c>
      <c r="BA212" s="2">
        <f>IFERROR(IF(VALUE($F212)&lt;BB$142,(IF(VALUE($F212)&gt;BA$142-1,SUM($AU73,$AH73,$U73,$AV73:BA73),BA73)),0),0)</f>
        <v>0</v>
      </c>
      <c r="BB212" s="2">
        <f>IFERROR(IF(VALUE($F212)&lt;BC$142,(IF(VALUE($F212)&gt;BB$142-1,SUM($AU73,$AH73,$U73,$AV73:BB73),BB73)),0),0)</f>
        <v>0</v>
      </c>
      <c r="BC212" s="2">
        <f>IFERROR(IF(VALUE($F212)&lt;BD$142,(IF(VALUE($F212)&gt;BC$142-1,SUM($AU73,$AH73,$U73,$AV73:BC73),BC73)),0),0)</f>
        <v>0</v>
      </c>
      <c r="BD212" s="2">
        <f>IFERROR(IF(VALUE($F212)&lt;BE$142,(IF(VALUE($F212)&gt;BD$142-1,SUM($AU73,$AH73,$U73,$AV73:BD73),BD73)),0),0)</f>
        <v>0</v>
      </c>
      <c r="BE212" s="2">
        <f>IFERROR(IF(VALUE($F212)&lt;BF$142,(IF(VALUE($F212)&gt;BE$142-1,SUM($AU73,$AH73,$U73,$AV73:BE73),BE73)),0),0)</f>
        <v>0</v>
      </c>
      <c r="BF212" s="2">
        <f>IFERROR(IF(VALUE($F212)&lt;BG$142,(IF(VALUE($F212)&gt;BF$142-1,SUM($AU73,$AH73,$U73,$AV73:BF73),BF73)),0),0)</f>
        <v>0</v>
      </c>
      <c r="BG212" s="2">
        <f>IFERROR(IF(VALUE($F212)&lt;BH$142,(IF(VALUE($F212)&gt;BG$142-1,SUM($AU73,$AH73,$U73,$AV73:BG73),BG73)),0),0)</f>
        <v>0</v>
      </c>
      <c r="BH212" s="145">
        <f t="shared" si="43"/>
        <v>0</v>
      </c>
      <c r="BU212" s="145"/>
      <c r="CH212" s="145"/>
      <c r="CU212" s="145"/>
      <c r="DH212" s="145"/>
      <c r="DU212" s="145"/>
      <c r="EH212" s="145"/>
    </row>
    <row r="213" spans="1:138" ht="15.75" hidden="1" outlineLevel="1" x14ac:dyDescent="0.25">
      <c r="A213" s="2">
        <f t="shared" si="39"/>
        <v>70</v>
      </c>
      <c r="B213" s="1">
        <f t="shared" si="39"/>
        <v>0</v>
      </c>
      <c r="C213" s="1">
        <f t="shared" si="39"/>
        <v>0</v>
      </c>
      <c r="D213" s="2">
        <f t="shared" si="39"/>
        <v>0</v>
      </c>
      <c r="E213" s="161">
        <f t="shared" si="39"/>
        <v>0</v>
      </c>
      <c r="F213" s="86">
        <f t="shared" si="40"/>
        <v>0</v>
      </c>
      <c r="G213" s="86"/>
      <c r="I213" s="144">
        <v>0</v>
      </c>
      <c r="J213" s="144">
        <v>0</v>
      </c>
      <c r="K213" s="144">
        <v>0</v>
      </c>
      <c r="L213" s="144">
        <v>0</v>
      </c>
      <c r="M213" s="144">
        <v>0</v>
      </c>
      <c r="N213" s="144">
        <v>0</v>
      </c>
      <c r="O213" s="144">
        <v>0</v>
      </c>
      <c r="P213" s="144">
        <f>IF($F213&lt;Q$142,(IF($F213&gt;P$142-1,SUM($I74:P74)+$H352,P74)),0)</f>
        <v>0</v>
      </c>
      <c r="Q213" s="144">
        <f>IF($F213&lt;R$142,(IF($F213&gt;Q$142-1,SUM($I74:Q74)+$H352,Q74)),0)</f>
        <v>0</v>
      </c>
      <c r="R213" s="144">
        <f>IF($F213&lt;S$142,(IF($F213&gt;R$142-1,SUM($I74:R74)+$H352,R74)),0)</f>
        <v>0</v>
      </c>
      <c r="S213" s="144">
        <f>IF($F213&lt;T$142,(IF($F213&gt;S$142-1,SUM($I74:S74)+$H352,S74)),0)</f>
        <v>0</v>
      </c>
      <c r="T213" s="144">
        <f>IF($F213&lt;U$142,(IF($F213&gt;T$142-1,SUM($I74:T74)+$H352,T74)),0)</f>
        <v>0</v>
      </c>
      <c r="U213" s="145">
        <f t="shared" si="44"/>
        <v>0</v>
      </c>
      <c r="V213" s="144">
        <f>IF($F213&lt;W$142,(IF($F213&gt;V$142-1,SUM($U74,$V74:V74),V74)),0)</f>
        <v>0</v>
      </c>
      <c r="W213" s="144">
        <f>IF($F213&lt;X$142,(IF($F213&gt;W$142-1,SUM($U74,$V74:W74),W74)),0)</f>
        <v>0</v>
      </c>
      <c r="X213" s="144">
        <f>IF($F213&lt;Y$142,(IF($F213&gt;X$142-1,SUM($U74,$V74:X74),X74)),0)</f>
        <v>0</v>
      </c>
      <c r="Y213" s="144">
        <f>IF($F213&lt;Z$142,(IF($F213&gt;Y$142-1,SUM($U74,$V74:Y74),Y74)),0)</f>
        <v>0</v>
      </c>
      <c r="Z213" s="144">
        <f>IF($F213&lt;AA$142,(IF($F213&gt;Z$142-1,SUM($U74,$V74:Z74),Z74)),0)</f>
        <v>0</v>
      </c>
      <c r="AA213" s="144">
        <f>IF($F213&lt;AB$142,(IF($F213&gt;AA$142-1,SUM($U74,$V74:AA74),AA74)),0)</f>
        <v>0</v>
      </c>
      <c r="AB213" s="144">
        <f>IF($F213&lt;AC$142,(IF($F213&gt;AB$142-1,SUM($U74,$V74:AB74),AB74)),0)</f>
        <v>0</v>
      </c>
      <c r="AC213" s="144">
        <f>IF($F213&lt;AD$142,(IF($F213&gt;AC$142-1,SUM($U74,$V74:AC74),AC74)),0)</f>
        <v>0</v>
      </c>
      <c r="AD213" s="144">
        <f>IF($F213&lt;AE$142,(IF($F213&gt;AD$142-1,SUM($U74,$V74:AD74),AD74)),0)</f>
        <v>0</v>
      </c>
      <c r="AE213" s="144">
        <f>IF($F213&lt;AF$142,(IF($F213&gt;AE$142-1,SUM($U74,$V74:AE74),AE74)),0)</f>
        <v>0</v>
      </c>
      <c r="AF213" s="144">
        <f>IF($F213&lt;AG$142,(IF($F213&gt;AF$142-1,SUM($U74,$V74:AF74),AF74)),0)</f>
        <v>0</v>
      </c>
      <c r="AG213" s="144">
        <f>IF($F213&lt;AH$142,(IF($F213&gt;AG$142-1,SUM($U74,$V74:AG74),AG74)),0)</f>
        <v>0</v>
      </c>
      <c r="AH213" s="155">
        <f t="shared" si="41"/>
        <v>0</v>
      </c>
      <c r="AI213" s="144">
        <f>IFERROR(IF(VALUE($F213)&lt;AJ$142,(IF(VALUE($F213)&gt;AI$142-1,SUM($AH74,$AI74:AI74),AI74)),0),0)</f>
        <v>0</v>
      </c>
      <c r="AJ213" s="144">
        <f>IFERROR(IF(VALUE($F213)&lt;AK$142,(IF(VALUE($F213)&gt;AJ$142-1,SUM($AH74,$AI74:AJ74),AJ74)),0),0)</f>
        <v>0</v>
      </c>
      <c r="AK213" s="144">
        <f>IFERROR(IF(VALUE($F213)&lt;AL$142,(IF(VALUE($F213)&gt;AK$142-1,SUM($AH74,$AI74:AK74),AK74)),0),0)</f>
        <v>0</v>
      </c>
      <c r="AL213" s="144">
        <f>IFERROR(IF(VALUE($F213)&lt;AM$142,(IF(VALUE($F213)&gt;AL$142-1,SUM($AH74,$AI74:AL74),AL74)),0),0)</f>
        <v>0</v>
      </c>
      <c r="AM213" s="144">
        <f>IFERROR(IF(VALUE($F213)&lt;AN$142,(IF(VALUE($F213)&gt;AM$142-1,SUM($AH74,$AI74:AM74),AM74)),0),0)</f>
        <v>0</v>
      </c>
      <c r="AN213" s="144">
        <f>IFERROR(IF(VALUE($F213)&lt;AO$142,(IF(VALUE($F213)&gt;AN$142-1,SUM($AH74,$AI74:AN74),AN74)),0),0)</f>
        <v>0</v>
      </c>
      <c r="AO213" s="144">
        <f>IFERROR(IF(VALUE($F213)&lt;AP$142,(IF(VALUE($F213)&gt;AO$142-1,SUM($AH74,$AI74:AO74),AO74)),0),0)</f>
        <v>0</v>
      </c>
      <c r="AP213" s="144">
        <f>IFERROR(IF(VALUE($F213)&lt;AQ$142,(IF(VALUE($F213)&gt;AP$142-1,SUM($AH74,$AI74:AP74),AP74)),0),0)</f>
        <v>0</v>
      </c>
      <c r="AQ213" s="144">
        <f>IFERROR(IF(VALUE($F213)&lt;AR$142,(IF(VALUE($F213)&gt;AQ$142-1,SUM($AH74,$AI74:AQ74),AQ74)),0),0)</f>
        <v>0</v>
      </c>
      <c r="AR213" s="144">
        <f>IFERROR(IF(VALUE($F213)&lt;AS$142,(IF(VALUE($F213)&gt;AR$142-1,SUM($AH74,$AI74:AR74),AR74)),0),0)</f>
        <v>0</v>
      </c>
      <c r="AS213" s="144">
        <f>IFERROR(IF(VALUE($F213)&lt;AT$142,(IF(VALUE($F213)&gt;AS$142-1,SUM($AH74,$AI74:AS74),AS74)),0),0)</f>
        <v>0</v>
      </c>
      <c r="AT213" s="144">
        <f>IFERROR(IF(VALUE($F213)&lt;AU$142,(IF(VALUE($F213)&gt;AT$142-1,SUM($AH74,$AI74:AT74),AT74)),0),0)</f>
        <v>0</v>
      </c>
      <c r="AU213" s="155">
        <f t="shared" si="42"/>
        <v>0</v>
      </c>
      <c r="AV213" s="2">
        <f>IFERROR(IF(VALUE($F213)&lt;AW$142,(IF(VALUE($F213)&gt;AV$142-1,SUM($AU74,$AH74,$U74,$AV74:AV74),AV74)),0),0)</f>
        <v>0</v>
      </c>
      <c r="AW213" s="2">
        <f>IFERROR(IF(VALUE($F213)&lt;AX$142,(IF(VALUE($F213)&gt;AW$142-1,SUM($AU74,$AH74,$U74,$AV74:AW74),AW74)),0),0)</f>
        <v>0</v>
      </c>
      <c r="AX213" s="2">
        <f>IFERROR(IF(VALUE($F213)&lt;AY$142,(IF(VALUE($F213)&gt;AX$142-1,SUM($AU74,$AH74,$U74,$AV74:AX74),AX74)),0),0)</f>
        <v>0</v>
      </c>
      <c r="AY213" s="2">
        <f>IFERROR(IF(VALUE($F213)&lt;AZ$142,(IF(VALUE($F213)&gt;AY$142-1,SUM($AU74,$AH74,$U74,$AV74:AY74),AY74)),0),0)</f>
        <v>0</v>
      </c>
      <c r="AZ213" s="2">
        <f>IFERROR(IF(VALUE($F213)&lt;BA$142,(IF(VALUE($F213)&gt;AZ$142-1,SUM($AU74,$AH74,$U74,$AV74:AZ74),AZ74)),0),0)</f>
        <v>0</v>
      </c>
      <c r="BA213" s="2">
        <f>IFERROR(IF(VALUE($F213)&lt;BB$142,(IF(VALUE($F213)&gt;BA$142-1,SUM($AU74,$AH74,$U74,$AV74:BA74),BA74)),0),0)</f>
        <v>0</v>
      </c>
      <c r="BB213" s="2">
        <f>IFERROR(IF(VALUE($F213)&lt;BC$142,(IF(VALUE($F213)&gt;BB$142-1,SUM($AU74,$AH74,$U74,$AV74:BB74),BB74)),0),0)</f>
        <v>0</v>
      </c>
      <c r="BC213" s="2">
        <f>IFERROR(IF(VALUE($F213)&lt;BD$142,(IF(VALUE($F213)&gt;BC$142-1,SUM($AU74,$AH74,$U74,$AV74:BC74),BC74)),0),0)</f>
        <v>0</v>
      </c>
      <c r="BD213" s="2">
        <f>IFERROR(IF(VALUE($F213)&lt;BE$142,(IF(VALUE($F213)&gt;BD$142-1,SUM($AU74,$AH74,$U74,$AV74:BD74),BD74)),0),0)</f>
        <v>0</v>
      </c>
      <c r="BE213" s="2">
        <f>IFERROR(IF(VALUE($F213)&lt;BF$142,(IF(VALUE($F213)&gt;BE$142-1,SUM($AU74,$AH74,$U74,$AV74:BE74),BE74)),0),0)</f>
        <v>0</v>
      </c>
      <c r="BF213" s="2">
        <f>IFERROR(IF(VALUE($F213)&lt;BG$142,(IF(VALUE($F213)&gt;BF$142-1,SUM($AU74,$AH74,$U74,$AV74:BF74),BF74)),0),0)</f>
        <v>0</v>
      </c>
      <c r="BG213" s="2">
        <f>IFERROR(IF(VALUE($F213)&lt;BH$142,(IF(VALUE($F213)&gt;BG$142-1,SUM($AU74,$AH74,$U74,$AV74:BG74),BG74)),0),0)</f>
        <v>0</v>
      </c>
      <c r="BH213" s="145">
        <f t="shared" si="43"/>
        <v>0</v>
      </c>
      <c r="BU213" s="145"/>
      <c r="CH213" s="145"/>
      <c r="CU213" s="145"/>
      <c r="DH213" s="145"/>
      <c r="DU213" s="145"/>
      <c r="EH213" s="145"/>
    </row>
    <row r="214" spans="1:138" ht="15.75" hidden="1" outlineLevel="1" x14ac:dyDescent="0.25">
      <c r="A214" s="2">
        <f t="shared" si="39"/>
        <v>71</v>
      </c>
      <c r="B214" s="1">
        <f t="shared" si="39"/>
        <v>0</v>
      </c>
      <c r="C214" s="1">
        <f t="shared" si="39"/>
        <v>0</v>
      </c>
      <c r="D214" s="2">
        <f t="shared" si="39"/>
        <v>0</v>
      </c>
      <c r="E214" s="161">
        <f t="shared" si="39"/>
        <v>0</v>
      </c>
      <c r="F214" s="86">
        <f t="shared" si="40"/>
        <v>0</v>
      </c>
      <c r="G214" s="86"/>
      <c r="I214" s="144">
        <v>0</v>
      </c>
      <c r="J214" s="144">
        <v>0</v>
      </c>
      <c r="K214" s="144">
        <v>0</v>
      </c>
      <c r="L214" s="144">
        <v>0</v>
      </c>
      <c r="M214" s="144">
        <v>0</v>
      </c>
      <c r="N214" s="144">
        <v>0</v>
      </c>
      <c r="O214" s="144">
        <v>0</v>
      </c>
      <c r="P214" s="144">
        <f>IF($F214&lt;Q$142,(IF($F214&gt;P$142-1,SUM($I75:P75)+$H353,P75)),0)</f>
        <v>0</v>
      </c>
      <c r="Q214" s="144">
        <f>IF($F214&lt;R$142,(IF($F214&gt;Q$142-1,SUM($I75:Q75)+$H353,Q75)),0)</f>
        <v>0</v>
      </c>
      <c r="R214" s="144">
        <f>IF($F214&lt;S$142,(IF($F214&gt;R$142-1,SUM($I75:R75)+$H353,R75)),0)</f>
        <v>0</v>
      </c>
      <c r="S214" s="144">
        <f>IF($F214&lt;T$142,(IF($F214&gt;S$142-1,SUM($I75:S75)+$H353,S75)),0)</f>
        <v>0</v>
      </c>
      <c r="T214" s="144">
        <f>IF($F214&lt;U$142,(IF($F214&gt;T$142-1,SUM($I75:T75)+$H353,T75)),0)</f>
        <v>0</v>
      </c>
      <c r="U214" s="145">
        <f t="shared" si="44"/>
        <v>0</v>
      </c>
      <c r="V214" s="144">
        <f>IF($F214&lt;W$142,(IF($F214&gt;V$142-1,SUM($U75,$V75:V75),V75)),0)</f>
        <v>0</v>
      </c>
      <c r="W214" s="144">
        <f>IF($F214&lt;X$142,(IF($F214&gt;W$142-1,SUM($U75,$V75:W75),W75)),0)</f>
        <v>0</v>
      </c>
      <c r="X214" s="144">
        <f>IF($F214&lt;Y$142,(IF($F214&gt;X$142-1,SUM($U75,$V75:X75),X75)),0)</f>
        <v>0</v>
      </c>
      <c r="Y214" s="144">
        <f>IF($F214&lt;Z$142,(IF($F214&gt;Y$142-1,SUM($U75,$V75:Y75),Y75)),0)</f>
        <v>0</v>
      </c>
      <c r="Z214" s="144">
        <f>IF($F214&lt;AA$142,(IF($F214&gt;Z$142-1,SUM($U75,$V75:Z75),Z75)),0)</f>
        <v>0</v>
      </c>
      <c r="AA214" s="144">
        <f>IF($F214&lt;AB$142,(IF($F214&gt;AA$142-1,SUM($U75,$V75:AA75),AA75)),0)</f>
        <v>0</v>
      </c>
      <c r="AB214" s="144">
        <f>IF($F214&lt;AC$142,(IF($F214&gt;AB$142-1,SUM($U75,$V75:AB75),AB75)),0)</f>
        <v>0</v>
      </c>
      <c r="AC214" s="144">
        <f>IF($F214&lt;AD$142,(IF($F214&gt;AC$142-1,SUM($U75,$V75:AC75),AC75)),0)</f>
        <v>0</v>
      </c>
      <c r="AD214" s="144">
        <f>IF($F214&lt;AE$142,(IF($F214&gt;AD$142-1,SUM($U75,$V75:AD75),AD75)),0)</f>
        <v>0</v>
      </c>
      <c r="AE214" s="144">
        <f>IF($F214&lt;AF$142,(IF($F214&gt;AE$142-1,SUM($U75,$V75:AE75),AE75)),0)</f>
        <v>0</v>
      </c>
      <c r="AF214" s="144">
        <f>IF($F214&lt;AG$142,(IF($F214&gt;AF$142-1,SUM($U75,$V75:AF75),AF75)),0)</f>
        <v>0</v>
      </c>
      <c r="AG214" s="144">
        <f>IF($F214&lt;AH$142,(IF($F214&gt;AG$142-1,SUM($U75,$V75:AG75),AG75)),0)</f>
        <v>0</v>
      </c>
      <c r="AH214" s="155">
        <f t="shared" si="41"/>
        <v>0</v>
      </c>
      <c r="AI214" s="144">
        <f>IFERROR(IF(VALUE($F214)&lt;AJ$142,(IF(VALUE($F214)&gt;AI$142-1,SUM($AH75,$AI75:AI75),AI75)),0),0)</f>
        <v>0</v>
      </c>
      <c r="AJ214" s="144">
        <f>IFERROR(IF(VALUE($F214)&lt;AK$142,(IF(VALUE($F214)&gt;AJ$142-1,SUM($AH75,$AI75:AJ75),AJ75)),0),0)</f>
        <v>0</v>
      </c>
      <c r="AK214" s="144">
        <f>IFERROR(IF(VALUE($F214)&lt;AL$142,(IF(VALUE($F214)&gt;AK$142-1,SUM($AH75,$AI75:AK75),AK75)),0),0)</f>
        <v>0</v>
      </c>
      <c r="AL214" s="144">
        <f>IFERROR(IF(VALUE($F214)&lt;AM$142,(IF(VALUE($F214)&gt;AL$142-1,SUM($AH75,$AI75:AL75),AL75)),0),0)</f>
        <v>0</v>
      </c>
      <c r="AM214" s="144">
        <f>IFERROR(IF(VALUE($F214)&lt;AN$142,(IF(VALUE($F214)&gt;AM$142-1,SUM($AH75,$AI75:AM75),AM75)),0),0)</f>
        <v>0</v>
      </c>
      <c r="AN214" s="144">
        <f>IFERROR(IF(VALUE($F214)&lt;AO$142,(IF(VALUE($F214)&gt;AN$142-1,SUM($AH75,$AI75:AN75),AN75)),0),0)</f>
        <v>0</v>
      </c>
      <c r="AO214" s="144">
        <f>IFERROR(IF(VALUE($F214)&lt;AP$142,(IF(VALUE($F214)&gt;AO$142-1,SUM($AH75,$AI75:AO75),AO75)),0),0)</f>
        <v>0</v>
      </c>
      <c r="AP214" s="144">
        <f>IFERROR(IF(VALUE($F214)&lt;AQ$142,(IF(VALUE($F214)&gt;AP$142-1,SUM($AH75,$AI75:AP75),AP75)),0),0)</f>
        <v>0</v>
      </c>
      <c r="AQ214" s="144">
        <f>IFERROR(IF(VALUE($F214)&lt;AR$142,(IF(VALUE($F214)&gt;AQ$142-1,SUM($AH75,$AI75:AQ75),AQ75)),0),0)</f>
        <v>0</v>
      </c>
      <c r="AR214" s="144">
        <f>IFERROR(IF(VALUE($F214)&lt;AS$142,(IF(VALUE($F214)&gt;AR$142-1,SUM($AH75,$AI75:AR75),AR75)),0),0)</f>
        <v>0</v>
      </c>
      <c r="AS214" s="144">
        <f>IFERROR(IF(VALUE($F214)&lt;AT$142,(IF(VALUE($F214)&gt;AS$142-1,SUM($AH75,$AI75:AS75),AS75)),0),0)</f>
        <v>0</v>
      </c>
      <c r="AT214" s="144">
        <f>IFERROR(IF(VALUE($F214)&lt;AU$142,(IF(VALUE($F214)&gt;AT$142-1,SUM($AH75,$AI75:AT75),AT75)),0),0)</f>
        <v>0</v>
      </c>
      <c r="AU214" s="155">
        <f t="shared" si="42"/>
        <v>0</v>
      </c>
      <c r="AV214" s="2">
        <f>IFERROR(IF(VALUE($F214)&lt;AW$142,(IF(VALUE($F214)&gt;AV$142-1,SUM($AU75,$AH75,$U75,$AV75:AV75),AV75)),0),0)</f>
        <v>0</v>
      </c>
      <c r="AW214" s="2">
        <f>IFERROR(IF(VALUE($F214)&lt;AX$142,(IF(VALUE($F214)&gt;AW$142-1,SUM($AU75,$AH75,$U75,$AV75:AW75),AW75)),0),0)</f>
        <v>0</v>
      </c>
      <c r="AX214" s="2">
        <f>IFERROR(IF(VALUE($F214)&lt;AY$142,(IF(VALUE($F214)&gt;AX$142-1,SUM($AU75,$AH75,$U75,$AV75:AX75),AX75)),0),0)</f>
        <v>0</v>
      </c>
      <c r="AY214" s="2">
        <f>IFERROR(IF(VALUE($F214)&lt;AZ$142,(IF(VALUE($F214)&gt;AY$142-1,SUM($AU75,$AH75,$U75,$AV75:AY75),AY75)),0),0)</f>
        <v>0</v>
      </c>
      <c r="AZ214" s="2">
        <f>IFERROR(IF(VALUE($F214)&lt;BA$142,(IF(VALUE($F214)&gt;AZ$142-1,SUM($AU75,$AH75,$U75,$AV75:AZ75),AZ75)),0),0)</f>
        <v>0</v>
      </c>
      <c r="BA214" s="2">
        <f>IFERROR(IF(VALUE($F214)&lt;BB$142,(IF(VALUE($F214)&gt;BA$142-1,SUM($AU75,$AH75,$U75,$AV75:BA75),BA75)),0),0)</f>
        <v>0</v>
      </c>
      <c r="BB214" s="2">
        <f>IFERROR(IF(VALUE($F214)&lt;BC$142,(IF(VALUE($F214)&gt;BB$142-1,SUM($AU75,$AH75,$U75,$AV75:BB75),BB75)),0),0)</f>
        <v>0</v>
      </c>
      <c r="BC214" s="2">
        <f>IFERROR(IF(VALUE($F214)&lt;BD$142,(IF(VALUE($F214)&gt;BC$142-1,SUM($AU75,$AH75,$U75,$AV75:BC75),BC75)),0),0)</f>
        <v>0</v>
      </c>
      <c r="BD214" s="2">
        <f>IFERROR(IF(VALUE($F214)&lt;BE$142,(IF(VALUE($F214)&gt;BD$142-1,SUM($AU75,$AH75,$U75,$AV75:BD75),BD75)),0),0)</f>
        <v>0</v>
      </c>
      <c r="BE214" s="2">
        <f>IFERROR(IF(VALUE($F214)&lt;BF$142,(IF(VALUE($F214)&gt;BE$142-1,SUM($AU75,$AH75,$U75,$AV75:BE75),BE75)),0),0)</f>
        <v>0</v>
      </c>
      <c r="BF214" s="2">
        <f>IFERROR(IF(VALUE($F214)&lt;BG$142,(IF(VALUE($F214)&gt;BF$142-1,SUM($AU75,$AH75,$U75,$AV75:BF75),BF75)),0),0)</f>
        <v>0</v>
      </c>
      <c r="BG214" s="2">
        <f>IFERROR(IF(VALUE($F214)&lt;BH$142,(IF(VALUE($F214)&gt;BG$142-1,SUM($AU75,$AH75,$U75,$AV75:BG75),BG75)),0),0)</f>
        <v>0</v>
      </c>
      <c r="BH214" s="145">
        <f t="shared" si="43"/>
        <v>0</v>
      </c>
      <c r="BU214" s="145"/>
      <c r="CH214" s="145"/>
      <c r="CU214" s="145"/>
      <c r="DH214" s="145"/>
      <c r="DU214" s="145"/>
      <c r="EH214" s="145"/>
    </row>
    <row r="215" spans="1:138" ht="15.75" hidden="1" outlineLevel="1" x14ac:dyDescent="0.25">
      <c r="A215" s="2">
        <f t="shared" ref="A215:E224" si="45">A76</f>
        <v>72</v>
      </c>
      <c r="B215" s="1">
        <f t="shared" si="45"/>
        <v>0</v>
      </c>
      <c r="C215" s="1">
        <f t="shared" si="45"/>
        <v>0</v>
      </c>
      <c r="D215" s="2">
        <f t="shared" si="45"/>
        <v>0</v>
      </c>
      <c r="E215" s="161">
        <f t="shared" si="45"/>
        <v>0</v>
      </c>
      <c r="F215" s="86">
        <f t="shared" si="40"/>
        <v>0</v>
      </c>
      <c r="G215" s="86"/>
      <c r="I215" s="144">
        <v>0</v>
      </c>
      <c r="J215" s="144">
        <v>0</v>
      </c>
      <c r="K215" s="144">
        <v>0</v>
      </c>
      <c r="L215" s="144">
        <v>0</v>
      </c>
      <c r="M215" s="144">
        <v>0</v>
      </c>
      <c r="N215" s="144">
        <v>0</v>
      </c>
      <c r="O215" s="144">
        <v>0</v>
      </c>
      <c r="P215" s="144">
        <f>IF($F215&lt;Q$142,(IF($F215&gt;P$142-1,SUM($I76:P76)+$H354,P76)),0)</f>
        <v>0</v>
      </c>
      <c r="Q215" s="144">
        <f>IF($F215&lt;R$142,(IF($F215&gt;Q$142-1,SUM($I76:Q76)+$H354,Q76)),0)</f>
        <v>0</v>
      </c>
      <c r="R215" s="144">
        <f>IF($F215&lt;S$142,(IF($F215&gt;R$142-1,SUM($I76:R76)+$H354,R76)),0)</f>
        <v>0</v>
      </c>
      <c r="S215" s="144">
        <f>IF($F215&lt;T$142,(IF($F215&gt;S$142-1,SUM($I76:S76)+$H354,S76)),0)</f>
        <v>0</v>
      </c>
      <c r="T215" s="144">
        <f>IF($F215&lt;U$142,(IF($F215&gt;T$142-1,SUM($I76:T76)+$H354,T76)),0)</f>
        <v>0</v>
      </c>
      <c r="U215" s="145">
        <f t="shared" si="44"/>
        <v>0</v>
      </c>
      <c r="V215" s="144">
        <f>IF($F215&lt;W$142,(IF($F215&gt;V$142-1,SUM($U76,$V76:V76),V76)),0)</f>
        <v>0</v>
      </c>
      <c r="W215" s="144">
        <f>IF($F215&lt;X$142,(IF($F215&gt;W$142-1,SUM($U76,$V76:W76),W76)),0)</f>
        <v>0</v>
      </c>
      <c r="X215" s="144">
        <f>IF($F215&lt;Y$142,(IF($F215&gt;X$142-1,SUM($U76,$V76:X76),X76)),0)</f>
        <v>0</v>
      </c>
      <c r="Y215" s="144">
        <f>IF($F215&lt;Z$142,(IF($F215&gt;Y$142-1,SUM($U76,$V76:Y76),Y76)),0)</f>
        <v>0</v>
      </c>
      <c r="Z215" s="144">
        <f>IF($F215&lt;AA$142,(IF($F215&gt;Z$142-1,SUM($U76,$V76:Z76),Z76)),0)</f>
        <v>0</v>
      </c>
      <c r="AA215" s="144">
        <f>IF($F215&lt;AB$142,(IF($F215&gt;AA$142-1,SUM($U76,$V76:AA76),AA76)),0)</f>
        <v>0</v>
      </c>
      <c r="AB215" s="144">
        <f>IF($F215&lt;AC$142,(IF($F215&gt;AB$142-1,SUM($U76,$V76:AB76),AB76)),0)</f>
        <v>0</v>
      </c>
      <c r="AC215" s="144">
        <f>IF($F215&lt;AD$142,(IF($F215&gt;AC$142-1,SUM($U76,$V76:AC76),AC76)),0)</f>
        <v>0</v>
      </c>
      <c r="AD215" s="144">
        <f>IF($F215&lt;AE$142,(IF($F215&gt;AD$142-1,SUM($U76,$V76:AD76),AD76)),0)</f>
        <v>0</v>
      </c>
      <c r="AE215" s="144">
        <f>IF($F215&lt;AF$142,(IF($F215&gt;AE$142-1,SUM($U76,$V76:AE76),AE76)),0)</f>
        <v>0</v>
      </c>
      <c r="AF215" s="144">
        <f>IF($F215&lt;AG$142,(IF($F215&gt;AF$142-1,SUM($U76,$V76:AF76),AF76)),0)</f>
        <v>0</v>
      </c>
      <c r="AG215" s="144">
        <f>IF($F215&lt;AH$142,(IF($F215&gt;AG$142-1,SUM($U76,$V76:AG76),AG76)),0)</f>
        <v>0</v>
      </c>
      <c r="AH215" s="155">
        <f t="shared" si="41"/>
        <v>0</v>
      </c>
      <c r="AI215" s="144">
        <f>IFERROR(IF(VALUE($F215)&lt;AJ$142,(IF(VALUE($F215)&gt;AI$142-1,SUM($AH76,$AI76:AI76),AI76)),0),0)</f>
        <v>0</v>
      </c>
      <c r="AJ215" s="144">
        <f>IFERROR(IF(VALUE($F215)&lt;AK$142,(IF(VALUE($F215)&gt;AJ$142-1,SUM($AH76,$AI76:AJ76),AJ76)),0),0)</f>
        <v>0</v>
      </c>
      <c r="AK215" s="144">
        <f>IFERROR(IF(VALUE($F215)&lt;AL$142,(IF(VALUE($F215)&gt;AK$142-1,SUM($AH76,$AI76:AK76),AK76)),0),0)</f>
        <v>0</v>
      </c>
      <c r="AL215" s="144">
        <f>IFERROR(IF(VALUE($F215)&lt;AM$142,(IF(VALUE($F215)&gt;AL$142-1,SUM($AH76,$AI76:AL76),AL76)),0),0)</f>
        <v>0</v>
      </c>
      <c r="AM215" s="144">
        <f>IFERROR(IF(VALUE($F215)&lt;AN$142,(IF(VALUE($F215)&gt;AM$142-1,SUM($AH76,$AI76:AM76),AM76)),0),0)</f>
        <v>0</v>
      </c>
      <c r="AN215" s="144">
        <f>IFERROR(IF(VALUE($F215)&lt;AO$142,(IF(VALUE($F215)&gt;AN$142-1,SUM($AH76,$AI76:AN76),AN76)),0),0)</f>
        <v>0</v>
      </c>
      <c r="AO215" s="144">
        <f>IFERROR(IF(VALUE($F215)&lt;AP$142,(IF(VALUE($F215)&gt;AO$142-1,SUM($AH76,$AI76:AO76),AO76)),0),0)</f>
        <v>0</v>
      </c>
      <c r="AP215" s="144">
        <f>IFERROR(IF(VALUE($F215)&lt;AQ$142,(IF(VALUE($F215)&gt;AP$142-1,SUM($AH76,$AI76:AP76),AP76)),0),0)</f>
        <v>0</v>
      </c>
      <c r="AQ215" s="144">
        <f>IFERROR(IF(VALUE($F215)&lt;AR$142,(IF(VALUE($F215)&gt;AQ$142-1,SUM($AH76,$AI76:AQ76),AQ76)),0),0)</f>
        <v>0</v>
      </c>
      <c r="AR215" s="144">
        <f>IFERROR(IF(VALUE($F215)&lt;AS$142,(IF(VALUE($F215)&gt;AR$142-1,SUM($AH76,$AI76:AR76),AR76)),0),0)</f>
        <v>0</v>
      </c>
      <c r="AS215" s="144">
        <f>IFERROR(IF(VALUE($F215)&lt;AT$142,(IF(VALUE($F215)&gt;AS$142-1,SUM($AH76,$AI76:AS76),AS76)),0),0)</f>
        <v>0</v>
      </c>
      <c r="AT215" s="144">
        <f>IFERROR(IF(VALUE($F215)&lt;AU$142,(IF(VALUE($F215)&gt;AT$142-1,SUM($AH76,$AI76:AT76),AT76)),0),0)</f>
        <v>0</v>
      </c>
      <c r="AU215" s="155">
        <f t="shared" si="42"/>
        <v>0</v>
      </c>
      <c r="AV215" s="2">
        <f>IFERROR(IF(VALUE($F215)&lt;AW$142,(IF(VALUE($F215)&gt;AV$142-1,SUM($AU76,$AH76,$U76,$AV76:AV76),AV76)),0),0)</f>
        <v>0</v>
      </c>
      <c r="AW215" s="2">
        <f>IFERROR(IF(VALUE($F215)&lt;AX$142,(IF(VALUE($F215)&gt;AW$142-1,SUM($AU76,$AH76,$U76,$AV76:AW76),AW76)),0),0)</f>
        <v>0</v>
      </c>
      <c r="AX215" s="2">
        <f>IFERROR(IF(VALUE($F215)&lt;AY$142,(IF(VALUE($F215)&gt;AX$142-1,SUM($AU76,$AH76,$U76,$AV76:AX76),AX76)),0),0)</f>
        <v>0</v>
      </c>
      <c r="AY215" s="2">
        <f>IFERROR(IF(VALUE($F215)&lt;AZ$142,(IF(VALUE($F215)&gt;AY$142-1,SUM($AU76,$AH76,$U76,$AV76:AY76),AY76)),0),0)</f>
        <v>0</v>
      </c>
      <c r="AZ215" s="2">
        <f>IFERROR(IF(VALUE($F215)&lt;BA$142,(IF(VALUE($F215)&gt;AZ$142-1,SUM($AU76,$AH76,$U76,$AV76:AZ76),AZ76)),0),0)</f>
        <v>0</v>
      </c>
      <c r="BA215" s="2">
        <f>IFERROR(IF(VALUE($F215)&lt;BB$142,(IF(VALUE($F215)&gt;BA$142-1,SUM($AU76,$AH76,$U76,$AV76:BA76),BA76)),0),0)</f>
        <v>0</v>
      </c>
      <c r="BB215" s="2">
        <f>IFERROR(IF(VALUE($F215)&lt;BC$142,(IF(VALUE($F215)&gt;BB$142-1,SUM($AU76,$AH76,$U76,$AV76:BB76),BB76)),0),0)</f>
        <v>0</v>
      </c>
      <c r="BC215" s="2">
        <f>IFERROR(IF(VALUE($F215)&lt;BD$142,(IF(VALUE($F215)&gt;BC$142-1,SUM($AU76,$AH76,$U76,$AV76:BC76),BC76)),0),0)</f>
        <v>0</v>
      </c>
      <c r="BD215" s="2">
        <f>IFERROR(IF(VALUE($F215)&lt;BE$142,(IF(VALUE($F215)&gt;BD$142-1,SUM($AU76,$AH76,$U76,$AV76:BD76),BD76)),0),0)</f>
        <v>0</v>
      </c>
      <c r="BE215" s="2">
        <f>IFERROR(IF(VALUE($F215)&lt;BF$142,(IF(VALUE($F215)&gt;BE$142-1,SUM($AU76,$AH76,$U76,$AV76:BE76),BE76)),0),0)</f>
        <v>0</v>
      </c>
      <c r="BF215" s="2">
        <f>IFERROR(IF(VALUE($F215)&lt;BG$142,(IF(VALUE($F215)&gt;BF$142-1,SUM($AU76,$AH76,$U76,$AV76:BF76),BF76)),0),0)</f>
        <v>0</v>
      </c>
      <c r="BG215" s="2">
        <f>IFERROR(IF(VALUE($F215)&lt;BH$142,(IF(VALUE($F215)&gt;BG$142-1,SUM($AU76,$AH76,$U76,$AV76:BG76),BG76)),0),0)</f>
        <v>0</v>
      </c>
      <c r="BH215" s="145">
        <f t="shared" si="43"/>
        <v>0</v>
      </c>
      <c r="BU215" s="145"/>
      <c r="CH215" s="145"/>
      <c r="CU215" s="145"/>
      <c r="DH215" s="145"/>
      <c r="DU215" s="145"/>
      <c r="EH215" s="145"/>
    </row>
    <row r="216" spans="1:138" ht="15.75" hidden="1" outlineLevel="1" x14ac:dyDescent="0.25">
      <c r="A216" s="2">
        <f t="shared" si="45"/>
        <v>73</v>
      </c>
      <c r="B216" s="1">
        <f t="shared" si="45"/>
        <v>0</v>
      </c>
      <c r="C216" s="1">
        <f t="shared" si="45"/>
        <v>0</v>
      </c>
      <c r="D216" s="2">
        <f t="shared" si="45"/>
        <v>0</v>
      </c>
      <c r="E216" s="161">
        <f t="shared" si="45"/>
        <v>0</v>
      </c>
      <c r="F216" s="86">
        <f t="shared" si="40"/>
        <v>0</v>
      </c>
      <c r="G216" s="86"/>
      <c r="I216" s="144">
        <v>0</v>
      </c>
      <c r="J216" s="144">
        <v>0</v>
      </c>
      <c r="K216" s="144">
        <v>0</v>
      </c>
      <c r="L216" s="144">
        <v>0</v>
      </c>
      <c r="M216" s="144">
        <v>0</v>
      </c>
      <c r="N216" s="144">
        <v>0</v>
      </c>
      <c r="O216" s="144">
        <v>0</v>
      </c>
      <c r="P216" s="144">
        <f>IF($F216&lt;Q$142,(IF($F216&gt;P$142-1,SUM($I77:P77)+$H355,P77)),0)</f>
        <v>0</v>
      </c>
      <c r="Q216" s="144">
        <f>IF($F216&lt;R$142,(IF($F216&gt;Q$142-1,SUM($I77:Q77)+$H355,Q77)),0)</f>
        <v>0</v>
      </c>
      <c r="R216" s="144">
        <f>IF($F216&lt;S$142,(IF($F216&gt;R$142-1,SUM($I77:R77)+$H355,R77)),0)</f>
        <v>0</v>
      </c>
      <c r="S216" s="144">
        <f>IF($F216&lt;T$142,(IF($F216&gt;S$142-1,SUM($I77:S77)+$H355,S77)),0)</f>
        <v>0</v>
      </c>
      <c r="T216" s="144">
        <f>IF($F216&lt;U$142,(IF($F216&gt;T$142-1,SUM($I77:T77)+$H355,T77)),0)</f>
        <v>0</v>
      </c>
      <c r="U216" s="145">
        <f t="shared" si="44"/>
        <v>0</v>
      </c>
      <c r="V216" s="144">
        <f>IF($F216&lt;W$142,(IF($F216&gt;V$142-1,SUM($U77,$V77:V77),V77)),0)</f>
        <v>0</v>
      </c>
      <c r="W216" s="144">
        <f>IF($F216&lt;X$142,(IF($F216&gt;W$142-1,SUM($U77,$V77:W77),W77)),0)</f>
        <v>0</v>
      </c>
      <c r="X216" s="144">
        <f>IF($F216&lt;Y$142,(IF($F216&gt;X$142-1,SUM($U77,$V77:X77),X77)),0)</f>
        <v>0</v>
      </c>
      <c r="Y216" s="144">
        <f>IF($F216&lt;Z$142,(IF($F216&gt;Y$142-1,SUM($U77,$V77:Y77),Y77)),0)</f>
        <v>0</v>
      </c>
      <c r="Z216" s="144">
        <f>IF($F216&lt;AA$142,(IF($F216&gt;Z$142-1,SUM($U77,$V77:Z77),Z77)),0)</f>
        <v>0</v>
      </c>
      <c r="AA216" s="144">
        <f>IF($F216&lt;AB$142,(IF($F216&gt;AA$142-1,SUM($U77,$V77:AA77),AA77)),0)</f>
        <v>0</v>
      </c>
      <c r="AB216" s="144">
        <f>IF($F216&lt;AC$142,(IF($F216&gt;AB$142-1,SUM($U77,$V77:AB77),AB77)),0)</f>
        <v>0</v>
      </c>
      <c r="AC216" s="144">
        <f>IF($F216&lt;AD$142,(IF($F216&gt;AC$142-1,SUM($U77,$V77:AC77),AC77)),0)</f>
        <v>0</v>
      </c>
      <c r="AD216" s="144">
        <f>IF($F216&lt;AE$142,(IF($F216&gt;AD$142-1,SUM($U77,$V77:AD77),AD77)),0)</f>
        <v>0</v>
      </c>
      <c r="AE216" s="144">
        <f>IF($F216&lt;AF$142,(IF($F216&gt;AE$142-1,SUM($U77,$V77:AE77),AE77)),0)</f>
        <v>0</v>
      </c>
      <c r="AF216" s="144">
        <f>IF($F216&lt;AG$142,(IF($F216&gt;AF$142-1,SUM($U77,$V77:AF77),AF77)),0)</f>
        <v>0</v>
      </c>
      <c r="AG216" s="144">
        <f>IF($F216&lt;AH$142,(IF($F216&gt;AG$142-1,SUM($U77,$V77:AG77),AG77)),0)</f>
        <v>0</v>
      </c>
      <c r="AH216" s="155">
        <f t="shared" si="41"/>
        <v>0</v>
      </c>
      <c r="AI216" s="144">
        <f>IFERROR(IF(VALUE($F216)&lt;AJ$142,(IF(VALUE($F216)&gt;AI$142-1,SUM($AH77,$AI77:AI77),AI77)),0),0)</f>
        <v>0</v>
      </c>
      <c r="AJ216" s="144">
        <f>IFERROR(IF(VALUE($F216)&lt;AK$142,(IF(VALUE($F216)&gt;AJ$142-1,SUM($AH77,$AI77:AJ77),AJ77)),0),0)</f>
        <v>0</v>
      </c>
      <c r="AK216" s="144">
        <f>IFERROR(IF(VALUE($F216)&lt;AL$142,(IF(VALUE($F216)&gt;AK$142-1,SUM($AH77,$AI77:AK77),AK77)),0),0)</f>
        <v>0</v>
      </c>
      <c r="AL216" s="144">
        <f>IFERROR(IF(VALUE($F216)&lt;AM$142,(IF(VALUE($F216)&gt;AL$142-1,SUM($AH77,$AI77:AL77),AL77)),0),0)</f>
        <v>0</v>
      </c>
      <c r="AM216" s="144">
        <f>IFERROR(IF(VALUE($F216)&lt;AN$142,(IF(VALUE($F216)&gt;AM$142-1,SUM($AH77,$AI77:AM77),AM77)),0),0)</f>
        <v>0</v>
      </c>
      <c r="AN216" s="144">
        <f>IFERROR(IF(VALUE($F216)&lt;AO$142,(IF(VALUE($F216)&gt;AN$142-1,SUM($AH77,$AI77:AN77),AN77)),0),0)</f>
        <v>0</v>
      </c>
      <c r="AO216" s="144">
        <f>IFERROR(IF(VALUE($F216)&lt;AP$142,(IF(VALUE($F216)&gt;AO$142-1,SUM($AH77,$AI77:AO77),AO77)),0),0)</f>
        <v>0</v>
      </c>
      <c r="AP216" s="144">
        <f>IFERROR(IF(VALUE($F216)&lt;AQ$142,(IF(VALUE($F216)&gt;AP$142-1,SUM($AH77,$AI77:AP77),AP77)),0),0)</f>
        <v>0</v>
      </c>
      <c r="AQ216" s="144">
        <f>IFERROR(IF(VALUE($F216)&lt;AR$142,(IF(VALUE($F216)&gt;AQ$142-1,SUM($AH77,$AI77:AQ77),AQ77)),0),0)</f>
        <v>0</v>
      </c>
      <c r="AR216" s="144">
        <f>IFERROR(IF(VALUE($F216)&lt;AS$142,(IF(VALUE($F216)&gt;AR$142-1,SUM($AH77,$AI77:AR77),AR77)),0),0)</f>
        <v>0</v>
      </c>
      <c r="AS216" s="144">
        <f>IFERROR(IF(VALUE($F216)&lt;AT$142,(IF(VALUE($F216)&gt;AS$142-1,SUM($AH77,$AI77:AS77),AS77)),0),0)</f>
        <v>0</v>
      </c>
      <c r="AT216" s="144">
        <f>IFERROR(IF(VALUE($F216)&lt;AU$142,(IF(VALUE($F216)&gt;AT$142-1,SUM($AH77,$AI77:AT77),AT77)),0),0)</f>
        <v>0</v>
      </c>
      <c r="AU216" s="155">
        <f t="shared" si="42"/>
        <v>0</v>
      </c>
      <c r="AV216" s="2">
        <f>IFERROR(IF(VALUE($F216)&lt;AW$142,(IF(VALUE($F216)&gt;AV$142-1,SUM($AU77,$AH77,$U77,$AV77:AV77),AV77)),0),0)</f>
        <v>0</v>
      </c>
      <c r="AW216" s="2">
        <f>IFERROR(IF(VALUE($F216)&lt;AX$142,(IF(VALUE($F216)&gt;AW$142-1,SUM($AU77,$AH77,$U77,$AV77:AW77),AW77)),0),0)</f>
        <v>0</v>
      </c>
      <c r="AX216" s="2">
        <f>IFERROR(IF(VALUE($F216)&lt;AY$142,(IF(VALUE($F216)&gt;AX$142-1,SUM($AU77,$AH77,$U77,$AV77:AX77),AX77)),0),0)</f>
        <v>0</v>
      </c>
      <c r="AY216" s="2">
        <f>IFERROR(IF(VALUE($F216)&lt;AZ$142,(IF(VALUE($F216)&gt;AY$142-1,SUM($AU77,$AH77,$U77,$AV77:AY77),AY77)),0),0)</f>
        <v>0</v>
      </c>
      <c r="AZ216" s="2">
        <f>IFERROR(IF(VALUE($F216)&lt;BA$142,(IF(VALUE($F216)&gt;AZ$142-1,SUM($AU77,$AH77,$U77,$AV77:AZ77),AZ77)),0),0)</f>
        <v>0</v>
      </c>
      <c r="BA216" s="2">
        <f>IFERROR(IF(VALUE($F216)&lt;BB$142,(IF(VALUE($F216)&gt;BA$142-1,SUM($AU77,$AH77,$U77,$AV77:BA77),BA77)),0),0)</f>
        <v>0</v>
      </c>
      <c r="BB216" s="2">
        <f>IFERROR(IF(VALUE($F216)&lt;BC$142,(IF(VALUE($F216)&gt;BB$142-1,SUM($AU77,$AH77,$U77,$AV77:BB77),BB77)),0),0)</f>
        <v>0</v>
      </c>
      <c r="BC216" s="2">
        <f>IFERROR(IF(VALUE($F216)&lt;BD$142,(IF(VALUE($F216)&gt;BC$142-1,SUM($AU77,$AH77,$U77,$AV77:BC77),BC77)),0),0)</f>
        <v>0</v>
      </c>
      <c r="BD216" s="2">
        <f>IFERROR(IF(VALUE($F216)&lt;BE$142,(IF(VALUE($F216)&gt;BD$142-1,SUM($AU77,$AH77,$U77,$AV77:BD77),BD77)),0),0)</f>
        <v>0</v>
      </c>
      <c r="BE216" s="2">
        <f>IFERROR(IF(VALUE($F216)&lt;BF$142,(IF(VALUE($F216)&gt;BE$142-1,SUM($AU77,$AH77,$U77,$AV77:BE77),BE77)),0),0)</f>
        <v>0</v>
      </c>
      <c r="BF216" s="2">
        <f>IFERROR(IF(VALUE($F216)&lt;BG$142,(IF(VALUE($F216)&gt;BF$142-1,SUM($AU77,$AH77,$U77,$AV77:BF77),BF77)),0),0)</f>
        <v>0</v>
      </c>
      <c r="BG216" s="2">
        <f>IFERROR(IF(VALUE($F216)&lt;BH$142,(IF(VALUE($F216)&gt;BG$142-1,SUM($AU77,$AH77,$U77,$AV77:BG77),BG77)),0),0)</f>
        <v>0</v>
      </c>
      <c r="BH216" s="145">
        <f t="shared" si="43"/>
        <v>0</v>
      </c>
      <c r="BU216" s="145"/>
      <c r="CH216" s="145"/>
      <c r="CU216" s="145"/>
      <c r="DH216" s="145"/>
      <c r="DU216" s="145"/>
      <c r="EH216" s="145"/>
    </row>
    <row r="217" spans="1:138" ht="15.75" hidden="1" outlineLevel="1" x14ac:dyDescent="0.25">
      <c r="A217" s="2">
        <f t="shared" si="45"/>
        <v>74</v>
      </c>
      <c r="B217" s="1">
        <f t="shared" si="45"/>
        <v>0</v>
      </c>
      <c r="C217" s="1">
        <f t="shared" si="45"/>
        <v>0</v>
      </c>
      <c r="D217" s="2">
        <f t="shared" si="45"/>
        <v>0</v>
      </c>
      <c r="E217" s="161">
        <f t="shared" si="45"/>
        <v>0</v>
      </c>
      <c r="F217" s="86">
        <f t="shared" si="40"/>
        <v>0</v>
      </c>
      <c r="G217" s="86"/>
      <c r="I217" s="144">
        <v>0</v>
      </c>
      <c r="J217" s="144">
        <v>0</v>
      </c>
      <c r="K217" s="144">
        <v>0</v>
      </c>
      <c r="L217" s="144">
        <v>0</v>
      </c>
      <c r="M217" s="144">
        <v>0</v>
      </c>
      <c r="N217" s="144">
        <v>0</v>
      </c>
      <c r="O217" s="144">
        <v>0</v>
      </c>
      <c r="P217" s="144">
        <f>IF($F217&lt;Q$142,(IF($F217&gt;P$142-1,SUM($I78:P78)+$H356,P78)),0)</f>
        <v>0</v>
      </c>
      <c r="Q217" s="144">
        <f>IF($F217&lt;R$142,(IF($F217&gt;Q$142-1,SUM($I78:Q78)+$H356,Q78)),0)</f>
        <v>0</v>
      </c>
      <c r="R217" s="144">
        <f>IF($F217&lt;S$142,(IF($F217&gt;R$142-1,SUM($I78:R78)+$H356,R78)),0)</f>
        <v>0</v>
      </c>
      <c r="S217" s="144">
        <f>IF($F217&lt;T$142,(IF($F217&gt;S$142-1,SUM($I78:S78)+$H356,S78)),0)</f>
        <v>0</v>
      </c>
      <c r="T217" s="144">
        <f>IF($F217&lt;U$142,(IF($F217&gt;T$142-1,SUM($I78:T78)+$H356,T78)),0)</f>
        <v>0</v>
      </c>
      <c r="U217" s="145">
        <f t="shared" si="44"/>
        <v>0</v>
      </c>
      <c r="V217" s="144">
        <f>IF($F217&lt;W$142,(IF($F217&gt;V$142-1,SUM($U78,$V78:V78),V78)),0)</f>
        <v>0</v>
      </c>
      <c r="W217" s="144">
        <f>IF($F217&lt;X$142,(IF($F217&gt;W$142-1,SUM($U78,$V78:W78),W78)),0)</f>
        <v>0</v>
      </c>
      <c r="X217" s="144">
        <f>IF($F217&lt;Y$142,(IF($F217&gt;X$142-1,SUM($U78,$V78:X78),X78)),0)</f>
        <v>0</v>
      </c>
      <c r="Y217" s="144">
        <f>IF($F217&lt;Z$142,(IF($F217&gt;Y$142-1,SUM($U78,$V78:Y78),Y78)),0)</f>
        <v>0</v>
      </c>
      <c r="Z217" s="144">
        <f>IF($F217&lt;AA$142,(IF($F217&gt;Z$142-1,SUM($U78,$V78:Z78),Z78)),0)</f>
        <v>0</v>
      </c>
      <c r="AA217" s="144">
        <f>IF($F217&lt;AB$142,(IF($F217&gt;AA$142-1,SUM($U78,$V78:AA78),AA78)),0)</f>
        <v>0</v>
      </c>
      <c r="AB217" s="144">
        <f>IF($F217&lt;AC$142,(IF($F217&gt;AB$142-1,SUM($U78,$V78:AB78),AB78)),0)</f>
        <v>0</v>
      </c>
      <c r="AC217" s="144">
        <f>IF($F217&lt;AD$142,(IF($F217&gt;AC$142-1,SUM($U78,$V78:AC78),AC78)),0)</f>
        <v>0</v>
      </c>
      <c r="AD217" s="144">
        <f>IF($F217&lt;AE$142,(IF($F217&gt;AD$142-1,SUM($U78,$V78:AD78),AD78)),0)</f>
        <v>0</v>
      </c>
      <c r="AE217" s="144">
        <f>IF($F217&lt;AF$142,(IF($F217&gt;AE$142-1,SUM($U78,$V78:AE78),AE78)),0)</f>
        <v>0</v>
      </c>
      <c r="AF217" s="144">
        <f>IF($F217&lt;AG$142,(IF($F217&gt;AF$142-1,SUM($U78,$V78:AF78),AF78)),0)</f>
        <v>0</v>
      </c>
      <c r="AG217" s="144">
        <f>IF($F217&lt;AH$142,(IF($F217&gt;AG$142-1,SUM($U78,$V78:AG78),AG78)),0)</f>
        <v>0</v>
      </c>
      <c r="AH217" s="155">
        <f t="shared" si="41"/>
        <v>0</v>
      </c>
      <c r="AI217" s="144">
        <f>IFERROR(IF(VALUE($F217)&lt;AJ$142,(IF(VALUE($F217)&gt;AI$142-1,SUM($AH78,$AI78:AI78),AI78)),0),0)</f>
        <v>0</v>
      </c>
      <c r="AJ217" s="144">
        <f>IFERROR(IF(VALUE($F217)&lt;AK$142,(IF(VALUE($F217)&gt;AJ$142-1,SUM($AH78,$AI78:AJ78),AJ78)),0),0)</f>
        <v>0</v>
      </c>
      <c r="AK217" s="144">
        <f>IFERROR(IF(VALUE($F217)&lt;AL$142,(IF(VALUE($F217)&gt;AK$142-1,SUM($AH78,$AI78:AK78),AK78)),0),0)</f>
        <v>0</v>
      </c>
      <c r="AL217" s="144">
        <f>IFERROR(IF(VALUE($F217)&lt;AM$142,(IF(VALUE($F217)&gt;AL$142-1,SUM($AH78,$AI78:AL78),AL78)),0),0)</f>
        <v>0</v>
      </c>
      <c r="AM217" s="144">
        <f>IFERROR(IF(VALUE($F217)&lt;AN$142,(IF(VALUE($F217)&gt;AM$142-1,SUM($AH78,$AI78:AM78),AM78)),0),0)</f>
        <v>0</v>
      </c>
      <c r="AN217" s="144">
        <f>IFERROR(IF(VALUE($F217)&lt;AO$142,(IF(VALUE($F217)&gt;AN$142-1,SUM($AH78,$AI78:AN78),AN78)),0),0)</f>
        <v>0</v>
      </c>
      <c r="AO217" s="144">
        <f>IFERROR(IF(VALUE($F217)&lt;AP$142,(IF(VALUE($F217)&gt;AO$142-1,SUM($AH78,$AI78:AO78),AO78)),0),0)</f>
        <v>0</v>
      </c>
      <c r="AP217" s="144">
        <f>IFERROR(IF(VALUE($F217)&lt;AQ$142,(IF(VALUE($F217)&gt;AP$142-1,SUM($AH78,$AI78:AP78),AP78)),0),0)</f>
        <v>0</v>
      </c>
      <c r="AQ217" s="144">
        <f>IFERROR(IF(VALUE($F217)&lt;AR$142,(IF(VALUE($F217)&gt;AQ$142-1,SUM($AH78,$AI78:AQ78),AQ78)),0),0)</f>
        <v>0</v>
      </c>
      <c r="AR217" s="144">
        <f>IFERROR(IF(VALUE($F217)&lt;AS$142,(IF(VALUE($F217)&gt;AR$142-1,SUM($AH78,$AI78:AR78),AR78)),0),0)</f>
        <v>0</v>
      </c>
      <c r="AS217" s="144">
        <f>IFERROR(IF(VALUE($F217)&lt;AT$142,(IF(VALUE($F217)&gt;AS$142-1,SUM($AH78,$AI78:AS78),AS78)),0),0)</f>
        <v>0</v>
      </c>
      <c r="AT217" s="144">
        <f>IFERROR(IF(VALUE($F217)&lt;AU$142,(IF(VALUE($F217)&gt;AT$142-1,SUM($AH78,$AI78:AT78),AT78)),0),0)</f>
        <v>0</v>
      </c>
      <c r="AU217" s="155">
        <f t="shared" si="42"/>
        <v>0</v>
      </c>
      <c r="AV217" s="2">
        <f>IFERROR(IF(VALUE($F217)&lt;AW$142,(IF(VALUE($F217)&gt;AV$142-1,SUM($AU78,$AH78,$U78,$AV78:AV78),AV78)),0),0)</f>
        <v>0</v>
      </c>
      <c r="AW217" s="2">
        <f>IFERROR(IF(VALUE($F217)&lt;AX$142,(IF(VALUE($F217)&gt;AW$142-1,SUM($AU78,$AH78,$U78,$AV78:AW78),AW78)),0),0)</f>
        <v>0</v>
      </c>
      <c r="AX217" s="2">
        <f>IFERROR(IF(VALUE($F217)&lt;AY$142,(IF(VALUE($F217)&gt;AX$142-1,SUM($AU78,$AH78,$U78,$AV78:AX78),AX78)),0),0)</f>
        <v>0</v>
      </c>
      <c r="AY217" s="2">
        <f>IFERROR(IF(VALUE($F217)&lt;AZ$142,(IF(VALUE($F217)&gt;AY$142-1,SUM($AU78,$AH78,$U78,$AV78:AY78),AY78)),0),0)</f>
        <v>0</v>
      </c>
      <c r="AZ217" s="2">
        <f>IFERROR(IF(VALUE($F217)&lt;BA$142,(IF(VALUE($F217)&gt;AZ$142-1,SUM($AU78,$AH78,$U78,$AV78:AZ78),AZ78)),0),0)</f>
        <v>0</v>
      </c>
      <c r="BA217" s="2">
        <f>IFERROR(IF(VALUE($F217)&lt;BB$142,(IF(VALUE($F217)&gt;BA$142-1,SUM($AU78,$AH78,$U78,$AV78:BA78),BA78)),0),0)</f>
        <v>0</v>
      </c>
      <c r="BB217" s="2">
        <f>IFERROR(IF(VALUE($F217)&lt;BC$142,(IF(VALUE($F217)&gt;BB$142-1,SUM($AU78,$AH78,$U78,$AV78:BB78),BB78)),0),0)</f>
        <v>0</v>
      </c>
      <c r="BC217" s="2">
        <f>IFERROR(IF(VALUE($F217)&lt;BD$142,(IF(VALUE($F217)&gt;BC$142-1,SUM($AU78,$AH78,$U78,$AV78:BC78),BC78)),0),0)</f>
        <v>0</v>
      </c>
      <c r="BD217" s="2">
        <f>IFERROR(IF(VALUE($F217)&lt;BE$142,(IF(VALUE($F217)&gt;BD$142-1,SUM($AU78,$AH78,$U78,$AV78:BD78),BD78)),0),0)</f>
        <v>0</v>
      </c>
      <c r="BE217" s="2">
        <f>IFERROR(IF(VALUE($F217)&lt;BF$142,(IF(VALUE($F217)&gt;BE$142-1,SUM($AU78,$AH78,$U78,$AV78:BE78),BE78)),0),0)</f>
        <v>0</v>
      </c>
      <c r="BF217" s="2">
        <f>IFERROR(IF(VALUE($F217)&lt;BG$142,(IF(VALUE($F217)&gt;BF$142-1,SUM($AU78,$AH78,$U78,$AV78:BF78),BF78)),0),0)</f>
        <v>0</v>
      </c>
      <c r="BG217" s="2">
        <f>IFERROR(IF(VALUE($F217)&lt;BH$142,(IF(VALUE($F217)&gt;BG$142-1,SUM($AU78,$AH78,$U78,$AV78:BG78),BG78)),0),0)</f>
        <v>0</v>
      </c>
      <c r="BH217" s="145">
        <f t="shared" si="43"/>
        <v>0</v>
      </c>
      <c r="BU217" s="145"/>
      <c r="CH217" s="145"/>
      <c r="CU217" s="145"/>
      <c r="DH217" s="145"/>
      <c r="DU217" s="145"/>
      <c r="EH217" s="145"/>
    </row>
    <row r="218" spans="1:138" ht="15.75" hidden="1" outlineLevel="1" x14ac:dyDescent="0.25">
      <c r="A218" s="2">
        <f t="shared" si="45"/>
        <v>75</v>
      </c>
      <c r="B218" s="1">
        <f t="shared" si="45"/>
        <v>0</v>
      </c>
      <c r="C218" s="1">
        <f t="shared" si="45"/>
        <v>0</v>
      </c>
      <c r="D218" s="2">
        <f t="shared" si="45"/>
        <v>0</v>
      </c>
      <c r="E218" s="161">
        <f t="shared" si="45"/>
        <v>0</v>
      </c>
      <c r="F218" s="86">
        <f t="shared" si="40"/>
        <v>0</v>
      </c>
      <c r="G218" s="86"/>
      <c r="I218" s="144">
        <v>0</v>
      </c>
      <c r="J218" s="144">
        <v>0</v>
      </c>
      <c r="K218" s="144">
        <v>0</v>
      </c>
      <c r="L218" s="144">
        <v>0</v>
      </c>
      <c r="M218" s="144">
        <v>0</v>
      </c>
      <c r="N218" s="144">
        <v>0</v>
      </c>
      <c r="O218" s="144">
        <v>0</v>
      </c>
      <c r="P218" s="144">
        <f>IF($F218&lt;Q$142,(IF($F218&gt;P$142-1,SUM($I79:P79)+$H357,P79)),0)</f>
        <v>0</v>
      </c>
      <c r="Q218" s="144">
        <f>IF($F218&lt;R$142,(IF($F218&gt;Q$142-1,SUM($I79:Q79)+$H357,Q79)),0)</f>
        <v>0</v>
      </c>
      <c r="R218" s="144">
        <f>IF($F218&lt;S$142,(IF($F218&gt;R$142-1,SUM($I79:R79)+$H357,R79)),0)</f>
        <v>0</v>
      </c>
      <c r="S218" s="144">
        <f>IF($F218&lt;T$142,(IF($F218&gt;S$142-1,SUM($I79:S79)+$H357,S79)),0)</f>
        <v>0</v>
      </c>
      <c r="T218" s="144">
        <f>IF($F218&lt;U$142,(IF($F218&gt;T$142-1,SUM($I79:T79)+$H357,T79)),0)</f>
        <v>0</v>
      </c>
      <c r="U218" s="145">
        <f t="shared" si="44"/>
        <v>0</v>
      </c>
      <c r="V218" s="144">
        <f>IF($F218&lt;W$142,(IF($F218&gt;V$142-1,SUM($U79,$V79:V79),V79)),0)</f>
        <v>0</v>
      </c>
      <c r="W218" s="144">
        <f>IF($F218&lt;X$142,(IF($F218&gt;W$142-1,SUM($U79,$V79:W79),W79)),0)</f>
        <v>0</v>
      </c>
      <c r="X218" s="144">
        <f>IF($F218&lt;Y$142,(IF($F218&gt;X$142-1,SUM($U79,$V79:X79),X79)),0)</f>
        <v>0</v>
      </c>
      <c r="Y218" s="144">
        <f>IF($F218&lt;Z$142,(IF($F218&gt;Y$142-1,SUM($U79,$V79:Y79),Y79)),0)</f>
        <v>0</v>
      </c>
      <c r="Z218" s="144">
        <f>IF($F218&lt;AA$142,(IF($F218&gt;Z$142-1,SUM($U79,$V79:Z79),Z79)),0)</f>
        <v>0</v>
      </c>
      <c r="AA218" s="144">
        <f>IF($F218&lt;AB$142,(IF($F218&gt;AA$142-1,SUM($U79,$V79:AA79),AA79)),0)</f>
        <v>0</v>
      </c>
      <c r="AB218" s="144">
        <f>IF($F218&lt;AC$142,(IF($F218&gt;AB$142-1,SUM($U79,$V79:AB79),AB79)),0)</f>
        <v>0</v>
      </c>
      <c r="AC218" s="144">
        <f>IF($F218&lt;AD$142,(IF($F218&gt;AC$142-1,SUM($U79,$V79:AC79),AC79)),0)</f>
        <v>0</v>
      </c>
      <c r="AD218" s="144">
        <f>IF($F218&lt;AE$142,(IF($F218&gt;AD$142-1,SUM($U79,$V79:AD79),AD79)),0)</f>
        <v>0</v>
      </c>
      <c r="AE218" s="144">
        <f>IF($F218&lt;AF$142,(IF($F218&gt;AE$142-1,SUM($U79,$V79:AE79),AE79)),0)</f>
        <v>0</v>
      </c>
      <c r="AF218" s="144">
        <f>IF($F218&lt;AG$142,(IF($F218&gt;AF$142-1,SUM($U79,$V79:AF79),AF79)),0)</f>
        <v>0</v>
      </c>
      <c r="AG218" s="144">
        <f>IF($F218&lt;AH$142,(IF($F218&gt;AG$142-1,SUM($U79,$V79:AG79),AG79)),0)</f>
        <v>0</v>
      </c>
      <c r="AH218" s="155">
        <f t="shared" si="41"/>
        <v>0</v>
      </c>
      <c r="AI218" s="144">
        <f>IFERROR(IF(VALUE($F218)&lt;AJ$142,(IF(VALUE($F218)&gt;AI$142-1,SUM($AH79,$AI79:AI79),AI79)),0),0)</f>
        <v>0</v>
      </c>
      <c r="AJ218" s="144">
        <f>IFERROR(IF(VALUE($F218)&lt;AK$142,(IF(VALUE($F218)&gt;AJ$142-1,SUM($AH79,$AI79:AJ79),AJ79)),0),0)</f>
        <v>0</v>
      </c>
      <c r="AK218" s="144">
        <f>IFERROR(IF(VALUE($F218)&lt;AL$142,(IF(VALUE($F218)&gt;AK$142-1,SUM($AH79,$AI79:AK79),AK79)),0),0)</f>
        <v>0</v>
      </c>
      <c r="AL218" s="144">
        <f>IFERROR(IF(VALUE($F218)&lt;AM$142,(IF(VALUE($F218)&gt;AL$142-1,SUM($AH79,$AI79:AL79),AL79)),0),0)</f>
        <v>0</v>
      </c>
      <c r="AM218" s="144">
        <f>IFERROR(IF(VALUE($F218)&lt;AN$142,(IF(VALUE($F218)&gt;AM$142-1,SUM($AH79,$AI79:AM79),AM79)),0),0)</f>
        <v>0</v>
      </c>
      <c r="AN218" s="144">
        <f>IFERROR(IF(VALUE($F218)&lt;AO$142,(IF(VALUE($F218)&gt;AN$142-1,SUM($AH79,$AI79:AN79),AN79)),0),0)</f>
        <v>0</v>
      </c>
      <c r="AO218" s="144">
        <f>IFERROR(IF(VALUE($F218)&lt;AP$142,(IF(VALUE($F218)&gt;AO$142-1,SUM($AH79,$AI79:AO79),AO79)),0),0)</f>
        <v>0</v>
      </c>
      <c r="AP218" s="144">
        <f>IFERROR(IF(VALUE($F218)&lt;AQ$142,(IF(VALUE($F218)&gt;AP$142-1,SUM($AH79,$AI79:AP79),AP79)),0),0)</f>
        <v>0</v>
      </c>
      <c r="AQ218" s="144">
        <f>IFERROR(IF(VALUE($F218)&lt;AR$142,(IF(VALUE($F218)&gt;AQ$142-1,SUM($AH79,$AI79:AQ79),AQ79)),0),0)</f>
        <v>0</v>
      </c>
      <c r="AR218" s="144">
        <f>IFERROR(IF(VALUE($F218)&lt;AS$142,(IF(VALUE($F218)&gt;AR$142-1,SUM($AH79,$AI79:AR79),AR79)),0),0)</f>
        <v>0</v>
      </c>
      <c r="AS218" s="144">
        <f>IFERROR(IF(VALUE($F218)&lt;AT$142,(IF(VALUE($F218)&gt;AS$142-1,SUM($AH79,$AI79:AS79),AS79)),0),0)</f>
        <v>0</v>
      </c>
      <c r="AT218" s="144">
        <f>IFERROR(IF(VALUE($F218)&lt;AU$142,(IF(VALUE($F218)&gt;AT$142-1,SUM($AH79,$AI79:AT79),AT79)),0),0)</f>
        <v>0</v>
      </c>
      <c r="AU218" s="155">
        <f t="shared" si="42"/>
        <v>0</v>
      </c>
      <c r="AV218" s="2">
        <f>IFERROR(IF(VALUE($F218)&lt;AW$142,(IF(VALUE($F218)&gt;AV$142-1,SUM($AU79,$AH79,$U79,$AV79:AV79),AV79)),0),0)</f>
        <v>0</v>
      </c>
      <c r="AW218" s="2">
        <f>IFERROR(IF(VALUE($F218)&lt;AX$142,(IF(VALUE($F218)&gt;AW$142-1,SUM($AU79,$AH79,$U79,$AV79:AW79),AW79)),0),0)</f>
        <v>0</v>
      </c>
      <c r="AX218" s="2">
        <f>IFERROR(IF(VALUE($F218)&lt;AY$142,(IF(VALUE($F218)&gt;AX$142-1,SUM($AU79,$AH79,$U79,$AV79:AX79),AX79)),0),0)</f>
        <v>0</v>
      </c>
      <c r="AY218" s="2">
        <f>IFERROR(IF(VALUE($F218)&lt;AZ$142,(IF(VALUE($F218)&gt;AY$142-1,SUM($AU79,$AH79,$U79,$AV79:AY79),AY79)),0),0)</f>
        <v>0</v>
      </c>
      <c r="AZ218" s="2">
        <f>IFERROR(IF(VALUE($F218)&lt;BA$142,(IF(VALUE($F218)&gt;AZ$142-1,SUM($AU79,$AH79,$U79,$AV79:AZ79),AZ79)),0),0)</f>
        <v>0</v>
      </c>
      <c r="BA218" s="2">
        <f>IFERROR(IF(VALUE($F218)&lt;BB$142,(IF(VALUE($F218)&gt;BA$142-1,SUM($AU79,$AH79,$U79,$AV79:BA79),BA79)),0),0)</f>
        <v>0</v>
      </c>
      <c r="BB218" s="2">
        <f>IFERROR(IF(VALUE($F218)&lt;BC$142,(IF(VALUE($F218)&gt;BB$142-1,SUM($AU79,$AH79,$U79,$AV79:BB79),BB79)),0),0)</f>
        <v>0</v>
      </c>
      <c r="BC218" s="2">
        <f>IFERROR(IF(VALUE($F218)&lt;BD$142,(IF(VALUE($F218)&gt;BC$142-1,SUM($AU79,$AH79,$U79,$AV79:BC79),BC79)),0),0)</f>
        <v>0</v>
      </c>
      <c r="BD218" s="2">
        <f>IFERROR(IF(VALUE($F218)&lt;BE$142,(IF(VALUE($F218)&gt;BD$142-1,SUM($AU79,$AH79,$U79,$AV79:BD79),BD79)),0),0)</f>
        <v>0</v>
      </c>
      <c r="BE218" s="2">
        <f>IFERROR(IF(VALUE($F218)&lt;BF$142,(IF(VALUE($F218)&gt;BE$142-1,SUM($AU79,$AH79,$U79,$AV79:BE79),BE79)),0),0)</f>
        <v>0</v>
      </c>
      <c r="BF218" s="2">
        <f>IFERROR(IF(VALUE($F218)&lt;BG$142,(IF(VALUE($F218)&gt;BF$142-1,SUM($AU79,$AH79,$U79,$AV79:BF79),BF79)),0),0)</f>
        <v>0</v>
      </c>
      <c r="BG218" s="2">
        <f>IFERROR(IF(VALUE($F218)&lt;BH$142,(IF(VALUE($F218)&gt;BG$142-1,SUM($AU79,$AH79,$U79,$AV79:BG79),BG79)),0),0)</f>
        <v>0</v>
      </c>
      <c r="BH218" s="145">
        <f t="shared" si="43"/>
        <v>0</v>
      </c>
      <c r="BU218" s="145"/>
      <c r="CH218" s="145"/>
      <c r="CU218" s="145"/>
      <c r="DH218" s="145"/>
      <c r="DU218" s="145"/>
      <c r="EH218" s="145"/>
    </row>
    <row r="219" spans="1:138" ht="15.75" hidden="1" outlineLevel="1" x14ac:dyDescent="0.25">
      <c r="A219" s="2">
        <f t="shared" si="45"/>
        <v>76</v>
      </c>
      <c r="B219" s="1">
        <f t="shared" si="45"/>
        <v>0</v>
      </c>
      <c r="C219" s="1">
        <f t="shared" si="45"/>
        <v>0</v>
      </c>
      <c r="D219" s="2">
        <f t="shared" si="45"/>
        <v>0</v>
      </c>
      <c r="E219" s="161">
        <f t="shared" si="45"/>
        <v>0</v>
      </c>
      <c r="F219" s="86">
        <f t="shared" si="40"/>
        <v>0</v>
      </c>
      <c r="G219" s="86"/>
      <c r="I219" s="144">
        <v>0</v>
      </c>
      <c r="J219" s="144">
        <v>0</v>
      </c>
      <c r="K219" s="144">
        <v>0</v>
      </c>
      <c r="L219" s="144">
        <v>0</v>
      </c>
      <c r="M219" s="144">
        <v>0</v>
      </c>
      <c r="N219" s="144">
        <v>0</v>
      </c>
      <c r="O219" s="144">
        <v>0</v>
      </c>
      <c r="P219" s="144">
        <f>IF($F219&lt;Q$142,(IF($F219&gt;P$142-1,SUM($I80:P80)+$H358,P80)),0)</f>
        <v>0</v>
      </c>
      <c r="Q219" s="144">
        <f>IF($F219&lt;R$142,(IF($F219&gt;Q$142-1,SUM($I80:Q80)+$H358,Q80)),0)</f>
        <v>0</v>
      </c>
      <c r="R219" s="144">
        <f>IF($F219&lt;S$142,(IF($F219&gt;R$142-1,SUM($I80:R80)+$H358,R80)),0)</f>
        <v>0</v>
      </c>
      <c r="S219" s="144">
        <f>IF($F219&lt;T$142,(IF($F219&gt;S$142-1,SUM($I80:S80)+$H358,S80)),0)</f>
        <v>0</v>
      </c>
      <c r="T219" s="144">
        <f>IF($F219&lt;U$142,(IF($F219&gt;T$142-1,SUM($I80:T80)+$H358,T80)),0)</f>
        <v>0</v>
      </c>
      <c r="U219" s="145">
        <f t="shared" si="44"/>
        <v>0</v>
      </c>
      <c r="V219" s="144">
        <f>IF($F219&lt;W$142,(IF($F219&gt;V$142-1,SUM($U80,$V80:V80),V80)),0)</f>
        <v>0</v>
      </c>
      <c r="W219" s="144">
        <f>IF($F219&lt;X$142,(IF($F219&gt;W$142-1,SUM($U80,$V80:W80),W80)),0)</f>
        <v>0</v>
      </c>
      <c r="X219" s="144">
        <f>IF($F219&lt;Y$142,(IF($F219&gt;X$142-1,SUM($U80,$V80:X80),X80)),0)</f>
        <v>0</v>
      </c>
      <c r="Y219" s="144">
        <f>IF($F219&lt;Z$142,(IF($F219&gt;Y$142-1,SUM($U80,$V80:Y80),Y80)),0)</f>
        <v>0</v>
      </c>
      <c r="Z219" s="144">
        <f>IF($F219&lt;AA$142,(IF($F219&gt;Z$142-1,SUM($U80,$V80:Z80),Z80)),0)</f>
        <v>0</v>
      </c>
      <c r="AA219" s="144">
        <f>IF($F219&lt;AB$142,(IF($F219&gt;AA$142-1,SUM($U80,$V80:AA80),AA80)),0)</f>
        <v>0</v>
      </c>
      <c r="AB219" s="144">
        <f>IF($F219&lt;AC$142,(IF($F219&gt;AB$142-1,SUM($U80,$V80:AB80),AB80)),0)</f>
        <v>0</v>
      </c>
      <c r="AC219" s="144">
        <f>IF($F219&lt;AD$142,(IF($F219&gt;AC$142-1,SUM($U80,$V80:AC80),AC80)),0)</f>
        <v>0</v>
      </c>
      <c r="AD219" s="144">
        <f>IF($F219&lt;AE$142,(IF($F219&gt;AD$142-1,SUM($U80,$V80:AD80),AD80)),0)</f>
        <v>0</v>
      </c>
      <c r="AE219" s="144">
        <f>IF($F219&lt;AF$142,(IF($F219&gt;AE$142-1,SUM($U80,$V80:AE80),AE80)),0)</f>
        <v>0</v>
      </c>
      <c r="AF219" s="144">
        <f>IF($F219&lt;AG$142,(IF($F219&gt;AF$142-1,SUM($U80,$V80:AF80),AF80)),0)</f>
        <v>0</v>
      </c>
      <c r="AG219" s="144">
        <f>IF($F219&lt;AH$142,(IF($F219&gt;AG$142-1,SUM($U80,$V80:AG80),AG80)),0)</f>
        <v>0</v>
      </c>
      <c r="AH219" s="155">
        <f t="shared" si="41"/>
        <v>0</v>
      </c>
      <c r="AI219" s="144">
        <f>IFERROR(IF(VALUE($F219)&lt;AJ$142,(IF(VALUE($F219)&gt;AI$142-1,SUM($AH80,$AI80:AI80),AI80)),0),0)</f>
        <v>0</v>
      </c>
      <c r="AJ219" s="144">
        <f>IFERROR(IF(VALUE($F219)&lt;AK$142,(IF(VALUE($F219)&gt;AJ$142-1,SUM($AH80,$AI80:AJ80),AJ80)),0),0)</f>
        <v>0</v>
      </c>
      <c r="AK219" s="144">
        <f>IFERROR(IF(VALUE($F219)&lt;AL$142,(IF(VALUE($F219)&gt;AK$142-1,SUM($AH80,$AI80:AK80),AK80)),0),0)</f>
        <v>0</v>
      </c>
      <c r="AL219" s="144">
        <f>IFERROR(IF(VALUE($F219)&lt;AM$142,(IF(VALUE($F219)&gt;AL$142-1,SUM($AH80,$AI80:AL80),AL80)),0),0)</f>
        <v>0</v>
      </c>
      <c r="AM219" s="144">
        <f>IFERROR(IF(VALUE($F219)&lt;AN$142,(IF(VALUE($F219)&gt;AM$142-1,SUM($AH80,$AI80:AM80),AM80)),0),0)</f>
        <v>0</v>
      </c>
      <c r="AN219" s="144">
        <f>IFERROR(IF(VALUE($F219)&lt;AO$142,(IF(VALUE($F219)&gt;AN$142-1,SUM($AH80,$AI80:AN80),AN80)),0),0)</f>
        <v>0</v>
      </c>
      <c r="AO219" s="144">
        <f>IFERROR(IF(VALUE($F219)&lt;AP$142,(IF(VALUE($F219)&gt;AO$142-1,SUM($AH80,$AI80:AO80),AO80)),0),0)</f>
        <v>0</v>
      </c>
      <c r="AP219" s="144">
        <f>IFERROR(IF(VALUE($F219)&lt;AQ$142,(IF(VALUE($F219)&gt;AP$142-1,SUM($AH80,$AI80:AP80),AP80)),0),0)</f>
        <v>0</v>
      </c>
      <c r="AQ219" s="144">
        <f>IFERROR(IF(VALUE($F219)&lt;AR$142,(IF(VALUE($F219)&gt;AQ$142-1,SUM($AH80,$AI80:AQ80),AQ80)),0),0)</f>
        <v>0</v>
      </c>
      <c r="AR219" s="144">
        <f>IFERROR(IF(VALUE($F219)&lt;AS$142,(IF(VALUE($F219)&gt;AR$142-1,SUM($AH80,$AI80:AR80),AR80)),0),0)</f>
        <v>0</v>
      </c>
      <c r="AS219" s="144">
        <f>IFERROR(IF(VALUE($F219)&lt;AT$142,(IF(VALUE($F219)&gt;AS$142-1,SUM($AH80,$AI80:AS80),AS80)),0),0)</f>
        <v>0</v>
      </c>
      <c r="AT219" s="144">
        <f>IFERROR(IF(VALUE($F219)&lt;AU$142,(IF(VALUE($F219)&gt;AT$142-1,SUM($AH80,$AI80:AT80),AT80)),0),0)</f>
        <v>0</v>
      </c>
      <c r="AU219" s="155">
        <f t="shared" si="42"/>
        <v>0</v>
      </c>
      <c r="AV219" s="2">
        <f>IFERROR(IF(VALUE($F219)&lt;AW$142,(IF(VALUE($F219)&gt;AV$142-1,SUM($AU80,$AH80,$U80,$AV80:AV80),AV80)),0),0)</f>
        <v>0</v>
      </c>
      <c r="AW219" s="2">
        <f>IFERROR(IF(VALUE($F219)&lt;AX$142,(IF(VALUE($F219)&gt;AW$142-1,SUM($AU80,$AH80,$U80,$AV80:AW80),AW80)),0),0)</f>
        <v>0</v>
      </c>
      <c r="AX219" s="2">
        <f>IFERROR(IF(VALUE($F219)&lt;AY$142,(IF(VALUE($F219)&gt;AX$142-1,SUM($AU80,$AH80,$U80,$AV80:AX80),AX80)),0),0)</f>
        <v>0</v>
      </c>
      <c r="AY219" s="2">
        <f>IFERROR(IF(VALUE($F219)&lt;AZ$142,(IF(VALUE($F219)&gt;AY$142-1,SUM($AU80,$AH80,$U80,$AV80:AY80),AY80)),0),0)</f>
        <v>0</v>
      </c>
      <c r="AZ219" s="2">
        <f>IFERROR(IF(VALUE($F219)&lt;BA$142,(IF(VALUE($F219)&gt;AZ$142-1,SUM($AU80,$AH80,$U80,$AV80:AZ80),AZ80)),0),0)</f>
        <v>0</v>
      </c>
      <c r="BA219" s="2">
        <f>IFERROR(IF(VALUE($F219)&lt;BB$142,(IF(VALUE($F219)&gt;BA$142-1,SUM($AU80,$AH80,$U80,$AV80:BA80),BA80)),0),0)</f>
        <v>0</v>
      </c>
      <c r="BB219" s="2">
        <f>IFERROR(IF(VALUE($F219)&lt;BC$142,(IF(VALUE($F219)&gt;BB$142-1,SUM($AU80,$AH80,$U80,$AV80:BB80),BB80)),0),0)</f>
        <v>0</v>
      </c>
      <c r="BC219" s="2">
        <f>IFERROR(IF(VALUE($F219)&lt;BD$142,(IF(VALUE($F219)&gt;BC$142-1,SUM($AU80,$AH80,$U80,$AV80:BC80),BC80)),0),0)</f>
        <v>0</v>
      </c>
      <c r="BD219" s="2">
        <f>IFERROR(IF(VALUE($F219)&lt;BE$142,(IF(VALUE($F219)&gt;BD$142-1,SUM($AU80,$AH80,$U80,$AV80:BD80),BD80)),0),0)</f>
        <v>0</v>
      </c>
      <c r="BE219" s="2">
        <f>IFERROR(IF(VALUE($F219)&lt;BF$142,(IF(VALUE($F219)&gt;BE$142-1,SUM($AU80,$AH80,$U80,$AV80:BE80),BE80)),0),0)</f>
        <v>0</v>
      </c>
      <c r="BF219" s="2">
        <f>IFERROR(IF(VALUE($F219)&lt;BG$142,(IF(VALUE($F219)&gt;BF$142-1,SUM($AU80,$AH80,$U80,$AV80:BF80),BF80)),0),0)</f>
        <v>0</v>
      </c>
      <c r="BG219" s="2">
        <f>IFERROR(IF(VALUE($F219)&lt;BH$142,(IF(VALUE($F219)&gt;BG$142-1,SUM($AU80,$AH80,$U80,$AV80:BG80),BG80)),0),0)</f>
        <v>0</v>
      </c>
      <c r="BH219" s="145">
        <f t="shared" si="43"/>
        <v>0</v>
      </c>
      <c r="BU219" s="145"/>
      <c r="CH219" s="145"/>
      <c r="CU219" s="145"/>
      <c r="DH219" s="145"/>
      <c r="DU219" s="145"/>
      <c r="EH219" s="145"/>
    </row>
    <row r="220" spans="1:138" ht="15.75" hidden="1" outlineLevel="1" x14ac:dyDescent="0.25">
      <c r="A220" s="2">
        <f t="shared" si="45"/>
        <v>77</v>
      </c>
      <c r="B220" s="1">
        <f t="shared" si="45"/>
        <v>0</v>
      </c>
      <c r="C220" s="1">
        <f t="shared" si="45"/>
        <v>0</v>
      </c>
      <c r="D220" s="2">
        <f t="shared" si="45"/>
        <v>0</v>
      </c>
      <c r="E220" s="161">
        <f t="shared" si="45"/>
        <v>0</v>
      </c>
      <c r="F220" s="86">
        <f t="shared" si="40"/>
        <v>0</v>
      </c>
      <c r="G220" s="86"/>
      <c r="I220" s="144">
        <v>0</v>
      </c>
      <c r="J220" s="144">
        <v>0</v>
      </c>
      <c r="K220" s="144">
        <v>0</v>
      </c>
      <c r="L220" s="144">
        <v>0</v>
      </c>
      <c r="M220" s="144">
        <v>0</v>
      </c>
      <c r="N220" s="144">
        <v>0</v>
      </c>
      <c r="O220" s="144">
        <v>0</v>
      </c>
      <c r="P220" s="144">
        <f>IF($F220&lt;Q$142,(IF($F220&gt;P$142-1,SUM($I81:P81)+$H359,P81)),0)</f>
        <v>0</v>
      </c>
      <c r="Q220" s="144">
        <f>IF($F220&lt;R$142,(IF($F220&gt;Q$142-1,SUM($I81:Q81)+$H359,Q81)),0)</f>
        <v>0</v>
      </c>
      <c r="R220" s="144">
        <f>IF($F220&lt;S$142,(IF($F220&gt;R$142-1,SUM($I81:R81)+$H359,R81)),0)</f>
        <v>0</v>
      </c>
      <c r="S220" s="144">
        <f>IF($F220&lt;T$142,(IF($F220&gt;S$142-1,SUM($I81:S81)+$H359,S81)),0)</f>
        <v>0</v>
      </c>
      <c r="T220" s="144">
        <f>IF($F220&lt;U$142,(IF($F220&gt;T$142-1,SUM($I81:T81)+$H359,T81)),0)</f>
        <v>0</v>
      </c>
      <c r="U220" s="145">
        <f t="shared" si="44"/>
        <v>0</v>
      </c>
      <c r="V220" s="144">
        <f>IF($F220&lt;W$142,(IF($F220&gt;V$142-1,SUM($U81,$V81:V81),V81)),0)</f>
        <v>0</v>
      </c>
      <c r="W220" s="144">
        <f>IF($F220&lt;X$142,(IF($F220&gt;W$142-1,SUM($U81,$V81:W81),W81)),0)</f>
        <v>0</v>
      </c>
      <c r="X220" s="144">
        <f>IF($F220&lt;Y$142,(IF($F220&gt;X$142-1,SUM($U81,$V81:X81),X81)),0)</f>
        <v>0</v>
      </c>
      <c r="Y220" s="144">
        <f>IF($F220&lt;Z$142,(IF($F220&gt;Y$142-1,SUM($U81,$V81:Y81),Y81)),0)</f>
        <v>0</v>
      </c>
      <c r="Z220" s="144">
        <f>IF($F220&lt;AA$142,(IF($F220&gt;Z$142-1,SUM($U81,$V81:Z81),Z81)),0)</f>
        <v>0</v>
      </c>
      <c r="AA220" s="144">
        <f>IF($F220&lt;AB$142,(IF($F220&gt;AA$142-1,SUM($U81,$V81:AA81),AA81)),0)</f>
        <v>0</v>
      </c>
      <c r="AB220" s="144">
        <f>IF($F220&lt;AC$142,(IF($F220&gt;AB$142-1,SUM($U81,$V81:AB81),AB81)),0)</f>
        <v>0</v>
      </c>
      <c r="AC220" s="144">
        <f>IF($F220&lt;AD$142,(IF($F220&gt;AC$142-1,SUM($U81,$V81:AC81),AC81)),0)</f>
        <v>0</v>
      </c>
      <c r="AD220" s="144">
        <f>IF($F220&lt;AE$142,(IF($F220&gt;AD$142-1,SUM($U81,$V81:AD81),AD81)),0)</f>
        <v>0</v>
      </c>
      <c r="AE220" s="144">
        <f>IF($F220&lt;AF$142,(IF($F220&gt;AE$142-1,SUM($U81,$V81:AE81),AE81)),0)</f>
        <v>0</v>
      </c>
      <c r="AF220" s="144">
        <f>IF($F220&lt;AG$142,(IF($F220&gt;AF$142-1,SUM($U81,$V81:AF81),AF81)),0)</f>
        <v>0</v>
      </c>
      <c r="AG220" s="144">
        <f>IF($F220&lt;AH$142,(IF($F220&gt;AG$142-1,SUM($U81,$V81:AG81),AG81)),0)</f>
        <v>0</v>
      </c>
      <c r="AH220" s="155">
        <f t="shared" si="41"/>
        <v>0</v>
      </c>
      <c r="AI220" s="144">
        <f>IFERROR(IF(VALUE($F220)&lt;AJ$142,(IF(VALUE($F220)&gt;AI$142-1,SUM($AH81,$AI81:AI81),AI81)),0),0)</f>
        <v>0</v>
      </c>
      <c r="AJ220" s="144">
        <f>IFERROR(IF(VALUE($F220)&lt;AK$142,(IF(VALUE($F220)&gt;AJ$142-1,SUM($AH81,$AI81:AJ81),AJ81)),0),0)</f>
        <v>0</v>
      </c>
      <c r="AK220" s="144">
        <f>IFERROR(IF(VALUE($F220)&lt;AL$142,(IF(VALUE($F220)&gt;AK$142-1,SUM($AH81,$AI81:AK81),AK81)),0),0)</f>
        <v>0</v>
      </c>
      <c r="AL220" s="144">
        <f>IFERROR(IF(VALUE($F220)&lt;AM$142,(IF(VALUE($F220)&gt;AL$142-1,SUM($AH81,$AI81:AL81),AL81)),0),0)</f>
        <v>0</v>
      </c>
      <c r="AM220" s="144">
        <f>IFERROR(IF(VALUE($F220)&lt;AN$142,(IF(VALUE($F220)&gt;AM$142-1,SUM($AH81,$AI81:AM81),AM81)),0),0)</f>
        <v>0</v>
      </c>
      <c r="AN220" s="144">
        <f>IFERROR(IF(VALUE($F220)&lt;AO$142,(IF(VALUE($F220)&gt;AN$142-1,SUM($AH81,$AI81:AN81),AN81)),0),0)</f>
        <v>0</v>
      </c>
      <c r="AO220" s="144">
        <f>IFERROR(IF(VALUE($F220)&lt;AP$142,(IF(VALUE($F220)&gt;AO$142-1,SUM($AH81,$AI81:AO81),AO81)),0),0)</f>
        <v>0</v>
      </c>
      <c r="AP220" s="144">
        <f>IFERROR(IF(VALUE($F220)&lt;AQ$142,(IF(VALUE($F220)&gt;AP$142-1,SUM($AH81,$AI81:AP81),AP81)),0),0)</f>
        <v>0</v>
      </c>
      <c r="AQ220" s="144">
        <f>IFERROR(IF(VALUE($F220)&lt;AR$142,(IF(VALUE($F220)&gt;AQ$142-1,SUM($AH81,$AI81:AQ81),AQ81)),0),0)</f>
        <v>0</v>
      </c>
      <c r="AR220" s="144">
        <f>IFERROR(IF(VALUE($F220)&lt;AS$142,(IF(VALUE($F220)&gt;AR$142-1,SUM($AH81,$AI81:AR81),AR81)),0),0)</f>
        <v>0</v>
      </c>
      <c r="AS220" s="144">
        <f>IFERROR(IF(VALUE($F220)&lt;AT$142,(IF(VALUE($F220)&gt;AS$142-1,SUM($AH81,$AI81:AS81),AS81)),0),0)</f>
        <v>0</v>
      </c>
      <c r="AT220" s="144">
        <f>IFERROR(IF(VALUE($F220)&lt;AU$142,(IF(VALUE($F220)&gt;AT$142-1,SUM($AH81,$AI81:AT81),AT81)),0),0)</f>
        <v>0</v>
      </c>
      <c r="AU220" s="155">
        <f t="shared" si="42"/>
        <v>0</v>
      </c>
      <c r="AV220" s="2">
        <f>IFERROR(IF(VALUE($F220)&lt;AW$142,(IF(VALUE($F220)&gt;AV$142-1,SUM($AU81,$AH81,$U81,$AV81:AV81),AV81)),0),0)</f>
        <v>0</v>
      </c>
      <c r="AW220" s="2">
        <f>IFERROR(IF(VALUE($F220)&lt;AX$142,(IF(VALUE($F220)&gt;AW$142-1,SUM($AU81,$AH81,$U81,$AV81:AW81),AW81)),0),0)</f>
        <v>0</v>
      </c>
      <c r="AX220" s="2">
        <f>IFERROR(IF(VALUE($F220)&lt;AY$142,(IF(VALUE($F220)&gt;AX$142-1,SUM($AU81,$AH81,$U81,$AV81:AX81),AX81)),0),0)</f>
        <v>0</v>
      </c>
      <c r="AY220" s="2">
        <f>IFERROR(IF(VALUE($F220)&lt;AZ$142,(IF(VALUE($F220)&gt;AY$142-1,SUM($AU81,$AH81,$U81,$AV81:AY81),AY81)),0),0)</f>
        <v>0</v>
      </c>
      <c r="AZ220" s="2">
        <f>IFERROR(IF(VALUE($F220)&lt;BA$142,(IF(VALUE($F220)&gt;AZ$142-1,SUM($AU81,$AH81,$U81,$AV81:AZ81),AZ81)),0),0)</f>
        <v>0</v>
      </c>
      <c r="BA220" s="2">
        <f>IFERROR(IF(VALUE($F220)&lt;BB$142,(IF(VALUE($F220)&gt;BA$142-1,SUM($AU81,$AH81,$U81,$AV81:BA81),BA81)),0),0)</f>
        <v>0</v>
      </c>
      <c r="BB220" s="2">
        <f>IFERROR(IF(VALUE($F220)&lt;BC$142,(IF(VALUE($F220)&gt;BB$142-1,SUM($AU81,$AH81,$U81,$AV81:BB81),BB81)),0),0)</f>
        <v>0</v>
      </c>
      <c r="BC220" s="2">
        <f>IFERROR(IF(VALUE($F220)&lt;BD$142,(IF(VALUE($F220)&gt;BC$142-1,SUM($AU81,$AH81,$U81,$AV81:BC81),BC81)),0),0)</f>
        <v>0</v>
      </c>
      <c r="BD220" s="2">
        <f>IFERROR(IF(VALUE($F220)&lt;BE$142,(IF(VALUE($F220)&gt;BD$142-1,SUM($AU81,$AH81,$U81,$AV81:BD81),BD81)),0),0)</f>
        <v>0</v>
      </c>
      <c r="BE220" s="2">
        <f>IFERROR(IF(VALUE($F220)&lt;BF$142,(IF(VALUE($F220)&gt;BE$142-1,SUM($AU81,$AH81,$U81,$AV81:BE81),BE81)),0),0)</f>
        <v>0</v>
      </c>
      <c r="BF220" s="2">
        <f>IFERROR(IF(VALUE($F220)&lt;BG$142,(IF(VALUE($F220)&gt;BF$142-1,SUM($AU81,$AH81,$U81,$AV81:BF81),BF81)),0),0)</f>
        <v>0</v>
      </c>
      <c r="BG220" s="2">
        <f>IFERROR(IF(VALUE($F220)&lt;BH$142,(IF(VALUE($F220)&gt;BG$142-1,SUM($AU81,$AH81,$U81,$AV81:BG81),BG81)),0),0)</f>
        <v>0</v>
      </c>
      <c r="BH220" s="145">
        <f t="shared" si="43"/>
        <v>0</v>
      </c>
      <c r="BU220" s="145"/>
      <c r="CH220" s="145"/>
      <c r="CU220" s="145"/>
      <c r="DH220" s="145"/>
      <c r="DU220" s="145"/>
      <c r="EH220" s="145"/>
    </row>
    <row r="221" spans="1:138" ht="15.75" hidden="1" outlineLevel="1" x14ac:dyDescent="0.25">
      <c r="A221" s="2">
        <f t="shared" si="45"/>
        <v>78</v>
      </c>
      <c r="B221" s="1">
        <f t="shared" si="45"/>
        <v>0</v>
      </c>
      <c r="C221" s="1">
        <f t="shared" si="45"/>
        <v>0</v>
      </c>
      <c r="D221" s="2">
        <f t="shared" si="45"/>
        <v>0</v>
      </c>
      <c r="E221" s="161">
        <f t="shared" si="45"/>
        <v>0</v>
      </c>
      <c r="F221" s="86">
        <f t="shared" si="40"/>
        <v>0</v>
      </c>
      <c r="G221" s="86"/>
      <c r="I221" s="144">
        <v>0</v>
      </c>
      <c r="J221" s="144">
        <v>0</v>
      </c>
      <c r="K221" s="144">
        <v>0</v>
      </c>
      <c r="L221" s="144">
        <v>0</v>
      </c>
      <c r="M221" s="144">
        <v>0</v>
      </c>
      <c r="N221" s="144">
        <v>0</v>
      </c>
      <c r="O221" s="144">
        <v>0</v>
      </c>
      <c r="P221" s="144">
        <f>IF($F221&lt;Q$142,(IF($F221&gt;P$142-1,SUM($I82:P82)+$H360,P82)),0)</f>
        <v>0</v>
      </c>
      <c r="Q221" s="144">
        <f>IF($F221&lt;R$142,(IF($F221&gt;Q$142-1,SUM($I82:Q82)+$H360,Q82)),0)</f>
        <v>0</v>
      </c>
      <c r="R221" s="144">
        <f>IF($F221&lt;S$142,(IF($F221&gt;R$142-1,SUM($I82:R82)+$H360,R82)),0)</f>
        <v>0</v>
      </c>
      <c r="S221" s="144">
        <f>IF($F221&lt;T$142,(IF($F221&gt;S$142-1,SUM($I82:S82)+$H360,S82)),0)</f>
        <v>0</v>
      </c>
      <c r="T221" s="144">
        <f>IF($F221&lt;U$142,(IF($F221&gt;T$142-1,SUM($I82:T82)+$H360,T82)),0)</f>
        <v>0</v>
      </c>
      <c r="U221" s="145">
        <f t="shared" si="44"/>
        <v>0</v>
      </c>
      <c r="V221" s="144">
        <f>IF($F221&lt;W$142,(IF($F221&gt;V$142-1,SUM($U82,$V82:V82),V82)),0)</f>
        <v>0</v>
      </c>
      <c r="W221" s="144">
        <f>IF($F221&lt;X$142,(IF($F221&gt;W$142-1,SUM($U82,$V82:W82),W82)),0)</f>
        <v>0</v>
      </c>
      <c r="X221" s="144">
        <f>IF($F221&lt;Y$142,(IF($F221&gt;X$142-1,SUM($U82,$V82:X82),X82)),0)</f>
        <v>0</v>
      </c>
      <c r="Y221" s="144">
        <f>IF($F221&lt;Z$142,(IF($F221&gt;Y$142-1,SUM($U82,$V82:Y82),Y82)),0)</f>
        <v>0</v>
      </c>
      <c r="Z221" s="144">
        <f>IF($F221&lt;AA$142,(IF($F221&gt;Z$142-1,SUM($U82,$V82:Z82),Z82)),0)</f>
        <v>0</v>
      </c>
      <c r="AA221" s="144">
        <f>IF($F221&lt;AB$142,(IF($F221&gt;AA$142-1,SUM($U82,$V82:AA82),AA82)),0)</f>
        <v>0</v>
      </c>
      <c r="AB221" s="144">
        <f>IF($F221&lt;AC$142,(IF($F221&gt;AB$142-1,SUM($U82,$V82:AB82),AB82)),0)</f>
        <v>0</v>
      </c>
      <c r="AC221" s="144">
        <f>IF($F221&lt;AD$142,(IF($F221&gt;AC$142-1,SUM($U82,$V82:AC82),AC82)),0)</f>
        <v>0</v>
      </c>
      <c r="AD221" s="144">
        <f>IF($F221&lt;AE$142,(IF($F221&gt;AD$142-1,SUM($U82,$V82:AD82),AD82)),0)</f>
        <v>0</v>
      </c>
      <c r="AE221" s="144">
        <f>IF($F221&lt;AF$142,(IF($F221&gt;AE$142-1,SUM($U82,$V82:AE82),AE82)),0)</f>
        <v>0</v>
      </c>
      <c r="AF221" s="144">
        <f>IF($F221&lt;AG$142,(IF($F221&gt;AF$142-1,SUM($U82,$V82:AF82),AF82)),0)</f>
        <v>0</v>
      </c>
      <c r="AG221" s="144">
        <f>IF($F221&lt;AH$142,(IF($F221&gt;AG$142-1,SUM($U82,$V82:AG82),AG82)),0)</f>
        <v>0</v>
      </c>
      <c r="AH221" s="155">
        <f t="shared" si="41"/>
        <v>0</v>
      </c>
      <c r="AI221" s="144">
        <f>IFERROR(IF(VALUE($F221)&lt;AJ$142,(IF(VALUE($F221)&gt;AI$142-1,SUM($AH82,$AI82:AI82),AI82)),0),0)</f>
        <v>0</v>
      </c>
      <c r="AJ221" s="144">
        <f>IFERROR(IF(VALUE($F221)&lt;AK$142,(IF(VALUE($F221)&gt;AJ$142-1,SUM($AH82,$AI82:AJ82),AJ82)),0),0)</f>
        <v>0</v>
      </c>
      <c r="AK221" s="144">
        <f>IFERROR(IF(VALUE($F221)&lt;AL$142,(IF(VALUE($F221)&gt;AK$142-1,SUM($AH82,$AI82:AK82),AK82)),0),0)</f>
        <v>0</v>
      </c>
      <c r="AL221" s="144">
        <f>IFERROR(IF(VALUE($F221)&lt;AM$142,(IF(VALUE($F221)&gt;AL$142-1,SUM($AH82,$AI82:AL82),AL82)),0),0)</f>
        <v>0</v>
      </c>
      <c r="AM221" s="144">
        <f>IFERROR(IF(VALUE($F221)&lt;AN$142,(IF(VALUE($F221)&gt;AM$142-1,SUM($AH82,$AI82:AM82),AM82)),0),0)</f>
        <v>0</v>
      </c>
      <c r="AN221" s="144">
        <f>IFERROR(IF(VALUE($F221)&lt;AO$142,(IF(VALUE($F221)&gt;AN$142-1,SUM($AH82,$AI82:AN82),AN82)),0),0)</f>
        <v>0</v>
      </c>
      <c r="AO221" s="144">
        <f>IFERROR(IF(VALUE($F221)&lt;AP$142,(IF(VALUE($F221)&gt;AO$142-1,SUM($AH82,$AI82:AO82),AO82)),0),0)</f>
        <v>0</v>
      </c>
      <c r="AP221" s="144">
        <f>IFERROR(IF(VALUE($F221)&lt;AQ$142,(IF(VALUE($F221)&gt;AP$142-1,SUM($AH82,$AI82:AP82),AP82)),0),0)</f>
        <v>0</v>
      </c>
      <c r="AQ221" s="144">
        <f>IFERROR(IF(VALUE($F221)&lt;AR$142,(IF(VALUE($F221)&gt;AQ$142-1,SUM($AH82,$AI82:AQ82),AQ82)),0),0)</f>
        <v>0</v>
      </c>
      <c r="AR221" s="144">
        <f>IFERROR(IF(VALUE($F221)&lt;AS$142,(IF(VALUE($F221)&gt;AR$142-1,SUM($AH82,$AI82:AR82),AR82)),0),0)</f>
        <v>0</v>
      </c>
      <c r="AS221" s="144">
        <f>IFERROR(IF(VALUE($F221)&lt;AT$142,(IF(VALUE($F221)&gt;AS$142-1,SUM($AH82,$AI82:AS82),AS82)),0),0)</f>
        <v>0</v>
      </c>
      <c r="AT221" s="144">
        <f>IFERROR(IF(VALUE($F221)&lt;AU$142,(IF(VALUE($F221)&gt;AT$142-1,SUM($AH82,$AI82:AT82),AT82)),0),0)</f>
        <v>0</v>
      </c>
      <c r="AU221" s="155">
        <f t="shared" si="42"/>
        <v>0</v>
      </c>
      <c r="AV221" s="2">
        <f>IFERROR(IF(VALUE($F221)&lt;AW$142,(IF(VALUE($F221)&gt;AV$142-1,SUM($AU82,$AH82,$U82,$AV82:AV82),AV82)),0),0)</f>
        <v>0</v>
      </c>
      <c r="AW221" s="2">
        <f>IFERROR(IF(VALUE($F221)&lt;AX$142,(IF(VALUE($F221)&gt;AW$142-1,SUM($AU82,$AH82,$U82,$AV82:AW82),AW82)),0),0)</f>
        <v>0</v>
      </c>
      <c r="AX221" s="2">
        <f>IFERROR(IF(VALUE($F221)&lt;AY$142,(IF(VALUE($F221)&gt;AX$142-1,SUM($AU82,$AH82,$U82,$AV82:AX82),AX82)),0),0)</f>
        <v>0</v>
      </c>
      <c r="AY221" s="2">
        <f>IFERROR(IF(VALUE($F221)&lt;AZ$142,(IF(VALUE($F221)&gt;AY$142-1,SUM($AU82,$AH82,$U82,$AV82:AY82),AY82)),0),0)</f>
        <v>0</v>
      </c>
      <c r="AZ221" s="2">
        <f>IFERROR(IF(VALUE($F221)&lt;BA$142,(IF(VALUE($F221)&gt;AZ$142-1,SUM($AU82,$AH82,$U82,$AV82:AZ82),AZ82)),0),0)</f>
        <v>0</v>
      </c>
      <c r="BA221" s="2">
        <f>IFERROR(IF(VALUE($F221)&lt;BB$142,(IF(VALUE($F221)&gt;BA$142-1,SUM($AU82,$AH82,$U82,$AV82:BA82),BA82)),0),0)</f>
        <v>0</v>
      </c>
      <c r="BB221" s="2">
        <f>IFERROR(IF(VALUE($F221)&lt;BC$142,(IF(VALUE($F221)&gt;BB$142-1,SUM($AU82,$AH82,$U82,$AV82:BB82),BB82)),0),0)</f>
        <v>0</v>
      </c>
      <c r="BC221" s="2">
        <f>IFERROR(IF(VALUE($F221)&lt;BD$142,(IF(VALUE($F221)&gt;BC$142-1,SUM($AU82,$AH82,$U82,$AV82:BC82),BC82)),0),0)</f>
        <v>0</v>
      </c>
      <c r="BD221" s="2">
        <f>IFERROR(IF(VALUE($F221)&lt;BE$142,(IF(VALUE($F221)&gt;BD$142-1,SUM($AU82,$AH82,$U82,$AV82:BD82),BD82)),0),0)</f>
        <v>0</v>
      </c>
      <c r="BE221" s="2">
        <f>IFERROR(IF(VALUE($F221)&lt;BF$142,(IF(VALUE($F221)&gt;BE$142-1,SUM($AU82,$AH82,$U82,$AV82:BE82),BE82)),0),0)</f>
        <v>0</v>
      </c>
      <c r="BF221" s="2">
        <f>IFERROR(IF(VALUE($F221)&lt;BG$142,(IF(VALUE($F221)&gt;BF$142-1,SUM($AU82,$AH82,$U82,$AV82:BF82),BF82)),0),0)</f>
        <v>0</v>
      </c>
      <c r="BG221" s="2">
        <f>IFERROR(IF(VALUE($F221)&lt;BH$142,(IF(VALUE($F221)&gt;BG$142-1,SUM($AU82,$AH82,$U82,$AV82:BG82),BG82)),0),0)</f>
        <v>0</v>
      </c>
      <c r="BH221" s="145">
        <f t="shared" si="43"/>
        <v>0</v>
      </c>
      <c r="BU221" s="145"/>
      <c r="CH221" s="145"/>
      <c r="CU221" s="145"/>
      <c r="DH221" s="145"/>
      <c r="DU221" s="145"/>
      <c r="EH221" s="145"/>
    </row>
    <row r="222" spans="1:138" ht="15.75" hidden="1" outlineLevel="1" x14ac:dyDescent="0.25">
      <c r="A222" s="2">
        <f t="shared" si="45"/>
        <v>79</v>
      </c>
      <c r="B222" s="1">
        <f t="shared" si="45"/>
        <v>0</v>
      </c>
      <c r="C222" s="1">
        <f t="shared" si="45"/>
        <v>0</v>
      </c>
      <c r="D222" s="2">
        <f t="shared" si="45"/>
        <v>0</v>
      </c>
      <c r="E222" s="161">
        <f t="shared" si="45"/>
        <v>0</v>
      </c>
      <c r="F222" s="86">
        <f t="shared" si="40"/>
        <v>0</v>
      </c>
      <c r="G222" s="86"/>
      <c r="I222" s="144">
        <v>0</v>
      </c>
      <c r="J222" s="144">
        <v>0</v>
      </c>
      <c r="K222" s="144">
        <v>0</v>
      </c>
      <c r="L222" s="144">
        <v>0</v>
      </c>
      <c r="M222" s="144">
        <v>0</v>
      </c>
      <c r="N222" s="144">
        <v>0</v>
      </c>
      <c r="O222" s="144">
        <v>0</v>
      </c>
      <c r="P222" s="144">
        <f>IF($F222&lt;Q$142,(IF($F222&gt;P$142-1,SUM($I83:P83)+$H361,P83)),0)</f>
        <v>0</v>
      </c>
      <c r="Q222" s="144">
        <f>IF($F222&lt;R$142,(IF($F222&gt;Q$142-1,SUM($I83:Q83)+$H361,Q83)),0)</f>
        <v>0</v>
      </c>
      <c r="R222" s="144">
        <f>IF($F222&lt;S$142,(IF($F222&gt;R$142-1,SUM($I83:R83)+$H361,R83)),0)</f>
        <v>0</v>
      </c>
      <c r="S222" s="144">
        <f>IF($F222&lt;T$142,(IF($F222&gt;S$142-1,SUM($I83:S83)+$H361,S83)),0)</f>
        <v>0</v>
      </c>
      <c r="T222" s="144">
        <f>IF($F222&lt;U$142,(IF($F222&gt;T$142-1,SUM($I83:T83)+$H361,T83)),0)</f>
        <v>0</v>
      </c>
      <c r="U222" s="145">
        <f t="shared" si="44"/>
        <v>0</v>
      </c>
      <c r="V222" s="144">
        <f>IF($F222&lt;W$142,(IF($F222&gt;V$142-1,SUM($U83,$V83:V83),V83)),0)</f>
        <v>0</v>
      </c>
      <c r="W222" s="144">
        <f>IF($F222&lt;X$142,(IF($F222&gt;W$142-1,SUM($U83,$V83:W83),W83)),0)</f>
        <v>0</v>
      </c>
      <c r="X222" s="144">
        <f>IF($F222&lt;Y$142,(IF($F222&gt;X$142-1,SUM($U83,$V83:X83),X83)),0)</f>
        <v>0</v>
      </c>
      <c r="Y222" s="144">
        <f>IF($F222&lt;Z$142,(IF($F222&gt;Y$142-1,SUM($U83,$V83:Y83),Y83)),0)</f>
        <v>0</v>
      </c>
      <c r="Z222" s="144">
        <f>IF($F222&lt;AA$142,(IF($F222&gt;Z$142-1,SUM($U83,$V83:Z83),Z83)),0)</f>
        <v>0</v>
      </c>
      <c r="AA222" s="144">
        <f>IF($F222&lt;AB$142,(IF($F222&gt;AA$142-1,SUM($U83,$V83:AA83),AA83)),0)</f>
        <v>0</v>
      </c>
      <c r="AB222" s="144">
        <f>IF($F222&lt;AC$142,(IF($F222&gt;AB$142-1,SUM($U83,$V83:AB83),AB83)),0)</f>
        <v>0</v>
      </c>
      <c r="AC222" s="144">
        <f>IF($F222&lt;AD$142,(IF($F222&gt;AC$142-1,SUM($U83,$V83:AC83),AC83)),0)</f>
        <v>0</v>
      </c>
      <c r="AD222" s="144">
        <f>IF($F222&lt;AE$142,(IF($F222&gt;AD$142-1,SUM($U83,$V83:AD83),AD83)),0)</f>
        <v>0</v>
      </c>
      <c r="AE222" s="144">
        <f>IF($F222&lt;AF$142,(IF($F222&gt;AE$142-1,SUM($U83,$V83:AE83),AE83)),0)</f>
        <v>0</v>
      </c>
      <c r="AF222" s="144">
        <f>IF($F222&lt;AG$142,(IF($F222&gt;AF$142-1,SUM($U83,$V83:AF83),AF83)),0)</f>
        <v>0</v>
      </c>
      <c r="AG222" s="144">
        <f>IF($F222&lt;AH$142,(IF($F222&gt;AG$142-1,SUM($U83,$V83:AG83),AG83)),0)</f>
        <v>0</v>
      </c>
      <c r="AH222" s="155">
        <f t="shared" si="41"/>
        <v>0</v>
      </c>
      <c r="AI222" s="144">
        <f>IFERROR(IF(VALUE($F222)&lt;AJ$142,(IF(VALUE($F222)&gt;AI$142-1,SUM($AH83,$AI83:AI83),AI83)),0),0)</f>
        <v>0</v>
      </c>
      <c r="AJ222" s="144">
        <f>IFERROR(IF(VALUE($F222)&lt;AK$142,(IF(VALUE($F222)&gt;AJ$142-1,SUM($AH83,$AI83:AJ83),AJ83)),0),0)</f>
        <v>0</v>
      </c>
      <c r="AK222" s="144">
        <f>IFERROR(IF(VALUE($F222)&lt;AL$142,(IF(VALUE($F222)&gt;AK$142-1,SUM($AH83,$AI83:AK83),AK83)),0),0)</f>
        <v>0</v>
      </c>
      <c r="AL222" s="144">
        <f>IFERROR(IF(VALUE($F222)&lt;AM$142,(IF(VALUE($F222)&gt;AL$142-1,SUM($AH83,$AI83:AL83),AL83)),0),0)</f>
        <v>0</v>
      </c>
      <c r="AM222" s="144">
        <f>IFERROR(IF(VALUE($F222)&lt;AN$142,(IF(VALUE($F222)&gt;AM$142-1,SUM($AH83,$AI83:AM83),AM83)),0),0)</f>
        <v>0</v>
      </c>
      <c r="AN222" s="144">
        <f>IFERROR(IF(VALUE($F222)&lt;AO$142,(IF(VALUE($F222)&gt;AN$142-1,SUM($AH83,$AI83:AN83),AN83)),0),0)</f>
        <v>0</v>
      </c>
      <c r="AO222" s="144">
        <f>IFERROR(IF(VALUE($F222)&lt;AP$142,(IF(VALUE($F222)&gt;AO$142-1,SUM($AH83,$AI83:AO83),AO83)),0),0)</f>
        <v>0</v>
      </c>
      <c r="AP222" s="144">
        <f>IFERROR(IF(VALUE($F222)&lt;AQ$142,(IF(VALUE($F222)&gt;AP$142-1,SUM($AH83,$AI83:AP83),AP83)),0),0)</f>
        <v>0</v>
      </c>
      <c r="AQ222" s="144">
        <f>IFERROR(IF(VALUE($F222)&lt;AR$142,(IF(VALUE($F222)&gt;AQ$142-1,SUM($AH83,$AI83:AQ83),AQ83)),0),0)</f>
        <v>0</v>
      </c>
      <c r="AR222" s="144">
        <f>IFERROR(IF(VALUE($F222)&lt;AS$142,(IF(VALUE($F222)&gt;AR$142-1,SUM($AH83,$AI83:AR83),AR83)),0),0)</f>
        <v>0</v>
      </c>
      <c r="AS222" s="144">
        <f>IFERROR(IF(VALUE($F222)&lt;AT$142,(IF(VALUE($F222)&gt;AS$142-1,SUM($AH83,$AI83:AS83),AS83)),0),0)</f>
        <v>0</v>
      </c>
      <c r="AT222" s="144">
        <f>IFERROR(IF(VALUE($F222)&lt;AU$142,(IF(VALUE($F222)&gt;AT$142-1,SUM($AH83,$AI83:AT83),AT83)),0),0)</f>
        <v>0</v>
      </c>
      <c r="AU222" s="155">
        <f t="shared" si="42"/>
        <v>0</v>
      </c>
      <c r="AV222" s="2">
        <f>IFERROR(IF(VALUE($F222)&lt;AW$142,(IF(VALUE($F222)&gt;AV$142-1,SUM($AU83,$AH83,$U83,$AV83:AV83),AV83)),0),0)</f>
        <v>0</v>
      </c>
      <c r="AW222" s="2">
        <f>IFERROR(IF(VALUE($F222)&lt;AX$142,(IF(VALUE($F222)&gt;AW$142-1,SUM($AU83,$AH83,$U83,$AV83:AW83),AW83)),0),0)</f>
        <v>0</v>
      </c>
      <c r="AX222" s="2">
        <f>IFERROR(IF(VALUE($F222)&lt;AY$142,(IF(VALUE($F222)&gt;AX$142-1,SUM($AU83,$AH83,$U83,$AV83:AX83),AX83)),0),0)</f>
        <v>0</v>
      </c>
      <c r="AY222" s="2">
        <f>IFERROR(IF(VALUE($F222)&lt;AZ$142,(IF(VALUE($F222)&gt;AY$142-1,SUM($AU83,$AH83,$U83,$AV83:AY83),AY83)),0),0)</f>
        <v>0</v>
      </c>
      <c r="AZ222" s="2">
        <f>IFERROR(IF(VALUE($F222)&lt;BA$142,(IF(VALUE($F222)&gt;AZ$142-1,SUM($AU83,$AH83,$U83,$AV83:AZ83),AZ83)),0),0)</f>
        <v>0</v>
      </c>
      <c r="BA222" s="2">
        <f>IFERROR(IF(VALUE($F222)&lt;BB$142,(IF(VALUE($F222)&gt;BA$142-1,SUM($AU83,$AH83,$U83,$AV83:BA83),BA83)),0),0)</f>
        <v>0</v>
      </c>
      <c r="BB222" s="2">
        <f>IFERROR(IF(VALUE($F222)&lt;BC$142,(IF(VALUE($F222)&gt;BB$142-1,SUM($AU83,$AH83,$U83,$AV83:BB83),BB83)),0),0)</f>
        <v>0</v>
      </c>
      <c r="BC222" s="2">
        <f>IFERROR(IF(VALUE($F222)&lt;BD$142,(IF(VALUE($F222)&gt;BC$142-1,SUM($AU83,$AH83,$U83,$AV83:BC83),BC83)),0),0)</f>
        <v>0</v>
      </c>
      <c r="BD222" s="2">
        <f>IFERROR(IF(VALUE($F222)&lt;BE$142,(IF(VALUE($F222)&gt;BD$142-1,SUM($AU83,$AH83,$U83,$AV83:BD83),BD83)),0),0)</f>
        <v>0</v>
      </c>
      <c r="BE222" s="2">
        <f>IFERROR(IF(VALUE($F222)&lt;BF$142,(IF(VALUE($F222)&gt;BE$142-1,SUM($AU83,$AH83,$U83,$AV83:BE83),BE83)),0),0)</f>
        <v>0</v>
      </c>
      <c r="BF222" s="2">
        <f>IFERROR(IF(VALUE($F222)&lt;BG$142,(IF(VALUE($F222)&gt;BF$142-1,SUM($AU83,$AH83,$U83,$AV83:BF83),BF83)),0),0)</f>
        <v>0</v>
      </c>
      <c r="BG222" s="2">
        <f>IFERROR(IF(VALUE($F222)&lt;BH$142,(IF(VALUE($F222)&gt;BG$142-1,SUM($AU83,$AH83,$U83,$AV83:BG83),BG83)),0),0)</f>
        <v>0</v>
      </c>
      <c r="BH222" s="145">
        <f t="shared" si="43"/>
        <v>0</v>
      </c>
      <c r="BU222" s="145"/>
      <c r="CH222" s="145"/>
      <c r="CU222" s="145"/>
      <c r="DH222" s="145"/>
      <c r="DU222" s="145"/>
      <c r="EH222" s="145"/>
    </row>
    <row r="223" spans="1:138" ht="15.75" hidden="1" outlineLevel="1" x14ac:dyDescent="0.25">
      <c r="A223" s="2">
        <f t="shared" si="45"/>
        <v>80</v>
      </c>
      <c r="B223" s="1">
        <f t="shared" si="45"/>
        <v>0</v>
      </c>
      <c r="C223" s="1">
        <f t="shared" si="45"/>
        <v>0</v>
      </c>
      <c r="D223" s="2">
        <f t="shared" si="45"/>
        <v>0</v>
      </c>
      <c r="E223" s="161">
        <f t="shared" si="45"/>
        <v>0</v>
      </c>
      <c r="F223" s="86">
        <f t="shared" si="40"/>
        <v>0</v>
      </c>
      <c r="G223" s="86"/>
      <c r="I223" s="144">
        <v>0</v>
      </c>
      <c r="J223" s="144">
        <v>0</v>
      </c>
      <c r="K223" s="144">
        <v>0</v>
      </c>
      <c r="L223" s="144">
        <v>0</v>
      </c>
      <c r="M223" s="144">
        <v>0</v>
      </c>
      <c r="N223" s="144">
        <v>0</v>
      </c>
      <c r="O223" s="144">
        <v>0</v>
      </c>
      <c r="P223" s="144">
        <f>IF($F223&lt;Q$142,(IF($F223&gt;P$142-1,SUM($I84:P84)+$H362,P84)),0)</f>
        <v>0</v>
      </c>
      <c r="Q223" s="144">
        <f>IF($F223&lt;R$142,(IF($F223&gt;Q$142-1,SUM($I84:Q84)+$H362,Q84)),0)</f>
        <v>0</v>
      </c>
      <c r="R223" s="144">
        <f>IF($F223&lt;S$142,(IF($F223&gt;R$142-1,SUM($I84:R84)+$H362,R84)),0)</f>
        <v>0</v>
      </c>
      <c r="S223" s="144">
        <f>IF($F223&lt;T$142,(IF($F223&gt;S$142-1,SUM($I84:S84)+$H362,S84)),0)</f>
        <v>0</v>
      </c>
      <c r="T223" s="144">
        <f>IF($F223&lt;U$142,(IF($F223&gt;T$142-1,SUM($I84:T84)+$H362,T84)),0)</f>
        <v>0</v>
      </c>
      <c r="U223" s="145">
        <f t="shared" si="44"/>
        <v>0</v>
      </c>
      <c r="V223" s="144">
        <f>IF($F223&lt;W$142,(IF($F223&gt;V$142-1,SUM($U84,$V84:V84),V84)),0)</f>
        <v>0</v>
      </c>
      <c r="W223" s="144">
        <f>IF($F223&lt;X$142,(IF($F223&gt;W$142-1,SUM($U84,$V84:W84),W84)),0)</f>
        <v>0</v>
      </c>
      <c r="X223" s="144">
        <f>IF($F223&lt;Y$142,(IF($F223&gt;X$142-1,SUM($U84,$V84:X84),X84)),0)</f>
        <v>0</v>
      </c>
      <c r="Y223" s="144">
        <f>IF($F223&lt;Z$142,(IF($F223&gt;Y$142-1,SUM($U84,$V84:Y84),Y84)),0)</f>
        <v>0</v>
      </c>
      <c r="Z223" s="144">
        <f>IF($F223&lt;AA$142,(IF($F223&gt;Z$142-1,SUM($U84,$V84:Z84),Z84)),0)</f>
        <v>0</v>
      </c>
      <c r="AA223" s="144">
        <f>IF($F223&lt;AB$142,(IF($F223&gt;AA$142-1,SUM($U84,$V84:AA84),AA84)),0)</f>
        <v>0</v>
      </c>
      <c r="AB223" s="144">
        <f>IF($F223&lt;AC$142,(IF($F223&gt;AB$142-1,SUM($U84,$V84:AB84),AB84)),0)</f>
        <v>0</v>
      </c>
      <c r="AC223" s="144">
        <f>IF($F223&lt;AD$142,(IF($F223&gt;AC$142-1,SUM($U84,$V84:AC84),AC84)),0)</f>
        <v>0</v>
      </c>
      <c r="AD223" s="144">
        <f>IF($F223&lt;AE$142,(IF($F223&gt;AD$142-1,SUM($U84,$V84:AD84),AD84)),0)</f>
        <v>0</v>
      </c>
      <c r="AE223" s="144">
        <f>IF($F223&lt;AF$142,(IF($F223&gt;AE$142-1,SUM($U84,$V84:AE84),AE84)),0)</f>
        <v>0</v>
      </c>
      <c r="AF223" s="144">
        <f>IF($F223&lt;AG$142,(IF($F223&gt;AF$142-1,SUM($U84,$V84:AF84),AF84)),0)</f>
        <v>0</v>
      </c>
      <c r="AG223" s="144">
        <f>IF($F223&lt;AH$142,(IF($F223&gt;AG$142-1,SUM($U84,$V84:AG84),AG84)),0)</f>
        <v>0</v>
      </c>
      <c r="AH223" s="155">
        <f t="shared" si="41"/>
        <v>0</v>
      </c>
      <c r="AI223" s="144">
        <f>IFERROR(IF(VALUE($F223)&lt;AJ$142,(IF(VALUE($F223)&gt;AI$142-1,SUM($AH84,$AI84:AI84),AI84)),0),0)</f>
        <v>0</v>
      </c>
      <c r="AJ223" s="144">
        <f>IFERROR(IF(VALUE($F223)&lt;AK$142,(IF(VALUE($F223)&gt;AJ$142-1,SUM($AH84,$AI84:AJ84),AJ84)),0),0)</f>
        <v>0</v>
      </c>
      <c r="AK223" s="144">
        <f>IFERROR(IF(VALUE($F223)&lt;AL$142,(IF(VALUE($F223)&gt;AK$142-1,SUM($AH84,$AI84:AK84),AK84)),0),0)</f>
        <v>0</v>
      </c>
      <c r="AL223" s="144">
        <f>IFERROR(IF(VALUE($F223)&lt;AM$142,(IF(VALUE($F223)&gt;AL$142-1,SUM($AH84,$AI84:AL84),AL84)),0),0)</f>
        <v>0</v>
      </c>
      <c r="AM223" s="144">
        <f>IFERROR(IF(VALUE($F223)&lt;AN$142,(IF(VALUE($F223)&gt;AM$142-1,SUM($AH84,$AI84:AM84),AM84)),0),0)</f>
        <v>0</v>
      </c>
      <c r="AN223" s="144">
        <f>IFERROR(IF(VALUE($F223)&lt;AO$142,(IF(VALUE($F223)&gt;AN$142-1,SUM($AH84,$AI84:AN84),AN84)),0),0)</f>
        <v>0</v>
      </c>
      <c r="AO223" s="144">
        <f>IFERROR(IF(VALUE($F223)&lt;AP$142,(IF(VALUE($F223)&gt;AO$142-1,SUM($AH84,$AI84:AO84),AO84)),0),0)</f>
        <v>0</v>
      </c>
      <c r="AP223" s="144">
        <f>IFERROR(IF(VALUE($F223)&lt;AQ$142,(IF(VALUE($F223)&gt;AP$142-1,SUM($AH84,$AI84:AP84),AP84)),0),0)</f>
        <v>0</v>
      </c>
      <c r="AQ223" s="144">
        <f>IFERROR(IF(VALUE($F223)&lt;AR$142,(IF(VALUE($F223)&gt;AQ$142-1,SUM($AH84,$AI84:AQ84),AQ84)),0),0)</f>
        <v>0</v>
      </c>
      <c r="AR223" s="144">
        <f>IFERROR(IF(VALUE($F223)&lt;AS$142,(IF(VALUE($F223)&gt;AR$142-1,SUM($AH84,$AI84:AR84),AR84)),0),0)</f>
        <v>0</v>
      </c>
      <c r="AS223" s="144">
        <f>IFERROR(IF(VALUE($F223)&lt;AT$142,(IF(VALUE($F223)&gt;AS$142-1,SUM($AH84,$AI84:AS84),AS84)),0),0)</f>
        <v>0</v>
      </c>
      <c r="AT223" s="144">
        <f>IFERROR(IF(VALUE($F223)&lt;AU$142,(IF(VALUE($F223)&gt;AT$142-1,SUM($AH84,$AI84:AT84),AT84)),0),0)</f>
        <v>0</v>
      </c>
      <c r="AU223" s="155">
        <f t="shared" si="42"/>
        <v>0</v>
      </c>
      <c r="AV223" s="2">
        <f>IFERROR(IF(VALUE($F223)&lt;AW$142,(IF(VALUE($F223)&gt;AV$142-1,SUM($AU84,$AH84,$U84,$AV84:AV84),AV84)),0),0)</f>
        <v>0</v>
      </c>
      <c r="AW223" s="2">
        <f>IFERROR(IF(VALUE($F223)&lt;AX$142,(IF(VALUE($F223)&gt;AW$142-1,SUM($AU84,$AH84,$U84,$AV84:AW84),AW84)),0),0)</f>
        <v>0</v>
      </c>
      <c r="AX223" s="2">
        <f>IFERROR(IF(VALUE($F223)&lt;AY$142,(IF(VALUE($F223)&gt;AX$142-1,SUM($AU84,$AH84,$U84,$AV84:AX84),AX84)),0),0)</f>
        <v>0</v>
      </c>
      <c r="AY223" s="2">
        <f>IFERROR(IF(VALUE($F223)&lt;AZ$142,(IF(VALUE($F223)&gt;AY$142-1,SUM($AU84,$AH84,$U84,$AV84:AY84),AY84)),0),0)</f>
        <v>0</v>
      </c>
      <c r="AZ223" s="2">
        <f>IFERROR(IF(VALUE($F223)&lt;BA$142,(IF(VALUE($F223)&gt;AZ$142-1,SUM($AU84,$AH84,$U84,$AV84:AZ84),AZ84)),0),0)</f>
        <v>0</v>
      </c>
      <c r="BA223" s="2">
        <f>IFERROR(IF(VALUE($F223)&lt;BB$142,(IF(VALUE($F223)&gt;BA$142-1,SUM($AU84,$AH84,$U84,$AV84:BA84),BA84)),0),0)</f>
        <v>0</v>
      </c>
      <c r="BB223" s="2">
        <f>IFERROR(IF(VALUE($F223)&lt;BC$142,(IF(VALUE($F223)&gt;BB$142-1,SUM($AU84,$AH84,$U84,$AV84:BB84),BB84)),0),0)</f>
        <v>0</v>
      </c>
      <c r="BC223" s="2">
        <f>IFERROR(IF(VALUE($F223)&lt;BD$142,(IF(VALUE($F223)&gt;BC$142-1,SUM($AU84,$AH84,$U84,$AV84:BC84),BC84)),0),0)</f>
        <v>0</v>
      </c>
      <c r="BD223" s="2">
        <f>IFERROR(IF(VALUE($F223)&lt;BE$142,(IF(VALUE($F223)&gt;BD$142-1,SUM($AU84,$AH84,$U84,$AV84:BD84),BD84)),0),0)</f>
        <v>0</v>
      </c>
      <c r="BE223" s="2">
        <f>IFERROR(IF(VALUE($F223)&lt;BF$142,(IF(VALUE($F223)&gt;BE$142-1,SUM($AU84,$AH84,$U84,$AV84:BE84),BE84)),0),0)</f>
        <v>0</v>
      </c>
      <c r="BF223" s="2">
        <f>IFERROR(IF(VALUE($F223)&lt;BG$142,(IF(VALUE($F223)&gt;BF$142-1,SUM($AU84,$AH84,$U84,$AV84:BF84),BF84)),0),0)</f>
        <v>0</v>
      </c>
      <c r="BG223" s="2">
        <f>IFERROR(IF(VALUE($F223)&lt;BH$142,(IF(VALUE($F223)&gt;BG$142-1,SUM($AU84,$AH84,$U84,$AV84:BG84),BG84)),0),0)</f>
        <v>0</v>
      </c>
      <c r="BH223" s="145">
        <f t="shared" si="43"/>
        <v>0</v>
      </c>
      <c r="BU223" s="145"/>
      <c r="CH223" s="145"/>
      <c r="CU223" s="145"/>
      <c r="DH223" s="145"/>
      <c r="DU223" s="145"/>
      <c r="EH223" s="145"/>
    </row>
    <row r="224" spans="1:138" ht="15.75" hidden="1" outlineLevel="1" x14ac:dyDescent="0.25">
      <c r="A224" s="2">
        <f t="shared" si="45"/>
        <v>81</v>
      </c>
      <c r="B224" s="1">
        <f t="shared" si="45"/>
        <v>0</v>
      </c>
      <c r="C224" s="1">
        <f t="shared" si="45"/>
        <v>0</v>
      </c>
      <c r="D224" s="2">
        <f t="shared" si="45"/>
        <v>0</v>
      </c>
      <c r="E224" s="161">
        <f t="shared" si="45"/>
        <v>0</v>
      </c>
      <c r="F224" s="86">
        <f t="shared" si="40"/>
        <v>0</v>
      </c>
      <c r="G224" s="86"/>
      <c r="I224" s="144">
        <v>0</v>
      </c>
      <c r="J224" s="144">
        <v>0</v>
      </c>
      <c r="K224" s="144">
        <v>0</v>
      </c>
      <c r="L224" s="144">
        <v>0</v>
      </c>
      <c r="M224" s="144">
        <v>0</v>
      </c>
      <c r="N224" s="144">
        <v>0</v>
      </c>
      <c r="O224" s="144">
        <v>0</v>
      </c>
      <c r="P224" s="144">
        <f>IF($F224&lt;Q$142,(IF($F224&gt;P$142-1,SUM($I85:P85)+$H363,P85)),0)</f>
        <v>0</v>
      </c>
      <c r="Q224" s="144">
        <f>IF($F224&lt;R$142,(IF($F224&gt;Q$142-1,SUM($I85:Q85)+$H363,Q85)),0)</f>
        <v>0</v>
      </c>
      <c r="R224" s="144">
        <f>IF($F224&lt;S$142,(IF($F224&gt;R$142-1,SUM($I85:R85)+$H363,R85)),0)</f>
        <v>0</v>
      </c>
      <c r="S224" s="144">
        <f>IF($F224&lt;T$142,(IF($F224&gt;S$142-1,SUM($I85:S85)+$H363,S85)),0)</f>
        <v>0</v>
      </c>
      <c r="T224" s="144">
        <f>IF($F224&lt;U$142,(IF($F224&gt;T$142-1,SUM($I85:T85)+$H363,T85)),0)</f>
        <v>0</v>
      </c>
      <c r="U224" s="145">
        <f t="shared" si="44"/>
        <v>0</v>
      </c>
      <c r="V224" s="144">
        <f>IF($F224&lt;W$142,(IF($F224&gt;V$142-1,SUM($U85,$V85:V85),V85)),0)</f>
        <v>0</v>
      </c>
      <c r="W224" s="144">
        <f>IF($F224&lt;X$142,(IF($F224&gt;W$142-1,SUM($U85,$V85:W85),W85)),0)</f>
        <v>0</v>
      </c>
      <c r="X224" s="144">
        <f>IF($F224&lt;Y$142,(IF($F224&gt;X$142-1,SUM($U85,$V85:X85),X85)),0)</f>
        <v>0</v>
      </c>
      <c r="Y224" s="144">
        <f>IF($F224&lt;Z$142,(IF($F224&gt;Y$142-1,SUM($U85,$V85:Y85),Y85)),0)</f>
        <v>0</v>
      </c>
      <c r="Z224" s="144">
        <f>IF($F224&lt;AA$142,(IF($F224&gt;Z$142-1,SUM($U85,$V85:Z85),Z85)),0)</f>
        <v>0</v>
      </c>
      <c r="AA224" s="144">
        <f>IF($F224&lt;AB$142,(IF($F224&gt;AA$142-1,SUM($U85,$V85:AA85),AA85)),0)</f>
        <v>0</v>
      </c>
      <c r="AB224" s="144">
        <f>IF($F224&lt;AC$142,(IF($F224&gt;AB$142-1,SUM($U85,$V85:AB85),AB85)),0)</f>
        <v>0</v>
      </c>
      <c r="AC224" s="144">
        <f>IF($F224&lt;AD$142,(IF($F224&gt;AC$142-1,SUM($U85,$V85:AC85),AC85)),0)</f>
        <v>0</v>
      </c>
      <c r="AD224" s="144">
        <f>IF($F224&lt;AE$142,(IF($F224&gt;AD$142-1,SUM($U85,$V85:AD85),AD85)),0)</f>
        <v>0</v>
      </c>
      <c r="AE224" s="144">
        <f>IF($F224&lt;AF$142,(IF($F224&gt;AE$142-1,SUM($U85,$V85:AE85),AE85)),0)</f>
        <v>0</v>
      </c>
      <c r="AF224" s="144">
        <f>IF($F224&lt;AG$142,(IF($F224&gt;AF$142-1,SUM($U85,$V85:AF85),AF85)),0)</f>
        <v>0</v>
      </c>
      <c r="AG224" s="144">
        <f>IF($F224&lt;AH$142,(IF($F224&gt;AG$142-1,SUM($U85,$V85:AG85),AG85)),0)</f>
        <v>0</v>
      </c>
      <c r="AH224" s="155">
        <f t="shared" si="41"/>
        <v>0</v>
      </c>
      <c r="AI224" s="144">
        <f>IFERROR(IF(VALUE($F224)&lt;AJ$142,(IF(VALUE($F224)&gt;AI$142-1,SUM($AH85,$AI85:AI85),AI85)),0),0)</f>
        <v>0</v>
      </c>
      <c r="AJ224" s="144">
        <f>IFERROR(IF(VALUE($F224)&lt;AK$142,(IF(VALUE($F224)&gt;AJ$142-1,SUM($AH85,$AI85:AJ85),AJ85)),0),0)</f>
        <v>0</v>
      </c>
      <c r="AK224" s="144">
        <f>IFERROR(IF(VALUE($F224)&lt;AL$142,(IF(VALUE($F224)&gt;AK$142-1,SUM($AH85,$AI85:AK85),AK85)),0),0)</f>
        <v>0</v>
      </c>
      <c r="AL224" s="144">
        <f>IFERROR(IF(VALUE($F224)&lt;AM$142,(IF(VALUE($F224)&gt;AL$142-1,SUM($AH85,$AI85:AL85),AL85)),0),0)</f>
        <v>0</v>
      </c>
      <c r="AM224" s="144">
        <f>IFERROR(IF(VALUE($F224)&lt;AN$142,(IF(VALUE($F224)&gt;AM$142-1,SUM($AH85,$AI85:AM85),AM85)),0),0)</f>
        <v>0</v>
      </c>
      <c r="AN224" s="144">
        <f>IFERROR(IF(VALUE($F224)&lt;AO$142,(IF(VALUE($F224)&gt;AN$142-1,SUM($AH85,$AI85:AN85),AN85)),0),0)</f>
        <v>0</v>
      </c>
      <c r="AO224" s="144">
        <f>IFERROR(IF(VALUE($F224)&lt;AP$142,(IF(VALUE($F224)&gt;AO$142-1,SUM($AH85,$AI85:AO85),AO85)),0),0)</f>
        <v>0</v>
      </c>
      <c r="AP224" s="144">
        <f>IFERROR(IF(VALUE($F224)&lt;AQ$142,(IF(VALUE($F224)&gt;AP$142-1,SUM($AH85,$AI85:AP85),AP85)),0),0)</f>
        <v>0</v>
      </c>
      <c r="AQ224" s="144">
        <f>IFERROR(IF(VALUE($F224)&lt;AR$142,(IF(VALUE($F224)&gt;AQ$142-1,SUM($AH85,$AI85:AQ85),AQ85)),0),0)</f>
        <v>0</v>
      </c>
      <c r="AR224" s="144">
        <f>IFERROR(IF(VALUE($F224)&lt;AS$142,(IF(VALUE($F224)&gt;AR$142-1,SUM($AH85,$AI85:AR85),AR85)),0),0)</f>
        <v>0</v>
      </c>
      <c r="AS224" s="144">
        <f>IFERROR(IF(VALUE($F224)&lt;AT$142,(IF(VALUE($F224)&gt;AS$142-1,SUM($AH85,$AI85:AS85),AS85)),0),0)</f>
        <v>0</v>
      </c>
      <c r="AT224" s="144">
        <f>IFERROR(IF(VALUE($F224)&lt;AU$142,(IF(VALUE($F224)&gt;AT$142-1,SUM($AH85,$AI85:AT85),AT85)),0),0)</f>
        <v>0</v>
      </c>
      <c r="AU224" s="155">
        <f t="shared" si="42"/>
        <v>0</v>
      </c>
      <c r="AV224" s="2">
        <f>IFERROR(IF(VALUE($F224)&lt;AW$142,(IF(VALUE($F224)&gt;AV$142-1,SUM($AU85,$AH85,$U85,$AV85:AV85),AV85)),0),0)</f>
        <v>0</v>
      </c>
      <c r="AW224" s="2">
        <f>IFERROR(IF(VALUE($F224)&lt;AX$142,(IF(VALUE($F224)&gt;AW$142-1,SUM($AU85,$AH85,$U85,$AV85:AW85),AW85)),0),0)</f>
        <v>0</v>
      </c>
      <c r="AX224" s="2">
        <f>IFERROR(IF(VALUE($F224)&lt;AY$142,(IF(VALUE($F224)&gt;AX$142-1,SUM($AU85,$AH85,$U85,$AV85:AX85),AX85)),0),0)</f>
        <v>0</v>
      </c>
      <c r="AY224" s="2">
        <f>IFERROR(IF(VALUE($F224)&lt;AZ$142,(IF(VALUE($F224)&gt;AY$142-1,SUM($AU85,$AH85,$U85,$AV85:AY85),AY85)),0),0)</f>
        <v>0</v>
      </c>
      <c r="AZ224" s="2">
        <f>IFERROR(IF(VALUE($F224)&lt;BA$142,(IF(VALUE($F224)&gt;AZ$142-1,SUM($AU85,$AH85,$U85,$AV85:AZ85),AZ85)),0),0)</f>
        <v>0</v>
      </c>
      <c r="BA224" s="2">
        <f>IFERROR(IF(VALUE($F224)&lt;BB$142,(IF(VALUE($F224)&gt;BA$142-1,SUM($AU85,$AH85,$U85,$AV85:BA85),BA85)),0),0)</f>
        <v>0</v>
      </c>
      <c r="BB224" s="2">
        <f>IFERROR(IF(VALUE($F224)&lt;BC$142,(IF(VALUE($F224)&gt;BB$142-1,SUM($AU85,$AH85,$U85,$AV85:BB85),BB85)),0),0)</f>
        <v>0</v>
      </c>
      <c r="BC224" s="2">
        <f>IFERROR(IF(VALUE($F224)&lt;BD$142,(IF(VALUE($F224)&gt;BC$142-1,SUM($AU85,$AH85,$U85,$AV85:BC85),BC85)),0),0)</f>
        <v>0</v>
      </c>
      <c r="BD224" s="2">
        <f>IFERROR(IF(VALUE($F224)&lt;BE$142,(IF(VALUE($F224)&gt;BD$142-1,SUM($AU85,$AH85,$U85,$AV85:BD85),BD85)),0),0)</f>
        <v>0</v>
      </c>
      <c r="BE224" s="2">
        <f>IFERROR(IF(VALUE($F224)&lt;BF$142,(IF(VALUE($F224)&gt;BE$142-1,SUM($AU85,$AH85,$U85,$AV85:BE85),BE85)),0),0)</f>
        <v>0</v>
      </c>
      <c r="BF224" s="2">
        <f>IFERROR(IF(VALUE($F224)&lt;BG$142,(IF(VALUE($F224)&gt;BF$142-1,SUM($AU85,$AH85,$U85,$AV85:BF85),BF85)),0),0)</f>
        <v>0</v>
      </c>
      <c r="BG224" s="2">
        <f>IFERROR(IF(VALUE($F224)&lt;BH$142,(IF(VALUE($F224)&gt;BG$142-1,SUM($AU85,$AH85,$U85,$AV85:BG85),BG85)),0),0)</f>
        <v>0</v>
      </c>
      <c r="BH224" s="145">
        <f t="shared" si="43"/>
        <v>0</v>
      </c>
      <c r="BU224" s="145"/>
      <c r="CH224" s="145"/>
      <c r="CU224" s="145"/>
      <c r="DH224" s="145"/>
      <c r="DU224" s="145"/>
      <c r="EH224" s="145"/>
    </row>
    <row r="225" spans="1:138" ht="15.75" hidden="1" outlineLevel="1" x14ac:dyDescent="0.25">
      <c r="A225" s="2">
        <f t="shared" ref="A225:E234" si="46">A86</f>
        <v>82</v>
      </c>
      <c r="B225" s="1">
        <f t="shared" si="46"/>
        <v>0</v>
      </c>
      <c r="C225" s="1">
        <f t="shared" si="46"/>
        <v>0</v>
      </c>
      <c r="D225" s="2">
        <f t="shared" si="46"/>
        <v>0</v>
      </c>
      <c r="E225" s="161">
        <f t="shared" si="46"/>
        <v>0</v>
      </c>
      <c r="F225" s="86">
        <f t="shared" si="40"/>
        <v>0</v>
      </c>
      <c r="G225" s="86"/>
      <c r="I225" s="144">
        <v>0</v>
      </c>
      <c r="J225" s="144">
        <v>0</v>
      </c>
      <c r="K225" s="144">
        <v>0</v>
      </c>
      <c r="L225" s="144">
        <v>0</v>
      </c>
      <c r="M225" s="144">
        <v>0</v>
      </c>
      <c r="N225" s="144">
        <v>0</v>
      </c>
      <c r="O225" s="144">
        <v>0</v>
      </c>
      <c r="P225" s="144">
        <f>IF($F225&lt;Q$142,(IF($F225&gt;P$142-1,SUM($I86:P86)+$H364,P86)),0)</f>
        <v>0</v>
      </c>
      <c r="Q225" s="144">
        <f>IF($F225&lt;R$142,(IF($F225&gt;Q$142-1,SUM($I86:Q86)+$H364,Q86)),0)</f>
        <v>0</v>
      </c>
      <c r="R225" s="144">
        <f>IF($F225&lt;S$142,(IF($F225&gt;R$142-1,SUM($I86:R86)+$H364,R86)),0)</f>
        <v>0</v>
      </c>
      <c r="S225" s="144">
        <f>IF($F225&lt;T$142,(IF($F225&gt;S$142-1,SUM($I86:S86)+$H364,S86)),0)</f>
        <v>0</v>
      </c>
      <c r="T225" s="144">
        <f>IF($F225&lt;U$142,(IF($F225&gt;T$142-1,SUM($I86:T86)+$H364,T86)),0)</f>
        <v>0</v>
      </c>
      <c r="U225" s="145">
        <f t="shared" si="44"/>
        <v>0</v>
      </c>
      <c r="V225" s="144">
        <f>IF($F225&lt;W$142,(IF($F225&gt;V$142-1,SUM($U86,$V86:V86),V86)),0)</f>
        <v>0</v>
      </c>
      <c r="W225" s="144">
        <f>IF($F225&lt;X$142,(IF($F225&gt;W$142-1,SUM($U86,$V86:W86),W86)),0)</f>
        <v>0</v>
      </c>
      <c r="X225" s="144">
        <f>IF($F225&lt;Y$142,(IF($F225&gt;X$142-1,SUM($U86,$V86:X86),X86)),0)</f>
        <v>0</v>
      </c>
      <c r="Y225" s="144">
        <f>IF($F225&lt;Z$142,(IF($F225&gt;Y$142-1,SUM($U86,$V86:Y86),Y86)),0)</f>
        <v>0</v>
      </c>
      <c r="Z225" s="144">
        <f>IF($F225&lt;AA$142,(IF($F225&gt;Z$142-1,SUM($U86,$V86:Z86),Z86)),0)</f>
        <v>0</v>
      </c>
      <c r="AA225" s="144">
        <f>IF($F225&lt;AB$142,(IF($F225&gt;AA$142-1,SUM($U86,$V86:AA86),AA86)),0)</f>
        <v>0</v>
      </c>
      <c r="AB225" s="144">
        <f>IF($F225&lt;AC$142,(IF($F225&gt;AB$142-1,SUM($U86,$V86:AB86),AB86)),0)</f>
        <v>0</v>
      </c>
      <c r="AC225" s="144">
        <f>IF($F225&lt;AD$142,(IF($F225&gt;AC$142-1,SUM($U86,$V86:AC86),AC86)),0)</f>
        <v>0</v>
      </c>
      <c r="AD225" s="144">
        <f>IF($F225&lt;AE$142,(IF($F225&gt;AD$142-1,SUM($U86,$V86:AD86),AD86)),0)</f>
        <v>0</v>
      </c>
      <c r="AE225" s="144">
        <f>IF($F225&lt;AF$142,(IF($F225&gt;AE$142-1,SUM($U86,$V86:AE86),AE86)),0)</f>
        <v>0</v>
      </c>
      <c r="AF225" s="144">
        <f>IF($F225&lt;AG$142,(IF($F225&gt;AF$142-1,SUM($U86,$V86:AF86),AF86)),0)</f>
        <v>0</v>
      </c>
      <c r="AG225" s="144">
        <f>IF($F225&lt;AH$142,(IF($F225&gt;AG$142-1,SUM($U86,$V86:AG86),AG86)),0)</f>
        <v>0</v>
      </c>
      <c r="AH225" s="155">
        <f t="shared" si="41"/>
        <v>0</v>
      </c>
      <c r="AI225" s="144">
        <f>IFERROR(IF(VALUE($F225)&lt;AJ$142,(IF(VALUE($F225)&gt;AI$142-1,SUM($AH86,$AI86:AI86),AI86)),0),0)</f>
        <v>0</v>
      </c>
      <c r="AJ225" s="144">
        <f>IFERROR(IF(VALUE($F225)&lt;AK$142,(IF(VALUE($F225)&gt;AJ$142-1,SUM($AH86,$AI86:AJ86),AJ86)),0),0)</f>
        <v>0</v>
      </c>
      <c r="AK225" s="144">
        <f>IFERROR(IF(VALUE($F225)&lt;AL$142,(IF(VALUE($F225)&gt;AK$142-1,SUM($AH86,$AI86:AK86),AK86)),0),0)</f>
        <v>0</v>
      </c>
      <c r="AL225" s="144">
        <f>IFERROR(IF(VALUE($F225)&lt;AM$142,(IF(VALUE($F225)&gt;AL$142-1,SUM($AH86,$AI86:AL86),AL86)),0),0)</f>
        <v>0</v>
      </c>
      <c r="AM225" s="144">
        <f>IFERROR(IF(VALUE($F225)&lt;AN$142,(IF(VALUE($F225)&gt;AM$142-1,SUM($AH86,$AI86:AM86),AM86)),0),0)</f>
        <v>0</v>
      </c>
      <c r="AN225" s="144">
        <f>IFERROR(IF(VALUE($F225)&lt;AO$142,(IF(VALUE($F225)&gt;AN$142-1,SUM($AH86,$AI86:AN86),AN86)),0),0)</f>
        <v>0</v>
      </c>
      <c r="AO225" s="144">
        <f>IFERROR(IF(VALUE($F225)&lt;AP$142,(IF(VALUE($F225)&gt;AO$142-1,SUM($AH86,$AI86:AO86),AO86)),0),0)</f>
        <v>0</v>
      </c>
      <c r="AP225" s="144">
        <f>IFERROR(IF(VALUE($F225)&lt;AQ$142,(IF(VALUE($F225)&gt;AP$142-1,SUM($AH86,$AI86:AP86),AP86)),0),0)</f>
        <v>0</v>
      </c>
      <c r="AQ225" s="144">
        <f>IFERROR(IF(VALUE($F225)&lt;AR$142,(IF(VALUE($F225)&gt;AQ$142-1,SUM($AH86,$AI86:AQ86),AQ86)),0),0)</f>
        <v>0</v>
      </c>
      <c r="AR225" s="144">
        <f>IFERROR(IF(VALUE($F225)&lt;AS$142,(IF(VALUE($F225)&gt;AR$142-1,SUM($AH86,$AI86:AR86),AR86)),0),0)</f>
        <v>0</v>
      </c>
      <c r="AS225" s="144">
        <f>IFERROR(IF(VALUE($F225)&lt;AT$142,(IF(VALUE($F225)&gt;AS$142-1,SUM($AH86,$AI86:AS86),AS86)),0),0)</f>
        <v>0</v>
      </c>
      <c r="AT225" s="144">
        <f>IFERROR(IF(VALUE($F225)&lt;AU$142,(IF(VALUE($F225)&gt;AT$142-1,SUM($AH86,$AI86:AT86),AT86)),0),0)</f>
        <v>0</v>
      </c>
      <c r="AU225" s="155">
        <f t="shared" si="42"/>
        <v>0</v>
      </c>
      <c r="AV225" s="2">
        <f>IFERROR(IF(VALUE($F225)&lt;AW$142,(IF(VALUE($F225)&gt;AV$142-1,SUM($AU86,$AH86,$U86,$AV86:AV86),AV86)),0),0)</f>
        <v>0</v>
      </c>
      <c r="AW225" s="2">
        <f>IFERROR(IF(VALUE($F225)&lt;AX$142,(IF(VALUE($F225)&gt;AW$142-1,SUM($AU86,$AH86,$U86,$AV86:AW86),AW86)),0),0)</f>
        <v>0</v>
      </c>
      <c r="AX225" s="2">
        <f>IFERROR(IF(VALUE($F225)&lt;AY$142,(IF(VALUE($F225)&gt;AX$142-1,SUM($AU86,$AH86,$U86,$AV86:AX86),AX86)),0),0)</f>
        <v>0</v>
      </c>
      <c r="AY225" s="2">
        <f>IFERROR(IF(VALUE($F225)&lt;AZ$142,(IF(VALUE($F225)&gt;AY$142-1,SUM($AU86,$AH86,$U86,$AV86:AY86),AY86)),0),0)</f>
        <v>0</v>
      </c>
      <c r="AZ225" s="2">
        <f>IFERROR(IF(VALUE($F225)&lt;BA$142,(IF(VALUE($F225)&gt;AZ$142-1,SUM($AU86,$AH86,$U86,$AV86:AZ86),AZ86)),0),0)</f>
        <v>0</v>
      </c>
      <c r="BA225" s="2">
        <f>IFERROR(IF(VALUE($F225)&lt;BB$142,(IF(VALUE($F225)&gt;BA$142-1,SUM($AU86,$AH86,$U86,$AV86:BA86),BA86)),0),0)</f>
        <v>0</v>
      </c>
      <c r="BB225" s="2">
        <f>IFERROR(IF(VALUE($F225)&lt;BC$142,(IF(VALUE($F225)&gt;BB$142-1,SUM($AU86,$AH86,$U86,$AV86:BB86),BB86)),0),0)</f>
        <v>0</v>
      </c>
      <c r="BC225" s="2">
        <f>IFERROR(IF(VALUE($F225)&lt;BD$142,(IF(VALUE($F225)&gt;BC$142-1,SUM($AU86,$AH86,$U86,$AV86:BC86),BC86)),0),0)</f>
        <v>0</v>
      </c>
      <c r="BD225" s="2">
        <f>IFERROR(IF(VALUE($F225)&lt;BE$142,(IF(VALUE($F225)&gt;BD$142-1,SUM($AU86,$AH86,$U86,$AV86:BD86),BD86)),0),0)</f>
        <v>0</v>
      </c>
      <c r="BE225" s="2">
        <f>IFERROR(IF(VALUE($F225)&lt;BF$142,(IF(VALUE($F225)&gt;BE$142-1,SUM($AU86,$AH86,$U86,$AV86:BE86),BE86)),0),0)</f>
        <v>0</v>
      </c>
      <c r="BF225" s="2">
        <f>IFERROR(IF(VALUE($F225)&lt;BG$142,(IF(VALUE($F225)&gt;BF$142-1,SUM($AU86,$AH86,$U86,$AV86:BF86),BF86)),0),0)</f>
        <v>0</v>
      </c>
      <c r="BG225" s="2">
        <f>IFERROR(IF(VALUE($F225)&lt;BH$142,(IF(VALUE($F225)&gt;BG$142-1,SUM($AU86,$AH86,$U86,$AV86:BG86),BG86)),0),0)</f>
        <v>0</v>
      </c>
      <c r="BH225" s="145">
        <f t="shared" si="43"/>
        <v>0</v>
      </c>
      <c r="BU225" s="145"/>
      <c r="CH225" s="145"/>
      <c r="CU225" s="145"/>
      <c r="DH225" s="145"/>
      <c r="DU225" s="145"/>
      <c r="EH225" s="145"/>
    </row>
    <row r="226" spans="1:138" ht="15.75" hidden="1" outlineLevel="1" x14ac:dyDescent="0.25">
      <c r="A226" s="2">
        <f t="shared" si="46"/>
        <v>83</v>
      </c>
      <c r="B226" s="1">
        <f t="shared" si="46"/>
        <v>0</v>
      </c>
      <c r="C226" s="1">
        <f t="shared" si="46"/>
        <v>0</v>
      </c>
      <c r="D226" s="2">
        <f t="shared" si="46"/>
        <v>0</v>
      </c>
      <c r="E226" s="161">
        <f t="shared" si="46"/>
        <v>0</v>
      </c>
      <c r="F226" s="86">
        <f t="shared" si="40"/>
        <v>0</v>
      </c>
      <c r="G226" s="86"/>
      <c r="I226" s="144">
        <v>0</v>
      </c>
      <c r="J226" s="144">
        <v>0</v>
      </c>
      <c r="K226" s="144">
        <v>0</v>
      </c>
      <c r="L226" s="144">
        <v>0</v>
      </c>
      <c r="M226" s="144">
        <v>0</v>
      </c>
      <c r="N226" s="144">
        <v>0</v>
      </c>
      <c r="O226" s="144">
        <v>0</v>
      </c>
      <c r="P226" s="144">
        <f>IF($F226&lt;Q$142,(IF($F226&gt;P$142-1,SUM($I87:P87)+$H365,P87)),0)</f>
        <v>0</v>
      </c>
      <c r="Q226" s="144">
        <f>IF($F226&lt;R$142,(IF($F226&gt;Q$142-1,SUM($I87:Q87)+$H365,Q87)),0)</f>
        <v>0</v>
      </c>
      <c r="R226" s="144">
        <f>IF($F226&lt;S$142,(IF($F226&gt;R$142-1,SUM($I87:R87)+$H365,R87)),0)</f>
        <v>0</v>
      </c>
      <c r="S226" s="144">
        <f>IF($F226&lt;T$142,(IF($F226&gt;S$142-1,SUM($I87:S87)+$H365,S87)),0)</f>
        <v>0</v>
      </c>
      <c r="T226" s="144">
        <f>IF($F226&lt;U$142,(IF($F226&gt;T$142-1,SUM($I87:T87)+$H365,T87)),0)</f>
        <v>0</v>
      </c>
      <c r="U226" s="145">
        <f t="shared" si="44"/>
        <v>0</v>
      </c>
      <c r="V226" s="144">
        <f>IF($F226&lt;W$142,(IF($F226&gt;V$142-1,SUM($U87,$V87:V87),V87)),0)</f>
        <v>0</v>
      </c>
      <c r="W226" s="144">
        <f>IF($F226&lt;X$142,(IF($F226&gt;W$142-1,SUM($U87,$V87:W87),W87)),0)</f>
        <v>0</v>
      </c>
      <c r="X226" s="144">
        <f>IF($F226&lt;Y$142,(IF($F226&gt;X$142-1,SUM($U87,$V87:X87),X87)),0)</f>
        <v>0</v>
      </c>
      <c r="Y226" s="144">
        <f>IF($F226&lt;Z$142,(IF($F226&gt;Y$142-1,SUM($U87,$V87:Y87),Y87)),0)</f>
        <v>0</v>
      </c>
      <c r="Z226" s="144">
        <f>IF($F226&lt;AA$142,(IF($F226&gt;Z$142-1,SUM($U87,$V87:Z87),Z87)),0)</f>
        <v>0</v>
      </c>
      <c r="AA226" s="144">
        <f>IF($F226&lt;AB$142,(IF($F226&gt;AA$142-1,SUM($U87,$V87:AA87),AA87)),0)</f>
        <v>0</v>
      </c>
      <c r="AB226" s="144">
        <f>IF($F226&lt;AC$142,(IF($F226&gt;AB$142-1,SUM($U87,$V87:AB87),AB87)),0)</f>
        <v>0</v>
      </c>
      <c r="AC226" s="144">
        <f>IF($F226&lt;AD$142,(IF($F226&gt;AC$142-1,SUM($U87,$V87:AC87),AC87)),0)</f>
        <v>0</v>
      </c>
      <c r="AD226" s="144">
        <f>IF($F226&lt;AE$142,(IF($F226&gt;AD$142-1,SUM($U87,$V87:AD87),AD87)),0)</f>
        <v>0</v>
      </c>
      <c r="AE226" s="144">
        <f>IF($F226&lt;AF$142,(IF($F226&gt;AE$142-1,SUM($U87,$V87:AE87),AE87)),0)</f>
        <v>0</v>
      </c>
      <c r="AF226" s="144">
        <f>IF($F226&lt;AG$142,(IF($F226&gt;AF$142-1,SUM($U87,$V87:AF87),AF87)),0)</f>
        <v>0</v>
      </c>
      <c r="AG226" s="144">
        <f>IF($F226&lt;AH$142,(IF($F226&gt;AG$142-1,SUM($U87,$V87:AG87),AG87)),0)</f>
        <v>0</v>
      </c>
      <c r="AH226" s="155">
        <f t="shared" si="41"/>
        <v>0</v>
      </c>
      <c r="AI226" s="144">
        <f>IFERROR(IF(VALUE($F226)&lt;AJ$142,(IF(VALUE($F226)&gt;AI$142-1,SUM($AH87,$AI87:AI87),AI87)),0),0)</f>
        <v>0</v>
      </c>
      <c r="AJ226" s="144">
        <f>IFERROR(IF(VALUE($F226)&lt;AK$142,(IF(VALUE($F226)&gt;AJ$142-1,SUM($AH87,$AI87:AJ87),AJ87)),0),0)</f>
        <v>0</v>
      </c>
      <c r="AK226" s="144">
        <f>IFERROR(IF(VALUE($F226)&lt;AL$142,(IF(VALUE($F226)&gt;AK$142-1,SUM($AH87,$AI87:AK87),AK87)),0),0)</f>
        <v>0</v>
      </c>
      <c r="AL226" s="144">
        <f>IFERROR(IF(VALUE($F226)&lt;AM$142,(IF(VALUE($F226)&gt;AL$142-1,SUM($AH87,$AI87:AL87),AL87)),0),0)</f>
        <v>0</v>
      </c>
      <c r="AM226" s="144">
        <f>IFERROR(IF(VALUE($F226)&lt;AN$142,(IF(VALUE($F226)&gt;AM$142-1,SUM($AH87,$AI87:AM87),AM87)),0),0)</f>
        <v>0</v>
      </c>
      <c r="AN226" s="144">
        <f>IFERROR(IF(VALUE($F226)&lt;AO$142,(IF(VALUE($F226)&gt;AN$142-1,SUM($AH87,$AI87:AN87),AN87)),0),0)</f>
        <v>0</v>
      </c>
      <c r="AO226" s="144">
        <f>IFERROR(IF(VALUE($F226)&lt;AP$142,(IF(VALUE($F226)&gt;AO$142-1,SUM($AH87,$AI87:AO87),AO87)),0),0)</f>
        <v>0</v>
      </c>
      <c r="AP226" s="144">
        <f>IFERROR(IF(VALUE($F226)&lt;AQ$142,(IF(VALUE($F226)&gt;AP$142-1,SUM($AH87,$AI87:AP87),AP87)),0),0)</f>
        <v>0</v>
      </c>
      <c r="AQ226" s="144">
        <f>IFERROR(IF(VALUE($F226)&lt;AR$142,(IF(VALUE($F226)&gt;AQ$142-1,SUM($AH87,$AI87:AQ87),AQ87)),0),0)</f>
        <v>0</v>
      </c>
      <c r="AR226" s="144">
        <f>IFERROR(IF(VALUE($F226)&lt;AS$142,(IF(VALUE($F226)&gt;AR$142-1,SUM($AH87,$AI87:AR87),AR87)),0),0)</f>
        <v>0</v>
      </c>
      <c r="AS226" s="144">
        <f>IFERROR(IF(VALUE($F226)&lt;AT$142,(IF(VALUE($F226)&gt;AS$142-1,SUM($AH87,$AI87:AS87),AS87)),0),0)</f>
        <v>0</v>
      </c>
      <c r="AT226" s="144">
        <f>IFERROR(IF(VALUE($F226)&lt;AU$142,(IF(VALUE($F226)&gt;AT$142-1,SUM($AH87,$AI87:AT87),AT87)),0),0)</f>
        <v>0</v>
      </c>
      <c r="AU226" s="155">
        <f t="shared" si="42"/>
        <v>0</v>
      </c>
      <c r="AV226" s="2">
        <f>IFERROR(IF(VALUE($F226)&lt;AW$142,(IF(VALUE($F226)&gt;AV$142-1,SUM($AU87,$AH87,$U87,$AV87:AV87),AV87)),0),0)</f>
        <v>0</v>
      </c>
      <c r="AW226" s="2">
        <f>IFERROR(IF(VALUE($F226)&lt;AX$142,(IF(VALUE($F226)&gt;AW$142-1,SUM($AU87,$AH87,$U87,$AV87:AW87),AW87)),0),0)</f>
        <v>0</v>
      </c>
      <c r="AX226" s="2">
        <f>IFERROR(IF(VALUE($F226)&lt;AY$142,(IF(VALUE($F226)&gt;AX$142-1,SUM($AU87,$AH87,$U87,$AV87:AX87),AX87)),0),0)</f>
        <v>0</v>
      </c>
      <c r="AY226" s="2">
        <f>IFERROR(IF(VALUE($F226)&lt;AZ$142,(IF(VALUE($F226)&gt;AY$142-1,SUM($AU87,$AH87,$U87,$AV87:AY87),AY87)),0),0)</f>
        <v>0</v>
      </c>
      <c r="AZ226" s="2">
        <f>IFERROR(IF(VALUE($F226)&lt;BA$142,(IF(VALUE($F226)&gt;AZ$142-1,SUM($AU87,$AH87,$U87,$AV87:AZ87),AZ87)),0),0)</f>
        <v>0</v>
      </c>
      <c r="BA226" s="2">
        <f>IFERROR(IF(VALUE($F226)&lt;BB$142,(IF(VALUE($F226)&gt;BA$142-1,SUM($AU87,$AH87,$U87,$AV87:BA87),BA87)),0),0)</f>
        <v>0</v>
      </c>
      <c r="BB226" s="2">
        <f>IFERROR(IF(VALUE($F226)&lt;BC$142,(IF(VALUE($F226)&gt;BB$142-1,SUM($AU87,$AH87,$U87,$AV87:BB87),BB87)),0),0)</f>
        <v>0</v>
      </c>
      <c r="BC226" s="2">
        <f>IFERROR(IF(VALUE($F226)&lt;BD$142,(IF(VALUE($F226)&gt;BC$142-1,SUM($AU87,$AH87,$U87,$AV87:BC87),BC87)),0),0)</f>
        <v>0</v>
      </c>
      <c r="BD226" s="2">
        <f>IFERROR(IF(VALUE($F226)&lt;BE$142,(IF(VALUE($F226)&gt;BD$142-1,SUM($AU87,$AH87,$U87,$AV87:BD87),BD87)),0),0)</f>
        <v>0</v>
      </c>
      <c r="BE226" s="2">
        <f>IFERROR(IF(VALUE($F226)&lt;BF$142,(IF(VALUE($F226)&gt;BE$142-1,SUM($AU87,$AH87,$U87,$AV87:BE87),BE87)),0),0)</f>
        <v>0</v>
      </c>
      <c r="BF226" s="2">
        <f>IFERROR(IF(VALUE($F226)&lt;BG$142,(IF(VALUE($F226)&gt;BF$142-1,SUM($AU87,$AH87,$U87,$AV87:BF87),BF87)),0),0)</f>
        <v>0</v>
      </c>
      <c r="BG226" s="2">
        <f>IFERROR(IF(VALUE($F226)&lt;BH$142,(IF(VALUE($F226)&gt;BG$142-1,SUM($AU87,$AH87,$U87,$AV87:BG87),BG87)),0),0)</f>
        <v>0</v>
      </c>
      <c r="BH226" s="145">
        <f t="shared" si="43"/>
        <v>0</v>
      </c>
      <c r="BU226" s="145"/>
      <c r="CH226" s="145"/>
      <c r="CU226" s="145"/>
      <c r="DH226" s="145"/>
      <c r="DU226" s="145"/>
      <c r="EH226" s="145"/>
    </row>
    <row r="227" spans="1:138" ht="15.75" hidden="1" outlineLevel="1" x14ac:dyDescent="0.25">
      <c r="A227" s="2">
        <f t="shared" si="46"/>
        <v>84</v>
      </c>
      <c r="B227" s="1">
        <f t="shared" si="46"/>
        <v>0</v>
      </c>
      <c r="C227" s="1">
        <f t="shared" si="46"/>
        <v>0</v>
      </c>
      <c r="D227" s="2">
        <f t="shared" si="46"/>
        <v>0</v>
      </c>
      <c r="E227" s="161">
        <f t="shared" si="46"/>
        <v>0</v>
      </c>
      <c r="F227" s="86">
        <f t="shared" si="40"/>
        <v>0</v>
      </c>
      <c r="G227" s="86"/>
      <c r="I227" s="144">
        <v>0</v>
      </c>
      <c r="J227" s="144">
        <v>0</v>
      </c>
      <c r="K227" s="144">
        <v>0</v>
      </c>
      <c r="L227" s="144">
        <v>0</v>
      </c>
      <c r="M227" s="144">
        <v>0</v>
      </c>
      <c r="N227" s="144">
        <v>0</v>
      </c>
      <c r="O227" s="144">
        <v>0</v>
      </c>
      <c r="P227" s="144">
        <f>IF($F227&lt;Q$142,(IF($F227&gt;P$142-1,SUM($I88:P88)+$H366,P88)),0)</f>
        <v>0</v>
      </c>
      <c r="Q227" s="144">
        <f>IF($F227&lt;R$142,(IF($F227&gt;Q$142-1,SUM($I88:Q88)+$H366,Q88)),0)</f>
        <v>0</v>
      </c>
      <c r="R227" s="144">
        <f>IF($F227&lt;S$142,(IF($F227&gt;R$142-1,SUM($I88:R88)+$H366,R88)),0)</f>
        <v>0</v>
      </c>
      <c r="S227" s="144">
        <f>IF($F227&lt;T$142,(IF($F227&gt;S$142-1,SUM($I88:S88)+$H366,S88)),0)</f>
        <v>0</v>
      </c>
      <c r="T227" s="144">
        <f>IF($F227&lt;U$142,(IF($F227&gt;T$142-1,SUM($I88:T88)+$H366,T88)),0)</f>
        <v>0</v>
      </c>
      <c r="U227" s="145">
        <f t="shared" si="44"/>
        <v>0</v>
      </c>
      <c r="V227" s="144">
        <f>IF($F227&lt;W$142,(IF($F227&gt;V$142-1,SUM($U88,$V88:V88),V88)),0)</f>
        <v>0</v>
      </c>
      <c r="W227" s="144">
        <f>IF($F227&lt;X$142,(IF($F227&gt;W$142-1,SUM($U88,$V88:W88),W88)),0)</f>
        <v>0</v>
      </c>
      <c r="X227" s="144">
        <f>IF($F227&lt;Y$142,(IF($F227&gt;X$142-1,SUM($U88,$V88:X88),X88)),0)</f>
        <v>0</v>
      </c>
      <c r="Y227" s="144">
        <f>IF($F227&lt;Z$142,(IF($F227&gt;Y$142-1,SUM($U88,$V88:Y88),Y88)),0)</f>
        <v>0</v>
      </c>
      <c r="Z227" s="144">
        <f>IF($F227&lt;AA$142,(IF($F227&gt;Z$142-1,SUM($U88,$V88:Z88),Z88)),0)</f>
        <v>0</v>
      </c>
      <c r="AA227" s="144">
        <f>IF($F227&lt;AB$142,(IF($F227&gt;AA$142-1,SUM($U88,$V88:AA88),AA88)),0)</f>
        <v>0</v>
      </c>
      <c r="AB227" s="144">
        <f>IF($F227&lt;AC$142,(IF($F227&gt;AB$142-1,SUM($U88,$V88:AB88),AB88)),0)</f>
        <v>0</v>
      </c>
      <c r="AC227" s="144">
        <f>IF($F227&lt;AD$142,(IF($F227&gt;AC$142-1,SUM($U88,$V88:AC88),AC88)),0)</f>
        <v>0</v>
      </c>
      <c r="AD227" s="144">
        <f>IF($F227&lt;AE$142,(IF($F227&gt;AD$142-1,SUM($U88,$V88:AD88),AD88)),0)</f>
        <v>0</v>
      </c>
      <c r="AE227" s="144">
        <f>IF($F227&lt;AF$142,(IF($F227&gt;AE$142-1,SUM($U88,$V88:AE88),AE88)),0)</f>
        <v>0</v>
      </c>
      <c r="AF227" s="144">
        <f>IF($F227&lt;AG$142,(IF($F227&gt;AF$142-1,SUM($U88,$V88:AF88),AF88)),0)</f>
        <v>0</v>
      </c>
      <c r="AG227" s="144">
        <f>IF($F227&lt;AH$142,(IF($F227&gt;AG$142-1,SUM($U88,$V88:AG88),AG88)),0)</f>
        <v>0</v>
      </c>
      <c r="AH227" s="155">
        <f t="shared" si="41"/>
        <v>0</v>
      </c>
      <c r="AI227" s="144">
        <f>IFERROR(IF(VALUE($F227)&lt;AJ$142,(IF(VALUE($F227)&gt;AI$142-1,SUM($AH88,$AI88:AI88),AI88)),0),0)</f>
        <v>0</v>
      </c>
      <c r="AJ227" s="144">
        <f>IFERROR(IF(VALUE($F227)&lt;AK$142,(IF(VALUE($F227)&gt;AJ$142-1,SUM($AH88,$AI88:AJ88),AJ88)),0),0)</f>
        <v>0</v>
      </c>
      <c r="AK227" s="144">
        <f>IFERROR(IF(VALUE($F227)&lt;AL$142,(IF(VALUE($F227)&gt;AK$142-1,SUM($AH88,$AI88:AK88),AK88)),0),0)</f>
        <v>0</v>
      </c>
      <c r="AL227" s="144">
        <f>IFERROR(IF(VALUE($F227)&lt;AM$142,(IF(VALUE($F227)&gt;AL$142-1,SUM($AH88,$AI88:AL88),AL88)),0),0)</f>
        <v>0</v>
      </c>
      <c r="AM227" s="144">
        <f>IFERROR(IF(VALUE($F227)&lt;AN$142,(IF(VALUE($F227)&gt;AM$142-1,SUM($AH88,$AI88:AM88),AM88)),0),0)</f>
        <v>0</v>
      </c>
      <c r="AN227" s="144">
        <f>IFERROR(IF(VALUE($F227)&lt;AO$142,(IF(VALUE($F227)&gt;AN$142-1,SUM($AH88,$AI88:AN88),AN88)),0),0)</f>
        <v>0</v>
      </c>
      <c r="AO227" s="144">
        <f>IFERROR(IF(VALUE($F227)&lt;AP$142,(IF(VALUE($F227)&gt;AO$142-1,SUM($AH88,$AI88:AO88),AO88)),0),0)</f>
        <v>0</v>
      </c>
      <c r="AP227" s="144">
        <f>IFERROR(IF(VALUE($F227)&lt;AQ$142,(IF(VALUE($F227)&gt;AP$142-1,SUM($AH88,$AI88:AP88),AP88)),0),0)</f>
        <v>0</v>
      </c>
      <c r="AQ227" s="144">
        <f>IFERROR(IF(VALUE($F227)&lt;AR$142,(IF(VALUE($F227)&gt;AQ$142-1,SUM($AH88,$AI88:AQ88),AQ88)),0),0)</f>
        <v>0</v>
      </c>
      <c r="AR227" s="144">
        <f>IFERROR(IF(VALUE($F227)&lt;AS$142,(IF(VALUE($F227)&gt;AR$142-1,SUM($AH88,$AI88:AR88),AR88)),0),0)</f>
        <v>0</v>
      </c>
      <c r="AS227" s="144">
        <f>IFERROR(IF(VALUE($F227)&lt;AT$142,(IF(VALUE($F227)&gt;AS$142-1,SUM($AH88,$AI88:AS88),AS88)),0),0)</f>
        <v>0</v>
      </c>
      <c r="AT227" s="144">
        <f>IFERROR(IF(VALUE($F227)&lt;AU$142,(IF(VALUE($F227)&gt;AT$142-1,SUM($AH88,$AI88:AT88),AT88)),0),0)</f>
        <v>0</v>
      </c>
      <c r="AU227" s="155">
        <f t="shared" si="42"/>
        <v>0</v>
      </c>
      <c r="AV227" s="2">
        <f>IFERROR(IF(VALUE($F227)&lt;AW$142,(IF(VALUE($F227)&gt;AV$142-1,SUM($AU88,$AH88,$U88,$AV88:AV88),AV88)),0),0)</f>
        <v>0</v>
      </c>
      <c r="AW227" s="2">
        <f>IFERROR(IF(VALUE($F227)&lt;AX$142,(IF(VALUE($F227)&gt;AW$142-1,SUM($AU88,$AH88,$U88,$AV88:AW88),AW88)),0),0)</f>
        <v>0</v>
      </c>
      <c r="AX227" s="2">
        <f>IFERROR(IF(VALUE($F227)&lt;AY$142,(IF(VALUE($F227)&gt;AX$142-1,SUM($AU88,$AH88,$U88,$AV88:AX88),AX88)),0),0)</f>
        <v>0</v>
      </c>
      <c r="AY227" s="2">
        <f>IFERROR(IF(VALUE($F227)&lt;AZ$142,(IF(VALUE($F227)&gt;AY$142-1,SUM($AU88,$AH88,$U88,$AV88:AY88),AY88)),0),0)</f>
        <v>0</v>
      </c>
      <c r="AZ227" s="2">
        <f>IFERROR(IF(VALUE($F227)&lt;BA$142,(IF(VALUE($F227)&gt;AZ$142-1,SUM($AU88,$AH88,$U88,$AV88:AZ88),AZ88)),0),0)</f>
        <v>0</v>
      </c>
      <c r="BA227" s="2">
        <f>IFERROR(IF(VALUE($F227)&lt;BB$142,(IF(VALUE($F227)&gt;BA$142-1,SUM($AU88,$AH88,$U88,$AV88:BA88),BA88)),0),0)</f>
        <v>0</v>
      </c>
      <c r="BB227" s="2">
        <f>IFERROR(IF(VALUE($F227)&lt;BC$142,(IF(VALUE($F227)&gt;BB$142-1,SUM($AU88,$AH88,$U88,$AV88:BB88),BB88)),0),0)</f>
        <v>0</v>
      </c>
      <c r="BC227" s="2">
        <f>IFERROR(IF(VALUE($F227)&lt;BD$142,(IF(VALUE($F227)&gt;BC$142-1,SUM($AU88,$AH88,$U88,$AV88:BC88),BC88)),0),0)</f>
        <v>0</v>
      </c>
      <c r="BD227" s="2">
        <f>IFERROR(IF(VALUE($F227)&lt;BE$142,(IF(VALUE($F227)&gt;BD$142-1,SUM($AU88,$AH88,$U88,$AV88:BD88),BD88)),0),0)</f>
        <v>0</v>
      </c>
      <c r="BE227" s="2">
        <f>IFERROR(IF(VALUE($F227)&lt;BF$142,(IF(VALUE($F227)&gt;BE$142-1,SUM($AU88,$AH88,$U88,$AV88:BE88),BE88)),0),0)</f>
        <v>0</v>
      </c>
      <c r="BF227" s="2">
        <f>IFERROR(IF(VALUE($F227)&lt;BG$142,(IF(VALUE($F227)&gt;BF$142-1,SUM($AU88,$AH88,$U88,$AV88:BF88),BF88)),0),0)</f>
        <v>0</v>
      </c>
      <c r="BG227" s="2">
        <f>IFERROR(IF(VALUE($F227)&lt;BH$142,(IF(VALUE($F227)&gt;BG$142-1,SUM($AU88,$AH88,$U88,$AV88:BG88),BG88)),0),0)</f>
        <v>0</v>
      </c>
      <c r="BH227" s="145">
        <f t="shared" si="43"/>
        <v>0</v>
      </c>
      <c r="BU227" s="145"/>
      <c r="CH227" s="145"/>
      <c r="CU227" s="145"/>
      <c r="DH227" s="145"/>
      <c r="DU227" s="145"/>
      <c r="EH227" s="145"/>
    </row>
    <row r="228" spans="1:138" ht="15.75" hidden="1" outlineLevel="1" x14ac:dyDescent="0.25">
      <c r="A228" s="2">
        <f t="shared" si="46"/>
        <v>85</v>
      </c>
      <c r="B228" s="1">
        <f t="shared" si="46"/>
        <v>0</v>
      </c>
      <c r="C228" s="1">
        <f t="shared" si="46"/>
        <v>0</v>
      </c>
      <c r="D228" s="2">
        <f t="shared" si="46"/>
        <v>0</v>
      </c>
      <c r="E228" s="161">
        <f t="shared" si="46"/>
        <v>0</v>
      </c>
      <c r="F228" s="86">
        <f t="shared" si="40"/>
        <v>0</v>
      </c>
      <c r="G228" s="86"/>
      <c r="I228" s="144">
        <v>0</v>
      </c>
      <c r="J228" s="144">
        <v>0</v>
      </c>
      <c r="K228" s="144">
        <v>0</v>
      </c>
      <c r="L228" s="144">
        <v>0</v>
      </c>
      <c r="M228" s="144">
        <v>0</v>
      </c>
      <c r="N228" s="144">
        <v>0</v>
      </c>
      <c r="O228" s="144">
        <v>0</v>
      </c>
      <c r="P228" s="144">
        <f>IF($F228&lt;Q$142,(IF($F228&gt;P$142-1,SUM($I89:P89)+$H367,P89)),0)</f>
        <v>0</v>
      </c>
      <c r="Q228" s="144">
        <f>IF($F228&lt;R$142,(IF($F228&gt;Q$142-1,SUM($I89:Q89)+$H367,Q89)),0)</f>
        <v>0</v>
      </c>
      <c r="R228" s="144">
        <f>IF($F228&lt;S$142,(IF($F228&gt;R$142-1,SUM($I89:R89)+$H367,R89)),0)</f>
        <v>0</v>
      </c>
      <c r="S228" s="144">
        <f>IF($F228&lt;T$142,(IF($F228&gt;S$142-1,SUM($I89:S89)+$H367,S89)),0)</f>
        <v>0</v>
      </c>
      <c r="T228" s="144">
        <f>IF($F228&lt;U$142,(IF($F228&gt;T$142-1,SUM($I89:T89)+$H367,T89)),0)</f>
        <v>0</v>
      </c>
      <c r="U228" s="145">
        <f t="shared" si="44"/>
        <v>0</v>
      </c>
      <c r="V228" s="144">
        <f>IF($F228&lt;W$142,(IF($F228&gt;V$142-1,SUM($U89,$V89:V89),V89)),0)</f>
        <v>0</v>
      </c>
      <c r="W228" s="144">
        <f>IF($F228&lt;X$142,(IF($F228&gt;W$142-1,SUM($U89,$V89:W89),W89)),0)</f>
        <v>0</v>
      </c>
      <c r="X228" s="144">
        <f>IF($F228&lt;Y$142,(IF($F228&gt;X$142-1,SUM($U89,$V89:X89),X89)),0)</f>
        <v>0</v>
      </c>
      <c r="Y228" s="144">
        <f>IF($F228&lt;Z$142,(IF($F228&gt;Y$142-1,SUM($U89,$V89:Y89),Y89)),0)</f>
        <v>0</v>
      </c>
      <c r="Z228" s="144">
        <f>IF($F228&lt;AA$142,(IF($F228&gt;Z$142-1,SUM($U89,$V89:Z89),Z89)),0)</f>
        <v>0</v>
      </c>
      <c r="AA228" s="144">
        <f>IF($F228&lt;AB$142,(IF($F228&gt;AA$142-1,SUM($U89,$V89:AA89),AA89)),0)</f>
        <v>0</v>
      </c>
      <c r="AB228" s="144">
        <f>IF($F228&lt;AC$142,(IF($F228&gt;AB$142-1,SUM($U89,$V89:AB89),AB89)),0)</f>
        <v>0</v>
      </c>
      <c r="AC228" s="144">
        <f>IF($F228&lt;AD$142,(IF($F228&gt;AC$142-1,SUM($U89,$V89:AC89),AC89)),0)</f>
        <v>0</v>
      </c>
      <c r="AD228" s="144">
        <f>IF($F228&lt;AE$142,(IF($F228&gt;AD$142-1,SUM($U89,$V89:AD89),AD89)),0)</f>
        <v>0</v>
      </c>
      <c r="AE228" s="144">
        <f>IF($F228&lt;AF$142,(IF($F228&gt;AE$142-1,SUM($U89,$V89:AE89),AE89)),0)</f>
        <v>0</v>
      </c>
      <c r="AF228" s="144">
        <f>IF($F228&lt;AG$142,(IF($F228&gt;AF$142-1,SUM($U89,$V89:AF89),AF89)),0)</f>
        <v>0</v>
      </c>
      <c r="AG228" s="144">
        <f>IF($F228&lt;AH$142,(IF($F228&gt;AG$142-1,SUM($U89,$V89:AG89),AG89)),0)</f>
        <v>0</v>
      </c>
      <c r="AH228" s="155">
        <f t="shared" si="41"/>
        <v>0</v>
      </c>
      <c r="AI228" s="144">
        <f>IFERROR(IF(VALUE($F228)&lt;AJ$142,(IF(VALUE($F228)&gt;AI$142-1,SUM($AH89,$AI89:AI89),AI89)),0),0)</f>
        <v>0</v>
      </c>
      <c r="AJ228" s="144">
        <f>IFERROR(IF(VALUE($F228)&lt;AK$142,(IF(VALUE($F228)&gt;AJ$142-1,SUM($AH89,$AI89:AJ89),AJ89)),0),0)</f>
        <v>0</v>
      </c>
      <c r="AK228" s="144">
        <f>IFERROR(IF(VALUE($F228)&lt;AL$142,(IF(VALUE($F228)&gt;AK$142-1,SUM($AH89,$AI89:AK89),AK89)),0),0)</f>
        <v>0</v>
      </c>
      <c r="AL228" s="144">
        <f>IFERROR(IF(VALUE($F228)&lt;AM$142,(IF(VALUE($F228)&gt;AL$142-1,SUM($AH89,$AI89:AL89),AL89)),0),0)</f>
        <v>0</v>
      </c>
      <c r="AM228" s="144">
        <f>IFERROR(IF(VALUE($F228)&lt;AN$142,(IF(VALUE($F228)&gt;AM$142-1,SUM($AH89,$AI89:AM89),AM89)),0),0)</f>
        <v>0</v>
      </c>
      <c r="AN228" s="144">
        <f>IFERROR(IF(VALUE($F228)&lt;AO$142,(IF(VALUE($F228)&gt;AN$142-1,SUM($AH89,$AI89:AN89),AN89)),0),0)</f>
        <v>0</v>
      </c>
      <c r="AO228" s="144">
        <f>IFERROR(IF(VALUE($F228)&lt;AP$142,(IF(VALUE($F228)&gt;AO$142-1,SUM($AH89,$AI89:AO89),AO89)),0),0)</f>
        <v>0</v>
      </c>
      <c r="AP228" s="144">
        <f>IFERROR(IF(VALUE($F228)&lt;AQ$142,(IF(VALUE($F228)&gt;AP$142-1,SUM($AH89,$AI89:AP89),AP89)),0),0)</f>
        <v>0</v>
      </c>
      <c r="AQ228" s="144">
        <f>IFERROR(IF(VALUE($F228)&lt;AR$142,(IF(VALUE($F228)&gt;AQ$142-1,SUM($AH89,$AI89:AQ89),AQ89)),0),0)</f>
        <v>0</v>
      </c>
      <c r="AR228" s="144">
        <f>IFERROR(IF(VALUE($F228)&lt;AS$142,(IF(VALUE($F228)&gt;AR$142-1,SUM($AH89,$AI89:AR89),AR89)),0),0)</f>
        <v>0</v>
      </c>
      <c r="AS228" s="144">
        <f>IFERROR(IF(VALUE($F228)&lt;AT$142,(IF(VALUE($F228)&gt;AS$142-1,SUM($AH89,$AI89:AS89),AS89)),0),0)</f>
        <v>0</v>
      </c>
      <c r="AT228" s="144">
        <f>IFERROR(IF(VALUE($F228)&lt;AU$142,(IF(VALUE($F228)&gt;AT$142-1,SUM($AH89,$AI89:AT89),AT89)),0),0)</f>
        <v>0</v>
      </c>
      <c r="AU228" s="155">
        <f t="shared" si="42"/>
        <v>0</v>
      </c>
      <c r="AV228" s="2">
        <f>IFERROR(IF(VALUE($F228)&lt;AW$142,(IF(VALUE($F228)&gt;AV$142-1,SUM($AU89,$AH89,$U89,$AV89:AV89),AV89)),0),0)</f>
        <v>0</v>
      </c>
      <c r="AW228" s="2">
        <f>IFERROR(IF(VALUE($F228)&lt;AX$142,(IF(VALUE($F228)&gt;AW$142-1,SUM($AU89,$AH89,$U89,$AV89:AW89),AW89)),0),0)</f>
        <v>0</v>
      </c>
      <c r="AX228" s="2">
        <f>IFERROR(IF(VALUE($F228)&lt;AY$142,(IF(VALUE($F228)&gt;AX$142-1,SUM($AU89,$AH89,$U89,$AV89:AX89),AX89)),0),0)</f>
        <v>0</v>
      </c>
      <c r="AY228" s="2">
        <f>IFERROR(IF(VALUE($F228)&lt;AZ$142,(IF(VALUE($F228)&gt;AY$142-1,SUM($AU89,$AH89,$U89,$AV89:AY89),AY89)),0),0)</f>
        <v>0</v>
      </c>
      <c r="AZ228" s="2">
        <f>IFERROR(IF(VALUE($F228)&lt;BA$142,(IF(VALUE($F228)&gt;AZ$142-1,SUM($AU89,$AH89,$U89,$AV89:AZ89),AZ89)),0),0)</f>
        <v>0</v>
      </c>
      <c r="BA228" s="2">
        <f>IFERROR(IF(VALUE($F228)&lt;BB$142,(IF(VALUE($F228)&gt;BA$142-1,SUM($AU89,$AH89,$U89,$AV89:BA89),BA89)),0),0)</f>
        <v>0</v>
      </c>
      <c r="BB228" s="2">
        <f>IFERROR(IF(VALUE($F228)&lt;BC$142,(IF(VALUE($F228)&gt;BB$142-1,SUM($AU89,$AH89,$U89,$AV89:BB89),BB89)),0),0)</f>
        <v>0</v>
      </c>
      <c r="BC228" s="2">
        <f>IFERROR(IF(VALUE($F228)&lt;BD$142,(IF(VALUE($F228)&gt;BC$142-1,SUM($AU89,$AH89,$U89,$AV89:BC89),BC89)),0),0)</f>
        <v>0</v>
      </c>
      <c r="BD228" s="2">
        <f>IFERROR(IF(VALUE($F228)&lt;BE$142,(IF(VALUE($F228)&gt;BD$142-1,SUM($AU89,$AH89,$U89,$AV89:BD89),BD89)),0),0)</f>
        <v>0</v>
      </c>
      <c r="BE228" s="2">
        <f>IFERROR(IF(VALUE($F228)&lt;BF$142,(IF(VALUE($F228)&gt;BE$142-1,SUM($AU89,$AH89,$U89,$AV89:BE89),BE89)),0),0)</f>
        <v>0</v>
      </c>
      <c r="BF228" s="2">
        <f>IFERROR(IF(VALUE($F228)&lt;BG$142,(IF(VALUE($F228)&gt;BF$142-1,SUM($AU89,$AH89,$U89,$AV89:BF89),BF89)),0),0)</f>
        <v>0</v>
      </c>
      <c r="BG228" s="2">
        <f>IFERROR(IF(VALUE($F228)&lt;BH$142,(IF(VALUE($F228)&gt;BG$142-1,SUM($AU89,$AH89,$U89,$AV89:BG89),BG89)),0),0)</f>
        <v>0</v>
      </c>
      <c r="BH228" s="145">
        <f t="shared" si="43"/>
        <v>0</v>
      </c>
      <c r="BU228" s="145"/>
      <c r="CH228" s="145"/>
      <c r="CU228" s="145"/>
      <c r="DH228" s="145"/>
      <c r="DU228" s="145"/>
      <c r="EH228" s="145"/>
    </row>
    <row r="229" spans="1:138" ht="15.75" hidden="1" outlineLevel="1" x14ac:dyDescent="0.25">
      <c r="A229" s="2">
        <f t="shared" si="46"/>
        <v>86</v>
      </c>
      <c r="B229" s="1">
        <f t="shared" si="46"/>
        <v>0</v>
      </c>
      <c r="C229" s="1">
        <f t="shared" si="46"/>
        <v>0</v>
      </c>
      <c r="D229" s="2">
        <f t="shared" si="46"/>
        <v>0</v>
      </c>
      <c r="E229" s="161">
        <f t="shared" si="46"/>
        <v>0</v>
      </c>
      <c r="F229" s="86">
        <f t="shared" si="40"/>
        <v>0</v>
      </c>
      <c r="G229" s="86"/>
      <c r="I229" s="144">
        <v>0</v>
      </c>
      <c r="J229" s="144">
        <v>0</v>
      </c>
      <c r="K229" s="144">
        <v>0</v>
      </c>
      <c r="L229" s="144">
        <v>0</v>
      </c>
      <c r="M229" s="144">
        <v>0</v>
      </c>
      <c r="N229" s="144">
        <v>0</v>
      </c>
      <c r="O229" s="144">
        <v>0</v>
      </c>
      <c r="P229" s="144">
        <f>IF($F229&lt;Q$142,(IF($F229&gt;P$142-1,SUM($I90:P90)+$H368,P90)),0)</f>
        <v>0</v>
      </c>
      <c r="Q229" s="144">
        <f>IF($F229&lt;R$142,(IF($F229&gt;Q$142-1,SUM($I90:Q90)+$H368,Q90)),0)</f>
        <v>0</v>
      </c>
      <c r="R229" s="144">
        <f>IF($F229&lt;S$142,(IF($F229&gt;R$142-1,SUM($I90:R90)+$H368,R90)),0)</f>
        <v>0</v>
      </c>
      <c r="S229" s="144">
        <f>IF($F229&lt;T$142,(IF($F229&gt;S$142-1,SUM($I90:S90)+$H368,S90)),0)</f>
        <v>0</v>
      </c>
      <c r="T229" s="144">
        <f>IF($F229&lt;U$142,(IF($F229&gt;T$142-1,SUM($I90:T90)+$H368,T90)),0)</f>
        <v>0</v>
      </c>
      <c r="U229" s="145">
        <f t="shared" si="44"/>
        <v>0</v>
      </c>
      <c r="V229" s="144">
        <f>IF($F229&lt;W$142,(IF($F229&gt;V$142-1,SUM($U90,$V90:V90),V90)),0)</f>
        <v>0</v>
      </c>
      <c r="W229" s="144">
        <f>IF($F229&lt;X$142,(IF($F229&gt;W$142-1,SUM($U90,$V90:W90),W90)),0)</f>
        <v>0</v>
      </c>
      <c r="X229" s="144">
        <f>IF($F229&lt;Y$142,(IF($F229&gt;X$142-1,SUM($U90,$V90:X90),X90)),0)</f>
        <v>0</v>
      </c>
      <c r="Y229" s="144">
        <f>IF($F229&lt;Z$142,(IF($F229&gt;Y$142-1,SUM($U90,$V90:Y90),Y90)),0)</f>
        <v>0</v>
      </c>
      <c r="Z229" s="144">
        <f>IF($F229&lt;AA$142,(IF($F229&gt;Z$142-1,SUM($U90,$V90:Z90),Z90)),0)</f>
        <v>0</v>
      </c>
      <c r="AA229" s="144">
        <f>IF($F229&lt;AB$142,(IF($F229&gt;AA$142-1,SUM($U90,$V90:AA90),AA90)),0)</f>
        <v>0</v>
      </c>
      <c r="AB229" s="144">
        <f>IF($F229&lt;AC$142,(IF($F229&gt;AB$142-1,SUM($U90,$V90:AB90),AB90)),0)</f>
        <v>0</v>
      </c>
      <c r="AC229" s="144">
        <f>IF($F229&lt;AD$142,(IF($F229&gt;AC$142-1,SUM($U90,$V90:AC90),AC90)),0)</f>
        <v>0</v>
      </c>
      <c r="AD229" s="144">
        <f>IF($F229&lt;AE$142,(IF($F229&gt;AD$142-1,SUM($U90,$V90:AD90),AD90)),0)</f>
        <v>0</v>
      </c>
      <c r="AE229" s="144">
        <f>IF($F229&lt;AF$142,(IF($F229&gt;AE$142-1,SUM($U90,$V90:AE90),AE90)),0)</f>
        <v>0</v>
      </c>
      <c r="AF229" s="144">
        <f>IF($F229&lt;AG$142,(IF($F229&gt;AF$142-1,SUM($U90,$V90:AF90),AF90)),0)</f>
        <v>0</v>
      </c>
      <c r="AG229" s="144">
        <f>IF($F229&lt;AH$142,(IF($F229&gt;AG$142-1,SUM($U90,$V90:AG90),AG90)),0)</f>
        <v>0</v>
      </c>
      <c r="AH229" s="155">
        <f t="shared" si="41"/>
        <v>0</v>
      </c>
      <c r="AI229" s="144">
        <f>IFERROR(IF(VALUE($F229)&lt;AJ$142,(IF(VALUE($F229)&gt;AI$142-1,SUM($AH90,$AI90:AI90),AI90)),0),0)</f>
        <v>0</v>
      </c>
      <c r="AJ229" s="144">
        <f>IFERROR(IF(VALUE($F229)&lt;AK$142,(IF(VALUE($F229)&gt;AJ$142-1,SUM($AH90,$AI90:AJ90),AJ90)),0),0)</f>
        <v>0</v>
      </c>
      <c r="AK229" s="144">
        <f>IFERROR(IF(VALUE($F229)&lt;AL$142,(IF(VALUE($F229)&gt;AK$142-1,SUM($AH90,$AI90:AK90),AK90)),0),0)</f>
        <v>0</v>
      </c>
      <c r="AL229" s="144">
        <f>IFERROR(IF(VALUE($F229)&lt;AM$142,(IF(VALUE($F229)&gt;AL$142-1,SUM($AH90,$AI90:AL90),AL90)),0),0)</f>
        <v>0</v>
      </c>
      <c r="AM229" s="144">
        <f>IFERROR(IF(VALUE($F229)&lt;AN$142,(IF(VALUE($F229)&gt;AM$142-1,SUM($AH90,$AI90:AM90),AM90)),0),0)</f>
        <v>0</v>
      </c>
      <c r="AN229" s="144">
        <f>IFERROR(IF(VALUE($F229)&lt;AO$142,(IF(VALUE($F229)&gt;AN$142-1,SUM($AH90,$AI90:AN90),AN90)),0),0)</f>
        <v>0</v>
      </c>
      <c r="AO229" s="144">
        <f>IFERROR(IF(VALUE($F229)&lt;AP$142,(IF(VALUE($F229)&gt;AO$142-1,SUM($AH90,$AI90:AO90),AO90)),0),0)</f>
        <v>0</v>
      </c>
      <c r="AP229" s="144">
        <f>IFERROR(IF(VALUE($F229)&lt;AQ$142,(IF(VALUE($F229)&gt;AP$142-1,SUM($AH90,$AI90:AP90),AP90)),0),0)</f>
        <v>0</v>
      </c>
      <c r="AQ229" s="144">
        <f>IFERROR(IF(VALUE($F229)&lt;AR$142,(IF(VALUE($F229)&gt;AQ$142-1,SUM($AH90,$AI90:AQ90),AQ90)),0),0)</f>
        <v>0</v>
      </c>
      <c r="AR229" s="144">
        <f>IFERROR(IF(VALUE($F229)&lt;AS$142,(IF(VALUE($F229)&gt;AR$142-1,SUM($AH90,$AI90:AR90),AR90)),0),0)</f>
        <v>0</v>
      </c>
      <c r="AS229" s="144">
        <f>IFERROR(IF(VALUE($F229)&lt;AT$142,(IF(VALUE($F229)&gt;AS$142-1,SUM($AH90,$AI90:AS90),AS90)),0),0)</f>
        <v>0</v>
      </c>
      <c r="AT229" s="144">
        <f>IFERROR(IF(VALUE($F229)&lt;AU$142,(IF(VALUE($F229)&gt;AT$142-1,SUM($AH90,$AI90:AT90),AT90)),0),0)</f>
        <v>0</v>
      </c>
      <c r="AU229" s="155">
        <f t="shared" si="42"/>
        <v>0</v>
      </c>
      <c r="AV229" s="2">
        <f>IFERROR(IF(VALUE($F229)&lt;AW$142,(IF(VALUE($F229)&gt;AV$142-1,SUM($AU90,$AH90,$U90,$AV90:AV90),AV90)),0),0)</f>
        <v>0</v>
      </c>
      <c r="AW229" s="2">
        <f>IFERROR(IF(VALUE($F229)&lt;AX$142,(IF(VALUE($F229)&gt;AW$142-1,SUM($AU90,$AH90,$U90,$AV90:AW90),AW90)),0),0)</f>
        <v>0</v>
      </c>
      <c r="AX229" s="2">
        <f>IFERROR(IF(VALUE($F229)&lt;AY$142,(IF(VALUE($F229)&gt;AX$142-1,SUM($AU90,$AH90,$U90,$AV90:AX90),AX90)),0),0)</f>
        <v>0</v>
      </c>
      <c r="AY229" s="2">
        <f>IFERROR(IF(VALUE($F229)&lt;AZ$142,(IF(VALUE($F229)&gt;AY$142-1,SUM($AU90,$AH90,$U90,$AV90:AY90),AY90)),0),0)</f>
        <v>0</v>
      </c>
      <c r="AZ229" s="2">
        <f>IFERROR(IF(VALUE($F229)&lt;BA$142,(IF(VALUE($F229)&gt;AZ$142-1,SUM($AU90,$AH90,$U90,$AV90:AZ90),AZ90)),0),0)</f>
        <v>0</v>
      </c>
      <c r="BA229" s="2">
        <f>IFERROR(IF(VALUE($F229)&lt;BB$142,(IF(VALUE($F229)&gt;BA$142-1,SUM($AU90,$AH90,$U90,$AV90:BA90),BA90)),0),0)</f>
        <v>0</v>
      </c>
      <c r="BB229" s="2">
        <f>IFERROR(IF(VALUE($F229)&lt;BC$142,(IF(VALUE($F229)&gt;BB$142-1,SUM($AU90,$AH90,$U90,$AV90:BB90),BB90)),0),0)</f>
        <v>0</v>
      </c>
      <c r="BC229" s="2">
        <f>IFERROR(IF(VALUE($F229)&lt;BD$142,(IF(VALUE($F229)&gt;BC$142-1,SUM($AU90,$AH90,$U90,$AV90:BC90),BC90)),0),0)</f>
        <v>0</v>
      </c>
      <c r="BD229" s="2">
        <f>IFERROR(IF(VALUE($F229)&lt;BE$142,(IF(VALUE($F229)&gt;BD$142-1,SUM($AU90,$AH90,$U90,$AV90:BD90),BD90)),0),0)</f>
        <v>0</v>
      </c>
      <c r="BE229" s="2">
        <f>IFERROR(IF(VALUE($F229)&lt;BF$142,(IF(VALUE($F229)&gt;BE$142-1,SUM($AU90,$AH90,$U90,$AV90:BE90),BE90)),0),0)</f>
        <v>0</v>
      </c>
      <c r="BF229" s="2">
        <f>IFERROR(IF(VALUE($F229)&lt;BG$142,(IF(VALUE($F229)&gt;BF$142-1,SUM($AU90,$AH90,$U90,$AV90:BF90),BF90)),0),0)</f>
        <v>0</v>
      </c>
      <c r="BG229" s="2">
        <f>IFERROR(IF(VALUE($F229)&lt;BH$142,(IF(VALUE($F229)&gt;BG$142-1,SUM($AU90,$AH90,$U90,$AV90:BG90),BG90)),0),0)</f>
        <v>0</v>
      </c>
      <c r="BH229" s="145">
        <f t="shared" si="43"/>
        <v>0</v>
      </c>
      <c r="BU229" s="145"/>
      <c r="CH229" s="145"/>
      <c r="CU229" s="145"/>
      <c r="DH229" s="145"/>
      <c r="DU229" s="145"/>
      <c r="EH229" s="145"/>
    </row>
    <row r="230" spans="1:138" ht="15.75" hidden="1" outlineLevel="1" x14ac:dyDescent="0.25">
      <c r="A230" s="2">
        <f t="shared" si="46"/>
        <v>87</v>
      </c>
      <c r="B230" s="1">
        <f t="shared" si="46"/>
        <v>0</v>
      </c>
      <c r="C230" s="1">
        <f t="shared" si="46"/>
        <v>0</v>
      </c>
      <c r="D230" s="2">
        <f t="shared" si="46"/>
        <v>0</v>
      </c>
      <c r="E230" s="161">
        <f t="shared" si="46"/>
        <v>0</v>
      </c>
      <c r="F230" s="86">
        <f t="shared" si="40"/>
        <v>0</v>
      </c>
      <c r="G230" s="86"/>
      <c r="I230" s="144">
        <v>0</v>
      </c>
      <c r="J230" s="144">
        <v>0</v>
      </c>
      <c r="K230" s="144">
        <v>0</v>
      </c>
      <c r="L230" s="144">
        <v>0</v>
      </c>
      <c r="M230" s="144">
        <v>0</v>
      </c>
      <c r="N230" s="144">
        <v>0</v>
      </c>
      <c r="O230" s="144">
        <v>0</v>
      </c>
      <c r="P230" s="144">
        <f>IF($F230&lt;Q$142,(IF($F230&gt;P$142-1,SUM($I91:P91)+$H369,P91)),0)</f>
        <v>0</v>
      </c>
      <c r="Q230" s="144">
        <f>IF($F230&lt;R$142,(IF($F230&gt;Q$142-1,SUM($I91:Q91)+$H369,Q91)),0)</f>
        <v>0</v>
      </c>
      <c r="R230" s="144">
        <f>IF($F230&lt;S$142,(IF($F230&gt;R$142-1,SUM($I91:R91)+$H369,R91)),0)</f>
        <v>0</v>
      </c>
      <c r="S230" s="144">
        <f>IF($F230&lt;T$142,(IF($F230&gt;S$142-1,SUM($I91:S91)+$H369,S91)),0)</f>
        <v>0</v>
      </c>
      <c r="T230" s="144">
        <f>IF($F230&lt;U$142,(IF($F230&gt;T$142-1,SUM($I91:T91)+$H369,T91)),0)</f>
        <v>0</v>
      </c>
      <c r="U230" s="145">
        <f t="shared" si="44"/>
        <v>0</v>
      </c>
      <c r="V230" s="144">
        <f>IF($F230&lt;W$142,(IF($F230&gt;V$142-1,SUM($U91,$V91:V91),V91)),0)</f>
        <v>0</v>
      </c>
      <c r="W230" s="144">
        <f>IF($F230&lt;X$142,(IF($F230&gt;W$142-1,SUM($U91,$V91:W91),W91)),0)</f>
        <v>0</v>
      </c>
      <c r="X230" s="144">
        <f>IF($F230&lt;Y$142,(IF($F230&gt;X$142-1,SUM($U91,$V91:X91),X91)),0)</f>
        <v>0</v>
      </c>
      <c r="Y230" s="144">
        <f>IF($F230&lt;Z$142,(IF($F230&gt;Y$142-1,SUM($U91,$V91:Y91),Y91)),0)</f>
        <v>0</v>
      </c>
      <c r="Z230" s="144">
        <f>IF($F230&lt;AA$142,(IF($F230&gt;Z$142-1,SUM($U91,$V91:Z91),Z91)),0)</f>
        <v>0</v>
      </c>
      <c r="AA230" s="144">
        <f>IF($F230&lt;AB$142,(IF($F230&gt;AA$142-1,SUM($U91,$V91:AA91),AA91)),0)</f>
        <v>0</v>
      </c>
      <c r="AB230" s="144">
        <f>IF($F230&lt;AC$142,(IF($F230&gt;AB$142-1,SUM($U91,$V91:AB91),AB91)),0)</f>
        <v>0</v>
      </c>
      <c r="AC230" s="144">
        <f>IF($F230&lt;AD$142,(IF($F230&gt;AC$142-1,SUM($U91,$V91:AC91),AC91)),0)</f>
        <v>0</v>
      </c>
      <c r="AD230" s="144">
        <f>IF($F230&lt;AE$142,(IF($F230&gt;AD$142-1,SUM($U91,$V91:AD91),AD91)),0)</f>
        <v>0</v>
      </c>
      <c r="AE230" s="144">
        <f>IF($F230&lt;AF$142,(IF($F230&gt;AE$142-1,SUM($U91,$V91:AE91),AE91)),0)</f>
        <v>0</v>
      </c>
      <c r="AF230" s="144">
        <f>IF($F230&lt;AG$142,(IF($F230&gt;AF$142-1,SUM($U91,$V91:AF91),AF91)),0)</f>
        <v>0</v>
      </c>
      <c r="AG230" s="144">
        <f>IF($F230&lt;AH$142,(IF($F230&gt;AG$142-1,SUM($U91,$V91:AG91),AG91)),0)</f>
        <v>0</v>
      </c>
      <c r="AH230" s="155">
        <f t="shared" si="41"/>
        <v>0</v>
      </c>
      <c r="AI230" s="144">
        <f>IFERROR(IF(VALUE($F230)&lt;AJ$142,(IF(VALUE($F230)&gt;AI$142-1,SUM($AH91,$AI91:AI91),AI91)),0),0)</f>
        <v>0</v>
      </c>
      <c r="AJ230" s="144">
        <f>IFERROR(IF(VALUE($F230)&lt;AK$142,(IF(VALUE($F230)&gt;AJ$142-1,SUM($AH91,$AI91:AJ91),AJ91)),0),0)</f>
        <v>0</v>
      </c>
      <c r="AK230" s="144">
        <f>IFERROR(IF(VALUE($F230)&lt;AL$142,(IF(VALUE($F230)&gt;AK$142-1,SUM($AH91,$AI91:AK91),AK91)),0),0)</f>
        <v>0</v>
      </c>
      <c r="AL230" s="144">
        <f>IFERROR(IF(VALUE($F230)&lt;AM$142,(IF(VALUE($F230)&gt;AL$142-1,SUM($AH91,$AI91:AL91),AL91)),0),0)</f>
        <v>0</v>
      </c>
      <c r="AM230" s="144">
        <f>IFERROR(IF(VALUE($F230)&lt;AN$142,(IF(VALUE($F230)&gt;AM$142-1,SUM($AH91,$AI91:AM91),AM91)),0),0)</f>
        <v>0</v>
      </c>
      <c r="AN230" s="144">
        <f>IFERROR(IF(VALUE($F230)&lt;AO$142,(IF(VALUE($F230)&gt;AN$142-1,SUM($AH91,$AI91:AN91),AN91)),0),0)</f>
        <v>0</v>
      </c>
      <c r="AO230" s="144">
        <f>IFERROR(IF(VALUE($F230)&lt;AP$142,(IF(VALUE($F230)&gt;AO$142-1,SUM($AH91,$AI91:AO91),AO91)),0),0)</f>
        <v>0</v>
      </c>
      <c r="AP230" s="144">
        <f>IFERROR(IF(VALUE($F230)&lt;AQ$142,(IF(VALUE($F230)&gt;AP$142-1,SUM($AH91,$AI91:AP91),AP91)),0),0)</f>
        <v>0</v>
      </c>
      <c r="AQ230" s="144">
        <f>IFERROR(IF(VALUE($F230)&lt;AR$142,(IF(VALUE($F230)&gt;AQ$142-1,SUM($AH91,$AI91:AQ91),AQ91)),0),0)</f>
        <v>0</v>
      </c>
      <c r="AR230" s="144">
        <f>IFERROR(IF(VALUE($F230)&lt;AS$142,(IF(VALUE($F230)&gt;AR$142-1,SUM($AH91,$AI91:AR91),AR91)),0),0)</f>
        <v>0</v>
      </c>
      <c r="AS230" s="144">
        <f>IFERROR(IF(VALUE($F230)&lt;AT$142,(IF(VALUE($F230)&gt;AS$142-1,SUM($AH91,$AI91:AS91),AS91)),0),0)</f>
        <v>0</v>
      </c>
      <c r="AT230" s="144">
        <f>IFERROR(IF(VALUE($F230)&lt;AU$142,(IF(VALUE($F230)&gt;AT$142-1,SUM($AH91,$AI91:AT91),AT91)),0),0)</f>
        <v>0</v>
      </c>
      <c r="AU230" s="155">
        <f t="shared" si="42"/>
        <v>0</v>
      </c>
      <c r="AV230" s="2">
        <f>IFERROR(IF(VALUE($F230)&lt;AW$142,(IF(VALUE($F230)&gt;AV$142-1,SUM($AU91,$AH91,$U91,$AV91:AV91),AV91)),0),0)</f>
        <v>0</v>
      </c>
      <c r="AW230" s="2">
        <f>IFERROR(IF(VALUE($F230)&lt;AX$142,(IF(VALUE($F230)&gt;AW$142-1,SUM($AU91,$AH91,$U91,$AV91:AW91),AW91)),0),0)</f>
        <v>0</v>
      </c>
      <c r="AX230" s="2">
        <f>IFERROR(IF(VALUE($F230)&lt;AY$142,(IF(VALUE($F230)&gt;AX$142-1,SUM($AU91,$AH91,$U91,$AV91:AX91),AX91)),0),0)</f>
        <v>0</v>
      </c>
      <c r="AY230" s="2">
        <f>IFERROR(IF(VALUE($F230)&lt;AZ$142,(IF(VALUE($F230)&gt;AY$142-1,SUM($AU91,$AH91,$U91,$AV91:AY91),AY91)),0),0)</f>
        <v>0</v>
      </c>
      <c r="AZ230" s="2">
        <f>IFERROR(IF(VALUE($F230)&lt;BA$142,(IF(VALUE($F230)&gt;AZ$142-1,SUM($AU91,$AH91,$U91,$AV91:AZ91),AZ91)),0),0)</f>
        <v>0</v>
      </c>
      <c r="BA230" s="2">
        <f>IFERROR(IF(VALUE($F230)&lt;BB$142,(IF(VALUE($F230)&gt;BA$142-1,SUM($AU91,$AH91,$U91,$AV91:BA91),BA91)),0),0)</f>
        <v>0</v>
      </c>
      <c r="BB230" s="2">
        <f>IFERROR(IF(VALUE($F230)&lt;BC$142,(IF(VALUE($F230)&gt;BB$142-1,SUM($AU91,$AH91,$U91,$AV91:BB91),BB91)),0),0)</f>
        <v>0</v>
      </c>
      <c r="BC230" s="2">
        <f>IFERROR(IF(VALUE($F230)&lt;BD$142,(IF(VALUE($F230)&gt;BC$142-1,SUM($AU91,$AH91,$U91,$AV91:BC91),BC91)),0),0)</f>
        <v>0</v>
      </c>
      <c r="BD230" s="2">
        <f>IFERROR(IF(VALUE($F230)&lt;BE$142,(IF(VALUE($F230)&gt;BD$142-1,SUM($AU91,$AH91,$U91,$AV91:BD91),BD91)),0),0)</f>
        <v>0</v>
      </c>
      <c r="BE230" s="2">
        <f>IFERROR(IF(VALUE($F230)&lt;BF$142,(IF(VALUE($F230)&gt;BE$142-1,SUM($AU91,$AH91,$U91,$AV91:BE91),BE91)),0),0)</f>
        <v>0</v>
      </c>
      <c r="BF230" s="2">
        <f>IFERROR(IF(VALUE($F230)&lt;BG$142,(IF(VALUE($F230)&gt;BF$142-1,SUM($AU91,$AH91,$U91,$AV91:BF91),BF91)),0),0)</f>
        <v>0</v>
      </c>
      <c r="BG230" s="2">
        <f>IFERROR(IF(VALUE($F230)&lt;BH$142,(IF(VALUE($F230)&gt;BG$142-1,SUM($AU91,$AH91,$U91,$AV91:BG91),BG91)),0),0)</f>
        <v>0</v>
      </c>
      <c r="BH230" s="145">
        <f t="shared" si="43"/>
        <v>0</v>
      </c>
      <c r="BU230" s="145"/>
      <c r="CH230" s="145"/>
      <c r="CU230" s="145"/>
      <c r="DH230" s="145"/>
      <c r="DU230" s="145"/>
      <c r="EH230" s="145"/>
    </row>
    <row r="231" spans="1:138" ht="15.75" hidden="1" outlineLevel="1" x14ac:dyDescent="0.25">
      <c r="A231" s="2">
        <f t="shared" si="46"/>
        <v>88</v>
      </c>
      <c r="B231" s="1">
        <f t="shared" si="46"/>
        <v>0</v>
      </c>
      <c r="C231" s="1">
        <f t="shared" si="46"/>
        <v>0</v>
      </c>
      <c r="D231" s="2">
        <f t="shared" si="46"/>
        <v>0</v>
      </c>
      <c r="E231" s="161">
        <f t="shared" si="46"/>
        <v>0</v>
      </c>
      <c r="F231" s="86">
        <f t="shared" si="40"/>
        <v>0</v>
      </c>
      <c r="G231" s="86"/>
      <c r="I231" s="144">
        <v>0</v>
      </c>
      <c r="J231" s="144">
        <v>0</v>
      </c>
      <c r="K231" s="144">
        <v>0</v>
      </c>
      <c r="L231" s="144">
        <v>0</v>
      </c>
      <c r="M231" s="144">
        <v>0</v>
      </c>
      <c r="N231" s="144">
        <v>0</v>
      </c>
      <c r="O231" s="144">
        <v>0</v>
      </c>
      <c r="P231" s="144">
        <f>IF($F231&lt;Q$142,(IF($F231&gt;P$142-1,SUM($I92:P92)+$H370,P92)),0)</f>
        <v>0</v>
      </c>
      <c r="Q231" s="144">
        <f>IF($F231&lt;R$142,(IF($F231&gt;Q$142-1,SUM($I92:Q92)+$H370,Q92)),0)</f>
        <v>0</v>
      </c>
      <c r="R231" s="144">
        <f>IF($F231&lt;S$142,(IF($F231&gt;R$142-1,SUM($I92:R92)+$H370,R92)),0)</f>
        <v>0</v>
      </c>
      <c r="S231" s="144">
        <f>IF($F231&lt;T$142,(IF($F231&gt;S$142-1,SUM($I92:S92)+$H370,S92)),0)</f>
        <v>0</v>
      </c>
      <c r="T231" s="144">
        <f>IF($F231&lt;U$142,(IF($F231&gt;T$142-1,SUM($I92:T92)+$H370,T92)),0)</f>
        <v>0</v>
      </c>
      <c r="U231" s="145">
        <f t="shared" si="44"/>
        <v>0</v>
      </c>
      <c r="V231" s="144">
        <f>IF($F231&lt;W$142,(IF($F231&gt;V$142-1,SUM($U92,$V92:V92),V92)),0)</f>
        <v>0</v>
      </c>
      <c r="W231" s="144">
        <f>IF($F231&lt;X$142,(IF($F231&gt;W$142-1,SUM($U92,$V92:W92),W92)),0)</f>
        <v>0</v>
      </c>
      <c r="X231" s="144">
        <f>IF($F231&lt;Y$142,(IF($F231&gt;X$142-1,SUM($U92,$V92:X92),X92)),0)</f>
        <v>0</v>
      </c>
      <c r="Y231" s="144">
        <f>IF($F231&lt;Z$142,(IF($F231&gt;Y$142-1,SUM($U92,$V92:Y92),Y92)),0)</f>
        <v>0</v>
      </c>
      <c r="Z231" s="144">
        <f>IF($F231&lt;AA$142,(IF($F231&gt;Z$142-1,SUM($U92,$V92:Z92),Z92)),0)</f>
        <v>0</v>
      </c>
      <c r="AA231" s="144">
        <f>IF($F231&lt;AB$142,(IF($F231&gt;AA$142-1,SUM($U92,$V92:AA92),AA92)),0)</f>
        <v>0</v>
      </c>
      <c r="AB231" s="144">
        <f>IF($F231&lt;AC$142,(IF($F231&gt;AB$142-1,SUM($U92,$V92:AB92),AB92)),0)</f>
        <v>0</v>
      </c>
      <c r="AC231" s="144">
        <f>IF($F231&lt;AD$142,(IF($F231&gt;AC$142-1,SUM($U92,$V92:AC92),AC92)),0)</f>
        <v>0</v>
      </c>
      <c r="AD231" s="144">
        <f>IF($F231&lt;AE$142,(IF($F231&gt;AD$142-1,SUM($U92,$V92:AD92),AD92)),0)</f>
        <v>0</v>
      </c>
      <c r="AE231" s="144">
        <f>IF($F231&lt;AF$142,(IF($F231&gt;AE$142-1,SUM($U92,$V92:AE92),AE92)),0)</f>
        <v>0</v>
      </c>
      <c r="AF231" s="144">
        <f>IF($F231&lt;AG$142,(IF($F231&gt;AF$142-1,SUM($U92,$V92:AF92),AF92)),0)</f>
        <v>0</v>
      </c>
      <c r="AG231" s="144">
        <f>IF($F231&lt;AH$142,(IF($F231&gt;AG$142-1,SUM($U92,$V92:AG92),AG92)),0)</f>
        <v>0</v>
      </c>
      <c r="AH231" s="155">
        <f t="shared" si="41"/>
        <v>0</v>
      </c>
      <c r="AI231" s="144">
        <f>IFERROR(IF(VALUE($F231)&lt;AJ$142,(IF(VALUE($F231)&gt;AI$142-1,SUM($AH92,$AI92:AI92),AI92)),0),0)</f>
        <v>0</v>
      </c>
      <c r="AJ231" s="144">
        <f>IFERROR(IF(VALUE($F231)&lt;AK$142,(IF(VALUE($F231)&gt;AJ$142-1,SUM($AH92,$AI92:AJ92),AJ92)),0),0)</f>
        <v>0</v>
      </c>
      <c r="AK231" s="144">
        <f>IFERROR(IF(VALUE($F231)&lt;AL$142,(IF(VALUE($F231)&gt;AK$142-1,SUM($AH92,$AI92:AK92),AK92)),0),0)</f>
        <v>0</v>
      </c>
      <c r="AL231" s="144">
        <f>IFERROR(IF(VALUE($F231)&lt;AM$142,(IF(VALUE($F231)&gt;AL$142-1,SUM($AH92,$AI92:AL92),AL92)),0),0)</f>
        <v>0</v>
      </c>
      <c r="AM231" s="144">
        <f>IFERROR(IF(VALUE($F231)&lt;AN$142,(IF(VALUE($F231)&gt;AM$142-1,SUM($AH92,$AI92:AM92),AM92)),0),0)</f>
        <v>0</v>
      </c>
      <c r="AN231" s="144">
        <f>IFERROR(IF(VALUE($F231)&lt;AO$142,(IF(VALUE($F231)&gt;AN$142-1,SUM($AH92,$AI92:AN92),AN92)),0),0)</f>
        <v>0</v>
      </c>
      <c r="AO231" s="144">
        <f>IFERROR(IF(VALUE($F231)&lt;AP$142,(IF(VALUE($F231)&gt;AO$142-1,SUM($AH92,$AI92:AO92),AO92)),0),0)</f>
        <v>0</v>
      </c>
      <c r="AP231" s="144">
        <f>IFERROR(IF(VALUE($F231)&lt;AQ$142,(IF(VALUE($F231)&gt;AP$142-1,SUM($AH92,$AI92:AP92),AP92)),0),0)</f>
        <v>0</v>
      </c>
      <c r="AQ231" s="144">
        <f>IFERROR(IF(VALUE($F231)&lt;AR$142,(IF(VALUE($F231)&gt;AQ$142-1,SUM($AH92,$AI92:AQ92),AQ92)),0),0)</f>
        <v>0</v>
      </c>
      <c r="AR231" s="144">
        <f>IFERROR(IF(VALUE($F231)&lt;AS$142,(IF(VALUE($F231)&gt;AR$142-1,SUM($AH92,$AI92:AR92),AR92)),0),0)</f>
        <v>0</v>
      </c>
      <c r="AS231" s="144">
        <f>IFERROR(IF(VALUE($F231)&lt;AT$142,(IF(VALUE($F231)&gt;AS$142-1,SUM($AH92,$AI92:AS92),AS92)),0),0)</f>
        <v>0</v>
      </c>
      <c r="AT231" s="144">
        <f>IFERROR(IF(VALUE($F231)&lt;AU$142,(IF(VALUE($F231)&gt;AT$142-1,SUM($AH92,$AI92:AT92),AT92)),0),0)</f>
        <v>0</v>
      </c>
      <c r="AU231" s="155">
        <f t="shared" si="42"/>
        <v>0</v>
      </c>
      <c r="AV231" s="2">
        <f>IFERROR(IF(VALUE($F231)&lt;AW$142,(IF(VALUE($F231)&gt;AV$142-1,SUM($AU92,$AH92,$U92,$AV92:AV92),AV92)),0),0)</f>
        <v>0</v>
      </c>
      <c r="AW231" s="2">
        <f>IFERROR(IF(VALUE($F231)&lt;AX$142,(IF(VALUE($F231)&gt;AW$142-1,SUM($AU92,$AH92,$U92,$AV92:AW92),AW92)),0),0)</f>
        <v>0</v>
      </c>
      <c r="AX231" s="2">
        <f>IFERROR(IF(VALUE($F231)&lt;AY$142,(IF(VALUE($F231)&gt;AX$142-1,SUM($AU92,$AH92,$U92,$AV92:AX92),AX92)),0),0)</f>
        <v>0</v>
      </c>
      <c r="AY231" s="2">
        <f>IFERROR(IF(VALUE($F231)&lt;AZ$142,(IF(VALUE($F231)&gt;AY$142-1,SUM($AU92,$AH92,$U92,$AV92:AY92),AY92)),0),0)</f>
        <v>0</v>
      </c>
      <c r="AZ231" s="2">
        <f>IFERROR(IF(VALUE($F231)&lt;BA$142,(IF(VALUE($F231)&gt;AZ$142-1,SUM($AU92,$AH92,$U92,$AV92:AZ92),AZ92)),0),0)</f>
        <v>0</v>
      </c>
      <c r="BA231" s="2">
        <f>IFERROR(IF(VALUE($F231)&lt;BB$142,(IF(VALUE($F231)&gt;BA$142-1,SUM($AU92,$AH92,$U92,$AV92:BA92),BA92)),0),0)</f>
        <v>0</v>
      </c>
      <c r="BB231" s="2">
        <f>IFERROR(IF(VALUE($F231)&lt;BC$142,(IF(VALUE($F231)&gt;BB$142-1,SUM($AU92,$AH92,$U92,$AV92:BB92),BB92)),0),0)</f>
        <v>0</v>
      </c>
      <c r="BC231" s="2">
        <f>IFERROR(IF(VALUE($F231)&lt;BD$142,(IF(VALUE($F231)&gt;BC$142-1,SUM($AU92,$AH92,$U92,$AV92:BC92),BC92)),0),0)</f>
        <v>0</v>
      </c>
      <c r="BD231" s="2">
        <f>IFERROR(IF(VALUE($F231)&lt;BE$142,(IF(VALUE($F231)&gt;BD$142-1,SUM($AU92,$AH92,$U92,$AV92:BD92),BD92)),0),0)</f>
        <v>0</v>
      </c>
      <c r="BE231" s="2">
        <f>IFERROR(IF(VALUE($F231)&lt;BF$142,(IF(VALUE($F231)&gt;BE$142-1,SUM($AU92,$AH92,$U92,$AV92:BE92),BE92)),0),0)</f>
        <v>0</v>
      </c>
      <c r="BF231" s="2">
        <f>IFERROR(IF(VALUE($F231)&lt;BG$142,(IF(VALUE($F231)&gt;BF$142-1,SUM($AU92,$AH92,$U92,$AV92:BF92),BF92)),0),0)</f>
        <v>0</v>
      </c>
      <c r="BG231" s="2">
        <f>IFERROR(IF(VALUE($F231)&lt;BH$142,(IF(VALUE($F231)&gt;BG$142-1,SUM($AU92,$AH92,$U92,$AV92:BG92),BG92)),0),0)</f>
        <v>0</v>
      </c>
      <c r="BH231" s="145">
        <f t="shared" si="43"/>
        <v>0</v>
      </c>
      <c r="BU231" s="145"/>
      <c r="CH231" s="145"/>
      <c r="CU231" s="145"/>
      <c r="DH231" s="145"/>
      <c r="DU231" s="145"/>
      <c r="EH231" s="145"/>
    </row>
    <row r="232" spans="1:138" ht="15.75" hidden="1" outlineLevel="1" x14ac:dyDescent="0.25">
      <c r="A232" s="2">
        <f t="shared" si="46"/>
        <v>89</v>
      </c>
      <c r="B232" s="1">
        <f t="shared" si="46"/>
        <v>0</v>
      </c>
      <c r="C232" s="1">
        <f t="shared" si="46"/>
        <v>0</v>
      </c>
      <c r="D232" s="2">
        <f t="shared" si="46"/>
        <v>0</v>
      </c>
      <c r="E232" s="161">
        <f t="shared" si="46"/>
        <v>0</v>
      </c>
      <c r="F232" s="86">
        <f t="shared" si="40"/>
        <v>0</v>
      </c>
      <c r="G232" s="86"/>
      <c r="I232" s="144">
        <v>0</v>
      </c>
      <c r="J232" s="144">
        <v>0</v>
      </c>
      <c r="K232" s="144">
        <v>0</v>
      </c>
      <c r="L232" s="144">
        <v>0</v>
      </c>
      <c r="M232" s="144">
        <v>0</v>
      </c>
      <c r="N232" s="144">
        <v>0</v>
      </c>
      <c r="O232" s="144">
        <v>0</v>
      </c>
      <c r="P232" s="144">
        <f>IF($F232&lt;Q$142,(IF($F232&gt;P$142-1,SUM($I93:P93)+$H371,P93)),0)</f>
        <v>0</v>
      </c>
      <c r="Q232" s="144">
        <f>IF($F232&lt;R$142,(IF($F232&gt;Q$142-1,SUM($I93:Q93)+$H371,Q93)),0)</f>
        <v>0</v>
      </c>
      <c r="R232" s="144">
        <f>IF($F232&lt;S$142,(IF($F232&gt;R$142-1,SUM($I93:R93)+$H371,R93)),0)</f>
        <v>0</v>
      </c>
      <c r="S232" s="144">
        <f>IF($F232&lt;T$142,(IF($F232&gt;S$142-1,SUM($I93:S93)+$H371,S93)),0)</f>
        <v>0</v>
      </c>
      <c r="T232" s="144">
        <f>IF($F232&lt;U$142,(IF($F232&gt;T$142-1,SUM($I93:T93)+$H371,T93)),0)</f>
        <v>0</v>
      </c>
      <c r="U232" s="145">
        <f t="shared" si="44"/>
        <v>0</v>
      </c>
      <c r="V232" s="144">
        <f>IF($F232&lt;W$142,(IF($F232&gt;V$142-1,SUM($U93,$V93:V93),V93)),0)</f>
        <v>0</v>
      </c>
      <c r="W232" s="144">
        <f>IF($F232&lt;X$142,(IF($F232&gt;W$142-1,SUM($U93,$V93:W93),W93)),0)</f>
        <v>0</v>
      </c>
      <c r="X232" s="144">
        <f>IF($F232&lt;Y$142,(IF($F232&gt;X$142-1,SUM($U93,$V93:X93),X93)),0)</f>
        <v>0</v>
      </c>
      <c r="Y232" s="144">
        <f>IF($F232&lt;Z$142,(IF($F232&gt;Y$142-1,SUM($U93,$V93:Y93),Y93)),0)</f>
        <v>0</v>
      </c>
      <c r="Z232" s="144">
        <f>IF($F232&lt;AA$142,(IF($F232&gt;Z$142-1,SUM($U93,$V93:Z93),Z93)),0)</f>
        <v>0</v>
      </c>
      <c r="AA232" s="144">
        <f>IF($F232&lt;AB$142,(IF($F232&gt;AA$142-1,SUM($U93,$V93:AA93),AA93)),0)</f>
        <v>0</v>
      </c>
      <c r="AB232" s="144">
        <f>IF($F232&lt;AC$142,(IF($F232&gt;AB$142-1,SUM($U93,$V93:AB93),AB93)),0)</f>
        <v>0</v>
      </c>
      <c r="AC232" s="144">
        <f>IF($F232&lt;AD$142,(IF($F232&gt;AC$142-1,SUM($U93,$V93:AC93),AC93)),0)</f>
        <v>0</v>
      </c>
      <c r="AD232" s="144">
        <f>IF($F232&lt;AE$142,(IF($F232&gt;AD$142-1,SUM($U93,$V93:AD93),AD93)),0)</f>
        <v>0</v>
      </c>
      <c r="AE232" s="144">
        <f>IF($F232&lt;AF$142,(IF($F232&gt;AE$142-1,SUM($U93,$V93:AE93),AE93)),0)</f>
        <v>0</v>
      </c>
      <c r="AF232" s="144">
        <f>IF($F232&lt;AG$142,(IF($F232&gt;AF$142-1,SUM($U93,$V93:AF93),AF93)),0)</f>
        <v>0</v>
      </c>
      <c r="AG232" s="144">
        <f>IF($F232&lt;AH$142,(IF($F232&gt;AG$142-1,SUM($U93,$V93:AG93),AG93)),0)</f>
        <v>0</v>
      </c>
      <c r="AH232" s="155">
        <f t="shared" si="41"/>
        <v>0</v>
      </c>
      <c r="AI232" s="144">
        <f>IFERROR(IF(VALUE($F232)&lt;AJ$142,(IF(VALUE($F232)&gt;AI$142-1,SUM($AH93,$AI93:AI93),AI93)),0),0)</f>
        <v>0</v>
      </c>
      <c r="AJ232" s="144">
        <f>IFERROR(IF(VALUE($F232)&lt;AK$142,(IF(VALUE($F232)&gt;AJ$142-1,SUM($AH93,$AI93:AJ93),AJ93)),0),0)</f>
        <v>0</v>
      </c>
      <c r="AK232" s="144">
        <f>IFERROR(IF(VALUE($F232)&lt;AL$142,(IF(VALUE($F232)&gt;AK$142-1,SUM($AH93,$AI93:AK93),AK93)),0),0)</f>
        <v>0</v>
      </c>
      <c r="AL232" s="144">
        <f>IFERROR(IF(VALUE($F232)&lt;AM$142,(IF(VALUE($F232)&gt;AL$142-1,SUM($AH93,$AI93:AL93),AL93)),0),0)</f>
        <v>0</v>
      </c>
      <c r="AM232" s="144">
        <f>IFERROR(IF(VALUE($F232)&lt;AN$142,(IF(VALUE($F232)&gt;AM$142-1,SUM($AH93,$AI93:AM93),AM93)),0),0)</f>
        <v>0</v>
      </c>
      <c r="AN232" s="144">
        <f>IFERROR(IF(VALUE($F232)&lt;AO$142,(IF(VALUE($F232)&gt;AN$142-1,SUM($AH93,$AI93:AN93),AN93)),0),0)</f>
        <v>0</v>
      </c>
      <c r="AO232" s="144">
        <f>IFERROR(IF(VALUE($F232)&lt;AP$142,(IF(VALUE($F232)&gt;AO$142-1,SUM($AH93,$AI93:AO93),AO93)),0),0)</f>
        <v>0</v>
      </c>
      <c r="AP232" s="144">
        <f>IFERROR(IF(VALUE($F232)&lt;AQ$142,(IF(VALUE($F232)&gt;AP$142-1,SUM($AH93,$AI93:AP93),AP93)),0),0)</f>
        <v>0</v>
      </c>
      <c r="AQ232" s="144">
        <f>IFERROR(IF(VALUE($F232)&lt;AR$142,(IF(VALUE($F232)&gt;AQ$142-1,SUM($AH93,$AI93:AQ93),AQ93)),0),0)</f>
        <v>0</v>
      </c>
      <c r="AR232" s="144">
        <f>IFERROR(IF(VALUE($F232)&lt;AS$142,(IF(VALUE($F232)&gt;AR$142-1,SUM($AH93,$AI93:AR93),AR93)),0),0)</f>
        <v>0</v>
      </c>
      <c r="AS232" s="144">
        <f>IFERROR(IF(VALUE($F232)&lt;AT$142,(IF(VALUE($F232)&gt;AS$142-1,SUM($AH93,$AI93:AS93),AS93)),0),0)</f>
        <v>0</v>
      </c>
      <c r="AT232" s="144">
        <f>IFERROR(IF(VALUE($F232)&lt;AU$142,(IF(VALUE($F232)&gt;AT$142-1,SUM($AH93,$AI93:AT93),AT93)),0),0)</f>
        <v>0</v>
      </c>
      <c r="AU232" s="155">
        <f t="shared" si="42"/>
        <v>0</v>
      </c>
      <c r="AV232" s="2">
        <f>IFERROR(IF(VALUE($F232)&lt;AW$142,(IF(VALUE($F232)&gt;AV$142-1,SUM($AU93,$AH93,$U93,$AV93:AV93),AV93)),0),0)</f>
        <v>0</v>
      </c>
      <c r="AW232" s="2">
        <f>IFERROR(IF(VALUE($F232)&lt;AX$142,(IF(VALUE($F232)&gt;AW$142-1,SUM($AU93,$AH93,$U93,$AV93:AW93),AW93)),0),0)</f>
        <v>0</v>
      </c>
      <c r="AX232" s="2">
        <f>IFERROR(IF(VALUE($F232)&lt;AY$142,(IF(VALUE($F232)&gt;AX$142-1,SUM($AU93,$AH93,$U93,$AV93:AX93),AX93)),0),0)</f>
        <v>0</v>
      </c>
      <c r="AY232" s="2">
        <f>IFERROR(IF(VALUE($F232)&lt;AZ$142,(IF(VALUE($F232)&gt;AY$142-1,SUM($AU93,$AH93,$U93,$AV93:AY93),AY93)),0),0)</f>
        <v>0</v>
      </c>
      <c r="AZ232" s="2">
        <f>IFERROR(IF(VALUE($F232)&lt;BA$142,(IF(VALUE($F232)&gt;AZ$142-1,SUM($AU93,$AH93,$U93,$AV93:AZ93),AZ93)),0),0)</f>
        <v>0</v>
      </c>
      <c r="BA232" s="2">
        <f>IFERROR(IF(VALUE($F232)&lt;BB$142,(IF(VALUE($F232)&gt;BA$142-1,SUM($AU93,$AH93,$U93,$AV93:BA93),BA93)),0),0)</f>
        <v>0</v>
      </c>
      <c r="BB232" s="2">
        <f>IFERROR(IF(VALUE($F232)&lt;BC$142,(IF(VALUE($F232)&gt;BB$142-1,SUM($AU93,$AH93,$U93,$AV93:BB93),BB93)),0),0)</f>
        <v>0</v>
      </c>
      <c r="BC232" s="2">
        <f>IFERROR(IF(VALUE($F232)&lt;BD$142,(IF(VALUE($F232)&gt;BC$142-1,SUM($AU93,$AH93,$U93,$AV93:BC93),BC93)),0),0)</f>
        <v>0</v>
      </c>
      <c r="BD232" s="2">
        <f>IFERROR(IF(VALUE($F232)&lt;BE$142,(IF(VALUE($F232)&gt;BD$142-1,SUM($AU93,$AH93,$U93,$AV93:BD93),BD93)),0),0)</f>
        <v>0</v>
      </c>
      <c r="BE232" s="2">
        <f>IFERROR(IF(VALUE($F232)&lt;BF$142,(IF(VALUE($F232)&gt;BE$142-1,SUM($AU93,$AH93,$U93,$AV93:BE93),BE93)),0),0)</f>
        <v>0</v>
      </c>
      <c r="BF232" s="2">
        <f>IFERROR(IF(VALUE($F232)&lt;BG$142,(IF(VALUE($F232)&gt;BF$142-1,SUM($AU93,$AH93,$U93,$AV93:BF93),BF93)),0),0)</f>
        <v>0</v>
      </c>
      <c r="BG232" s="2">
        <f>IFERROR(IF(VALUE($F232)&lt;BH$142,(IF(VALUE($F232)&gt;BG$142-1,SUM($AU93,$AH93,$U93,$AV93:BG93),BG93)),0),0)</f>
        <v>0</v>
      </c>
      <c r="BH232" s="145">
        <f t="shared" si="43"/>
        <v>0</v>
      </c>
      <c r="BU232" s="145"/>
      <c r="CH232" s="145"/>
      <c r="CU232" s="145"/>
      <c r="DH232" s="145"/>
      <c r="DU232" s="145"/>
      <c r="EH232" s="145"/>
    </row>
    <row r="233" spans="1:138" ht="15.75" hidden="1" outlineLevel="1" x14ac:dyDescent="0.25">
      <c r="A233" s="2">
        <f t="shared" si="46"/>
        <v>90</v>
      </c>
      <c r="B233" s="1">
        <f t="shared" si="46"/>
        <v>0</v>
      </c>
      <c r="C233" s="1">
        <f t="shared" si="46"/>
        <v>0</v>
      </c>
      <c r="D233" s="2">
        <f t="shared" si="46"/>
        <v>0</v>
      </c>
      <c r="E233" s="161">
        <f t="shared" si="46"/>
        <v>0</v>
      </c>
      <c r="F233" s="86">
        <f t="shared" si="40"/>
        <v>0</v>
      </c>
      <c r="G233" s="86"/>
      <c r="I233" s="144">
        <v>0</v>
      </c>
      <c r="J233" s="144">
        <v>0</v>
      </c>
      <c r="K233" s="144">
        <v>0</v>
      </c>
      <c r="L233" s="144">
        <v>0</v>
      </c>
      <c r="M233" s="144">
        <v>0</v>
      </c>
      <c r="N233" s="144">
        <v>0</v>
      </c>
      <c r="O233" s="144">
        <v>0</v>
      </c>
      <c r="P233" s="144">
        <f>IF($F233&lt;Q$142,(IF($F233&gt;P$142-1,SUM($I94:P94)+$H372,P94)),0)</f>
        <v>0</v>
      </c>
      <c r="Q233" s="144">
        <f>IF($F233&lt;R$142,(IF($F233&gt;Q$142-1,SUM($I94:Q94)+$H372,Q94)),0)</f>
        <v>0</v>
      </c>
      <c r="R233" s="144">
        <f>IF($F233&lt;S$142,(IF($F233&gt;R$142-1,SUM($I94:R94)+$H372,R94)),0)</f>
        <v>0</v>
      </c>
      <c r="S233" s="144">
        <f>IF($F233&lt;T$142,(IF($F233&gt;S$142-1,SUM($I94:S94)+$H372,S94)),0)</f>
        <v>0</v>
      </c>
      <c r="T233" s="144">
        <f>IF($F233&lt;U$142,(IF($F233&gt;T$142-1,SUM($I94:T94)+$H372,T94)),0)</f>
        <v>0</v>
      </c>
      <c r="U233" s="145">
        <f t="shared" si="44"/>
        <v>0</v>
      </c>
      <c r="V233" s="144">
        <f>IF($F233&lt;W$142,(IF($F233&gt;V$142-1,SUM($U94,$V94:V94),V94)),0)</f>
        <v>0</v>
      </c>
      <c r="W233" s="144">
        <f>IF($F233&lt;X$142,(IF($F233&gt;W$142-1,SUM($U94,$V94:W94),W94)),0)</f>
        <v>0</v>
      </c>
      <c r="X233" s="144">
        <f>IF($F233&lt;Y$142,(IF($F233&gt;X$142-1,SUM($U94,$V94:X94),X94)),0)</f>
        <v>0</v>
      </c>
      <c r="Y233" s="144">
        <f>IF($F233&lt;Z$142,(IF($F233&gt;Y$142-1,SUM($U94,$V94:Y94),Y94)),0)</f>
        <v>0</v>
      </c>
      <c r="Z233" s="144">
        <f>IF($F233&lt;AA$142,(IF($F233&gt;Z$142-1,SUM($U94,$V94:Z94),Z94)),0)</f>
        <v>0</v>
      </c>
      <c r="AA233" s="144">
        <f>IF($F233&lt;AB$142,(IF($F233&gt;AA$142-1,SUM($U94,$V94:AA94),AA94)),0)</f>
        <v>0</v>
      </c>
      <c r="AB233" s="144">
        <f>IF($F233&lt;AC$142,(IF($F233&gt;AB$142-1,SUM($U94,$V94:AB94),AB94)),0)</f>
        <v>0</v>
      </c>
      <c r="AC233" s="144">
        <f>IF($F233&lt;AD$142,(IF($F233&gt;AC$142-1,SUM($U94,$V94:AC94),AC94)),0)</f>
        <v>0</v>
      </c>
      <c r="AD233" s="144">
        <f>IF($F233&lt;AE$142,(IF($F233&gt;AD$142-1,SUM($U94,$V94:AD94),AD94)),0)</f>
        <v>0</v>
      </c>
      <c r="AE233" s="144">
        <f>IF($F233&lt;AF$142,(IF($F233&gt;AE$142-1,SUM($U94,$V94:AE94),AE94)),0)</f>
        <v>0</v>
      </c>
      <c r="AF233" s="144">
        <f>IF($F233&lt;AG$142,(IF($F233&gt;AF$142-1,SUM($U94,$V94:AF94),AF94)),0)</f>
        <v>0</v>
      </c>
      <c r="AG233" s="144">
        <f>IF($F233&lt;AH$142,(IF($F233&gt;AG$142-1,SUM($U94,$V94:AG94),AG94)),0)</f>
        <v>0</v>
      </c>
      <c r="AH233" s="155">
        <f t="shared" si="41"/>
        <v>0</v>
      </c>
      <c r="AI233" s="144">
        <f>IFERROR(IF(VALUE($F233)&lt;AJ$142,(IF(VALUE($F233)&gt;AI$142-1,SUM($AH94,$AI94:AI94),AI94)),0),0)</f>
        <v>0</v>
      </c>
      <c r="AJ233" s="144">
        <f>IFERROR(IF(VALUE($F233)&lt;AK$142,(IF(VALUE($F233)&gt;AJ$142-1,SUM($AH94,$AI94:AJ94),AJ94)),0),0)</f>
        <v>0</v>
      </c>
      <c r="AK233" s="144">
        <f>IFERROR(IF(VALUE($F233)&lt;AL$142,(IF(VALUE($F233)&gt;AK$142-1,SUM($AH94,$AI94:AK94),AK94)),0),0)</f>
        <v>0</v>
      </c>
      <c r="AL233" s="144">
        <f>IFERROR(IF(VALUE($F233)&lt;AM$142,(IF(VALUE($F233)&gt;AL$142-1,SUM($AH94,$AI94:AL94),AL94)),0),0)</f>
        <v>0</v>
      </c>
      <c r="AM233" s="144">
        <f>IFERROR(IF(VALUE($F233)&lt;AN$142,(IF(VALUE($F233)&gt;AM$142-1,SUM($AH94,$AI94:AM94),AM94)),0),0)</f>
        <v>0</v>
      </c>
      <c r="AN233" s="144">
        <f>IFERROR(IF(VALUE($F233)&lt;AO$142,(IF(VALUE($F233)&gt;AN$142-1,SUM($AH94,$AI94:AN94),AN94)),0),0)</f>
        <v>0</v>
      </c>
      <c r="AO233" s="144">
        <f>IFERROR(IF(VALUE($F233)&lt;AP$142,(IF(VALUE($F233)&gt;AO$142-1,SUM($AH94,$AI94:AO94),AO94)),0),0)</f>
        <v>0</v>
      </c>
      <c r="AP233" s="144">
        <f>IFERROR(IF(VALUE($F233)&lt;AQ$142,(IF(VALUE($F233)&gt;AP$142-1,SUM($AH94,$AI94:AP94),AP94)),0),0)</f>
        <v>0</v>
      </c>
      <c r="AQ233" s="144">
        <f>IFERROR(IF(VALUE($F233)&lt;AR$142,(IF(VALUE($F233)&gt;AQ$142-1,SUM($AH94,$AI94:AQ94),AQ94)),0),0)</f>
        <v>0</v>
      </c>
      <c r="AR233" s="144">
        <f>IFERROR(IF(VALUE($F233)&lt;AS$142,(IF(VALUE($F233)&gt;AR$142-1,SUM($AH94,$AI94:AR94),AR94)),0),0)</f>
        <v>0</v>
      </c>
      <c r="AS233" s="144">
        <f>IFERROR(IF(VALUE($F233)&lt;AT$142,(IF(VALUE($F233)&gt;AS$142-1,SUM($AH94,$AI94:AS94),AS94)),0),0)</f>
        <v>0</v>
      </c>
      <c r="AT233" s="144">
        <f>IFERROR(IF(VALUE($F233)&lt;AU$142,(IF(VALUE($F233)&gt;AT$142-1,SUM($AH94,$AI94:AT94),AT94)),0),0)</f>
        <v>0</v>
      </c>
      <c r="AU233" s="155">
        <f t="shared" si="42"/>
        <v>0</v>
      </c>
      <c r="AV233" s="2">
        <f>IFERROR(IF(VALUE($F233)&lt;AW$142,(IF(VALUE($F233)&gt;AV$142-1,SUM($AU94,$AH94,$U94,$AV94:AV94),AV94)),0),0)</f>
        <v>0</v>
      </c>
      <c r="AW233" s="2">
        <f>IFERROR(IF(VALUE($F233)&lt;AX$142,(IF(VALUE($F233)&gt;AW$142-1,SUM($AU94,$AH94,$U94,$AV94:AW94),AW94)),0),0)</f>
        <v>0</v>
      </c>
      <c r="AX233" s="2">
        <f>IFERROR(IF(VALUE($F233)&lt;AY$142,(IF(VALUE($F233)&gt;AX$142-1,SUM($AU94,$AH94,$U94,$AV94:AX94),AX94)),0),0)</f>
        <v>0</v>
      </c>
      <c r="AY233" s="2">
        <f>IFERROR(IF(VALUE($F233)&lt;AZ$142,(IF(VALUE($F233)&gt;AY$142-1,SUM($AU94,$AH94,$U94,$AV94:AY94),AY94)),0),0)</f>
        <v>0</v>
      </c>
      <c r="AZ233" s="2">
        <f>IFERROR(IF(VALUE($F233)&lt;BA$142,(IF(VALUE($F233)&gt;AZ$142-1,SUM($AU94,$AH94,$U94,$AV94:AZ94),AZ94)),0),0)</f>
        <v>0</v>
      </c>
      <c r="BA233" s="2">
        <f>IFERROR(IF(VALUE($F233)&lt;BB$142,(IF(VALUE($F233)&gt;BA$142-1,SUM($AU94,$AH94,$U94,$AV94:BA94),BA94)),0),0)</f>
        <v>0</v>
      </c>
      <c r="BB233" s="2">
        <f>IFERROR(IF(VALUE($F233)&lt;BC$142,(IF(VALUE($F233)&gt;BB$142-1,SUM($AU94,$AH94,$U94,$AV94:BB94),BB94)),0),0)</f>
        <v>0</v>
      </c>
      <c r="BC233" s="2">
        <f>IFERROR(IF(VALUE($F233)&lt;BD$142,(IF(VALUE($F233)&gt;BC$142-1,SUM($AU94,$AH94,$U94,$AV94:BC94),BC94)),0),0)</f>
        <v>0</v>
      </c>
      <c r="BD233" s="2">
        <f>IFERROR(IF(VALUE($F233)&lt;BE$142,(IF(VALUE($F233)&gt;BD$142-1,SUM($AU94,$AH94,$U94,$AV94:BD94),BD94)),0),0)</f>
        <v>0</v>
      </c>
      <c r="BE233" s="2">
        <f>IFERROR(IF(VALUE($F233)&lt;BF$142,(IF(VALUE($F233)&gt;BE$142-1,SUM($AU94,$AH94,$U94,$AV94:BE94),BE94)),0),0)</f>
        <v>0</v>
      </c>
      <c r="BF233" s="2">
        <f>IFERROR(IF(VALUE($F233)&lt;BG$142,(IF(VALUE($F233)&gt;BF$142-1,SUM($AU94,$AH94,$U94,$AV94:BF94),BF94)),0),0)</f>
        <v>0</v>
      </c>
      <c r="BG233" s="2">
        <f>IFERROR(IF(VALUE($F233)&lt;BH$142,(IF(VALUE($F233)&gt;BG$142-1,SUM($AU94,$AH94,$U94,$AV94:BG94),BG94)),0),0)</f>
        <v>0</v>
      </c>
      <c r="BH233" s="145">
        <f t="shared" si="43"/>
        <v>0</v>
      </c>
      <c r="BU233" s="145"/>
      <c r="CH233" s="145"/>
      <c r="CU233" s="145"/>
      <c r="DH233" s="145"/>
      <c r="DU233" s="145"/>
      <c r="EH233" s="145"/>
    </row>
    <row r="234" spans="1:138" ht="15.75" hidden="1" outlineLevel="1" x14ac:dyDescent="0.25">
      <c r="A234" s="2">
        <f t="shared" si="46"/>
        <v>91</v>
      </c>
      <c r="B234" s="1">
        <f t="shared" si="46"/>
        <v>0</v>
      </c>
      <c r="C234" s="1">
        <f t="shared" si="46"/>
        <v>0</v>
      </c>
      <c r="D234" s="2">
        <f t="shared" si="46"/>
        <v>0</v>
      </c>
      <c r="E234" s="161">
        <f t="shared" si="46"/>
        <v>0</v>
      </c>
      <c r="F234" s="86">
        <f t="shared" si="40"/>
        <v>0</v>
      </c>
      <c r="G234" s="86"/>
      <c r="I234" s="144">
        <v>0</v>
      </c>
      <c r="J234" s="144">
        <v>0</v>
      </c>
      <c r="K234" s="144">
        <v>0</v>
      </c>
      <c r="L234" s="144">
        <v>0</v>
      </c>
      <c r="M234" s="144">
        <v>0</v>
      </c>
      <c r="N234" s="144">
        <v>0</v>
      </c>
      <c r="O234" s="144">
        <v>0</v>
      </c>
      <c r="P234" s="144">
        <f>IF($F234&lt;Q$142,(IF($F234&gt;P$142-1,SUM($I95:P95)+$H373,P95)),0)</f>
        <v>0</v>
      </c>
      <c r="Q234" s="144">
        <f>IF($F234&lt;R$142,(IF($F234&gt;Q$142-1,SUM($I95:Q95)+$H373,Q95)),0)</f>
        <v>0</v>
      </c>
      <c r="R234" s="144">
        <f>IF($F234&lt;S$142,(IF($F234&gt;R$142-1,SUM($I95:R95)+$H373,R95)),0)</f>
        <v>0</v>
      </c>
      <c r="S234" s="144">
        <f>IF($F234&lt;T$142,(IF($F234&gt;S$142-1,SUM($I95:S95)+$H373,S95)),0)</f>
        <v>0</v>
      </c>
      <c r="T234" s="144">
        <f>IF($F234&lt;U$142,(IF($F234&gt;T$142-1,SUM($I95:T95)+$H373,T95)),0)</f>
        <v>0</v>
      </c>
      <c r="U234" s="145">
        <f t="shared" si="44"/>
        <v>0</v>
      </c>
      <c r="V234" s="144">
        <f>IF($F234&lt;W$142,(IF($F234&gt;V$142-1,SUM($U95,$V95:V95),V95)),0)</f>
        <v>0</v>
      </c>
      <c r="W234" s="144">
        <f>IF($F234&lt;X$142,(IF($F234&gt;W$142-1,SUM($U95,$V95:W95),W95)),0)</f>
        <v>0</v>
      </c>
      <c r="X234" s="144">
        <f>IF($F234&lt;Y$142,(IF($F234&gt;X$142-1,SUM($U95,$V95:X95),X95)),0)</f>
        <v>0</v>
      </c>
      <c r="Y234" s="144">
        <f>IF($F234&lt;Z$142,(IF($F234&gt;Y$142-1,SUM($U95,$V95:Y95),Y95)),0)</f>
        <v>0</v>
      </c>
      <c r="Z234" s="144">
        <f>IF($F234&lt;AA$142,(IF($F234&gt;Z$142-1,SUM($U95,$V95:Z95),Z95)),0)</f>
        <v>0</v>
      </c>
      <c r="AA234" s="144">
        <f>IF($F234&lt;AB$142,(IF($F234&gt;AA$142-1,SUM($U95,$V95:AA95),AA95)),0)</f>
        <v>0</v>
      </c>
      <c r="AB234" s="144">
        <f>IF($F234&lt;AC$142,(IF($F234&gt;AB$142-1,SUM($U95,$V95:AB95),AB95)),0)</f>
        <v>0</v>
      </c>
      <c r="AC234" s="144">
        <f>IF($F234&lt;AD$142,(IF($F234&gt;AC$142-1,SUM($U95,$V95:AC95),AC95)),0)</f>
        <v>0</v>
      </c>
      <c r="AD234" s="144">
        <f>IF($F234&lt;AE$142,(IF($F234&gt;AD$142-1,SUM($U95,$V95:AD95),AD95)),0)</f>
        <v>0</v>
      </c>
      <c r="AE234" s="144">
        <f>IF($F234&lt;AF$142,(IF($F234&gt;AE$142-1,SUM($U95,$V95:AE95),AE95)),0)</f>
        <v>0</v>
      </c>
      <c r="AF234" s="144">
        <f>IF($F234&lt;AG$142,(IF($F234&gt;AF$142-1,SUM($U95,$V95:AF95),AF95)),0)</f>
        <v>0</v>
      </c>
      <c r="AG234" s="144">
        <f>IF($F234&lt;AH$142,(IF($F234&gt;AG$142-1,SUM($U95,$V95:AG95),AG95)),0)</f>
        <v>0</v>
      </c>
      <c r="AH234" s="155">
        <f t="shared" si="41"/>
        <v>0</v>
      </c>
      <c r="AI234" s="144">
        <f>IFERROR(IF(VALUE($F234)&lt;AJ$142,(IF(VALUE($F234)&gt;AI$142-1,SUM($AH95,$AI95:AI95),AI95)),0),0)</f>
        <v>0</v>
      </c>
      <c r="AJ234" s="144">
        <f>IFERROR(IF(VALUE($F234)&lt;AK$142,(IF(VALUE($F234)&gt;AJ$142-1,SUM($AH95,$AI95:AJ95),AJ95)),0),0)</f>
        <v>0</v>
      </c>
      <c r="AK234" s="144">
        <f>IFERROR(IF(VALUE($F234)&lt;AL$142,(IF(VALUE($F234)&gt;AK$142-1,SUM($AH95,$AI95:AK95),AK95)),0),0)</f>
        <v>0</v>
      </c>
      <c r="AL234" s="144">
        <f>IFERROR(IF(VALUE($F234)&lt;AM$142,(IF(VALUE($F234)&gt;AL$142-1,SUM($AH95,$AI95:AL95),AL95)),0),0)</f>
        <v>0</v>
      </c>
      <c r="AM234" s="144">
        <f>IFERROR(IF(VALUE($F234)&lt;AN$142,(IF(VALUE($F234)&gt;AM$142-1,SUM($AH95,$AI95:AM95),AM95)),0),0)</f>
        <v>0</v>
      </c>
      <c r="AN234" s="144">
        <f>IFERROR(IF(VALUE($F234)&lt;AO$142,(IF(VALUE($F234)&gt;AN$142-1,SUM($AH95,$AI95:AN95),AN95)),0),0)</f>
        <v>0</v>
      </c>
      <c r="AO234" s="144">
        <f>IFERROR(IF(VALUE($F234)&lt;AP$142,(IF(VALUE($F234)&gt;AO$142-1,SUM($AH95,$AI95:AO95),AO95)),0),0)</f>
        <v>0</v>
      </c>
      <c r="AP234" s="144">
        <f>IFERROR(IF(VALUE($F234)&lt;AQ$142,(IF(VALUE($F234)&gt;AP$142-1,SUM($AH95,$AI95:AP95),AP95)),0),0)</f>
        <v>0</v>
      </c>
      <c r="AQ234" s="144">
        <f>IFERROR(IF(VALUE($F234)&lt;AR$142,(IF(VALUE($F234)&gt;AQ$142-1,SUM($AH95,$AI95:AQ95),AQ95)),0),0)</f>
        <v>0</v>
      </c>
      <c r="AR234" s="144">
        <f>IFERROR(IF(VALUE($F234)&lt;AS$142,(IF(VALUE($F234)&gt;AR$142-1,SUM($AH95,$AI95:AR95),AR95)),0),0)</f>
        <v>0</v>
      </c>
      <c r="AS234" s="144">
        <f>IFERROR(IF(VALUE($F234)&lt;AT$142,(IF(VALUE($F234)&gt;AS$142-1,SUM($AH95,$AI95:AS95),AS95)),0),0)</f>
        <v>0</v>
      </c>
      <c r="AT234" s="144">
        <f>IFERROR(IF(VALUE($F234)&lt;AU$142,(IF(VALUE($F234)&gt;AT$142-1,SUM($AH95,$AI95:AT95),AT95)),0),0)</f>
        <v>0</v>
      </c>
      <c r="AU234" s="155">
        <f t="shared" si="42"/>
        <v>0</v>
      </c>
      <c r="AV234" s="2">
        <f>IFERROR(IF(VALUE($F234)&lt;AW$142,(IF(VALUE($F234)&gt;AV$142-1,SUM($AU95,$AH95,$U95,$AV95:AV95),AV95)),0),0)</f>
        <v>0</v>
      </c>
      <c r="AW234" s="2">
        <f>IFERROR(IF(VALUE($F234)&lt;AX$142,(IF(VALUE($F234)&gt;AW$142-1,SUM($AU95,$AH95,$U95,$AV95:AW95),AW95)),0),0)</f>
        <v>0</v>
      </c>
      <c r="AX234" s="2">
        <f>IFERROR(IF(VALUE($F234)&lt;AY$142,(IF(VALUE($F234)&gt;AX$142-1,SUM($AU95,$AH95,$U95,$AV95:AX95),AX95)),0),0)</f>
        <v>0</v>
      </c>
      <c r="AY234" s="2">
        <f>IFERROR(IF(VALUE($F234)&lt;AZ$142,(IF(VALUE($F234)&gt;AY$142-1,SUM($AU95,$AH95,$U95,$AV95:AY95),AY95)),0),0)</f>
        <v>0</v>
      </c>
      <c r="AZ234" s="2">
        <f>IFERROR(IF(VALUE($F234)&lt;BA$142,(IF(VALUE($F234)&gt;AZ$142-1,SUM($AU95,$AH95,$U95,$AV95:AZ95),AZ95)),0),0)</f>
        <v>0</v>
      </c>
      <c r="BA234" s="2">
        <f>IFERROR(IF(VALUE($F234)&lt;BB$142,(IF(VALUE($F234)&gt;BA$142-1,SUM($AU95,$AH95,$U95,$AV95:BA95),BA95)),0),0)</f>
        <v>0</v>
      </c>
      <c r="BB234" s="2">
        <f>IFERROR(IF(VALUE($F234)&lt;BC$142,(IF(VALUE($F234)&gt;BB$142-1,SUM($AU95,$AH95,$U95,$AV95:BB95),BB95)),0),0)</f>
        <v>0</v>
      </c>
      <c r="BC234" s="2">
        <f>IFERROR(IF(VALUE($F234)&lt;BD$142,(IF(VALUE($F234)&gt;BC$142-1,SUM($AU95,$AH95,$U95,$AV95:BC95),BC95)),0),0)</f>
        <v>0</v>
      </c>
      <c r="BD234" s="2">
        <f>IFERROR(IF(VALUE($F234)&lt;BE$142,(IF(VALUE($F234)&gt;BD$142-1,SUM($AU95,$AH95,$U95,$AV95:BD95),BD95)),0),0)</f>
        <v>0</v>
      </c>
      <c r="BE234" s="2">
        <f>IFERROR(IF(VALUE($F234)&lt;BF$142,(IF(VALUE($F234)&gt;BE$142-1,SUM($AU95,$AH95,$U95,$AV95:BE95),BE95)),0),0)</f>
        <v>0</v>
      </c>
      <c r="BF234" s="2">
        <f>IFERROR(IF(VALUE($F234)&lt;BG$142,(IF(VALUE($F234)&gt;BF$142-1,SUM($AU95,$AH95,$U95,$AV95:BF95),BF95)),0),0)</f>
        <v>0</v>
      </c>
      <c r="BG234" s="2">
        <f>IFERROR(IF(VALUE($F234)&lt;BH$142,(IF(VALUE($F234)&gt;BG$142-1,SUM($AU95,$AH95,$U95,$AV95:BG95),BG95)),0),0)</f>
        <v>0</v>
      </c>
      <c r="BH234" s="145">
        <f t="shared" si="43"/>
        <v>0</v>
      </c>
      <c r="BU234" s="145"/>
      <c r="CH234" s="145"/>
      <c r="CU234" s="145"/>
      <c r="DH234" s="145"/>
      <c r="DU234" s="145"/>
      <c r="EH234" s="145"/>
    </row>
    <row r="235" spans="1:138" ht="15.75" hidden="1" outlineLevel="1" x14ac:dyDescent="0.25">
      <c r="A235" s="2">
        <f t="shared" ref="A235:E244" si="47">A96</f>
        <v>92</v>
      </c>
      <c r="B235" s="1">
        <f t="shared" si="47"/>
        <v>0</v>
      </c>
      <c r="C235" s="1">
        <f t="shared" si="47"/>
        <v>0</v>
      </c>
      <c r="D235" s="2">
        <f t="shared" si="47"/>
        <v>0</v>
      </c>
      <c r="E235" s="161">
        <f t="shared" si="47"/>
        <v>0</v>
      </c>
      <c r="F235" s="86">
        <f t="shared" si="40"/>
        <v>0</v>
      </c>
      <c r="G235" s="86"/>
      <c r="I235" s="144">
        <v>0</v>
      </c>
      <c r="J235" s="144">
        <v>0</v>
      </c>
      <c r="K235" s="144">
        <v>0</v>
      </c>
      <c r="L235" s="144">
        <v>0</v>
      </c>
      <c r="M235" s="144">
        <v>0</v>
      </c>
      <c r="N235" s="144">
        <v>0</v>
      </c>
      <c r="O235" s="144">
        <v>0</v>
      </c>
      <c r="P235" s="144">
        <f>IF($F235&lt;Q$142,(IF($F235&gt;P$142-1,SUM($I96:P96)+$H374,P96)),0)</f>
        <v>0</v>
      </c>
      <c r="Q235" s="144">
        <f>IF($F235&lt;R$142,(IF($F235&gt;Q$142-1,SUM($I96:Q96)+$H374,Q96)),0)</f>
        <v>0</v>
      </c>
      <c r="R235" s="144">
        <f>IF($F235&lt;S$142,(IF($F235&gt;R$142-1,SUM($I96:R96)+$H374,R96)),0)</f>
        <v>0</v>
      </c>
      <c r="S235" s="144">
        <f>IF($F235&lt;T$142,(IF($F235&gt;S$142-1,SUM($I96:S96)+$H374,S96)),0)</f>
        <v>0</v>
      </c>
      <c r="T235" s="144">
        <f>IF($F235&lt;U$142,(IF($F235&gt;T$142-1,SUM($I96:T96)+$H374,T96)),0)</f>
        <v>0</v>
      </c>
      <c r="U235" s="145">
        <f t="shared" si="44"/>
        <v>0</v>
      </c>
      <c r="V235" s="144">
        <f>IF($F235&lt;W$142,(IF($F235&gt;V$142-1,SUM($U96,$V96:V96),V96)),0)</f>
        <v>0</v>
      </c>
      <c r="W235" s="144">
        <f>IF($F235&lt;X$142,(IF($F235&gt;W$142-1,SUM($U96,$V96:W96),W96)),0)</f>
        <v>0</v>
      </c>
      <c r="X235" s="144">
        <f>IF($F235&lt;Y$142,(IF($F235&gt;X$142-1,SUM($U96,$V96:X96),X96)),0)</f>
        <v>0</v>
      </c>
      <c r="Y235" s="144">
        <f>IF($F235&lt;Z$142,(IF($F235&gt;Y$142-1,SUM($U96,$V96:Y96),Y96)),0)</f>
        <v>0</v>
      </c>
      <c r="Z235" s="144">
        <f>IF($F235&lt;AA$142,(IF($F235&gt;Z$142-1,SUM($U96,$V96:Z96),Z96)),0)</f>
        <v>0</v>
      </c>
      <c r="AA235" s="144">
        <f>IF($F235&lt;AB$142,(IF($F235&gt;AA$142-1,SUM($U96,$V96:AA96),AA96)),0)</f>
        <v>0</v>
      </c>
      <c r="AB235" s="144">
        <f>IF($F235&lt;AC$142,(IF($F235&gt;AB$142-1,SUM($U96,$V96:AB96),AB96)),0)</f>
        <v>0</v>
      </c>
      <c r="AC235" s="144">
        <f>IF($F235&lt;AD$142,(IF($F235&gt;AC$142-1,SUM($U96,$V96:AC96),AC96)),0)</f>
        <v>0</v>
      </c>
      <c r="AD235" s="144">
        <f>IF($F235&lt;AE$142,(IF($F235&gt;AD$142-1,SUM($U96,$V96:AD96),AD96)),0)</f>
        <v>0</v>
      </c>
      <c r="AE235" s="144">
        <f>IF($F235&lt;AF$142,(IF($F235&gt;AE$142-1,SUM($U96,$V96:AE96),AE96)),0)</f>
        <v>0</v>
      </c>
      <c r="AF235" s="144">
        <f>IF($F235&lt;AG$142,(IF($F235&gt;AF$142-1,SUM($U96,$V96:AF96),AF96)),0)</f>
        <v>0</v>
      </c>
      <c r="AG235" s="144">
        <f>IF($F235&lt;AH$142,(IF($F235&gt;AG$142-1,SUM($U96,$V96:AG96),AG96)),0)</f>
        <v>0</v>
      </c>
      <c r="AH235" s="155">
        <f t="shared" si="41"/>
        <v>0</v>
      </c>
      <c r="AI235" s="144">
        <f>IFERROR(IF(VALUE($F235)&lt;AJ$142,(IF(VALUE($F235)&gt;AI$142-1,SUM($AH96,$AI96:AI96),AI96)),0),0)</f>
        <v>0</v>
      </c>
      <c r="AJ235" s="144">
        <f>IFERROR(IF(VALUE($F235)&lt;AK$142,(IF(VALUE($F235)&gt;AJ$142-1,SUM($AH96,$AI96:AJ96),AJ96)),0),0)</f>
        <v>0</v>
      </c>
      <c r="AK235" s="144">
        <f>IFERROR(IF(VALUE($F235)&lt;AL$142,(IF(VALUE($F235)&gt;AK$142-1,SUM($AH96,$AI96:AK96),AK96)),0),0)</f>
        <v>0</v>
      </c>
      <c r="AL235" s="144">
        <f>IFERROR(IF(VALUE($F235)&lt;AM$142,(IF(VALUE($F235)&gt;AL$142-1,SUM($AH96,$AI96:AL96),AL96)),0),0)</f>
        <v>0</v>
      </c>
      <c r="AM235" s="144">
        <f>IFERROR(IF(VALUE($F235)&lt;AN$142,(IF(VALUE($F235)&gt;AM$142-1,SUM($AH96,$AI96:AM96),AM96)),0),0)</f>
        <v>0</v>
      </c>
      <c r="AN235" s="144">
        <f>IFERROR(IF(VALUE($F235)&lt;AO$142,(IF(VALUE($F235)&gt;AN$142-1,SUM($AH96,$AI96:AN96),AN96)),0),0)</f>
        <v>0</v>
      </c>
      <c r="AO235" s="144">
        <f>IFERROR(IF(VALUE($F235)&lt;AP$142,(IF(VALUE($F235)&gt;AO$142-1,SUM($AH96,$AI96:AO96),AO96)),0),0)</f>
        <v>0</v>
      </c>
      <c r="AP235" s="144">
        <f>IFERROR(IF(VALUE($F235)&lt;AQ$142,(IF(VALUE($F235)&gt;AP$142-1,SUM($AH96,$AI96:AP96),AP96)),0),0)</f>
        <v>0</v>
      </c>
      <c r="AQ235" s="144">
        <f>IFERROR(IF(VALUE($F235)&lt;AR$142,(IF(VALUE($F235)&gt;AQ$142-1,SUM($AH96,$AI96:AQ96),AQ96)),0),0)</f>
        <v>0</v>
      </c>
      <c r="AR235" s="144">
        <f>IFERROR(IF(VALUE($F235)&lt;AS$142,(IF(VALUE($F235)&gt;AR$142-1,SUM($AH96,$AI96:AR96),AR96)),0),0)</f>
        <v>0</v>
      </c>
      <c r="AS235" s="144">
        <f>IFERROR(IF(VALUE($F235)&lt;AT$142,(IF(VALUE($F235)&gt;AS$142-1,SUM($AH96,$AI96:AS96),AS96)),0),0)</f>
        <v>0</v>
      </c>
      <c r="AT235" s="144">
        <f>IFERROR(IF(VALUE($F235)&lt;AU$142,(IF(VALUE($F235)&gt;AT$142-1,SUM($AH96,$AI96:AT96),AT96)),0),0)</f>
        <v>0</v>
      </c>
      <c r="AU235" s="155">
        <f t="shared" si="42"/>
        <v>0</v>
      </c>
      <c r="AV235" s="2">
        <f>IFERROR(IF(VALUE($F235)&lt;AW$142,(IF(VALUE($F235)&gt;AV$142-1,SUM($AU96,$AH96,$U96,$AV96:AV96),AV96)),0),0)</f>
        <v>0</v>
      </c>
      <c r="AW235" s="2">
        <f>IFERROR(IF(VALUE($F235)&lt;AX$142,(IF(VALUE($F235)&gt;AW$142-1,SUM($AU96,$AH96,$U96,$AV96:AW96),AW96)),0),0)</f>
        <v>0</v>
      </c>
      <c r="AX235" s="2">
        <f>IFERROR(IF(VALUE($F235)&lt;AY$142,(IF(VALUE($F235)&gt;AX$142-1,SUM($AU96,$AH96,$U96,$AV96:AX96),AX96)),0),0)</f>
        <v>0</v>
      </c>
      <c r="AY235" s="2">
        <f>IFERROR(IF(VALUE($F235)&lt;AZ$142,(IF(VALUE($F235)&gt;AY$142-1,SUM($AU96,$AH96,$U96,$AV96:AY96),AY96)),0),0)</f>
        <v>0</v>
      </c>
      <c r="AZ235" s="2">
        <f>IFERROR(IF(VALUE($F235)&lt;BA$142,(IF(VALUE($F235)&gt;AZ$142-1,SUM($AU96,$AH96,$U96,$AV96:AZ96),AZ96)),0),0)</f>
        <v>0</v>
      </c>
      <c r="BA235" s="2">
        <f>IFERROR(IF(VALUE($F235)&lt;BB$142,(IF(VALUE($F235)&gt;BA$142-1,SUM($AU96,$AH96,$U96,$AV96:BA96),BA96)),0),0)</f>
        <v>0</v>
      </c>
      <c r="BB235" s="2">
        <f>IFERROR(IF(VALUE($F235)&lt;BC$142,(IF(VALUE($F235)&gt;BB$142-1,SUM($AU96,$AH96,$U96,$AV96:BB96),BB96)),0),0)</f>
        <v>0</v>
      </c>
      <c r="BC235" s="2">
        <f>IFERROR(IF(VALUE($F235)&lt;BD$142,(IF(VALUE($F235)&gt;BC$142-1,SUM($AU96,$AH96,$U96,$AV96:BC96),BC96)),0),0)</f>
        <v>0</v>
      </c>
      <c r="BD235" s="2">
        <f>IFERROR(IF(VALUE($F235)&lt;BE$142,(IF(VALUE($F235)&gt;BD$142-1,SUM($AU96,$AH96,$U96,$AV96:BD96),BD96)),0),0)</f>
        <v>0</v>
      </c>
      <c r="BE235" s="2">
        <f>IFERROR(IF(VALUE($F235)&lt;BF$142,(IF(VALUE($F235)&gt;BE$142-1,SUM($AU96,$AH96,$U96,$AV96:BE96),BE96)),0),0)</f>
        <v>0</v>
      </c>
      <c r="BF235" s="2">
        <f>IFERROR(IF(VALUE($F235)&lt;BG$142,(IF(VALUE($F235)&gt;BF$142-1,SUM($AU96,$AH96,$U96,$AV96:BF96),BF96)),0),0)</f>
        <v>0</v>
      </c>
      <c r="BG235" s="2">
        <f>IFERROR(IF(VALUE($F235)&lt;BH$142,(IF(VALUE($F235)&gt;BG$142-1,SUM($AU96,$AH96,$U96,$AV96:BG96),BG96)),0),0)</f>
        <v>0</v>
      </c>
      <c r="BH235" s="145">
        <f t="shared" si="43"/>
        <v>0</v>
      </c>
      <c r="BU235" s="145"/>
      <c r="CH235" s="145"/>
      <c r="CU235" s="145"/>
      <c r="DH235" s="145"/>
      <c r="DU235" s="145"/>
      <c r="EH235" s="145"/>
    </row>
    <row r="236" spans="1:138" ht="15.75" hidden="1" outlineLevel="1" x14ac:dyDescent="0.25">
      <c r="A236" s="2">
        <f t="shared" si="47"/>
        <v>93</v>
      </c>
      <c r="B236" s="1">
        <f t="shared" si="47"/>
        <v>0</v>
      </c>
      <c r="C236" s="1">
        <f t="shared" si="47"/>
        <v>0</v>
      </c>
      <c r="D236" s="2">
        <f t="shared" si="47"/>
        <v>0</v>
      </c>
      <c r="E236" s="161">
        <f t="shared" si="47"/>
        <v>0</v>
      </c>
      <c r="F236" s="86">
        <f t="shared" si="40"/>
        <v>0</v>
      </c>
      <c r="G236" s="86"/>
      <c r="I236" s="144">
        <v>0</v>
      </c>
      <c r="J236" s="144">
        <v>0</v>
      </c>
      <c r="K236" s="144">
        <v>0</v>
      </c>
      <c r="L236" s="144">
        <v>0</v>
      </c>
      <c r="M236" s="144">
        <v>0</v>
      </c>
      <c r="N236" s="144">
        <v>0</v>
      </c>
      <c r="O236" s="144">
        <v>0</v>
      </c>
      <c r="P236" s="144">
        <f>IF($F236&lt;Q$142,(IF($F236&gt;P$142-1,SUM($I97:P97)+$H375,P97)),0)</f>
        <v>0</v>
      </c>
      <c r="Q236" s="144">
        <f>IF($F236&lt;R$142,(IF($F236&gt;Q$142-1,SUM($I97:Q97)+$H375,Q97)),0)</f>
        <v>0</v>
      </c>
      <c r="R236" s="144">
        <f>IF($F236&lt;S$142,(IF($F236&gt;R$142-1,SUM($I97:R97)+$H375,R97)),0)</f>
        <v>0</v>
      </c>
      <c r="S236" s="144">
        <f>IF($F236&lt;T$142,(IF($F236&gt;S$142-1,SUM($I97:S97)+$H375,S97)),0)</f>
        <v>0</v>
      </c>
      <c r="T236" s="144">
        <f>IF($F236&lt;U$142,(IF($F236&gt;T$142-1,SUM($I97:T97)+$H375,T97)),0)</f>
        <v>0</v>
      </c>
      <c r="U236" s="145">
        <f t="shared" si="44"/>
        <v>0</v>
      </c>
      <c r="V236" s="144">
        <f>IF($F236&lt;W$142,(IF($F236&gt;V$142-1,SUM($U97,$V97:V97),V97)),0)</f>
        <v>0</v>
      </c>
      <c r="W236" s="144">
        <f>IF($F236&lt;X$142,(IF($F236&gt;W$142-1,SUM($U97,$V97:W97),W97)),0)</f>
        <v>0</v>
      </c>
      <c r="X236" s="144">
        <f>IF($F236&lt;Y$142,(IF($F236&gt;X$142-1,SUM($U97,$V97:X97),X97)),0)</f>
        <v>0</v>
      </c>
      <c r="Y236" s="144">
        <f>IF($F236&lt;Z$142,(IF($F236&gt;Y$142-1,SUM($U97,$V97:Y97),Y97)),0)</f>
        <v>0</v>
      </c>
      <c r="Z236" s="144">
        <f>IF($F236&lt;AA$142,(IF($F236&gt;Z$142-1,SUM($U97,$V97:Z97),Z97)),0)</f>
        <v>0</v>
      </c>
      <c r="AA236" s="144">
        <f>IF($F236&lt;AB$142,(IF($F236&gt;AA$142-1,SUM($U97,$V97:AA97),AA97)),0)</f>
        <v>0</v>
      </c>
      <c r="AB236" s="144">
        <f>IF($F236&lt;AC$142,(IF($F236&gt;AB$142-1,SUM($U97,$V97:AB97),AB97)),0)</f>
        <v>0</v>
      </c>
      <c r="AC236" s="144">
        <f>IF($F236&lt;AD$142,(IF($F236&gt;AC$142-1,SUM($U97,$V97:AC97),AC97)),0)</f>
        <v>0</v>
      </c>
      <c r="AD236" s="144">
        <f>IF($F236&lt;AE$142,(IF($F236&gt;AD$142-1,SUM($U97,$V97:AD97),AD97)),0)</f>
        <v>0</v>
      </c>
      <c r="AE236" s="144">
        <f>IF($F236&lt;AF$142,(IF($F236&gt;AE$142-1,SUM($U97,$V97:AE97),AE97)),0)</f>
        <v>0</v>
      </c>
      <c r="AF236" s="144">
        <f>IF($F236&lt;AG$142,(IF($F236&gt;AF$142-1,SUM($U97,$V97:AF97),AF97)),0)</f>
        <v>0</v>
      </c>
      <c r="AG236" s="144">
        <f>IF($F236&lt;AH$142,(IF($F236&gt;AG$142-1,SUM($U97,$V97:AG97),AG97)),0)</f>
        <v>0</v>
      </c>
      <c r="AH236" s="155">
        <f t="shared" si="41"/>
        <v>0</v>
      </c>
      <c r="AI236" s="144">
        <f>IFERROR(IF(VALUE($F236)&lt;AJ$142,(IF(VALUE($F236)&gt;AI$142-1,SUM($AH97,$AI97:AI97),AI97)),0),0)</f>
        <v>0</v>
      </c>
      <c r="AJ236" s="144">
        <f>IFERROR(IF(VALUE($F236)&lt;AK$142,(IF(VALUE($F236)&gt;AJ$142-1,SUM($AH97,$AI97:AJ97),AJ97)),0),0)</f>
        <v>0</v>
      </c>
      <c r="AK236" s="144">
        <f>IFERROR(IF(VALUE($F236)&lt;AL$142,(IF(VALUE($F236)&gt;AK$142-1,SUM($AH97,$AI97:AK97),AK97)),0),0)</f>
        <v>0</v>
      </c>
      <c r="AL236" s="144">
        <f>IFERROR(IF(VALUE($F236)&lt;AM$142,(IF(VALUE($F236)&gt;AL$142-1,SUM($AH97,$AI97:AL97),AL97)),0),0)</f>
        <v>0</v>
      </c>
      <c r="AM236" s="144">
        <f>IFERROR(IF(VALUE($F236)&lt;AN$142,(IF(VALUE($F236)&gt;AM$142-1,SUM($AH97,$AI97:AM97),AM97)),0),0)</f>
        <v>0</v>
      </c>
      <c r="AN236" s="144">
        <f>IFERROR(IF(VALUE($F236)&lt;AO$142,(IF(VALUE($F236)&gt;AN$142-1,SUM($AH97,$AI97:AN97),AN97)),0),0)</f>
        <v>0</v>
      </c>
      <c r="AO236" s="144">
        <f>IFERROR(IF(VALUE($F236)&lt;AP$142,(IF(VALUE($F236)&gt;AO$142-1,SUM($AH97,$AI97:AO97),AO97)),0),0)</f>
        <v>0</v>
      </c>
      <c r="AP236" s="144">
        <f>IFERROR(IF(VALUE($F236)&lt;AQ$142,(IF(VALUE($F236)&gt;AP$142-1,SUM($AH97,$AI97:AP97),AP97)),0),0)</f>
        <v>0</v>
      </c>
      <c r="AQ236" s="144">
        <f>IFERROR(IF(VALUE($F236)&lt;AR$142,(IF(VALUE($F236)&gt;AQ$142-1,SUM($AH97,$AI97:AQ97),AQ97)),0),0)</f>
        <v>0</v>
      </c>
      <c r="AR236" s="144">
        <f>IFERROR(IF(VALUE($F236)&lt;AS$142,(IF(VALUE($F236)&gt;AR$142-1,SUM($AH97,$AI97:AR97),AR97)),0),0)</f>
        <v>0</v>
      </c>
      <c r="AS236" s="144">
        <f>IFERROR(IF(VALUE($F236)&lt;AT$142,(IF(VALUE($F236)&gt;AS$142-1,SUM($AH97,$AI97:AS97),AS97)),0),0)</f>
        <v>0</v>
      </c>
      <c r="AT236" s="144">
        <f>IFERROR(IF(VALUE($F236)&lt;AU$142,(IF(VALUE($F236)&gt;AT$142-1,SUM($AH97,$AI97:AT97),AT97)),0),0)</f>
        <v>0</v>
      </c>
      <c r="AU236" s="155">
        <f t="shared" si="42"/>
        <v>0</v>
      </c>
      <c r="AV236" s="2">
        <f>IFERROR(IF(VALUE($F236)&lt;AW$142,(IF(VALUE($F236)&gt;AV$142-1,SUM($AU97,$AH97,$U97,$AV97:AV97),AV97)),0),0)</f>
        <v>0</v>
      </c>
      <c r="AW236" s="2">
        <f>IFERROR(IF(VALUE($F236)&lt;AX$142,(IF(VALUE($F236)&gt;AW$142-1,SUM($AU97,$AH97,$U97,$AV97:AW97),AW97)),0),0)</f>
        <v>0</v>
      </c>
      <c r="AX236" s="2">
        <f>IFERROR(IF(VALUE($F236)&lt;AY$142,(IF(VALUE($F236)&gt;AX$142-1,SUM($AU97,$AH97,$U97,$AV97:AX97),AX97)),0),0)</f>
        <v>0</v>
      </c>
      <c r="AY236" s="2">
        <f>IFERROR(IF(VALUE($F236)&lt;AZ$142,(IF(VALUE($F236)&gt;AY$142-1,SUM($AU97,$AH97,$U97,$AV97:AY97),AY97)),0),0)</f>
        <v>0</v>
      </c>
      <c r="AZ236" s="2">
        <f>IFERROR(IF(VALUE($F236)&lt;BA$142,(IF(VALUE($F236)&gt;AZ$142-1,SUM($AU97,$AH97,$U97,$AV97:AZ97),AZ97)),0),0)</f>
        <v>0</v>
      </c>
      <c r="BA236" s="2">
        <f>IFERROR(IF(VALUE($F236)&lt;BB$142,(IF(VALUE($F236)&gt;BA$142-1,SUM($AU97,$AH97,$U97,$AV97:BA97),BA97)),0),0)</f>
        <v>0</v>
      </c>
      <c r="BB236" s="2">
        <f>IFERROR(IF(VALUE($F236)&lt;BC$142,(IF(VALUE($F236)&gt;BB$142-1,SUM($AU97,$AH97,$U97,$AV97:BB97),BB97)),0),0)</f>
        <v>0</v>
      </c>
      <c r="BC236" s="2">
        <f>IFERROR(IF(VALUE($F236)&lt;BD$142,(IF(VALUE($F236)&gt;BC$142-1,SUM($AU97,$AH97,$U97,$AV97:BC97),BC97)),0),0)</f>
        <v>0</v>
      </c>
      <c r="BD236" s="2">
        <f>IFERROR(IF(VALUE($F236)&lt;BE$142,(IF(VALUE($F236)&gt;BD$142-1,SUM($AU97,$AH97,$U97,$AV97:BD97),BD97)),0),0)</f>
        <v>0</v>
      </c>
      <c r="BE236" s="2">
        <f>IFERROR(IF(VALUE($F236)&lt;BF$142,(IF(VALUE($F236)&gt;BE$142-1,SUM($AU97,$AH97,$U97,$AV97:BE97),BE97)),0),0)</f>
        <v>0</v>
      </c>
      <c r="BF236" s="2">
        <f>IFERROR(IF(VALUE($F236)&lt;BG$142,(IF(VALUE($F236)&gt;BF$142-1,SUM($AU97,$AH97,$U97,$AV97:BF97),BF97)),0),0)</f>
        <v>0</v>
      </c>
      <c r="BG236" s="2">
        <f>IFERROR(IF(VALUE($F236)&lt;BH$142,(IF(VALUE($F236)&gt;BG$142-1,SUM($AU97,$AH97,$U97,$AV97:BG97),BG97)),0),0)</f>
        <v>0</v>
      </c>
      <c r="BH236" s="145">
        <f t="shared" si="43"/>
        <v>0</v>
      </c>
      <c r="BU236" s="145"/>
      <c r="CH236" s="145"/>
      <c r="CU236" s="145"/>
      <c r="DH236" s="145"/>
      <c r="DU236" s="145"/>
      <c r="EH236" s="145"/>
    </row>
    <row r="237" spans="1:138" ht="15.75" hidden="1" outlineLevel="1" x14ac:dyDescent="0.25">
      <c r="A237" s="2">
        <f t="shared" si="47"/>
        <v>94</v>
      </c>
      <c r="B237" s="1">
        <f t="shared" si="47"/>
        <v>0</v>
      </c>
      <c r="C237" s="1">
        <f t="shared" si="47"/>
        <v>0</v>
      </c>
      <c r="D237" s="2">
        <f t="shared" si="47"/>
        <v>0</v>
      </c>
      <c r="E237" s="161">
        <f t="shared" si="47"/>
        <v>0</v>
      </c>
      <c r="F237" s="86">
        <f t="shared" si="40"/>
        <v>0</v>
      </c>
      <c r="G237" s="86"/>
      <c r="I237" s="144">
        <v>0</v>
      </c>
      <c r="J237" s="144">
        <v>0</v>
      </c>
      <c r="K237" s="144">
        <v>0</v>
      </c>
      <c r="L237" s="144">
        <v>0</v>
      </c>
      <c r="M237" s="144">
        <v>0</v>
      </c>
      <c r="N237" s="144">
        <v>0</v>
      </c>
      <c r="O237" s="144">
        <v>0</v>
      </c>
      <c r="P237" s="144">
        <f>IF($F237&lt;Q$142,(IF($F237&gt;P$142-1,SUM($I98:P98)+$H376,P98)),0)</f>
        <v>0</v>
      </c>
      <c r="Q237" s="144">
        <f>IF($F237&lt;R$142,(IF($F237&gt;Q$142-1,SUM($I98:Q98)+$H376,Q98)),0)</f>
        <v>0</v>
      </c>
      <c r="R237" s="144">
        <f>IF($F237&lt;S$142,(IF($F237&gt;R$142-1,SUM($I98:R98)+$H376,R98)),0)</f>
        <v>0</v>
      </c>
      <c r="S237" s="144">
        <f>IF($F237&lt;T$142,(IF($F237&gt;S$142-1,SUM($I98:S98)+$H376,S98)),0)</f>
        <v>0</v>
      </c>
      <c r="T237" s="144">
        <f>IF($F237&lt;U$142,(IF($F237&gt;T$142-1,SUM($I98:T98)+$H376,T98)),0)</f>
        <v>0</v>
      </c>
      <c r="U237" s="145">
        <f t="shared" si="44"/>
        <v>0</v>
      </c>
      <c r="V237" s="144">
        <f>IF($F237&lt;W$142,(IF($F237&gt;V$142-1,SUM($U98,$V98:V98),V98)),0)</f>
        <v>0</v>
      </c>
      <c r="W237" s="144">
        <f>IF($F237&lt;X$142,(IF($F237&gt;W$142-1,SUM($U98,$V98:W98),W98)),0)</f>
        <v>0</v>
      </c>
      <c r="X237" s="144">
        <f>IF($F237&lt;Y$142,(IF($F237&gt;X$142-1,SUM($U98,$V98:X98),X98)),0)</f>
        <v>0</v>
      </c>
      <c r="Y237" s="144">
        <f>IF($F237&lt;Z$142,(IF($F237&gt;Y$142-1,SUM($U98,$V98:Y98),Y98)),0)</f>
        <v>0</v>
      </c>
      <c r="Z237" s="144">
        <f>IF($F237&lt;AA$142,(IF($F237&gt;Z$142-1,SUM($U98,$V98:Z98),Z98)),0)</f>
        <v>0</v>
      </c>
      <c r="AA237" s="144">
        <f>IF($F237&lt;AB$142,(IF($F237&gt;AA$142-1,SUM($U98,$V98:AA98),AA98)),0)</f>
        <v>0</v>
      </c>
      <c r="AB237" s="144">
        <f>IF($F237&lt;AC$142,(IF($F237&gt;AB$142-1,SUM($U98,$V98:AB98),AB98)),0)</f>
        <v>0</v>
      </c>
      <c r="AC237" s="144">
        <f>IF($F237&lt;AD$142,(IF($F237&gt;AC$142-1,SUM($U98,$V98:AC98),AC98)),0)</f>
        <v>0</v>
      </c>
      <c r="AD237" s="144">
        <f>IF($F237&lt;AE$142,(IF($F237&gt;AD$142-1,SUM($U98,$V98:AD98),AD98)),0)</f>
        <v>0</v>
      </c>
      <c r="AE237" s="144">
        <f>IF($F237&lt;AF$142,(IF($F237&gt;AE$142-1,SUM($U98,$V98:AE98),AE98)),0)</f>
        <v>0</v>
      </c>
      <c r="AF237" s="144">
        <f>IF($F237&lt;AG$142,(IF($F237&gt;AF$142-1,SUM($U98,$V98:AF98),AF98)),0)</f>
        <v>0</v>
      </c>
      <c r="AG237" s="144">
        <f>IF($F237&lt;AH$142,(IF($F237&gt;AG$142-1,SUM($U98,$V98:AG98),AG98)),0)</f>
        <v>0</v>
      </c>
      <c r="AH237" s="155">
        <f t="shared" si="41"/>
        <v>0</v>
      </c>
      <c r="AI237" s="144">
        <f>IFERROR(IF(VALUE($F237)&lt;AJ$142,(IF(VALUE($F237)&gt;AI$142-1,SUM($AH98,$AI98:AI98),AI98)),0),0)</f>
        <v>0</v>
      </c>
      <c r="AJ237" s="144">
        <f>IFERROR(IF(VALUE($F237)&lt;AK$142,(IF(VALUE($F237)&gt;AJ$142-1,SUM($AH98,$AI98:AJ98),AJ98)),0),0)</f>
        <v>0</v>
      </c>
      <c r="AK237" s="144">
        <f>IFERROR(IF(VALUE($F237)&lt;AL$142,(IF(VALUE($F237)&gt;AK$142-1,SUM($AH98,$AI98:AK98),AK98)),0),0)</f>
        <v>0</v>
      </c>
      <c r="AL237" s="144">
        <f>IFERROR(IF(VALUE($F237)&lt;AM$142,(IF(VALUE($F237)&gt;AL$142-1,SUM($AH98,$AI98:AL98),AL98)),0),0)</f>
        <v>0</v>
      </c>
      <c r="AM237" s="144">
        <f>IFERROR(IF(VALUE($F237)&lt;AN$142,(IF(VALUE($F237)&gt;AM$142-1,SUM($AH98,$AI98:AM98),AM98)),0),0)</f>
        <v>0</v>
      </c>
      <c r="AN237" s="144">
        <f>IFERROR(IF(VALUE($F237)&lt;AO$142,(IF(VALUE($F237)&gt;AN$142-1,SUM($AH98,$AI98:AN98),AN98)),0),0)</f>
        <v>0</v>
      </c>
      <c r="AO237" s="144">
        <f>IFERROR(IF(VALUE($F237)&lt;AP$142,(IF(VALUE($F237)&gt;AO$142-1,SUM($AH98,$AI98:AO98),AO98)),0),0)</f>
        <v>0</v>
      </c>
      <c r="AP237" s="144">
        <f>IFERROR(IF(VALUE($F237)&lt;AQ$142,(IF(VALUE($F237)&gt;AP$142-1,SUM($AH98,$AI98:AP98),AP98)),0),0)</f>
        <v>0</v>
      </c>
      <c r="AQ237" s="144">
        <f>IFERROR(IF(VALUE($F237)&lt;AR$142,(IF(VALUE($F237)&gt;AQ$142-1,SUM($AH98,$AI98:AQ98),AQ98)),0),0)</f>
        <v>0</v>
      </c>
      <c r="AR237" s="144">
        <f>IFERROR(IF(VALUE($F237)&lt;AS$142,(IF(VALUE($F237)&gt;AR$142-1,SUM($AH98,$AI98:AR98),AR98)),0),0)</f>
        <v>0</v>
      </c>
      <c r="AS237" s="144">
        <f>IFERROR(IF(VALUE($F237)&lt;AT$142,(IF(VALUE($F237)&gt;AS$142-1,SUM($AH98,$AI98:AS98),AS98)),0),0)</f>
        <v>0</v>
      </c>
      <c r="AT237" s="144">
        <f>IFERROR(IF(VALUE($F237)&lt;AU$142,(IF(VALUE($F237)&gt;AT$142-1,SUM($AH98,$AI98:AT98),AT98)),0),0)</f>
        <v>0</v>
      </c>
      <c r="AU237" s="155">
        <f t="shared" si="42"/>
        <v>0</v>
      </c>
      <c r="AV237" s="2">
        <f>IFERROR(IF(VALUE($F237)&lt;AW$142,(IF(VALUE($F237)&gt;AV$142-1,SUM($AU98,$AH98,$U98,$AV98:AV98),AV98)),0),0)</f>
        <v>0</v>
      </c>
      <c r="AW237" s="2">
        <f>IFERROR(IF(VALUE($F237)&lt;AX$142,(IF(VALUE($F237)&gt;AW$142-1,SUM($AU98,$AH98,$U98,$AV98:AW98),AW98)),0),0)</f>
        <v>0</v>
      </c>
      <c r="AX237" s="2">
        <f>IFERROR(IF(VALUE($F237)&lt;AY$142,(IF(VALUE($F237)&gt;AX$142-1,SUM($AU98,$AH98,$U98,$AV98:AX98),AX98)),0),0)</f>
        <v>0</v>
      </c>
      <c r="AY237" s="2">
        <f>IFERROR(IF(VALUE($F237)&lt;AZ$142,(IF(VALUE($F237)&gt;AY$142-1,SUM($AU98,$AH98,$U98,$AV98:AY98),AY98)),0),0)</f>
        <v>0</v>
      </c>
      <c r="AZ237" s="2">
        <f>IFERROR(IF(VALUE($F237)&lt;BA$142,(IF(VALUE($F237)&gt;AZ$142-1,SUM($AU98,$AH98,$U98,$AV98:AZ98),AZ98)),0),0)</f>
        <v>0</v>
      </c>
      <c r="BA237" s="2">
        <f>IFERROR(IF(VALUE($F237)&lt;BB$142,(IF(VALUE($F237)&gt;BA$142-1,SUM($AU98,$AH98,$U98,$AV98:BA98),BA98)),0),0)</f>
        <v>0</v>
      </c>
      <c r="BB237" s="2">
        <f>IFERROR(IF(VALUE($F237)&lt;BC$142,(IF(VALUE($F237)&gt;BB$142-1,SUM($AU98,$AH98,$U98,$AV98:BB98),BB98)),0),0)</f>
        <v>0</v>
      </c>
      <c r="BC237" s="2">
        <f>IFERROR(IF(VALUE($F237)&lt;BD$142,(IF(VALUE($F237)&gt;BC$142-1,SUM($AU98,$AH98,$U98,$AV98:BC98),BC98)),0),0)</f>
        <v>0</v>
      </c>
      <c r="BD237" s="2">
        <f>IFERROR(IF(VALUE($F237)&lt;BE$142,(IF(VALUE($F237)&gt;BD$142-1,SUM($AU98,$AH98,$U98,$AV98:BD98),BD98)),0),0)</f>
        <v>0</v>
      </c>
      <c r="BE237" s="2">
        <f>IFERROR(IF(VALUE($F237)&lt;BF$142,(IF(VALUE($F237)&gt;BE$142-1,SUM($AU98,$AH98,$U98,$AV98:BE98),BE98)),0),0)</f>
        <v>0</v>
      </c>
      <c r="BF237" s="2">
        <f>IFERROR(IF(VALUE($F237)&lt;BG$142,(IF(VALUE($F237)&gt;BF$142-1,SUM($AU98,$AH98,$U98,$AV98:BF98),BF98)),0),0)</f>
        <v>0</v>
      </c>
      <c r="BG237" s="2">
        <f>IFERROR(IF(VALUE($F237)&lt;BH$142,(IF(VALUE($F237)&gt;BG$142-1,SUM($AU98,$AH98,$U98,$AV98:BG98),BG98)),0),0)</f>
        <v>0</v>
      </c>
      <c r="BH237" s="145">
        <f t="shared" si="43"/>
        <v>0</v>
      </c>
      <c r="BU237" s="145"/>
      <c r="CH237" s="145"/>
      <c r="CU237" s="145"/>
      <c r="DH237" s="145"/>
      <c r="DU237" s="145"/>
      <c r="EH237" s="145"/>
    </row>
    <row r="238" spans="1:138" ht="15.75" hidden="1" outlineLevel="1" x14ac:dyDescent="0.25">
      <c r="A238" s="2">
        <f t="shared" si="47"/>
        <v>95</v>
      </c>
      <c r="B238" s="1">
        <f t="shared" si="47"/>
        <v>0</v>
      </c>
      <c r="C238" s="1">
        <f t="shared" si="47"/>
        <v>0</v>
      </c>
      <c r="D238" s="2">
        <f t="shared" si="47"/>
        <v>0</v>
      </c>
      <c r="E238" s="161">
        <f t="shared" si="47"/>
        <v>0</v>
      </c>
      <c r="F238" s="86">
        <f t="shared" si="40"/>
        <v>0</v>
      </c>
      <c r="G238" s="86"/>
      <c r="I238" s="144">
        <v>0</v>
      </c>
      <c r="J238" s="144">
        <v>0</v>
      </c>
      <c r="K238" s="144">
        <v>0</v>
      </c>
      <c r="L238" s="144">
        <v>0</v>
      </c>
      <c r="M238" s="144">
        <v>0</v>
      </c>
      <c r="N238" s="144">
        <v>0</v>
      </c>
      <c r="O238" s="144">
        <v>0</v>
      </c>
      <c r="P238" s="144">
        <f>IF($F238&lt;Q$142,(IF($F238&gt;P$142-1,SUM($I99:P99)+$H377,P99)),0)</f>
        <v>0</v>
      </c>
      <c r="Q238" s="144">
        <f>IF($F238&lt;R$142,(IF($F238&gt;Q$142-1,SUM($I99:Q99)+$H377,Q99)),0)</f>
        <v>0</v>
      </c>
      <c r="R238" s="144">
        <f>IF($F238&lt;S$142,(IF($F238&gt;R$142-1,SUM($I99:R99)+$H377,R99)),0)</f>
        <v>0</v>
      </c>
      <c r="S238" s="144">
        <f>IF($F238&lt;T$142,(IF($F238&gt;S$142-1,SUM($I99:S99)+$H377,S99)),0)</f>
        <v>0</v>
      </c>
      <c r="T238" s="144">
        <f>IF($F238&lt;U$142,(IF($F238&gt;T$142-1,SUM($I99:T99)+$H377,T99)),0)</f>
        <v>0</v>
      </c>
      <c r="U238" s="145">
        <f t="shared" si="44"/>
        <v>0</v>
      </c>
      <c r="V238" s="144">
        <f>IF($F238&lt;W$142,(IF($F238&gt;V$142-1,SUM($U99,$V99:V99),V99)),0)</f>
        <v>0</v>
      </c>
      <c r="W238" s="144">
        <f>IF($F238&lt;X$142,(IF($F238&gt;W$142-1,SUM($U99,$V99:W99),W99)),0)</f>
        <v>0</v>
      </c>
      <c r="X238" s="144">
        <f>IF($F238&lt;Y$142,(IF($F238&gt;X$142-1,SUM($U99,$V99:X99),X99)),0)</f>
        <v>0</v>
      </c>
      <c r="Y238" s="144">
        <f>IF($F238&lt;Z$142,(IF($F238&gt;Y$142-1,SUM($U99,$V99:Y99),Y99)),0)</f>
        <v>0</v>
      </c>
      <c r="Z238" s="144">
        <f>IF($F238&lt;AA$142,(IF($F238&gt;Z$142-1,SUM($U99,$V99:Z99),Z99)),0)</f>
        <v>0</v>
      </c>
      <c r="AA238" s="144">
        <f>IF($F238&lt;AB$142,(IF($F238&gt;AA$142-1,SUM($U99,$V99:AA99),AA99)),0)</f>
        <v>0</v>
      </c>
      <c r="AB238" s="144">
        <f>IF($F238&lt;AC$142,(IF($F238&gt;AB$142-1,SUM($U99,$V99:AB99),AB99)),0)</f>
        <v>0</v>
      </c>
      <c r="AC238" s="144">
        <f>IF($F238&lt;AD$142,(IF($F238&gt;AC$142-1,SUM($U99,$V99:AC99),AC99)),0)</f>
        <v>0</v>
      </c>
      <c r="AD238" s="144">
        <f>IF($F238&lt;AE$142,(IF($F238&gt;AD$142-1,SUM($U99,$V99:AD99),AD99)),0)</f>
        <v>0</v>
      </c>
      <c r="AE238" s="144">
        <f>IF($F238&lt;AF$142,(IF($F238&gt;AE$142-1,SUM($U99,$V99:AE99),AE99)),0)</f>
        <v>0</v>
      </c>
      <c r="AF238" s="144">
        <f>IF($F238&lt;AG$142,(IF($F238&gt;AF$142-1,SUM($U99,$V99:AF99),AF99)),0)</f>
        <v>0</v>
      </c>
      <c r="AG238" s="144">
        <f>IF($F238&lt;AH$142,(IF($F238&gt;AG$142-1,SUM($U99,$V99:AG99),AG99)),0)</f>
        <v>0</v>
      </c>
      <c r="AH238" s="155">
        <f t="shared" si="41"/>
        <v>0</v>
      </c>
      <c r="AI238" s="144">
        <f>IFERROR(IF(VALUE($F238)&lt;AJ$142,(IF(VALUE($F238)&gt;AI$142-1,SUM($AH99,$AI99:AI99),AI99)),0),0)</f>
        <v>0</v>
      </c>
      <c r="AJ238" s="144">
        <f>IFERROR(IF(VALUE($F238)&lt;AK$142,(IF(VALUE($F238)&gt;AJ$142-1,SUM($AH99,$AI99:AJ99),AJ99)),0),0)</f>
        <v>0</v>
      </c>
      <c r="AK238" s="144">
        <f>IFERROR(IF(VALUE($F238)&lt;AL$142,(IF(VALUE($F238)&gt;AK$142-1,SUM($AH99,$AI99:AK99),AK99)),0),0)</f>
        <v>0</v>
      </c>
      <c r="AL238" s="144">
        <f>IFERROR(IF(VALUE($F238)&lt;AM$142,(IF(VALUE($F238)&gt;AL$142-1,SUM($AH99,$AI99:AL99),AL99)),0),0)</f>
        <v>0</v>
      </c>
      <c r="AM238" s="144">
        <f>IFERROR(IF(VALUE($F238)&lt;AN$142,(IF(VALUE($F238)&gt;AM$142-1,SUM($AH99,$AI99:AM99),AM99)),0),0)</f>
        <v>0</v>
      </c>
      <c r="AN238" s="144">
        <f>IFERROR(IF(VALUE($F238)&lt;AO$142,(IF(VALUE($F238)&gt;AN$142-1,SUM($AH99,$AI99:AN99),AN99)),0),0)</f>
        <v>0</v>
      </c>
      <c r="AO238" s="144">
        <f>IFERROR(IF(VALUE($F238)&lt;AP$142,(IF(VALUE($F238)&gt;AO$142-1,SUM($AH99,$AI99:AO99),AO99)),0),0)</f>
        <v>0</v>
      </c>
      <c r="AP238" s="144">
        <f>IFERROR(IF(VALUE($F238)&lt;AQ$142,(IF(VALUE($F238)&gt;AP$142-1,SUM($AH99,$AI99:AP99),AP99)),0),0)</f>
        <v>0</v>
      </c>
      <c r="AQ238" s="144">
        <f>IFERROR(IF(VALUE($F238)&lt;AR$142,(IF(VALUE($F238)&gt;AQ$142-1,SUM($AH99,$AI99:AQ99),AQ99)),0),0)</f>
        <v>0</v>
      </c>
      <c r="AR238" s="144">
        <f>IFERROR(IF(VALUE($F238)&lt;AS$142,(IF(VALUE($F238)&gt;AR$142-1,SUM($AH99,$AI99:AR99),AR99)),0),0)</f>
        <v>0</v>
      </c>
      <c r="AS238" s="144">
        <f>IFERROR(IF(VALUE($F238)&lt;AT$142,(IF(VALUE($F238)&gt;AS$142-1,SUM($AH99,$AI99:AS99),AS99)),0),0)</f>
        <v>0</v>
      </c>
      <c r="AT238" s="144">
        <f>IFERROR(IF(VALUE($F238)&lt;AU$142,(IF(VALUE($F238)&gt;AT$142-1,SUM($AH99,$AI99:AT99),AT99)),0),0)</f>
        <v>0</v>
      </c>
      <c r="AU238" s="155">
        <f t="shared" si="42"/>
        <v>0</v>
      </c>
      <c r="AV238" s="2">
        <f>IFERROR(IF(VALUE($F238)&lt;AW$142,(IF(VALUE($F238)&gt;AV$142-1,SUM($AU99,$AH99,$U99,$AV99:AV99),AV99)),0),0)</f>
        <v>0</v>
      </c>
      <c r="AW238" s="2">
        <f>IFERROR(IF(VALUE($F238)&lt;AX$142,(IF(VALUE($F238)&gt;AW$142-1,SUM($AU99,$AH99,$U99,$AV99:AW99),AW99)),0),0)</f>
        <v>0</v>
      </c>
      <c r="AX238" s="2">
        <f>IFERROR(IF(VALUE($F238)&lt;AY$142,(IF(VALUE($F238)&gt;AX$142-1,SUM($AU99,$AH99,$U99,$AV99:AX99),AX99)),0),0)</f>
        <v>0</v>
      </c>
      <c r="AY238" s="2">
        <f>IFERROR(IF(VALUE($F238)&lt;AZ$142,(IF(VALUE($F238)&gt;AY$142-1,SUM($AU99,$AH99,$U99,$AV99:AY99),AY99)),0),0)</f>
        <v>0</v>
      </c>
      <c r="AZ238" s="2">
        <f>IFERROR(IF(VALUE($F238)&lt;BA$142,(IF(VALUE($F238)&gt;AZ$142-1,SUM($AU99,$AH99,$U99,$AV99:AZ99),AZ99)),0),0)</f>
        <v>0</v>
      </c>
      <c r="BA238" s="2">
        <f>IFERROR(IF(VALUE($F238)&lt;BB$142,(IF(VALUE($F238)&gt;BA$142-1,SUM($AU99,$AH99,$U99,$AV99:BA99),BA99)),0),0)</f>
        <v>0</v>
      </c>
      <c r="BB238" s="2">
        <f>IFERROR(IF(VALUE($F238)&lt;BC$142,(IF(VALUE($F238)&gt;BB$142-1,SUM($AU99,$AH99,$U99,$AV99:BB99),BB99)),0),0)</f>
        <v>0</v>
      </c>
      <c r="BC238" s="2">
        <f>IFERROR(IF(VALUE($F238)&lt;BD$142,(IF(VALUE($F238)&gt;BC$142-1,SUM($AU99,$AH99,$U99,$AV99:BC99),BC99)),0),0)</f>
        <v>0</v>
      </c>
      <c r="BD238" s="2">
        <f>IFERROR(IF(VALUE($F238)&lt;BE$142,(IF(VALUE($F238)&gt;BD$142-1,SUM($AU99,$AH99,$U99,$AV99:BD99),BD99)),0),0)</f>
        <v>0</v>
      </c>
      <c r="BE238" s="2">
        <f>IFERROR(IF(VALUE($F238)&lt;BF$142,(IF(VALUE($F238)&gt;BE$142-1,SUM($AU99,$AH99,$U99,$AV99:BE99),BE99)),0),0)</f>
        <v>0</v>
      </c>
      <c r="BF238" s="2">
        <f>IFERROR(IF(VALUE($F238)&lt;BG$142,(IF(VALUE($F238)&gt;BF$142-1,SUM($AU99,$AH99,$U99,$AV99:BF99),BF99)),0),0)</f>
        <v>0</v>
      </c>
      <c r="BG238" s="2">
        <f>IFERROR(IF(VALUE($F238)&lt;BH$142,(IF(VALUE($F238)&gt;BG$142-1,SUM($AU99,$AH99,$U99,$AV99:BG99),BG99)),0),0)</f>
        <v>0</v>
      </c>
      <c r="BH238" s="145">
        <f t="shared" si="43"/>
        <v>0</v>
      </c>
      <c r="BU238" s="145"/>
      <c r="CH238" s="145"/>
      <c r="CU238" s="145"/>
      <c r="DH238" s="145"/>
      <c r="DU238" s="145"/>
      <c r="EH238" s="145"/>
    </row>
    <row r="239" spans="1:138" ht="15.75" hidden="1" outlineLevel="1" x14ac:dyDescent="0.25">
      <c r="A239" s="2">
        <f t="shared" si="47"/>
        <v>96</v>
      </c>
      <c r="B239" s="1">
        <f t="shared" si="47"/>
        <v>0</v>
      </c>
      <c r="C239" s="1">
        <f t="shared" si="47"/>
        <v>0</v>
      </c>
      <c r="D239" s="2">
        <f t="shared" si="47"/>
        <v>0</v>
      </c>
      <c r="E239" s="161">
        <f t="shared" si="47"/>
        <v>0</v>
      </c>
      <c r="F239" s="86">
        <f t="shared" si="40"/>
        <v>0</v>
      </c>
      <c r="G239" s="86"/>
      <c r="I239" s="144">
        <v>0</v>
      </c>
      <c r="J239" s="144">
        <v>0</v>
      </c>
      <c r="K239" s="144">
        <v>0</v>
      </c>
      <c r="L239" s="144">
        <v>0</v>
      </c>
      <c r="M239" s="144">
        <v>0</v>
      </c>
      <c r="N239" s="144">
        <v>0</v>
      </c>
      <c r="O239" s="144">
        <v>0</v>
      </c>
      <c r="P239" s="144">
        <f>IF($F239&lt;Q$142,(IF($F239&gt;P$142-1,SUM($I100:P100)+$H378,P100)),0)</f>
        <v>0</v>
      </c>
      <c r="Q239" s="144">
        <f>IF($F239&lt;R$142,(IF($F239&gt;Q$142-1,SUM($I100:Q100)+$H378,Q100)),0)</f>
        <v>0</v>
      </c>
      <c r="R239" s="144">
        <f>IF($F239&lt;S$142,(IF($F239&gt;R$142-1,SUM($I100:R100)+$H378,R100)),0)</f>
        <v>0</v>
      </c>
      <c r="S239" s="144">
        <f>IF($F239&lt;T$142,(IF($F239&gt;S$142-1,SUM($I100:S100)+$H378,S100)),0)</f>
        <v>0</v>
      </c>
      <c r="T239" s="144">
        <f>IF($F239&lt;U$142,(IF($F239&gt;T$142-1,SUM($I100:T100)+$H378,T100)),0)</f>
        <v>0</v>
      </c>
      <c r="U239" s="145">
        <f t="shared" si="44"/>
        <v>0</v>
      </c>
      <c r="V239" s="144">
        <f>IF($F239&lt;W$142,(IF($F239&gt;V$142-1,SUM($U100,$V100:V100),V100)),0)</f>
        <v>0</v>
      </c>
      <c r="W239" s="144">
        <f>IF($F239&lt;X$142,(IF($F239&gt;W$142-1,SUM($U100,$V100:W100),W100)),0)</f>
        <v>0</v>
      </c>
      <c r="X239" s="144">
        <f>IF($F239&lt;Y$142,(IF($F239&gt;X$142-1,SUM($U100,$V100:X100),X100)),0)</f>
        <v>0</v>
      </c>
      <c r="Y239" s="144">
        <f>IF($F239&lt;Z$142,(IF($F239&gt;Y$142-1,SUM($U100,$V100:Y100),Y100)),0)</f>
        <v>0</v>
      </c>
      <c r="Z239" s="144">
        <f>IF($F239&lt;AA$142,(IF($F239&gt;Z$142-1,SUM($U100,$V100:Z100),Z100)),0)</f>
        <v>0</v>
      </c>
      <c r="AA239" s="144">
        <f>IF($F239&lt;AB$142,(IF($F239&gt;AA$142-1,SUM($U100,$V100:AA100),AA100)),0)</f>
        <v>0</v>
      </c>
      <c r="AB239" s="144">
        <f>IF($F239&lt;AC$142,(IF($F239&gt;AB$142-1,SUM($U100,$V100:AB100),AB100)),0)</f>
        <v>0</v>
      </c>
      <c r="AC239" s="144">
        <f>IF($F239&lt;AD$142,(IF($F239&gt;AC$142-1,SUM($U100,$V100:AC100),AC100)),0)</f>
        <v>0</v>
      </c>
      <c r="AD239" s="144">
        <f>IF($F239&lt;AE$142,(IF($F239&gt;AD$142-1,SUM($U100,$V100:AD100),AD100)),0)</f>
        <v>0</v>
      </c>
      <c r="AE239" s="144">
        <f>IF($F239&lt;AF$142,(IF($F239&gt;AE$142-1,SUM($U100,$V100:AE100),AE100)),0)</f>
        <v>0</v>
      </c>
      <c r="AF239" s="144">
        <f>IF($F239&lt;AG$142,(IF($F239&gt;AF$142-1,SUM($U100,$V100:AF100),AF100)),0)</f>
        <v>0</v>
      </c>
      <c r="AG239" s="144">
        <f>IF($F239&lt;AH$142,(IF($F239&gt;AG$142-1,SUM($U100,$V100:AG100),AG100)),0)</f>
        <v>0</v>
      </c>
      <c r="AH239" s="155">
        <f t="shared" si="41"/>
        <v>0</v>
      </c>
      <c r="AI239" s="144">
        <f>IFERROR(IF(VALUE($F239)&lt;AJ$142,(IF(VALUE($F239)&gt;AI$142-1,SUM($AH100,$AI100:AI100),AI100)),0),0)</f>
        <v>0</v>
      </c>
      <c r="AJ239" s="144">
        <f>IFERROR(IF(VALUE($F239)&lt;AK$142,(IF(VALUE($F239)&gt;AJ$142-1,SUM($AH100,$AI100:AJ100),AJ100)),0),0)</f>
        <v>0</v>
      </c>
      <c r="AK239" s="144">
        <f>IFERROR(IF(VALUE($F239)&lt;AL$142,(IF(VALUE($F239)&gt;AK$142-1,SUM($AH100,$AI100:AK100),AK100)),0),0)</f>
        <v>0</v>
      </c>
      <c r="AL239" s="144">
        <f>IFERROR(IF(VALUE($F239)&lt;AM$142,(IF(VALUE($F239)&gt;AL$142-1,SUM($AH100,$AI100:AL100),AL100)),0),0)</f>
        <v>0</v>
      </c>
      <c r="AM239" s="144">
        <f>IFERROR(IF(VALUE($F239)&lt;AN$142,(IF(VALUE($F239)&gt;AM$142-1,SUM($AH100,$AI100:AM100),AM100)),0),0)</f>
        <v>0</v>
      </c>
      <c r="AN239" s="144">
        <f>IFERROR(IF(VALUE($F239)&lt;AO$142,(IF(VALUE($F239)&gt;AN$142-1,SUM($AH100,$AI100:AN100),AN100)),0),0)</f>
        <v>0</v>
      </c>
      <c r="AO239" s="144">
        <f>IFERROR(IF(VALUE($F239)&lt;AP$142,(IF(VALUE($F239)&gt;AO$142-1,SUM($AH100,$AI100:AO100),AO100)),0),0)</f>
        <v>0</v>
      </c>
      <c r="AP239" s="144">
        <f>IFERROR(IF(VALUE($F239)&lt;AQ$142,(IF(VALUE($F239)&gt;AP$142-1,SUM($AH100,$AI100:AP100),AP100)),0),0)</f>
        <v>0</v>
      </c>
      <c r="AQ239" s="144">
        <f>IFERROR(IF(VALUE($F239)&lt;AR$142,(IF(VALUE($F239)&gt;AQ$142-1,SUM($AH100,$AI100:AQ100),AQ100)),0),0)</f>
        <v>0</v>
      </c>
      <c r="AR239" s="144">
        <f>IFERROR(IF(VALUE($F239)&lt;AS$142,(IF(VALUE($F239)&gt;AR$142-1,SUM($AH100,$AI100:AR100),AR100)),0),0)</f>
        <v>0</v>
      </c>
      <c r="AS239" s="144">
        <f>IFERROR(IF(VALUE($F239)&lt;AT$142,(IF(VALUE($F239)&gt;AS$142-1,SUM($AH100,$AI100:AS100),AS100)),0),0)</f>
        <v>0</v>
      </c>
      <c r="AT239" s="144">
        <f>IFERROR(IF(VALUE($F239)&lt;AU$142,(IF(VALUE($F239)&gt;AT$142-1,SUM($AH100,$AI100:AT100),AT100)),0),0)</f>
        <v>0</v>
      </c>
      <c r="AU239" s="155">
        <f t="shared" si="42"/>
        <v>0</v>
      </c>
      <c r="AV239" s="2">
        <f>IFERROR(IF(VALUE($F239)&lt;AW$142,(IF(VALUE($F239)&gt;AV$142-1,SUM($AU100,$AH100,$U100,$AV100:AV100),AV100)),0),0)</f>
        <v>0</v>
      </c>
      <c r="AW239" s="2">
        <f>IFERROR(IF(VALUE($F239)&lt;AX$142,(IF(VALUE($F239)&gt;AW$142-1,SUM($AU100,$AH100,$U100,$AV100:AW100),AW100)),0),0)</f>
        <v>0</v>
      </c>
      <c r="AX239" s="2">
        <f>IFERROR(IF(VALUE($F239)&lt;AY$142,(IF(VALUE($F239)&gt;AX$142-1,SUM($AU100,$AH100,$U100,$AV100:AX100),AX100)),0),0)</f>
        <v>0</v>
      </c>
      <c r="AY239" s="2">
        <f>IFERROR(IF(VALUE($F239)&lt;AZ$142,(IF(VALUE($F239)&gt;AY$142-1,SUM($AU100,$AH100,$U100,$AV100:AY100),AY100)),0),0)</f>
        <v>0</v>
      </c>
      <c r="AZ239" s="2">
        <f>IFERROR(IF(VALUE($F239)&lt;BA$142,(IF(VALUE($F239)&gt;AZ$142-1,SUM($AU100,$AH100,$U100,$AV100:AZ100),AZ100)),0),0)</f>
        <v>0</v>
      </c>
      <c r="BA239" s="2">
        <f>IFERROR(IF(VALUE($F239)&lt;BB$142,(IF(VALUE($F239)&gt;BA$142-1,SUM($AU100,$AH100,$U100,$AV100:BA100),BA100)),0),0)</f>
        <v>0</v>
      </c>
      <c r="BB239" s="2">
        <f>IFERROR(IF(VALUE($F239)&lt;BC$142,(IF(VALUE($F239)&gt;BB$142-1,SUM($AU100,$AH100,$U100,$AV100:BB100),BB100)),0),0)</f>
        <v>0</v>
      </c>
      <c r="BC239" s="2">
        <f>IFERROR(IF(VALUE($F239)&lt;BD$142,(IF(VALUE($F239)&gt;BC$142-1,SUM($AU100,$AH100,$U100,$AV100:BC100),BC100)),0),0)</f>
        <v>0</v>
      </c>
      <c r="BD239" s="2">
        <f>IFERROR(IF(VALUE($F239)&lt;BE$142,(IF(VALUE($F239)&gt;BD$142-1,SUM($AU100,$AH100,$U100,$AV100:BD100),BD100)),0),0)</f>
        <v>0</v>
      </c>
      <c r="BE239" s="2">
        <f>IFERROR(IF(VALUE($F239)&lt;BF$142,(IF(VALUE($F239)&gt;BE$142-1,SUM($AU100,$AH100,$U100,$AV100:BE100),BE100)),0),0)</f>
        <v>0</v>
      </c>
      <c r="BF239" s="2">
        <f>IFERROR(IF(VALUE($F239)&lt;BG$142,(IF(VALUE($F239)&gt;BF$142-1,SUM($AU100,$AH100,$U100,$AV100:BF100),BF100)),0),0)</f>
        <v>0</v>
      </c>
      <c r="BG239" s="2">
        <f>IFERROR(IF(VALUE($F239)&lt;BH$142,(IF(VALUE($F239)&gt;BG$142-1,SUM($AU100,$AH100,$U100,$AV100:BG100),BG100)),0),0)</f>
        <v>0</v>
      </c>
      <c r="BH239" s="145">
        <f t="shared" si="43"/>
        <v>0</v>
      </c>
      <c r="BU239" s="145"/>
      <c r="CH239" s="145"/>
      <c r="CU239" s="145"/>
      <c r="DH239" s="145"/>
      <c r="DU239" s="145"/>
      <c r="EH239" s="145"/>
    </row>
    <row r="240" spans="1:138" ht="15.75" hidden="1" outlineLevel="1" x14ac:dyDescent="0.25">
      <c r="A240" s="2">
        <f t="shared" si="47"/>
        <v>97</v>
      </c>
      <c r="B240" s="1">
        <f t="shared" si="47"/>
        <v>0</v>
      </c>
      <c r="C240" s="1">
        <f t="shared" si="47"/>
        <v>0</v>
      </c>
      <c r="D240" s="2">
        <f t="shared" si="47"/>
        <v>0</v>
      </c>
      <c r="E240" s="161">
        <f t="shared" si="47"/>
        <v>0</v>
      </c>
      <c r="F240" s="86">
        <f t="shared" si="40"/>
        <v>0</v>
      </c>
      <c r="G240" s="86"/>
      <c r="I240" s="144">
        <v>0</v>
      </c>
      <c r="J240" s="144">
        <v>0</v>
      </c>
      <c r="K240" s="144">
        <v>0</v>
      </c>
      <c r="L240" s="144">
        <v>0</v>
      </c>
      <c r="M240" s="144">
        <v>0</v>
      </c>
      <c r="N240" s="144">
        <v>0</v>
      </c>
      <c r="O240" s="144">
        <v>0</v>
      </c>
      <c r="P240" s="144">
        <f>IF($F240&lt;Q$142,(IF($F240&gt;P$142-1,SUM($I101:P101)+$H379,P101)),0)</f>
        <v>0</v>
      </c>
      <c r="Q240" s="144">
        <f>IF($F240&lt;R$142,(IF($F240&gt;Q$142-1,SUM($I101:Q101)+$H379,Q101)),0)</f>
        <v>0</v>
      </c>
      <c r="R240" s="144">
        <f>IF($F240&lt;S$142,(IF($F240&gt;R$142-1,SUM($I101:R101)+$H379,R101)),0)</f>
        <v>0</v>
      </c>
      <c r="S240" s="144">
        <f>IF($F240&lt;T$142,(IF($F240&gt;S$142-1,SUM($I101:S101)+$H379,S101)),0)</f>
        <v>0</v>
      </c>
      <c r="T240" s="144">
        <f>IF($F240&lt;U$142,(IF($F240&gt;T$142-1,SUM($I101:T101)+$H379,T101)),0)</f>
        <v>0</v>
      </c>
      <c r="U240" s="145">
        <f t="shared" si="44"/>
        <v>0</v>
      </c>
      <c r="V240" s="144">
        <f>IF($F240&lt;W$142,(IF($F240&gt;V$142-1,SUM($U101,$V101:V101),V101)),0)</f>
        <v>0</v>
      </c>
      <c r="W240" s="144">
        <f>IF($F240&lt;X$142,(IF($F240&gt;W$142-1,SUM($U101,$V101:W101),W101)),0)</f>
        <v>0</v>
      </c>
      <c r="X240" s="144">
        <f>IF($F240&lt;Y$142,(IF($F240&gt;X$142-1,SUM($U101,$V101:X101),X101)),0)</f>
        <v>0</v>
      </c>
      <c r="Y240" s="144">
        <f>IF($F240&lt;Z$142,(IF($F240&gt;Y$142-1,SUM($U101,$V101:Y101),Y101)),0)</f>
        <v>0</v>
      </c>
      <c r="Z240" s="144">
        <f>IF($F240&lt;AA$142,(IF($F240&gt;Z$142-1,SUM($U101,$V101:Z101),Z101)),0)</f>
        <v>0</v>
      </c>
      <c r="AA240" s="144">
        <f>IF($F240&lt;AB$142,(IF($F240&gt;AA$142-1,SUM($U101,$V101:AA101),AA101)),0)</f>
        <v>0</v>
      </c>
      <c r="AB240" s="144">
        <f>IF($F240&lt;AC$142,(IF($F240&gt;AB$142-1,SUM($U101,$V101:AB101),AB101)),0)</f>
        <v>0</v>
      </c>
      <c r="AC240" s="144">
        <f>IF($F240&lt;AD$142,(IF($F240&gt;AC$142-1,SUM($U101,$V101:AC101),AC101)),0)</f>
        <v>0</v>
      </c>
      <c r="AD240" s="144">
        <f>IF($F240&lt;AE$142,(IF($F240&gt;AD$142-1,SUM($U101,$V101:AD101),AD101)),0)</f>
        <v>0</v>
      </c>
      <c r="AE240" s="144">
        <f>IF($F240&lt;AF$142,(IF($F240&gt;AE$142-1,SUM($U101,$V101:AE101),AE101)),0)</f>
        <v>0</v>
      </c>
      <c r="AF240" s="144">
        <f>IF($F240&lt;AG$142,(IF($F240&gt;AF$142-1,SUM($U101,$V101:AF101),AF101)),0)</f>
        <v>0</v>
      </c>
      <c r="AG240" s="144">
        <f>IF($F240&lt;AH$142,(IF($F240&gt;AG$142-1,SUM($U101,$V101:AG101),AG101)),0)</f>
        <v>0</v>
      </c>
      <c r="AH240" s="155">
        <f t="shared" si="41"/>
        <v>0</v>
      </c>
      <c r="AI240" s="144">
        <f>IFERROR(IF(VALUE($F240)&lt;AJ$142,(IF(VALUE($F240)&gt;AI$142-1,SUM($AH101,$AI101:AI101),AI101)),0),0)</f>
        <v>0</v>
      </c>
      <c r="AJ240" s="144">
        <f>IFERROR(IF(VALUE($F240)&lt;AK$142,(IF(VALUE($F240)&gt;AJ$142-1,SUM($AH101,$AI101:AJ101),AJ101)),0),0)</f>
        <v>0</v>
      </c>
      <c r="AK240" s="144">
        <f>IFERROR(IF(VALUE($F240)&lt;AL$142,(IF(VALUE($F240)&gt;AK$142-1,SUM($AH101,$AI101:AK101),AK101)),0),0)</f>
        <v>0</v>
      </c>
      <c r="AL240" s="144">
        <f>IFERROR(IF(VALUE($F240)&lt;AM$142,(IF(VALUE($F240)&gt;AL$142-1,SUM($AH101,$AI101:AL101),AL101)),0),0)</f>
        <v>0</v>
      </c>
      <c r="AM240" s="144">
        <f>IFERROR(IF(VALUE($F240)&lt;AN$142,(IF(VALUE($F240)&gt;AM$142-1,SUM($AH101,$AI101:AM101),AM101)),0),0)</f>
        <v>0</v>
      </c>
      <c r="AN240" s="144">
        <f>IFERROR(IF(VALUE($F240)&lt;AO$142,(IF(VALUE($F240)&gt;AN$142-1,SUM($AH101,$AI101:AN101),AN101)),0),0)</f>
        <v>0</v>
      </c>
      <c r="AO240" s="144">
        <f>IFERROR(IF(VALUE($F240)&lt;AP$142,(IF(VALUE($F240)&gt;AO$142-1,SUM($AH101,$AI101:AO101),AO101)),0),0)</f>
        <v>0</v>
      </c>
      <c r="AP240" s="144">
        <f>IFERROR(IF(VALUE($F240)&lt;AQ$142,(IF(VALUE($F240)&gt;AP$142-1,SUM($AH101,$AI101:AP101),AP101)),0),0)</f>
        <v>0</v>
      </c>
      <c r="AQ240" s="144">
        <f>IFERROR(IF(VALUE($F240)&lt;AR$142,(IF(VALUE($F240)&gt;AQ$142-1,SUM($AH101,$AI101:AQ101),AQ101)),0),0)</f>
        <v>0</v>
      </c>
      <c r="AR240" s="144">
        <f>IFERROR(IF(VALUE($F240)&lt;AS$142,(IF(VALUE($F240)&gt;AR$142-1,SUM($AH101,$AI101:AR101),AR101)),0),0)</f>
        <v>0</v>
      </c>
      <c r="AS240" s="144">
        <f>IFERROR(IF(VALUE($F240)&lt;AT$142,(IF(VALUE($F240)&gt;AS$142-1,SUM($AH101,$AI101:AS101),AS101)),0),0)</f>
        <v>0</v>
      </c>
      <c r="AT240" s="144">
        <f>IFERROR(IF(VALUE($F240)&lt;AU$142,(IF(VALUE($F240)&gt;AT$142-1,SUM($AH101,$AI101:AT101),AT101)),0),0)</f>
        <v>0</v>
      </c>
      <c r="AU240" s="155">
        <f t="shared" si="42"/>
        <v>0</v>
      </c>
      <c r="AV240" s="2">
        <f>IFERROR(IF(VALUE($F240)&lt;AW$142,(IF(VALUE($F240)&gt;AV$142-1,SUM($AU101,$AH101,$U101,$AV101:AV101),AV101)),0),0)</f>
        <v>0</v>
      </c>
      <c r="AW240" s="2">
        <f>IFERROR(IF(VALUE($F240)&lt;AX$142,(IF(VALUE($F240)&gt;AW$142-1,SUM($AU101,$AH101,$U101,$AV101:AW101),AW101)),0),0)</f>
        <v>0</v>
      </c>
      <c r="AX240" s="2">
        <f>IFERROR(IF(VALUE($F240)&lt;AY$142,(IF(VALUE($F240)&gt;AX$142-1,SUM($AU101,$AH101,$U101,$AV101:AX101),AX101)),0),0)</f>
        <v>0</v>
      </c>
      <c r="AY240" s="2">
        <f>IFERROR(IF(VALUE($F240)&lt;AZ$142,(IF(VALUE($F240)&gt;AY$142-1,SUM($AU101,$AH101,$U101,$AV101:AY101),AY101)),0),0)</f>
        <v>0</v>
      </c>
      <c r="AZ240" s="2">
        <f>IFERROR(IF(VALUE($F240)&lt;BA$142,(IF(VALUE($F240)&gt;AZ$142-1,SUM($AU101,$AH101,$U101,$AV101:AZ101),AZ101)),0),0)</f>
        <v>0</v>
      </c>
      <c r="BA240" s="2">
        <f>IFERROR(IF(VALUE($F240)&lt;BB$142,(IF(VALUE($F240)&gt;BA$142-1,SUM($AU101,$AH101,$U101,$AV101:BA101),BA101)),0),0)</f>
        <v>0</v>
      </c>
      <c r="BB240" s="2">
        <f>IFERROR(IF(VALUE($F240)&lt;BC$142,(IF(VALUE($F240)&gt;BB$142-1,SUM($AU101,$AH101,$U101,$AV101:BB101),BB101)),0),0)</f>
        <v>0</v>
      </c>
      <c r="BC240" s="2">
        <f>IFERROR(IF(VALUE($F240)&lt;BD$142,(IF(VALUE($F240)&gt;BC$142-1,SUM($AU101,$AH101,$U101,$AV101:BC101),BC101)),0),0)</f>
        <v>0</v>
      </c>
      <c r="BD240" s="2">
        <f>IFERROR(IF(VALUE($F240)&lt;BE$142,(IF(VALUE($F240)&gt;BD$142-1,SUM($AU101,$AH101,$U101,$AV101:BD101),BD101)),0),0)</f>
        <v>0</v>
      </c>
      <c r="BE240" s="2">
        <f>IFERROR(IF(VALUE($F240)&lt;BF$142,(IF(VALUE($F240)&gt;BE$142-1,SUM($AU101,$AH101,$U101,$AV101:BE101),BE101)),0),0)</f>
        <v>0</v>
      </c>
      <c r="BF240" s="2">
        <f>IFERROR(IF(VALUE($F240)&lt;BG$142,(IF(VALUE($F240)&gt;BF$142-1,SUM($AU101,$AH101,$U101,$AV101:BF101),BF101)),0),0)</f>
        <v>0</v>
      </c>
      <c r="BG240" s="2">
        <f>IFERROR(IF(VALUE($F240)&lt;BH$142,(IF(VALUE($F240)&gt;BG$142-1,SUM($AU101,$AH101,$U101,$AV101:BG101),BG101)),0),0)</f>
        <v>0</v>
      </c>
      <c r="BH240" s="145">
        <f t="shared" si="43"/>
        <v>0</v>
      </c>
      <c r="BU240" s="145"/>
      <c r="CH240" s="145"/>
      <c r="CU240" s="145"/>
      <c r="DH240" s="145"/>
      <c r="DU240" s="145"/>
      <c r="EH240" s="145"/>
    </row>
    <row r="241" spans="1:138" ht="15.75" hidden="1" outlineLevel="1" x14ac:dyDescent="0.25">
      <c r="A241" s="2">
        <f t="shared" si="47"/>
        <v>98</v>
      </c>
      <c r="B241" s="1">
        <f t="shared" si="47"/>
        <v>0</v>
      </c>
      <c r="C241" s="1">
        <f t="shared" si="47"/>
        <v>0</v>
      </c>
      <c r="D241" s="2">
        <f t="shared" si="47"/>
        <v>0</v>
      </c>
      <c r="E241" s="161">
        <f t="shared" si="47"/>
        <v>0</v>
      </c>
      <c r="F241" s="86">
        <f t="shared" si="40"/>
        <v>0</v>
      </c>
      <c r="G241" s="86"/>
      <c r="I241" s="144">
        <v>0</v>
      </c>
      <c r="J241" s="144">
        <v>0</v>
      </c>
      <c r="K241" s="144">
        <v>0</v>
      </c>
      <c r="L241" s="144">
        <v>0</v>
      </c>
      <c r="M241" s="144">
        <v>0</v>
      </c>
      <c r="N241" s="144">
        <v>0</v>
      </c>
      <c r="O241" s="144">
        <v>0</v>
      </c>
      <c r="P241" s="144">
        <f>IF($F241&lt;Q$142,(IF($F241&gt;P$142-1,SUM($I102:P102)+$H380,P102)),0)</f>
        <v>0</v>
      </c>
      <c r="Q241" s="144">
        <f>IF($F241&lt;R$142,(IF($F241&gt;Q$142-1,SUM($I102:Q102)+$H380,Q102)),0)</f>
        <v>0</v>
      </c>
      <c r="R241" s="144">
        <f>IF($F241&lt;S$142,(IF($F241&gt;R$142-1,SUM($I102:R102)+$H380,R102)),0)</f>
        <v>0</v>
      </c>
      <c r="S241" s="144">
        <f>IF($F241&lt;T$142,(IF($F241&gt;S$142-1,SUM($I102:S102)+$H380,S102)),0)</f>
        <v>0</v>
      </c>
      <c r="T241" s="144">
        <f>IF($F241&lt;U$142,(IF($F241&gt;T$142-1,SUM($I102:T102)+$H380,T102)),0)</f>
        <v>0</v>
      </c>
      <c r="U241" s="145">
        <f t="shared" si="44"/>
        <v>0</v>
      </c>
      <c r="V241" s="144">
        <f>IF($F241&lt;W$142,(IF($F241&gt;V$142-1,SUM($U102,$V102:V102),V102)),0)</f>
        <v>0</v>
      </c>
      <c r="W241" s="144">
        <f>IF($F241&lt;X$142,(IF($F241&gt;W$142-1,SUM($U102,$V102:W102),W102)),0)</f>
        <v>0</v>
      </c>
      <c r="X241" s="144">
        <f>IF($F241&lt;Y$142,(IF($F241&gt;X$142-1,SUM($U102,$V102:X102),X102)),0)</f>
        <v>0</v>
      </c>
      <c r="Y241" s="144">
        <f>IF($F241&lt;Z$142,(IF($F241&gt;Y$142-1,SUM($U102,$V102:Y102),Y102)),0)</f>
        <v>0</v>
      </c>
      <c r="Z241" s="144">
        <f>IF($F241&lt;AA$142,(IF($F241&gt;Z$142-1,SUM($U102,$V102:Z102),Z102)),0)</f>
        <v>0</v>
      </c>
      <c r="AA241" s="144">
        <f>IF($F241&lt;AB$142,(IF($F241&gt;AA$142-1,SUM($U102,$V102:AA102),AA102)),0)</f>
        <v>0</v>
      </c>
      <c r="AB241" s="144">
        <f>IF($F241&lt;AC$142,(IF($F241&gt;AB$142-1,SUM($U102,$V102:AB102),AB102)),0)</f>
        <v>0</v>
      </c>
      <c r="AC241" s="144">
        <f>IF($F241&lt;AD$142,(IF($F241&gt;AC$142-1,SUM($U102,$V102:AC102),AC102)),0)</f>
        <v>0</v>
      </c>
      <c r="AD241" s="144">
        <f>IF($F241&lt;AE$142,(IF($F241&gt;AD$142-1,SUM($U102,$V102:AD102),AD102)),0)</f>
        <v>0</v>
      </c>
      <c r="AE241" s="144">
        <f>IF($F241&lt;AF$142,(IF($F241&gt;AE$142-1,SUM($U102,$V102:AE102),AE102)),0)</f>
        <v>0</v>
      </c>
      <c r="AF241" s="144">
        <f>IF($F241&lt;AG$142,(IF($F241&gt;AF$142-1,SUM($U102,$V102:AF102),AF102)),0)</f>
        <v>0</v>
      </c>
      <c r="AG241" s="144">
        <f>IF($F241&lt;AH$142,(IF($F241&gt;AG$142-1,SUM($U102,$V102:AG102),AG102)),0)</f>
        <v>0</v>
      </c>
      <c r="AH241" s="155">
        <f t="shared" si="41"/>
        <v>0</v>
      </c>
      <c r="AI241" s="144">
        <f>IFERROR(IF(VALUE($F241)&lt;AJ$142,(IF(VALUE($F241)&gt;AI$142-1,SUM($AH102,$AI102:AI102),AI102)),0),0)</f>
        <v>0</v>
      </c>
      <c r="AJ241" s="144">
        <f>IFERROR(IF(VALUE($F241)&lt;AK$142,(IF(VALUE($F241)&gt;AJ$142-1,SUM($AH102,$AI102:AJ102),AJ102)),0),0)</f>
        <v>0</v>
      </c>
      <c r="AK241" s="144">
        <f>IFERROR(IF(VALUE($F241)&lt;AL$142,(IF(VALUE($F241)&gt;AK$142-1,SUM($AH102,$AI102:AK102),AK102)),0),0)</f>
        <v>0</v>
      </c>
      <c r="AL241" s="144">
        <f>IFERROR(IF(VALUE($F241)&lt;AM$142,(IF(VALUE($F241)&gt;AL$142-1,SUM($AH102,$AI102:AL102),AL102)),0),0)</f>
        <v>0</v>
      </c>
      <c r="AM241" s="144">
        <f>IFERROR(IF(VALUE($F241)&lt;AN$142,(IF(VALUE($F241)&gt;AM$142-1,SUM($AH102,$AI102:AM102),AM102)),0),0)</f>
        <v>0</v>
      </c>
      <c r="AN241" s="144">
        <f>IFERROR(IF(VALUE($F241)&lt;AO$142,(IF(VALUE($F241)&gt;AN$142-1,SUM($AH102,$AI102:AN102),AN102)),0),0)</f>
        <v>0</v>
      </c>
      <c r="AO241" s="144">
        <f>IFERROR(IF(VALUE($F241)&lt;AP$142,(IF(VALUE($F241)&gt;AO$142-1,SUM($AH102,$AI102:AO102),AO102)),0),0)</f>
        <v>0</v>
      </c>
      <c r="AP241" s="144">
        <f>IFERROR(IF(VALUE($F241)&lt;AQ$142,(IF(VALUE($F241)&gt;AP$142-1,SUM($AH102,$AI102:AP102),AP102)),0),0)</f>
        <v>0</v>
      </c>
      <c r="AQ241" s="144">
        <f>IFERROR(IF(VALUE($F241)&lt;AR$142,(IF(VALUE($F241)&gt;AQ$142-1,SUM($AH102,$AI102:AQ102),AQ102)),0),0)</f>
        <v>0</v>
      </c>
      <c r="AR241" s="144">
        <f>IFERROR(IF(VALUE($F241)&lt;AS$142,(IF(VALUE($F241)&gt;AR$142-1,SUM($AH102,$AI102:AR102),AR102)),0),0)</f>
        <v>0</v>
      </c>
      <c r="AS241" s="144">
        <f>IFERROR(IF(VALUE($F241)&lt;AT$142,(IF(VALUE($F241)&gt;AS$142-1,SUM($AH102,$AI102:AS102),AS102)),0),0)</f>
        <v>0</v>
      </c>
      <c r="AT241" s="144">
        <f>IFERROR(IF(VALUE($F241)&lt;AU$142,(IF(VALUE($F241)&gt;AT$142-1,SUM($AH102,$AI102:AT102),AT102)),0),0)</f>
        <v>0</v>
      </c>
      <c r="AU241" s="155">
        <f t="shared" si="42"/>
        <v>0</v>
      </c>
      <c r="AV241" s="2">
        <f>IFERROR(IF(VALUE($F241)&lt;AW$142,(IF(VALUE($F241)&gt;AV$142-1,SUM($AU102,$AH102,$U102,$AV102:AV102),AV102)),0),0)</f>
        <v>0</v>
      </c>
      <c r="AW241" s="2">
        <f>IFERROR(IF(VALUE($F241)&lt;AX$142,(IF(VALUE($F241)&gt;AW$142-1,SUM($AU102,$AH102,$U102,$AV102:AW102),AW102)),0),0)</f>
        <v>0</v>
      </c>
      <c r="AX241" s="2">
        <f>IFERROR(IF(VALUE($F241)&lt;AY$142,(IF(VALUE($F241)&gt;AX$142-1,SUM($AU102,$AH102,$U102,$AV102:AX102),AX102)),0),0)</f>
        <v>0</v>
      </c>
      <c r="AY241" s="2">
        <f>IFERROR(IF(VALUE($F241)&lt;AZ$142,(IF(VALUE($F241)&gt;AY$142-1,SUM($AU102,$AH102,$U102,$AV102:AY102),AY102)),0),0)</f>
        <v>0</v>
      </c>
      <c r="AZ241" s="2">
        <f>IFERROR(IF(VALUE($F241)&lt;BA$142,(IF(VALUE($F241)&gt;AZ$142-1,SUM($AU102,$AH102,$U102,$AV102:AZ102),AZ102)),0),0)</f>
        <v>0</v>
      </c>
      <c r="BA241" s="2">
        <f>IFERROR(IF(VALUE($F241)&lt;BB$142,(IF(VALUE($F241)&gt;BA$142-1,SUM($AU102,$AH102,$U102,$AV102:BA102),BA102)),0),0)</f>
        <v>0</v>
      </c>
      <c r="BB241" s="2">
        <f>IFERROR(IF(VALUE($F241)&lt;BC$142,(IF(VALUE($F241)&gt;BB$142-1,SUM($AU102,$AH102,$U102,$AV102:BB102),BB102)),0),0)</f>
        <v>0</v>
      </c>
      <c r="BC241" s="2">
        <f>IFERROR(IF(VALUE($F241)&lt;BD$142,(IF(VALUE($F241)&gt;BC$142-1,SUM($AU102,$AH102,$U102,$AV102:BC102),BC102)),0),0)</f>
        <v>0</v>
      </c>
      <c r="BD241" s="2">
        <f>IFERROR(IF(VALUE($F241)&lt;BE$142,(IF(VALUE($F241)&gt;BD$142-1,SUM($AU102,$AH102,$U102,$AV102:BD102),BD102)),0),0)</f>
        <v>0</v>
      </c>
      <c r="BE241" s="2">
        <f>IFERROR(IF(VALUE($F241)&lt;BF$142,(IF(VALUE($F241)&gt;BE$142-1,SUM($AU102,$AH102,$U102,$AV102:BE102),BE102)),0),0)</f>
        <v>0</v>
      </c>
      <c r="BF241" s="2">
        <f>IFERROR(IF(VALUE($F241)&lt;BG$142,(IF(VALUE($F241)&gt;BF$142-1,SUM($AU102,$AH102,$U102,$AV102:BF102),BF102)),0),0)</f>
        <v>0</v>
      </c>
      <c r="BG241" s="2">
        <f>IFERROR(IF(VALUE($F241)&lt;BH$142,(IF(VALUE($F241)&gt;BG$142-1,SUM($AU102,$AH102,$U102,$AV102:BG102),BG102)),0),0)</f>
        <v>0</v>
      </c>
      <c r="BH241" s="145">
        <f t="shared" si="43"/>
        <v>0</v>
      </c>
      <c r="BU241" s="145"/>
      <c r="CH241" s="145"/>
      <c r="CU241" s="145"/>
      <c r="DH241" s="145"/>
      <c r="DU241" s="145"/>
      <c r="EH241" s="145"/>
    </row>
    <row r="242" spans="1:138" ht="15.75" hidden="1" outlineLevel="1" x14ac:dyDescent="0.25">
      <c r="A242" s="2">
        <f t="shared" si="47"/>
        <v>99</v>
      </c>
      <c r="B242" s="1">
        <f t="shared" si="47"/>
        <v>0</v>
      </c>
      <c r="C242" s="1">
        <f t="shared" si="47"/>
        <v>0</v>
      </c>
      <c r="D242" s="2">
        <f t="shared" si="47"/>
        <v>0</v>
      </c>
      <c r="E242" s="161">
        <f t="shared" si="47"/>
        <v>0</v>
      </c>
      <c r="F242" s="86">
        <f t="shared" si="40"/>
        <v>0</v>
      </c>
      <c r="G242" s="86"/>
      <c r="I242" s="144">
        <v>0</v>
      </c>
      <c r="J242" s="144">
        <v>0</v>
      </c>
      <c r="K242" s="144">
        <v>0</v>
      </c>
      <c r="L242" s="144">
        <v>0</v>
      </c>
      <c r="M242" s="144">
        <v>0</v>
      </c>
      <c r="N242" s="144">
        <v>0</v>
      </c>
      <c r="O242" s="144">
        <v>0</v>
      </c>
      <c r="P242" s="144">
        <f>IF($F242&lt;Q$142,(IF($F242&gt;P$142-1,SUM($I103:P103)+$H381,P103)),0)</f>
        <v>0</v>
      </c>
      <c r="Q242" s="144">
        <f>IF($F242&lt;R$142,(IF($F242&gt;Q$142-1,SUM($I103:Q103)+$H381,Q103)),0)</f>
        <v>0</v>
      </c>
      <c r="R242" s="144">
        <f>IF($F242&lt;S$142,(IF($F242&gt;R$142-1,SUM($I103:R103)+$H381,R103)),0)</f>
        <v>0</v>
      </c>
      <c r="S242" s="144">
        <f>IF($F242&lt;T$142,(IF($F242&gt;S$142-1,SUM($I103:S103)+$H381,S103)),0)</f>
        <v>0</v>
      </c>
      <c r="T242" s="144">
        <f>IF($F242&lt;U$142,(IF($F242&gt;T$142-1,SUM($I103:T103)+$H381,T103)),0)</f>
        <v>0</v>
      </c>
      <c r="U242" s="145">
        <f t="shared" si="44"/>
        <v>0</v>
      </c>
      <c r="V242" s="144">
        <f>IF($F242&lt;W$142,(IF($F242&gt;V$142-1,SUM($U103,$V103:V103),V103)),0)</f>
        <v>0</v>
      </c>
      <c r="W242" s="144">
        <f>IF($F242&lt;X$142,(IF($F242&gt;W$142-1,SUM($U103,$V103:W103),W103)),0)</f>
        <v>0</v>
      </c>
      <c r="X242" s="144">
        <f>IF($F242&lt;Y$142,(IF($F242&gt;X$142-1,SUM($U103,$V103:X103),X103)),0)</f>
        <v>0</v>
      </c>
      <c r="Y242" s="144">
        <f>IF($F242&lt;Z$142,(IF($F242&gt;Y$142-1,SUM($U103,$V103:Y103),Y103)),0)</f>
        <v>0</v>
      </c>
      <c r="Z242" s="144">
        <f>IF($F242&lt;AA$142,(IF($F242&gt;Z$142-1,SUM($U103,$V103:Z103),Z103)),0)</f>
        <v>0</v>
      </c>
      <c r="AA242" s="144">
        <f>IF($F242&lt;AB$142,(IF($F242&gt;AA$142-1,SUM($U103,$V103:AA103),AA103)),0)</f>
        <v>0</v>
      </c>
      <c r="AB242" s="144">
        <f>IF($F242&lt;AC$142,(IF($F242&gt;AB$142-1,SUM($U103,$V103:AB103),AB103)),0)</f>
        <v>0</v>
      </c>
      <c r="AC242" s="144">
        <f>IF($F242&lt;AD$142,(IF($F242&gt;AC$142-1,SUM($U103,$V103:AC103),AC103)),0)</f>
        <v>0</v>
      </c>
      <c r="AD242" s="144">
        <f>IF($F242&lt;AE$142,(IF($F242&gt;AD$142-1,SUM($U103,$V103:AD103),AD103)),0)</f>
        <v>0</v>
      </c>
      <c r="AE242" s="144">
        <f>IF($F242&lt;AF$142,(IF($F242&gt;AE$142-1,SUM($U103,$V103:AE103),AE103)),0)</f>
        <v>0</v>
      </c>
      <c r="AF242" s="144">
        <f>IF($F242&lt;AG$142,(IF($F242&gt;AF$142-1,SUM($U103,$V103:AF103),AF103)),0)</f>
        <v>0</v>
      </c>
      <c r="AG242" s="144">
        <f>IF($F242&lt;AH$142,(IF($F242&gt;AG$142-1,SUM($U103,$V103:AG103),AG103)),0)</f>
        <v>0</v>
      </c>
      <c r="AH242" s="155">
        <f t="shared" si="41"/>
        <v>0</v>
      </c>
      <c r="AI242" s="144">
        <f>IFERROR(IF(VALUE($F242)&lt;AJ$142,(IF(VALUE($F242)&gt;AI$142-1,SUM($AH103,$AI103:AI103),AI103)),0),0)</f>
        <v>0</v>
      </c>
      <c r="AJ242" s="144">
        <f>IFERROR(IF(VALUE($F242)&lt;AK$142,(IF(VALUE($F242)&gt;AJ$142-1,SUM($AH103,$AI103:AJ103),AJ103)),0),0)</f>
        <v>0</v>
      </c>
      <c r="AK242" s="144">
        <f>IFERROR(IF(VALUE($F242)&lt;AL$142,(IF(VALUE($F242)&gt;AK$142-1,SUM($AH103,$AI103:AK103),AK103)),0),0)</f>
        <v>0</v>
      </c>
      <c r="AL242" s="144">
        <f>IFERROR(IF(VALUE($F242)&lt;AM$142,(IF(VALUE($F242)&gt;AL$142-1,SUM($AH103,$AI103:AL103),AL103)),0),0)</f>
        <v>0</v>
      </c>
      <c r="AM242" s="144">
        <f>IFERROR(IF(VALUE($F242)&lt;AN$142,(IF(VALUE($F242)&gt;AM$142-1,SUM($AH103,$AI103:AM103),AM103)),0),0)</f>
        <v>0</v>
      </c>
      <c r="AN242" s="144">
        <f>IFERROR(IF(VALUE($F242)&lt;AO$142,(IF(VALUE($F242)&gt;AN$142-1,SUM($AH103,$AI103:AN103),AN103)),0),0)</f>
        <v>0</v>
      </c>
      <c r="AO242" s="144">
        <f>IFERROR(IF(VALUE($F242)&lt;AP$142,(IF(VALUE($F242)&gt;AO$142-1,SUM($AH103,$AI103:AO103),AO103)),0),0)</f>
        <v>0</v>
      </c>
      <c r="AP242" s="144">
        <f>IFERROR(IF(VALUE($F242)&lt;AQ$142,(IF(VALUE($F242)&gt;AP$142-1,SUM($AH103,$AI103:AP103),AP103)),0),0)</f>
        <v>0</v>
      </c>
      <c r="AQ242" s="144">
        <f>IFERROR(IF(VALUE($F242)&lt;AR$142,(IF(VALUE($F242)&gt;AQ$142-1,SUM($AH103,$AI103:AQ103),AQ103)),0),0)</f>
        <v>0</v>
      </c>
      <c r="AR242" s="144">
        <f>IFERROR(IF(VALUE($F242)&lt;AS$142,(IF(VALUE($F242)&gt;AR$142-1,SUM($AH103,$AI103:AR103),AR103)),0),0)</f>
        <v>0</v>
      </c>
      <c r="AS242" s="144">
        <f>IFERROR(IF(VALUE($F242)&lt;AT$142,(IF(VALUE($F242)&gt;AS$142-1,SUM($AH103,$AI103:AS103),AS103)),0),0)</f>
        <v>0</v>
      </c>
      <c r="AT242" s="144">
        <f>IFERROR(IF(VALUE($F242)&lt;AU$142,(IF(VALUE($F242)&gt;AT$142-1,SUM($AH103,$AI103:AT103),AT103)),0),0)</f>
        <v>0</v>
      </c>
      <c r="AU242" s="155">
        <f t="shared" si="42"/>
        <v>0</v>
      </c>
      <c r="AV242" s="2">
        <f>IFERROR(IF(VALUE($F242)&lt;AW$142,(IF(VALUE($F242)&gt;AV$142-1,SUM($AU103,$AH103,$U103,$AV103:AV103),AV103)),0),0)</f>
        <v>0</v>
      </c>
      <c r="AW242" s="2">
        <f>IFERROR(IF(VALUE($F242)&lt;AX$142,(IF(VALUE($F242)&gt;AW$142-1,SUM($AU103,$AH103,$U103,$AV103:AW103),AW103)),0),0)</f>
        <v>0</v>
      </c>
      <c r="AX242" s="2">
        <f>IFERROR(IF(VALUE($F242)&lt;AY$142,(IF(VALUE($F242)&gt;AX$142-1,SUM($AU103,$AH103,$U103,$AV103:AX103),AX103)),0),0)</f>
        <v>0</v>
      </c>
      <c r="AY242" s="2">
        <f>IFERROR(IF(VALUE($F242)&lt;AZ$142,(IF(VALUE($F242)&gt;AY$142-1,SUM($AU103,$AH103,$U103,$AV103:AY103),AY103)),0),0)</f>
        <v>0</v>
      </c>
      <c r="AZ242" s="2">
        <f>IFERROR(IF(VALUE($F242)&lt;BA$142,(IF(VALUE($F242)&gt;AZ$142-1,SUM($AU103,$AH103,$U103,$AV103:AZ103),AZ103)),0),0)</f>
        <v>0</v>
      </c>
      <c r="BA242" s="2">
        <f>IFERROR(IF(VALUE($F242)&lt;BB$142,(IF(VALUE($F242)&gt;BA$142-1,SUM($AU103,$AH103,$U103,$AV103:BA103),BA103)),0),0)</f>
        <v>0</v>
      </c>
      <c r="BB242" s="2">
        <f>IFERROR(IF(VALUE($F242)&lt;BC$142,(IF(VALUE($F242)&gt;BB$142-1,SUM($AU103,$AH103,$U103,$AV103:BB103),BB103)),0),0)</f>
        <v>0</v>
      </c>
      <c r="BC242" s="2">
        <f>IFERROR(IF(VALUE($F242)&lt;BD$142,(IF(VALUE($F242)&gt;BC$142-1,SUM($AU103,$AH103,$U103,$AV103:BC103),BC103)),0),0)</f>
        <v>0</v>
      </c>
      <c r="BD242" s="2">
        <f>IFERROR(IF(VALUE($F242)&lt;BE$142,(IF(VALUE($F242)&gt;BD$142-1,SUM($AU103,$AH103,$U103,$AV103:BD103),BD103)),0),0)</f>
        <v>0</v>
      </c>
      <c r="BE242" s="2">
        <f>IFERROR(IF(VALUE($F242)&lt;BF$142,(IF(VALUE($F242)&gt;BE$142-1,SUM($AU103,$AH103,$U103,$AV103:BE103),BE103)),0),0)</f>
        <v>0</v>
      </c>
      <c r="BF242" s="2">
        <f>IFERROR(IF(VALUE($F242)&lt;BG$142,(IF(VALUE($F242)&gt;BF$142-1,SUM($AU103,$AH103,$U103,$AV103:BF103),BF103)),0),0)</f>
        <v>0</v>
      </c>
      <c r="BG242" s="2">
        <f>IFERROR(IF(VALUE($F242)&lt;BH$142,(IF(VALUE($F242)&gt;BG$142-1,SUM($AU103,$AH103,$U103,$AV103:BG103),BG103)),0),0)</f>
        <v>0</v>
      </c>
      <c r="BH242" s="145">
        <f t="shared" si="43"/>
        <v>0</v>
      </c>
      <c r="BU242" s="145"/>
      <c r="CH242" s="145"/>
      <c r="CU242" s="145"/>
      <c r="DH242" s="145"/>
      <c r="DU242" s="145"/>
      <c r="EH242" s="145"/>
    </row>
    <row r="243" spans="1:138" ht="15.75" hidden="1" outlineLevel="1" x14ac:dyDescent="0.25">
      <c r="A243" s="2">
        <f t="shared" si="47"/>
        <v>100</v>
      </c>
      <c r="B243" s="1">
        <f t="shared" si="47"/>
        <v>0</v>
      </c>
      <c r="C243" s="1">
        <f t="shared" si="47"/>
        <v>0</v>
      </c>
      <c r="D243" s="2">
        <f t="shared" si="47"/>
        <v>0</v>
      </c>
      <c r="E243" s="161">
        <f t="shared" si="47"/>
        <v>0</v>
      </c>
      <c r="F243" s="86">
        <f t="shared" si="40"/>
        <v>0</v>
      </c>
      <c r="G243" s="86"/>
      <c r="I243" s="144">
        <v>0</v>
      </c>
      <c r="J243" s="144">
        <v>0</v>
      </c>
      <c r="K243" s="144">
        <v>0</v>
      </c>
      <c r="L243" s="144">
        <v>0</v>
      </c>
      <c r="M243" s="144">
        <v>0</v>
      </c>
      <c r="N243" s="144">
        <v>0</v>
      </c>
      <c r="O243" s="144">
        <v>0</v>
      </c>
      <c r="P243" s="144">
        <f>IF($F243&lt;Q$142,(IF($F243&gt;P$142-1,SUM($I104:P104)+$H382,P104)),0)</f>
        <v>0</v>
      </c>
      <c r="Q243" s="144">
        <f>IF($F243&lt;R$142,(IF($F243&gt;Q$142-1,SUM($I104:Q104)+$H382,Q104)),0)</f>
        <v>0</v>
      </c>
      <c r="R243" s="144">
        <f>IF($F243&lt;S$142,(IF($F243&gt;R$142-1,SUM($I104:R104)+$H382,R104)),0)</f>
        <v>0</v>
      </c>
      <c r="S243" s="144">
        <f>IF($F243&lt;T$142,(IF($F243&gt;S$142-1,SUM($I104:S104)+$H382,S104)),0)</f>
        <v>0</v>
      </c>
      <c r="T243" s="144">
        <f>IF($F243&lt;U$142,(IF($F243&gt;T$142-1,SUM($I104:T104)+$H382,T104)),0)</f>
        <v>0</v>
      </c>
      <c r="U243" s="145">
        <f t="shared" si="44"/>
        <v>0</v>
      </c>
      <c r="V243" s="144">
        <f>IF($F243&lt;W$142,(IF($F243&gt;V$142-1,SUM($U104,$V104:V104),V104)),0)</f>
        <v>0</v>
      </c>
      <c r="W243" s="144">
        <f>IF($F243&lt;X$142,(IF($F243&gt;W$142-1,SUM($U104,$V104:W104),W104)),0)</f>
        <v>0</v>
      </c>
      <c r="X243" s="144">
        <f>IF($F243&lt;Y$142,(IF($F243&gt;X$142-1,SUM($U104,$V104:X104),X104)),0)</f>
        <v>0</v>
      </c>
      <c r="Y243" s="144">
        <f>IF($F243&lt;Z$142,(IF($F243&gt;Y$142-1,SUM($U104,$V104:Y104),Y104)),0)</f>
        <v>0</v>
      </c>
      <c r="Z243" s="144">
        <f>IF($F243&lt;AA$142,(IF($F243&gt;Z$142-1,SUM($U104,$V104:Z104),Z104)),0)</f>
        <v>0</v>
      </c>
      <c r="AA243" s="144">
        <f>IF($F243&lt;AB$142,(IF($F243&gt;AA$142-1,SUM($U104,$V104:AA104),AA104)),0)</f>
        <v>0</v>
      </c>
      <c r="AB243" s="144">
        <f>IF($F243&lt;AC$142,(IF($F243&gt;AB$142-1,SUM($U104,$V104:AB104),AB104)),0)</f>
        <v>0</v>
      </c>
      <c r="AC243" s="144">
        <f>IF($F243&lt;AD$142,(IF($F243&gt;AC$142-1,SUM($U104,$V104:AC104),AC104)),0)</f>
        <v>0</v>
      </c>
      <c r="AD243" s="144">
        <f>IF($F243&lt;AE$142,(IF($F243&gt;AD$142-1,SUM($U104,$V104:AD104),AD104)),0)</f>
        <v>0</v>
      </c>
      <c r="AE243" s="144">
        <f>IF($F243&lt;AF$142,(IF($F243&gt;AE$142-1,SUM($U104,$V104:AE104),AE104)),0)</f>
        <v>0</v>
      </c>
      <c r="AF243" s="144">
        <f>IF($F243&lt;AG$142,(IF($F243&gt;AF$142-1,SUM($U104,$V104:AF104),AF104)),0)</f>
        <v>0</v>
      </c>
      <c r="AG243" s="144">
        <f>IF($F243&lt;AH$142,(IF($F243&gt;AG$142-1,SUM($U104,$V104:AG104),AG104)),0)</f>
        <v>0</v>
      </c>
      <c r="AH243" s="155">
        <f t="shared" si="41"/>
        <v>0</v>
      </c>
      <c r="AI243" s="144">
        <f>IFERROR(IF(VALUE($F243)&lt;AJ$142,(IF(VALUE($F243)&gt;AI$142-1,SUM($AH104,$AI104:AI104),AI104)),0),0)</f>
        <v>0</v>
      </c>
      <c r="AJ243" s="144">
        <f>IFERROR(IF(VALUE($F243)&lt;AK$142,(IF(VALUE($F243)&gt;AJ$142-1,SUM($AH104,$AI104:AJ104),AJ104)),0),0)</f>
        <v>0</v>
      </c>
      <c r="AK243" s="144">
        <f>IFERROR(IF(VALUE($F243)&lt;AL$142,(IF(VALUE($F243)&gt;AK$142-1,SUM($AH104,$AI104:AK104),AK104)),0),0)</f>
        <v>0</v>
      </c>
      <c r="AL243" s="144">
        <f>IFERROR(IF(VALUE($F243)&lt;AM$142,(IF(VALUE($F243)&gt;AL$142-1,SUM($AH104,$AI104:AL104),AL104)),0),0)</f>
        <v>0</v>
      </c>
      <c r="AM243" s="144">
        <f>IFERROR(IF(VALUE($F243)&lt;AN$142,(IF(VALUE($F243)&gt;AM$142-1,SUM($AH104,$AI104:AM104),AM104)),0),0)</f>
        <v>0</v>
      </c>
      <c r="AN243" s="144">
        <f>IFERROR(IF(VALUE($F243)&lt;AO$142,(IF(VALUE($F243)&gt;AN$142-1,SUM($AH104,$AI104:AN104),AN104)),0),0)</f>
        <v>0</v>
      </c>
      <c r="AO243" s="144">
        <f>IFERROR(IF(VALUE($F243)&lt;AP$142,(IF(VALUE($F243)&gt;AO$142-1,SUM($AH104,$AI104:AO104),AO104)),0),0)</f>
        <v>0</v>
      </c>
      <c r="AP243" s="144">
        <f>IFERROR(IF(VALUE($F243)&lt;AQ$142,(IF(VALUE($F243)&gt;AP$142-1,SUM($AH104,$AI104:AP104),AP104)),0),0)</f>
        <v>0</v>
      </c>
      <c r="AQ243" s="144">
        <f>IFERROR(IF(VALUE($F243)&lt;AR$142,(IF(VALUE($F243)&gt;AQ$142-1,SUM($AH104,$AI104:AQ104),AQ104)),0),0)</f>
        <v>0</v>
      </c>
      <c r="AR243" s="144">
        <f>IFERROR(IF(VALUE($F243)&lt;AS$142,(IF(VALUE($F243)&gt;AR$142-1,SUM($AH104,$AI104:AR104),AR104)),0),0)</f>
        <v>0</v>
      </c>
      <c r="AS243" s="144">
        <f>IFERROR(IF(VALUE($F243)&lt;AT$142,(IF(VALUE($F243)&gt;AS$142-1,SUM($AH104,$AI104:AS104),AS104)),0),0)</f>
        <v>0</v>
      </c>
      <c r="AT243" s="144">
        <f>IFERROR(IF(VALUE($F243)&lt;AU$142,(IF(VALUE($F243)&gt;AT$142-1,SUM($AH104,$AI104:AT104),AT104)),0),0)</f>
        <v>0</v>
      </c>
      <c r="AU243" s="155">
        <f t="shared" si="42"/>
        <v>0</v>
      </c>
      <c r="AV243" s="2">
        <f>IFERROR(IF(VALUE($F243)&lt;AW$142,(IF(VALUE($F243)&gt;AV$142-1,SUM($AU104,$AH104,$U104,$AV104:AV104),AV104)),0),0)</f>
        <v>0</v>
      </c>
      <c r="AW243" s="2">
        <f>IFERROR(IF(VALUE($F243)&lt;AX$142,(IF(VALUE($F243)&gt;AW$142-1,SUM($AU104,$AH104,$U104,$AV104:AW104),AW104)),0),0)</f>
        <v>0</v>
      </c>
      <c r="AX243" s="2">
        <f>IFERROR(IF(VALUE($F243)&lt;AY$142,(IF(VALUE($F243)&gt;AX$142-1,SUM($AU104,$AH104,$U104,$AV104:AX104),AX104)),0),0)</f>
        <v>0</v>
      </c>
      <c r="AY243" s="2">
        <f>IFERROR(IF(VALUE($F243)&lt;AZ$142,(IF(VALUE($F243)&gt;AY$142-1,SUM($AU104,$AH104,$U104,$AV104:AY104),AY104)),0),0)</f>
        <v>0</v>
      </c>
      <c r="AZ243" s="2">
        <f>IFERROR(IF(VALUE($F243)&lt;BA$142,(IF(VALUE($F243)&gt;AZ$142-1,SUM($AU104,$AH104,$U104,$AV104:AZ104),AZ104)),0),0)</f>
        <v>0</v>
      </c>
      <c r="BA243" s="2">
        <f>IFERROR(IF(VALUE($F243)&lt;BB$142,(IF(VALUE($F243)&gt;BA$142-1,SUM($AU104,$AH104,$U104,$AV104:BA104),BA104)),0),0)</f>
        <v>0</v>
      </c>
      <c r="BB243" s="2">
        <f>IFERROR(IF(VALUE($F243)&lt;BC$142,(IF(VALUE($F243)&gt;BB$142-1,SUM($AU104,$AH104,$U104,$AV104:BB104),BB104)),0),0)</f>
        <v>0</v>
      </c>
      <c r="BC243" s="2">
        <f>IFERROR(IF(VALUE($F243)&lt;BD$142,(IF(VALUE($F243)&gt;BC$142-1,SUM($AU104,$AH104,$U104,$AV104:BC104),BC104)),0),0)</f>
        <v>0</v>
      </c>
      <c r="BD243" s="2">
        <f>IFERROR(IF(VALUE($F243)&lt;BE$142,(IF(VALUE($F243)&gt;BD$142-1,SUM($AU104,$AH104,$U104,$AV104:BD104),BD104)),0),0)</f>
        <v>0</v>
      </c>
      <c r="BE243" s="2">
        <f>IFERROR(IF(VALUE($F243)&lt;BF$142,(IF(VALUE($F243)&gt;BE$142-1,SUM($AU104,$AH104,$U104,$AV104:BE104),BE104)),0),0)</f>
        <v>0</v>
      </c>
      <c r="BF243" s="2">
        <f>IFERROR(IF(VALUE($F243)&lt;BG$142,(IF(VALUE($F243)&gt;BF$142-1,SUM($AU104,$AH104,$U104,$AV104:BF104),BF104)),0),0)</f>
        <v>0</v>
      </c>
      <c r="BG243" s="2">
        <f>IFERROR(IF(VALUE($F243)&lt;BH$142,(IF(VALUE($F243)&gt;BG$142-1,SUM($AU104,$AH104,$U104,$AV104:BG104),BG104)),0),0)</f>
        <v>0</v>
      </c>
      <c r="BH243" s="145">
        <f t="shared" si="43"/>
        <v>0</v>
      </c>
      <c r="BU243" s="145"/>
      <c r="CH243" s="145"/>
      <c r="CU243" s="145"/>
      <c r="DH243" s="145"/>
      <c r="DU243" s="145"/>
      <c r="EH243" s="145"/>
    </row>
    <row r="244" spans="1:138" ht="15.75" hidden="1" outlineLevel="1" x14ac:dyDescent="0.25">
      <c r="A244" s="2">
        <f t="shared" si="47"/>
        <v>101</v>
      </c>
      <c r="B244" s="1">
        <f t="shared" si="47"/>
        <v>0</v>
      </c>
      <c r="C244" s="1">
        <f t="shared" si="47"/>
        <v>0</v>
      </c>
      <c r="D244" s="2">
        <f t="shared" si="47"/>
        <v>0</v>
      </c>
      <c r="E244" s="161">
        <f t="shared" si="47"/>
        <v>0</v>
      </c>
      <c r="F244" s="86">
        <f t="shared" si="40"/>
        <v>0</v>
      </c>
      <c r="G244" s="86"/>
      <c r="I244" s="144">
        <v>0</v>
      </c>
      <c r="J244" s="144">
        <v>0</v>
      </c>
      <c r="K244" s="144">
        <v>0</v>
      </c>
      <c r="L244" s="144">
        <v>0</v>
      </c>
      <c r="M244" s="144">
        <v>0</v>
      </c>
      <c r="N244" s="144">
        <v>0</v>
      </c>
      <c r="O244" s="144">
        <v>0</v>
      </c>
      <c r="P244" s="144">
        <f>IF($F244&lt;Q$142,(IF($F244&gt;P$142-1,SUM($I105:P105)+$H383,P105)),0)</f>
        <v>0</v>
      </c>
      <c r="Q244" s="144">
        <f>IF($F244&lt;R$142,(IF($F244&gt;Q$142-1,SUM($I105:Q105)+$H383,Q105)),0)</f>
        <v>0</v>
      </c>
      <c r="R244" s="144">
        <f>IF($F244&lt;S$142,(IF($F244&gt;R$142-1,SUM($I105:R105)+$H383,R105)),0)</f>
        <v>0</v>
      </c>
      <c r="S244" s="144">
        <f>IF($F244&lt;T$142,(IF($F244&gt;S$142-1,SUM($I105:S105)+$H383,S105)),0)</f>
        <v>0</v>
      </c>
      <c r="T244" s="144">
        <f>IF($F244&lt;U$142,(IF($F244&gt;T$142-1,SUM($I105:T105)+$H383,T105)),0)</f>
        <v>0</v>
      </c>
      <c r="U244" s="145">
        <f t="shared" si="44"/>
        <v>0</v>
      </c>
      <c r="V244" s="144">
        <f>IF($F244&lt;W$142,(IF($F244&gt;V$142-1,SUM($U105,$V105:V105),V105)),0)</f>
        <v>0</v>
      </c>
      <c r="W244" s="144">
        <f>IF($F244&lt;X$142,(IF($F244&gt;W$142-1,SUM($U105,$V105:W105),W105)),0)</f>
        <v>0</v>
      </c>
      <c r="X244" s="144">
        <f>IF($F244&lt;Y$142,(IF($F244&gt;X$142-1,SUM($U105,$V105:X105),X105)),0)</f>
        <v>0</v>
      </c>
      <c r="Y244" s="144">
        <f>IF($F244&lt;Z$142,(IF($F244&gt;Y$142-1,SUM($U105,$V105:Y105),Y105)),0)</f>
        <v>0</v>
      </c>
      <c r="Z244" s="144">
        <f>IF($F244&lt;AA$142,(IF($F244&gt;Z$142-1,SUM($U105,$V105:Z105),Z105)),0)</f>
        <v>0</v>
      </c>
      <c r="AA244" s="144">
        <f>IF($F244&lt;AB$142,(IF($F244&gt;AA$142-1,SUM($U105,$V105:AA105),AA105)),0)</f>
        <v>0</v>
      </c>
      <c r="AB244" s="144">
        <f>IF($F244&lt;AC$142,(IF($F244&gt;AB$142-1,SUM($U105,$V105:AB105),AB105)),0)</f>
        <v>0</v>
      </c>
      <c r="AC244" s="144">
        <f>IF($F244&lt;AD$142,(IF($F244&gt;AC$142-1,SUM($U105,$V105:AC105),AC105)),0)</f>
        <v>0</v>
      </c>
      <c r="AD244" s="144">
        <f>IF($F244&lt;AE$142,(IF($F244&gt;AD$142-1,SUM($U105,$V105:AD105),AD105)),0)</f>
        <v>0</v>
      </c>
      <c r="AE244" s="144">
        <f>IF($F244&lt;AF$142,(IF($F244&gt;AE$142-1,SUM($U105,$V105:AE105),AE105)),0)</f>
        <v>0</v>
      </c>
      <c r="AF244" s="144">
        <f>IF($F244&lt;AG$142,(IF($F244&gt;AF$142-1,SUM($U105,$V105:AF105),AF105)),0)</f>
        <v>0</v>
      </c>
      <c r="AG244" s="144">
        <f>IF($F244&lt;AH$142,(IF($F244&gt;AG$142-1,SUM($U105,$V105:AG105),AG105)),0)</f>
        <v>0</v>
      </c>
      <c r="AH244" s="155">
        <f t="shared" si="41"/>
        <v>0</v>
      </c>
      <c r="AI244" s="144">
        <f>IFERROR(IF(VALUE($F244)&lt;AJ$142,(IF(VALUE($F244)&gt;AI$142-1,SUM($AH105,$AI105:AI105),AI105)),0),0)</f>
        <v>0</v>
      </c>
      <c r="AJ244" s="144">
        <f>IFERROR(IF(VALUE($F244)&lt;AK$142,(IF(VALUE($F244)&gt;AJ$142-1,SUM($AH105,$AI105:AJ105),AJ105)),0),0)</f>
        <v>0</v>
      </c>
      <c r="AK244" s="144">
        <f>IFERROR(IF(VALUE($F244)&lt;AL$142,(IF(VALUE($F244)&gt;AK$142-1,SUM($AH105,$AI105:AK105),AK105)),0),0)</f>
        <v>0</v>
      </c>
      <c r="AL244" s="144">
        <f>IFERROR(IF(VALUE($F244)&lt;AM$142,(IF(VALUE($F244)&gt;AL$142-1,SUM($AH105,$AI105:AL105),AL105)),0),0)</f>
        <v>0</v>
      </c>
      <c r="AM244" s="144">
        <f>IFERROR(IF(VALUE($F244)&lt;AN$142,(IF(VALUE($F244)&gt;AM$142-1,SUM($AH105,$AI105:AM105),AM105)),0),0)</f>
        <v>0</v>
      </c>
      <c r="AN244" s="144">
        <f>IFERROR(IF(VALUE($F244)&lt;AO$142,(IF(VALUE($F244)&gt;AN$142-1,SUM($AH105,$AI105:AN105),AN105)),0),0)</f>
        <v>0</v>
      </c>
      <c r="AO244" s="144">
        <f>IFERROR(IF(VALUE($F244)&lt;AP$142,(IF(VALUE($F244)&gt;AO$142-1,SUM($AH105,$AI105:AO105),AO105)),0),0)</f>
        <v>0</v>
      </c>
      <c r="AP244" s="144">
        <f>IFERROR(IF(VALUE($F244)&lt;AQ$142,(IF(VALUE($F244)&gt;AP$142-1,SUM($AH105,$AI105:AP105),AP105)),0),0)</f>
        <v>0</v>
      </c>
      <c r="AQ244" s="144">
        <f>IFERROR(IF(VALUE($F244)&lt;AR$142,(IF(VALUE($F244)&gt;AQ$142-1,SUM($AH105,$AI105:AQ105),AQ105)),0),0)</f>
        <v>0</v>
      </c>
      <c r="AR244" s="144">
        <f>IFERROR(IF(VALUE($F244)&lt;AS$142,(IF(VALUE($F244)&gt;AR$142-1,SUM($AH105,$AI105:AR105),AR105)),0),0)</f>
        <v>0</v>
      </c>
      <c r="AS244" s="144">
        <f>IFERROR(IF(VALUE($F244)&lt;AT$142,(IF(VALUE($F244)&gt;AS$142-1,SUM($AH105,$AI105:AS105),AS105)),0),0)</f>
        <v>0</v>
      </c>
      <c r="AT244" s="144">
        <f>IFERROR(IF(VALUE($F244)&lt;AU$142,(IF(VALUE($F244)&gt;AT$142-1,SUM($AH105,$AI105:AT105),AT105)),0),0)</f>
        <v>0</v>
      </c>
      <c r="AU244" s="155">
        <f t="shared" si="42"/>
        <v>0</v>
      </c>
      <c r="AV244" s="2">
        <f>IFERROR(IF(VALUE($F244)&lt;AW$142,(IF(VALUE($F244)&gt;AV$142-1,SUM($AU105,$AH105,$U105,$AV105:AV105),AV105)),0),0)</f>
        <v>0</v>
      </c>
      <c r="AW244" s="2">
        <f>IFERROR(IF(VALUE($F244)&lt;AX$142,(IF(VALUE($F244)&gt;AW$142-1,SUM($AU105,$AH105,$U105,$AV105:AW105),AW105)),0),0)</f>
        <v>0</v>
      </c>
      <c r="AX244" s="2">
        <f>IFERROR(IF(VALUE($F244)&lt;AY$142,(IF(VALUE($F244)&gt;AX$142-1,SUM($AU105,$AH105,$U105,$AV105:AX105),AX105)),0),0)</f>
        <v>0</v>
      </c>
      <c r="AY244" s="2">
        <f>IFERROR(IF(VALUE($F244)&lt;AZ$142,(IF(VALUE($F244)&gt;AY$142-1,SUM($AU105,$AH105,$U105,$AV105:AY105),AY105)),0),0)</f>
        <v>0</v>
      </c>
      <c r="AZ244" s="2">
        <f>IFERROR(IF(VALUE($F244)&lt;BA$142,(IF(VALUE($F244)&gt;AZ$142-1,SUM($AU105,$AH105,$U105,$AV105:AZ105),AZ105)),0),0)</f>
        <v>0</v>
      </c>
      <c r="BA244" s="2">
        <f>IFERROR(IF(VALUE($F244)&lt;BB$142,(IF(VALUE($F244)&gt;BA$142-1,SUM($AU105,$AH105,$U105,$AV105:BA105),BA105)),0),0)</f>
        <v>0</v>
      </c>
      <c r="BB244" s="2">
        <f>IFERROR(IF(VALUE($F244)&lt;BC$142,(IF(VALUE($F244)&gt;BB$142-1,SUM($AU105,$AH105,$U105,$AV105:BB105),BB105)),0),0)</f>
        <v>0</v>
      </c>
      <c r="BC244" s="2">
        <f>IFERROR(IF(VALUE($F244)&lt;BD$142,(IF(VALUE($F244)&gt;BC$142-1,SUM($AU105,$AH105,$U105,$AV105:BC105),BC105)),0),0)</f>
        <v>0</v>
      </c>
      <c r="BD244" s="2">
        <f>IFERROR(IF(VALUE($F244)&lt;BE$142,(IF(VALUE($F244)&gt;BD$142-1,SUM($AU105,$AH105,$U105,$AV105:BD105),BD105)),0),0)</f>
        <v>0</v>
      </c>
      <c r="BE244" s="2">
        <f>IFERROR(IF(VALUE($F244)&lt;BF$142,(IF(VALUE($F244)&gt;BE$142-1,SUM($AU105,$AH105,$U105,$AV105:BE105),BE105)),0),0)</f>
        <v>0</v>
      </c>
      <c r="BF244" s="2">
        <f>IFERROR(IF(VALUE($F244)&lt;BG$142,(IF(VALUE($F244)&gt;BF$142-1,SUM($AU105,$AH105,$U105,$AV105:BF105),BF105)),0),0)</f>
        <v>0</v>
      </c>
      <c r="BG244" s="2">
        <f>IFERROR(IF(VALUE($F244)&lt;BH$142,(IF(VALUE($F244)&gt;BG$142-1,SUM($AU105,$AH105,$U105,$AV105:BG105),BG105)),0),0)</f>
        <v>0</v>
      </c>
      <c r="BH244" s="145">
        <f t="shared" si="43"/>
        <v>0</v>
      </c>
      <c r="BU244" s="145"/>
      <c r="CH244" s="145"/>
      <c r="CU244" s="145"/>
      <c r="DH244" s="145"/>
      <c r="DU244" s="145"/>
      <c r="EH244" s="145"/>
    </row>
    <row r="245" spans="1:138" ht="15.75" hidden="1" outlineLevel="1" x14ac:dyDescent="0.25">
      <c r="A245" s="2">
        <f t="shared" ref="A245:E254" si="48">A106</f>
        <v>102</v>
      </c>
      <c r="B245" s="1">
        <f t="shared" si="48"/>
        <v>0</v>
      </c>
      <c r="C245" s="1">
        <f t="shared" si="48"/>
        <v>0</v>
      </c>
      <c r="D245" s="2">
        <f t="shared" si="48"/>
        <v>0</v>
      </c>
      <c r="E245" s="161">
        <f t="shared" si="48"/>
        <v>0</v>
      </c>
      <c r="F245" s="86">
        <f t="shared" si="40"/>
        <v>0</v>
      </c>
      <c r="G245" s="86"/>
      <c r="I245" s="144">
        <v>0</v>
      </c>
      <c r="J245" s="144">
        <v>0</v>
      </c>
      <c r="K245" s="144">
        <v>0</v>
      </c>
      <c r="L245" s="144">
        <v>0</v>
      </c>
      <c r="M245" s="144">
        <v>0</v>
      </c>
      <c r="N245" s="144">
        <v>0</v>
      </c>
      <c r="O245" s="144">
        <v>0</v>
      </c>
      <c r="P245" s="144">
        <f>IF($F245&lt;Q$142,(IF($F245&gt;P$142-1,SUM($I106:P106)+$H384,P106)),0)</f>
        <v>0</v>
      </c>
      <c r="Q245" s="144">
        <f>IF($F245&lt;R$142,(IF($F245&gt;Q$142-1,SUM($I106:Q106)+$H384,Q106)),0)</f>
        <v>0</v>
      </c>
      <c r="R245" s="144">
        <f>IF($F245&lt;S$142,(IF($F245&gt;R$142-1,SUM($I106:R106)+$H384,R106)),0)</f>
        <v>0</v>
      </c>
      <c r="S245" s="144">
        <f>IF($F245&lt;T$142,(IF($F245&gt;S$142-1,SUM($I106:S106)+$H384,S106)),0)</f>
        <v>0</v>
      </c>
      <c r="T245" s="144">
        <f>IF($F245&lt;U$142,(IF($F245&gt;T$142-1,SUM($I106:T106)+$H384,T106)),0)</f>
        <v>0</v>
      </c>
      <c r="U245" s="145">
        <f t="shared" si="44"/>
        <v>0</v>
      </c>
      <c r="V245" s="144">
        <f>IF($F245&lt;W$142,(IF($F245&gt;V$142-1,SUM($U106,$V106:V106),V106)),0)</f>
        <v>0</v>
      </c>
      <c r="W245" s="144">
        <f>IF($F245&lt;X$142,(IF($F245&gt;W$142-1,SUM($U106,$V106:W106),W106)),0)</f>
        <v>0</v>
      </c>
      <c r="X245" s="144">
        <f>IF($F245&lt;Y$142,(IF($F245&gt;X$142-1,SUM($U106,$V106:X106),X106)),0)</f>
        <v>0</v>
      </c>
      <c r="Y245" s="144">
        <f>IF($F245&lt;Z$142,(IF($F245&gt;Y$142-1,SUM($U106,$V106:Y106),Y106)),0)</f>
        <v>0</v>
      </c>
      <c r="Z245" s="144">
        <f>IF($F245&lt;AA$142,(IF($F245&gt;Z$142-1,SUM($U106,$V106:Z106),Z106)),0)</f>
        <v>0</v>
      </c>
      <c r="AA245" s="144">
        <f>IF($F245&lt;AB$142,(IF($F245&gt;AA$142-1,SUM($U106,$V106:AA106),AA106)),0)</f>
        <v>0</v>
      </c>
      <c r="AB245" s="144">
        <f>IF($F245&lt;AC$142,(IF($F245&gt;AB$142-1,SUM($U106,$V106:AB106),AB106)),0)</f>
        <v>0</v>
      </c>
      <c r="AC245" s="144">
        <f>IF($F245&lt;AD$142,(IF($F245&gt;AC$142-1,SUM($U106,$V106:AC106),AC106)),0)</f>
        <v>0</v>
      </c>
      <c r="AD245" s="144">
        <f>IF($F245&lt;AE$142,(IF($F245&gt;AD$142-1,SUM($U106,$V106:AD106),AD106)),0)</f>
        <v>0</v>
      </c>
      <c r="AE245" s="144">
        <f>IF($F245&lt;AF$142,(IF($F245&gt;AE$142-1,SUM($U106,$V106:AE106),AE106)),0)</f>
        <v>0</v>
      </c>
      <c r="AF245" s="144">
        <f>IF($F245&lt;AG$142,(IF($F245&gt;AF$142-1,SUM($U106,$V106:AF106),AF106)),0)</f>
        <v>0</v>
      </c>
      <c r="AG245" s="144">
        <f>IF($F245&lt;AH$142,(IF($F245&gt;AG$142-1,SUM($U106,$V106:AG106),AG106)),0)</f>
        <v>0</v>
      </c>
      <c r="AH245" s="155">
        <f t="shared" si="41"/>
        <v>0</v>
      </c>
      <c r="AI245" s="144">
        <f>IFERROR(IF(VALUE($F245)&lt;AJ$142,(IF(VALUE($F245)&gt;AI$142-1,SUM($AH106,$AI106:AI106),AI106)),0),0)</f>
        <v>0</v>
      </c>
      <c r="AJ245" s="144">
        <f>IFERROR(IF(VALUE($F245)&lt;AK$142,(IF(VALUE($F245)&gt;AJ$142-1,SUM($AH106,$AI106:AJ106),AJ106)),0),0)</f>
        <v>0</v>
      </c>
      <c r="AK245" s="144">
        <f>IFERROR(IF(VALUE($F245)&lt;AL$142,(IF(VALUE($F245)&gt;AK$142-1,SUM($AH106,$AI106:AK106),AK106)),0),0)</f>
        <v>0</v>
      </c>
      <c r="AL245" s="144">
        <f>IFERROR(IF(VALUE($F245)&lt;AM$142,(IF(VALUE($F245)&gt;AL$142-1,SUM($AH106,$AI106:AL106),AL106)),0),0)</f>
        <v>0</v>
      </c>
      <c r="AM245" s="144">
        <f>IFERROR(IF(VALUE($F245)&lt;AN$142,(IF(VALUE($F245)&gt;AM$142-1,SUM($AH106,$AI106:AM106),AM106)),0),0)</f>
        <v>0</v>
      </c>
      <c r="AN245" s="144">
        <f>IFERROR(IF(VALUE($F245)&lt;AO$142,(IF(VALUE($F245)&gt;AN$142-1,SUM($AH106,$AI106:AN106),AN106)),0),0)</f>
        <v>0</v>
      </c>
      <c r="AO245" s="144">
        <f>IFERROR(IF(VALUE($F245)&lt;AP$142,(IF(VALUE($F245)&gt;AO$142-1,SUM($AH106,$AI106:AO106),AO106)),0),0)</f>
        <v>0</v>
      </c>
      <c r="AP245" s="144">
        <f>IFERROR(IF(VALUE($F245)&lt;AQ$142,(IF(VALUE($F245)&gt;AP$142-1,SUM($AH106,$AI106:AP106),AP106)),0),0)</f>
        <v>0</v>
      </c>
      <c r="AQ245" s="144">
        <f>IFERROR(IF(VALUE($F245)&lt;AR$142,(IF(VALUE($F245)&gt;AQ$142-1,SUM($AH106,$AI106:AQ106),AQ106)),0),0)</f>
        <v>0</v>
      </c>
      <c r="AR245" s="144">
        <f>IFERROR(IF(VALUE($F245)&lt;AS$142,(IF(VALUE($F245)&gt;AR$142-1,SUM($AH106,$AI106:AR106),AR106)),0),0)</f>
        <v>0</v>
      </c>
      <c r="AS245" s="144">
        <f>IFERROR(IF(VALUE($F245)&lt;AT$142,(IF(VALUE($F245)&gt;AS$142-1,SUM($AH106,$AI106:AS106),AS106)),0),0)</f>
        <v>0</v>
      </c>
      <c r="AT245" s="144">
        <f>IFERROR(IF(VALUE($F245)&lt;AU$142,(IF(VALUE($F245)&gt;AT$142-1,SUM($AH106,$AI106:AT106),AT106)),0),0)</f>
        <v>0</v>
      </c>
      <c r="AU245" s="155">
        <f t="shared" si="42"/>
        <v>0</v>
      </c>
      <c r="AV245" s="2">
        <f>IFERROR(IF(VALUE($F245)&lt;AW$142,(IF(VALUE($F245)&gt;AV$142-1,SUM($AU106,$AH106,$U106,$AV106:AV106),AV106)),0),0)</f>
        <v>0</v>
      </c>
      <c r="AW245" s="2">
        <f>IFERROR(IF(VALUE($F245)&lt;AX$142,(IF(VALUE($F245)&gt;AW$142-1,SUM($AU106,$AH106,$U106,$AV106:AW106),AW106)),0),0)</f>
        <v>0</v>
      </c>
      <c r="AX245" s="2">
        <f>IFERROR(IF(VALUE($F245)&lt;AY$142,(IF(VALUE($F245)&gt;AX$142-1,SUM($AU106,$AH106,$U106,$AV106:AX106),AX106)),0),0)</f>
        <v>0</v>
      </c>
      <c r="AY245" s="2">
        <f>IFERROR(IF(VALUE($F245)&lt;AZ$142,(IF(VALUE($F245)&gt;AY$142-1,SUM($AU106,$AH106,$U106,$AV106:AY106),AY106)),0),0)</f>
        <v>0</v>
      </c>
      <c r="AZ245" s="2">
        <f>IFERROR(IF(VALUE($F245)&lt;BA$142,(IF(VALUE($F245)&gt;AZ$142-1,SUM($AU106,$AH106,$U106,$AV106:AZ106),AZ106)),0),0)</f>
        <v>0</v>
      </c>
      <c r="BA245" s="2">
        <f>IFERROR(IF(VALUE($F245)&lt;BB$142,(IF(VALUE($F245)&gt;BA$142-1,SUM($AU106,$AH106,$U106,$AV106:BA106),BA106)),0),0)</f>
        <v>0</v>
      </c>
      <c r="BB245" s="2">
        <f>IFERROR(IF(VALUE($F245)&lt;BC$142,(IF(VALUE($F245)&gt;BB$142-1,SUM($AU106,$AH106,$U106,$AV106:BB106),BB106)),0),0)</f>
        <v>0</v>
      </c>
      <c r="BC245" s="2">
        <f>IFERROR(IF(VALUE($F245)&lt;BD$142,(IF(VALUE($F245)&gt;BC$142-1,SUM($AU106,$AH106,$U106,$AV106:BC106),BC106)),0),0)</f>
        <v>0</v>
      </c>
      <c r="BD245" s="2">
        <f>IFERROR(IF(VALUE($F245)&lt;BE$142,(IF(VALUE($F245)&gt;BD$142-1,SUM($AU106,$AH106,$U106,$AV106:BD106),BD106)),0),0)</f>
        <v>0</v>
      </c>
      <c r="BE245" s="2">
        <f>IFERROR(IF(VALUE($F245)&lt;BF$142,(IF(VALUE($F245)&gt;BE$142-1,SUM($AU106,$AH106,$U106,$AV106:BE106),BE106)),0),0)</f>
        <v>0</v>
      </c>
      <c r="BF245" s="2">
        <f>IFERROR(IF(VALUE($F245)&lt;BG$142,(IF(VALUE($F245)&gt;BF$142-1,SUM($AU106,$AH106,$U106,$AV106:BF106),BF106)),0),0)</f>
        <v>0</v>
      </c>
      <c r="BG245" s="2">
        <f>IFERROR(IF(VALUE($F245)&lt;BH$142,(IF(VALUE($F245)&gt;BG$142-1,SUM($AU106,$AH106,$U106,$AV106:BG106),BG106)),0),0)</f>
        <v>0</v>
      </c>
      <c r="BH245" s="145">
        <f t="shared" si="43"/>
        <v>0</v>
      </c>
      <c r="BU245" s="145"/>
      <c r="CH245" s="145"/>
      <c r="CU245" s="145"/>
      <c r="DH245" s="145"/>
      <c r="DU245" s="145"/>
      <c r="EH245" s="145"/>
    </row>
    <row r="246" spans="1:138" ht="15.75" hidden="1" outlineLevel="1" x14ac:dyDescent="0.25">
      <c r="A246" s="2">
        <f t="shared" si="48"/>
        <v>103</v>
      </c>
      <c r="B246" s="1">
        <f t="shared" si="48"/>
        <v>0</v>
      </c>
      <c r="C246" s="1">
        <f t="shared" si="48"/>
        <v>0</v>
      </c>
      <c r="D246" s="2">
        <f t="shared" si="48"/>
        <v>0</v>
      </c>
      <c r="E246" s="161">
        <f t="shared" si="48"/>
        <v>0</v>
      </c>
      <c r="F246" s="86">
        <f t="shared" si="40"/>
        <v>0</v>
      </c>
      <c r="G246" s="86"/>
      <c r="I246" s="144">
        <v>0</v>
      </c>
      <c r="J246" s="144">
        <v>0</v>
      </c>
      <c r="K246" s="144">
        <v>0</v>
      </c>
      <c r="L246" s="144">
        <v>0</v>
      </c>
      <c r="M246" s="144">
        <v>0</v>
      </c>
      <c r="N246" s="144">
        <v>0</v>
      </c>
      <c r="O246" s="144">
        <v>0</v>
      </c>
      <c r="P246" s="144">
        <f>IF($F246&lt;Q$142,(IF($F246&gt;P$142-1,SUM($I107:P107)+$H385,P107)),0)</f>
        <v>0</v>
      </c>
      <c r="Q246" s="144">
        <f>IF($F246&lt;R$142,(IF($F246&gt;Q$142-1,SUM($I107:Q107)+$H385,Q107)),0)</f>
        <v>0</v>
      </c>
      <c r="R246" s="144">
        <f>IF($F246&lt;S$142,(IF($F246&gt;R$142-1,SUM($I107:R107)+$H385,R107)),0)</f>
        <v>0</v>
      </c>
      <c r="S246" s="144">
        <f>IF($F246&lt;T$142,(IF($F246&gt;S$142-1,SUM($I107:S107)+$H385,S107)),0)</f>
        <v>0</v>
      </c>
      <c r="T246" s="144">
        <f>IF($F246&lt;U$142,(IF($F246&gt;T$142-1,SUM($I107:T107)+$H385,T107)),0)</f>
        <v>0</v>
      </c>
      <c r="U246" s="145">
        <f t="shared" si="44"/>
        <v>0</v>
      </c>
      <c r="V246" s="144">
        <f>IF($F246&lt;W$142,(IF($F246&gt;V$142-1,SUM($U107,$V107:V107),V107)),0)</f>
        <v>0</v>
      </c>
      <c r="W246" s="144">
        <f>IF($F246&lt;X$142,(IF($F246&gt;W$142-1,SUM($U107,$V107:W107),W107)),0)</f>
        <v>0</v>
      </c>
      <c r="X246" s="144">
        <f>IF($F246&lt;Y$142,(IF($F246&gt;X$142-1,SUM($U107,$V107:X107),X107)),0)</f>
        <v>0</v>
      </c>
      <c r="Y246" s="144">
        <f>IF($F246&lt;Z$142,(IF($F246&gt;Y$142-1,SUM($U107,$V107:Y107),Y107)),0)</f>
        <v>0</v>
      </c>
      <c r="Z246" s="144">
        <f>IF($F246&lt;AA$142,(IF($F246&gt;Z$142-1,SUM($U107,$V107:Z107),Z107)),0)</f>
        <v>0</v>
      </c>
      <c r="AA246" s="144">
        <f>IF($F246&lt;AB$142,(IF($F246&gt;AA$142-1,SUM($U107,$V107:AA107),AA107)),0)</f>
        <v>0</v>
      </c>
      <c r="AB246" s="144">
        <f>IF($F246&lt;AC$142,(IF($F246&gt;AB$142-1,SUM($U107,$V107:AB107),AB107)),0)</f>
        <v>0</v>
      </c>
      <c r="AC246" s="144">
        <f>IF($F246&lt;AD$142,(IF($F246&gt;AC$142-1,SUM($U107,$V107:AC107),AC107)),0)</f>
        <v>0</v>
      </c>
      <c r="AD246" s="144">
        <f>IF($F246&lt;AE$142,(IF($F246&gt;AD$142-1,SUM($U107,$V107:AD107),AD107)),0)</f>
        <v>0</v>
      </c>
      <c r="AE246" s="144">
        <f>IF($F246&lt;AF$142,(IF($F246&gt;AE$142-1,SUM($U107,$V107:AE107),AE107)),0)</f>
        <v>0</v>
      </c>
      <c r="AF246" s="144">
        <f>IF($F246&lt;AG$142,(IF($F246&gt;AF$142-1,SUM($U107,$V107:AF107),AF107)),0)</f>
        <v>0</v>
      </c>
      <c r="AG246" s="144">
        <f>IF($F246&lt;AH$142,(IF($F246&gt;AG$142-1,SUM($U107,$V107:AG107),AG107)),0)</f>
        <v>0</v>
      </c>
      <c r="AH246" s="155">
        <f t="shared" si="41"/>
        <v>0</v>
      </c>
      <c r="AI246" s="144">
        <f>IFERROR(IF(VALUE($F246)&lt;AJ$142,(IF(VALUE($F246)&gt;AI$142-1,SUM($AH107,$AI107:AI107),AI107)),0),0)</f>
        <v>0</v>
      </c>
      <c r="AJ246" s="144">
        <f>IFERROR(IF(VALUE($F246)&lt;AK$142,(IF(VALUE($F246)&gt;AJ$142-1,SUM($AH107,$AI107:AJ107),AJ107)),0),0)</f>
        <v>0</v>
      </c>
      <c r="AK246" s="144">
        <f>IFERROR(IF(VALUE($F246)&lt;AL$142,(IF(VALUE($F246)&gt;AK$142-1,SUM($AH107,$AI107:AK107),AK107)),0),0)</f>
        <v>0</v>
      </c>
      <c r="AL246" s="144">
        <f>IFERROR(IF(VALUE($F246)&lt;AM$142,(IF(VALUE($F246)&gt;AL$142-1,SUM($AH107,$AI107:AL107),AL107)),0),0)</f>
        <v>0</v>
      </c>
      <c r="AM246" s="144">
        <f>IFERROR(IF(VALUE($F246)&lt;AN$142,(IF(VALUE($F246)&gt;AM$142-1,SUM($AH107,$AI107:AM107),AM107)),0),0)</f>
        <v>0</v>
      </c>
      <c r="AN246" s="144">
        <f>IFERROR(IF(VALUE($F246)&lt;AO$142,(IF(VALUE($F246)&gt;AN$142-1,SUM($AH107,$AI107:AN107),AN107)),0),0)</f>
        <v>0</v>
      </c>
      <c r="AO246" s="144">
        <f>IFERROR(IF(VALUE($F246)&lt;AP$142,(IF(VALUE($F246)&gt;AO$142-1,SUM($AH107,$AI107:AO107),AO107)),0),0)</f>
        <v>0</v>
      </c>
      <c r="AP246" s="144">
        <f>IFERROR(IF(VALUE($F246)&lt;AQ$142,(IF(VALUE($F246)&gt;AP$142-1,SUM($AH107,$AI107:AP107),AP107)),0),0)</f>
        <v>0</v>
      </c>
      <c r="AQ246" s="144">
        <f>IFERROR(IF(VALUE($F246)&lt;AR$142,(IF(VALUE($F246)&gt;AQ$142-1,SUM($AH107,$AI107:AQ107),AQ107)),0),0)</f>
        <v>0</v>
      </c>
      <c r="AR246" s="144">
        <f>IFERROR(IF(VALUE($F246)&lt;AS$142,(IF(VALUE($F246)&gt;AR$142-1,SUM($AH107,$AI107:AR107),AR107)),0),0)</f>
        <v>0</v>
      </c>
      <c r="AS246" s="144">
        <f>IFERROR(IF(VALUE($F246)&lt;AT$142,(IF(VALUE($F246)&gt;AS$142-1,SUM($AH107,$AI107:AS107),AS107)),0),0)</f>
        <v>0</v>
      </c>
      <c r="AT246" s="144">
        <f>IFERROR(IF(VALUE($F246)&lt;AU$142,(IF(VALUE($F246)&gt;AT$142-1,SUM($AH107,$AI107:AT107),AT107)),0),0)</f>
        <v>0</v>
      </c>
      <c r="AU246" s="155">
        <f t="shared" si="42"/>
        <v>0</v>
      </c>
      <c r="AV246" s="2">
        <f>IFERROR(IF(VALUE($F246)&lt;AW$142,(IF(VALUE($F246)&gt;AV$142-1,SUM($AU107,$AH107,$U107,$AV107:AV107),AV107)),0),0)</f>
        <v>0</v>
      </c>
      <c r="AW246" s="2">
        <f>IFERROR(IF(VALUE($F246)&lt;AX$142,(IF(VALUE($F246)&gt;AW$142-1,SUM($AU107,$AH107,$U107,$AV107:AW107),AW107)),0),0)</f>
        <v>0</v>
      </c>
      <c r="AX246" s="2">
        <f>IFERROR(IF(VALUE($F246)&lt;AY$142,(IF(VALUE($F246)&gt;AX$142-1,SUM($AU107,$AH107,$U107,$AV107:AX107),AX107)),0),0)</f>
        <v>0</v>
      </c>
      <c r="AY246" s="2">
        <f>IFERROR(IF(VALUE($F246)&lt;AZ$142,(IF(VALUE($F246)&gt;AY$142-1,SUM($AU107,$AH107,$U107,$AV107:AY107),AY107)),0),0)</f>
        <v>0</v>
      </c>
      <c r="AZ246" s="2">
        <f>IFERROR(IF(VALUE($F246)&lt;BA$142,(IF(VALUE($F246)&gt;AZ$142-1,SUM($AU107,$AH107,$U107,$AV107:AZ107),AZ107)),0),0)</f>
        <v>0</v>
      </c>
      <c r="BA246" s="2">
        <f>IFERROR(IF(VALUE($F246)&lt;BB$142,(IF(VALUE($F246)&gt;BA$142-1,SUM($AU107,$AH107,$U107,$AV107:BA107),BA107)),0),0)</f>
        <v>0</v>
      </c>
      <c r="BB246" s="2">
        <f>IFERROR(IF(VALUE($F246)&lt;BC$142,(IF(VALUE($F246)&gt;BB$142-1,SUM($AU107,$AH107,$U107,$AV107:BB107),BB107)),0),0)</f>
        <v>0</v>
      </c>
      <c r="BC246" s="2">
        <f>IFERROR(IF(VALUE($F246)&lt;BD$142,(IF(VALUE($F246)&gt;BC$142-1,SUM($AU107,$AH107,$U107,$AV107:BC107),BC107)),0),0)</f>
        <v>0</v>
      </c>
      <c r="BD246" s="2">
        <f>IFERROR(IF(VALUE($F246)&lt;BE$142,(IF(VALUE($F246)&gt;BD$142-1,SUM($AU107,$AH107,$U107,$AV107:BD107),BD107)),0),0)</f>
        <v>0</v>
      </c>
      <c r="BE246" s="2">
        <f>IFERROR(IF(VALUE($F246)&lt;BF$142,(IF(VALUE($F246)&gt;BE$142-1,SUM($AU107,$AH107,$U107,$AV107:BE107),BE107)),0),0)</f>
        <v>0</v>
      </c>
      <c r="BF246" s="2">
        <f>IFERROR(IF(VALUE($F246)&lt;BG$142,(IF(VALUE($F246)&gt;BF$142-1,SUM($AU107,$AH107,$U107,$AV107:BF107),BF107)),0),0)</f>
        <v>0</v>
      </c>
      <c r="BG246" s="2">
        <f>IFERROR(IF(VALUE($F246)&lt;BH$142,(IF(VALUE($F246)&gt;BG$142-1,SUM($AU107,$AH107,$U107,$AV107:BG107),BG107)),0),0)</f>
        <v>0</v>
      </c>
      <c r="BH246" s="145">
        <f t="shared" si="43"/>
        <v>0</v>
      </c>
      <c r="BU246" s="145"/>
      <c r="CH246" s="145"/>
      <c r="CU246" s="145"/>
      <c r="DH246" s="145"/>
      <c r="DU246" s="145"/>
      <c r="EH246" s="145"/>
    </row>
    <row r="247" spans="1:138" ht="15.75" hidden="1" outlineLevel="1" x14ac:dyDescent="0.25">
      <c r="A247" s="2">
        <f t="shared" si="48"/>
        <v>104</v>
      </c>
      <c r="B247" s="1">
        <f t="shared" si="48"/>
        <v>0</v>
      </c>
      <c r="C247" s="1">
        <f t="shared" si="48"/>
        <v>0</v>
      </c>
      <c r="D247" s="2">
        <f t="shared" si="48"/>
        <v>0</v>
      </c>
      <c r="E247" s="161">
        <f t="shared" si="48"/>
        <v>0</v>
      </c>
      <c r="F247" s="86">
        <f t="shared" si="40"/>
        <v>0</v>
      </c>
      <c r="G247" s="86"/>
      <c r="I247" s="144">
        <v>0</v>
      </c>
      <c r="J247" s="144">
        <v>0</v>
      </c>
      <c r="K247" s="144">
        <v>0</v>
      </c>
      <c r="L247" s="144">
        <v>0</v>
      </c>
      <c r="M247" s="144">
        <v>0</v>
      </c>
      <c r="N247" s="144">
        <v>0</v>
      </c>
      <c r="O247" s="144">
        <v>0</v>
      </c>
      <c r="P247" s="144">
        <f>IF($F247&lt;Q$142,(IF($F247&gt;P$142-1,SUM($I108:P108)+$H386,P108)),0)</f>
        <v>0</v>
      </c>
      <c r="Q247" s="144">
        <f>IF($F247&lt;R$142,(IF($F247&gt;Q$142-1,SUM($I108:Q108)+$H386,Q108)),0)</f>
        <v>0</v>
      </c>
      <c r="R247" s="144">
        <f>IF($F247&lt;S$142,(IF($F247&gt;R$142-1,SUM($I108:R108)+$H386,R108)),0)</f>
        <v>0</v>
      </c>
      <c r="S247" s="144">
        <f>IF($F247&lt;T$142,(IF($F247&gt;S$142-1,SUM($I108:S108)+$H386,S108)),0)</f>
        <v>0</v>
      </c>
      <c r="T247" s="144">
        <f>IF($F247&lt;U$142,(IF($F247&gt;T$142-1,SUM($I108:T108)+$H386,T108)),0)</f>
        <v>0</v>
      </c>
      <c r="U247" s="145">
        <f t="shared" si="44"/>
        <v>0</v>
      </c>
      <c r="V247" s="144">
        <f>IF($F247&lt;W$142,(IF($F247&gt;V$142-1,SUM($U108,$V108:V108),V108)),0)</f>
        <v>0</v>
      </c>
      <c r="W247" s="144">
        <f>IF($F247&lt;X$142,(IF($F247&gt;W$142-1,SUM($U108,$V108:W108),W108)),0)</f>
        <v>0</v>
      </c>
      <c r="X247" s="144">
        <f>IF($F247&lt;Y$142,(IF($F247&gt;X$142-1,SUM($U108,$V108:X108),X108)),0)</f>
        <v>0</v>
      </c>
      <c r="Y247" s="144">
        <f>IF($F247&lt;Z$142,(IF($F247&gt;Y$142-1,SUM($U108,$V108:Y108),Y108)),0)</f>
        <v>0</v>
      </c>
      <c r="Z247" s="144">
        <f>IF($F247&lt;AA$142,(IF($F247&gt;Z$142-1,SUM($U108,$V108:Z108),Z108)),0)</f>
        <v>0</v>
      </c>
      <c r="AA247" s="144">
        <f>IF($F247&lt;AB$142,(IF($F247&gt;AA$142-1,SUM($U108,$V108:AA108),AA108)),0)</f>
        <v>0</v>
      </c>
      <c r="AB247" s="144">
        <f>IF($F247&lt;AC$142,(IF($F247&gt;AB$142-1,SUM($U108,$V108:AB108),AB108)),0)</f>
        <v>0</v>
      </c>
      <c r="AC247" s="144">
        <f>IF($F247&lt;AD$142,(IF($F247&gt;AC$142-1,SUM($U108,$V108:AC108),AC108)),0)</f>
        <v>0</v>
      </c>
      <c r="AD247" s="144">
        <f>IF($F247&lt;AE$142,(IF($F247&gt;AD$142-1,SUM($U108,$V108:AD108),AD108)),0)</f>
        <v>0</v>
      </c>
      <c r="AE247" s="144">
        <f>IF($F247&lt;AF$142,(IF($F247&gt;AE$142-1,SUM($U108,$V108:AE108),AE108)),0)</f>
        <v>0</v>
      </c>
      <c r="AF247" s="144">
        <f>IF($F247&lt;AG$142,(IF($F247&gt;AF$142-1,SUM($U108,$V108:AF108),AF108)),0)</f>
        <v>0</v>
      </c>
      <c r="AG247" s="144">
        <f>IF($F247&lt;AH$142,(IF($F247&gt;AG$142-1,SUM($U108,$V108:AG108),AG108)),0)</f>
        <v>0</v>
      </c>
      <c r="AH247" s="155">
        <f t="shared" si="41"/>
        <v>0</v>
      </c>
      <c r="AI247" s="144">
        <f>IFERROR(IF(VALUE($F247)&lt;AJ$142,(IF(VALUE($F247)&gt;AI$142-1,SUM($AH108,$AI108:AI108),AI108)),0),0)</f>
        <v>0</v>
      </c>
      <c r="AJ247" s="144">
        <f>IFERROR(IF(VALUE($F247)&lt;AK$142,(IF(VALUE($F247)&gt;AJ$142-1,SUM($AH108,$AI108:AJ108),AJ108)),0),0)</f>
        <v>0</v>
      </c>
      <c r="AK247" s="144">
        <f>IFERROR(IF(VALUE($F247)&lt;AL$142,(IF(VALUE($F247)&gt;AK$142-1,SUM($AH108,$AI108:AK108),AK108)),0),0)</f>
        <v>0</v>
      </c>
      <c r="AL247" s="144">
        <f>IFERROR(IF(VALUE($F247)&lt;AM$142,(IF(VALUE($F247)&gt;AL$142-1,SUM($AH108,$AI108:AL108),AL108)),0),0)</f>
        <v>0</v>
      </c>
      <c r="AM247" s="144">
        <f>IFERROR(IF(VALUE($F247)&lt;AN$142,(IF(VALUE($F247)&gt;AM$142-1,SUM($AH108,$AI108:AM108),AM108)),0),0)</f>
        <v>0</v>
      </c>
      <c r="AN247" s="144">
        <f>IFERROR(IF(VALUE($F247)&lt;AO$142,(IF(VALUE($F247)&gt;AN$142-1,SUM($AH108,$AI108:AN108),AN108)),0),0)</f>
        <v>0</v>
      </c>
      <c r="AO247" s="144">
        <f>IFERROR(IF(VALUE($F247)&lt;AP$142,(IF(VALUE($F247)&gt;AO$142-1,SUM($AH108,$AI108:AO108),AO108)),0),0)</f>
        <v>0</v>
      </c>
      <c r="AP247" s="144">
        <f>IFERROR(IF(VALUE($F247)&lt;AQ$142,(IF(VALUE($F247)&gt;AP$142-1,SUM($AH108,$AI108:AP108),AP108)),0),0)</f>
        <v>0</v>
      </c>
      <c r="AQ247" s="144">
        <f>IFERROR(IF(VALUE($F247)&lt;AR$142,(IF(VALUE($F247)&gt;AQ$142-1,SUM($AH108,$AI108:AQ108),AQ108)),0),0)</f>
        <v>0</v>
      </c>
      <c r="AR247" s="144">
        <f>IFERROR(IF(VALUE($F247)&lt;AS$142,(IF(VALUE($F247)&gt;AR$142-1,SUM($AH108,$AI108:AR108),AR108)),0),0)</f>
        <v>0</v>
      </c>
      <c r="AS247" s="144">
        <f>IFERROR(IF(VALUE($F247)&lt;AT$142,(IF(VALUE($F247)&gt;AS$142-1,SUM($AH108,$AI108:AS108),AS108)),0),0)</f>
        <v>0</v>
      </c>
      <c r="AT247" s="144">
        <f>IFERROR(IF(VALUE($F247)&lt;AU$142,(IF(VALUE($F247)&gt;AT$142-1,SUM($AH108,$AI108:AT108),AT108)),0),0)</f>
        <v>0</v>
      </c>
      <c r="AU247" s="155">
        <f t="shared" si="42"/>
        <v>0</v>
      </c>
      <c r="AV247" s="2">
        <f>IFERROR(IF(VALUE($F247)&lt;AW$142,(IF(VALUE($F247)&gt;AV$142-1,SUM($AU108,$AH108,$U108,$AV108:AV108),AV108)),0),0)</f>
        <v>0</v>
      </c>
      <c r="AW247" s="2">
        <f>IFERROR(IF(VALUE($F247)&lt;AX$142,(IF(VALUE($F247)&gt;AW$142-1,SUM($AU108,$AH108,$U108,$AV108:AW108),AW108)),0),0)</f>
        <v>0</v>
      </c>
      <c r="AX247" s="2">
        <f>IFERROR(IF(VALUE($F247)&lt;AY$142,(IF(VALUE($F247)&gt;AX$142-1,SUM($AU108,$AH108,$U108,$AV108:AX108),AX108)),0),0)</f>
        <v>0</v>
      </c>
      <c r="AY247" s="2">
        <f>IFERROR(IF(VALUE($F247)&lt;AZ$142,(IF(VALUE($F247)&gt;AY$142-1,SUM($AU108,$AH108,$U108,$AV108:AY108),AY108)),0),0)</f>
        <v>0</v>
      </c>
      <c r="AZ247" s="2">
        <f>IFERROR(IF(VALUE($F247)&lt;BA$142,(IF(VALUE($F247)&gt;AZ$142-1,SUM($AU108,$AH108,$U108,$AV108:AZ108),AZ108)),0),0)</f>
        <v>0</v>
      </c>
      <c r="BA247" s="2">
        <f>IFERROR(IF(VALUE($F247)&lt;BB$142,(IF(VALUE($F247)&gt;BA$142-1,SUM($AU108,$AH108,$U108,$AV108:BA108),BA108)),0),0)</f>
        <v>0</v>
      </c>
      <c r="BB247" s="2">
        <f>IFERROR(IF(VALUE($F247)&lt;BC$142,(IF(VALUE($F247)&gt;BB$142-1,SUM($AU108,$AH108,$U108,$AV108:BB108),BB108)),0),0)</f>
        <v>0</v>
      </c>
      <c r="BC247" s="2">
        <f>IFERROR(IF(VALUE($F247)&lt;BD$142,(IF(VALUE($F247)&gt;BC$142-1,SUM($AU108,$AH108,$U108,$AV108:BC108),BC108)),0),0)</f>
        <v>0</v>
      </c>
      <c r="BD247" s="2">
        <f>IFERROR(IF(VALUE($F247)&lt;BE$142,(IF(VALUE($F247)&gt;BD$142-1,SUM($AU108,$AH108,$U108,$AV108:BD108),BD108)),0),0)</f>
        <v>0</v>
      </c>
      <c r="BE247" s="2">
        <f>IFERROR(IF(VALUE($F247)&lt;BF$142,(IF(VALUE($F247)&gt;BE$142-1,SUM($AU108,$AH108,$U108,$AV108:BE108),BE108)),0),0)</f>
        <v>0</v>
      </c>
      <c r="BF247" s="2">
        <f>IFERROR(IF(VALUE($F247)&lt;BG$142,(IF(VALUE($F247)&gt;BF$142-1,SUM($AU108,$AH108,$U108,$AV108:BF108),BF108)),0),0)</f>
        <v>0</v>
      </c>
      <c r="BG247" s="2">
        <f>IFERROR(IF(VALUE($F247)&lt;BH$142,(IF(VALUE($F247)&gt;BG$142-1,SUM($AU108,$AH108,$U108,$AV108:BG108),BG108)),0),0)</f>
        <v>0</v>
      </c>
      <c r="BH247" s="145">
        <f t="shared" si="43"/>
        <v>0</v>
      </c>
      <c r="BU247" s="145"/>
      <c r="CH247" s="145"/>
      <c r="CU247" s="145"/>
      <c r="DH247" s="145"/>
      <c r="DU247" s="145"/>
      <c r="EH247" s="145"/>
    </row>
    <row r="248" spans="1:138" ht="15.75" hidden="1" outlineLevel="1" x14ac:dyDescent="0.25">
      <c r="A248" s="2">
        <f t="shared" si="48"/>
        <v>105</v>
      </c>
      <c r="B248" s="1">
        <f t="shared" si="48"/>
        <v>0</v>
      </c>
      <c r="C248" s="1">
        <f t="shared" si="48"/>
        <v>0</v>
      </c>
      <c r="D248" s="2">
        <f t="shared" si="48"/>
        <v>0</v>
      </c>
      <c r="E248" s="161">
        <f t="shared" si="48"/>
        <v>0</v>
      </c>
      <c r="F248" s="86">
        <f t="shared" si="40"/>
        <v>0</v>
      </c>
      <c r="G248" s="86"/>
      <c r="I248" s="144">
        <v>0</v>
      </c>
      <c r="J248" s="144">
        <v>0</v>
      </c>
      <c r="K248" s="144">
        <v>0</v>
      </c>
      <c r="L248" s="144">
        <v>0</v>
      </c>
      <c r="M248" s="144">
        <v>0</v>
      </c>
      <c r="N248" s="144">
        <v>0</v>
      </c>
      <c r="O248" s="144">
        <v>0</v>
      </c>
      <c r="P248" s="144">
        <f>IF($F248&lt;Q$142,(IF($F248&gt;P$142-1,SUM($I109:P109)+$H387,P109)),0)</f>
        <v>0</v>
      </c>
      <c r="Q248" s="144">
        <f>IF($F248&lt;R$142,(IF($F248&gt;Q$142-1,SUM($I109:Q109)+$H387,Q109)),0)</f>
        <v>0</v>
      </c>
      <c r="R248" s="144">
        <f>IF($F248&lt;S$142,(IF($F248&gt;R$142-1,SUM($I109:R109)+$H387,R109)),0)</f>
        <v>0</v>
      </c>
      <c r="S248" s="144">
        <f>IF($F248&lt;T$142,(IF($F248&gt;S$142-1,SUM($I109:S109)+$H387,S109)),0)</f>
        <v>0</v>
      </c>
      <c r="T248" s="144">
        <f>IF($F248&lt;U$142,(IF($F248&gt;T$142-1,SUM($I109:T109)+$H387,T109)),0)</f>
        <v>0</v>
      </c>
      <c r="U248" s="145">
        <f t="shared" si="44"/>
        <v>0</v>
      </c>
      <c r="V248" s="144">
        <f>IF($F248&lt;W$142,(IF($F248&gt;V$142-1,SUM($U109,$V109:V109),V109)),0)</f>
        <v>0</v>
      </c>
      <c r="W248" s="144">
        <f>IF($F248&lt;X$142,(IF($F248&gt;W$142-1,SUM($U109,$V109:W109),W109)),0)</f>
        <v>0</v>
      </c>
      <c r="X248" s="144">
        <f>IF($F248&lt;Y$142,(IF($F248&gt;X$142-1,SUM($U109,$V109:X109),X109)),0)</f>
        <v>0</v>
      </c>
      <c r="Y248" s="144">
        <f>IF($F248&lt;Z$142,(IF($F248&gt;Y$142-1,SUM($U109,$V109:Y109),Y109)),0)</f>
        <v>0</v>
      </c>
      <c r="Z248" s="144">
        <f>IF($F248&lt;AA$142,(IF($F248&gt;Z$142-1,SUM($U109,$V109:Z109),Z109)),0)</f>
        <v>0</v>
      </c>
      <c r="AA248" s="144">
        <f>IF($F248&lt;AB$142,(IF($F248&gt;AA$142-1,SUM($U109,$V109:AA109),AA109)),0)</f>
        <v>0</v>
      </c>
      <c r="AB248" s="144">
        <f>IF($F248&lt;AC$142,(IF($F248&gt;AB$142-1,SUM($U109,$V109:AB109),AB109)),0)</f>
        <v>0</v>
      </c>
      <c r="AC248" s="144">
        <f>IF($F248&lt;AD$142,(IF($F248&gt;AC$142-1,SUM($U109,$V109:AC109),AC109)),0)</f>
        <v>0</v>
      </c>
      <c r="AD248" s="144">
        <f>IF($F248&lt;AE$142,(IF($F248&gt;AD$142-1,SUM($U109,$V109:AD109),AD109)),0)</f>
        <v>0</v>
      </c>
      <c r="AE248" s="144">
        <f>IF($F248&lt;AF$142,(IF($F248&gt;AE$142-1,SUM($U109,$V109:AE109),AE109)),0)</f>
        <v>0</v>
      </c>
      <c r="AF248" s="144">
        <f>IF($F248&lt;AG$142,(IF($F248&gt;AF$142-1,SUM($U109,$V109:AF109),AF109)),0)</f>
        <v>0</v>
      </c>
      <c r="AG248" s="144">
        <f>IF($F248&lt;AH$142,(IF($F248&gt;AG$142-1,SUM($U109,$V109:AG109),AG109)),0)</f>
        <v>0</v>
      </c>
      <c r="AH248" s="155">
        <f t="shared" si="41"/>
        <v>0</v>
      </c>
      <c r="AI248" s="144">
        <f>IFERROR(IF(VALUE($F248)&lt;AJ$142,(IF(VALUE($F248)&gt;AI$142-1,SUM($AH109,$AI109:AI109),AI109)),0),0)</f>
        <v>0</v>
      </c>
      <c r="AJ248" s="144">
        <f>IFERROR(IF(VALUE($F248)&lt;AK$142,(IF(VALUE($F248)&gt;AJ$142-1,SUM($AH109,$AI109:AJ109),AJ109)),0),0)</f>
        <v>0</v>
      </c>
      <c r="AK248" s="144">
        <f>IFERROR(IF(VALUE($F248)&lt;AL$142,(IF(VALUE($F248)&gt;AK$142-1,SUM($AH109,$AI109:AK109),AK109)),0),0)</f>
        <v>0</v>
      </c>
      <c r="AL248" s="144">
        <f>IFERROR(IF(VALUE($F248)&lt;AM$142,(IF(VALUE($F248)&gt;AL$142-1,SUM($AH109,$AI109:AL109),AL109)),0),0)</f>
        <v>0</v>
      </c>
      <c r="AM248" s="144">
        <f>IFERROR(IF(VALUE($F248)&lt;AN$142,(IF(VALUE($F248)&gt;AM$142-1,SUM($AH109,$AI109:AM109),AM109)),0),0)</f>
        <v>0</v>
      </c>
      <c r="AN248" s="144">
        <f>IFERROR(IF(VALUE($F248)&lt;AO$142,(IF(VALUE($F248)&gt;AN$142-1,SUM($AH109,$AI109:AN109),AN109)),0),0)</f>
        <v>0</v>
      </c>
      <c r="AO248" s="144">
        <f>IFERROR(IF(VALUE($F248)&lt;AP$142,(IF(VALUE($F248)&gt;AO$142-1,SUM($AH109,$AI109:AO109),AO109)),0),0)</f>
        <v>0</v>
      </c>
      <c r="AP248" s="144">
        <f>IFERROR(IF(VALUE($F248)&lt;AQ$142,(IF(VALUE($F248)&gt;AP$142-1,SUM($AH109,$AI109:AP109),AP109)),0),0)</f>
        <v>0</v>
      </c>
      <c r="AQ248" s="144">
        <f>IFERROR(IF(VALUE($F248)&lt;AR$142,(IF(VALUE($F248)&gt;AQ$142-1,SUM($AH109,$AI109:AQ109),AQ109)),0),0)</f>
        <v>0</v>
      </c>
      <c r="AR248" s="144">
        <f>IFERROR(IF(VALUE($F248)&lt;AS$142,(IF(VALUE($F248)&gt;AR$142-1,SUM($AH109,$AI109:AR109),AR109)),0),0)</f>
        <v>0</v>
      </c>
      <c r="AS248" s="144">
        <f>IFERROR(IF(VALUE($F248)&lt;AT$142,(IF(VALUE($F248)&gt;AS$142-1,SUM($AH109,$AI109:AS109),AS109)),0),0)</f>
        <v>0</v>
      </c>
      <c r="AT248" s="144">
        <f>IFERROR(IF(VALUE($F248)&lt;AU$142,(IF(VALUE($F248)&gt;AT$142-1,SUM($AH109,$AI109:AT109),AT109)),0),0)</f>
        <v>0</v>
      </c>
      <c r="AU248" s="155">
        <f t="shared" si="42"/>
        <v>0</v>
      </c>
      <c r="AV248" s="2">
        <f>IFERROR(IF(VALUE($F248)&lt;AW$142,(IF(VALUE($F248)&gt;AV$142-1,SUM($AU109,$AH109,$U109,$AV109:AV109),AV109)),0),0)</f>
        <v>0</v>
      </c>
      <c r="AW248" s="2">
        <f>IFERROR(IF(VALUE($F248)&lt;AX$142,(IF(VALUE($F248)&gt;AW$142-1,SUM($AU109,$AH109,$U109,$AV109:AW109),AW109)),0),0)</f>
        <v>0</v>
      </c>
      <c r="AX248" s="2">
        <f>IFERROR(IF(VALUE($F248)&lt;AY$142,(IF(VALUE($F248)&gt;AX$142-1,SUM($AU109,$AH109,$U109,$AV109:AX109),AX109)),0),0)</f>
        <v>0</v>
      </c>
      <c r="AY248" s="2">
        <f>IFERROR(IF(VALUE($F248)&lt;AZ$142,(IF(VALUE($F248)&gt;AY$142-1,SUM($AU109,$AH109,$U109,$AV109:AY109),AY109)),0),0)</f>
        <v>0</v>
      </c>
      <c r="AZ248" s="2">
        <f>IFERROR(IF(VALUE($F248)&lt;BA$142,(IF(VALUE($F248)&gt;AZ$142-1,SUM($AU109,$AH109,$U109,$AV109:AZ109),AZ109)),0),0)</f>
        <v>0</v>
      </c>
      <c r="BA248" s="2">
        <f>IFERROR(IF(VALUE($F248)&lt;BB$142,(IF(VALUE($F248)&gt;BA$142-1,SUM($AU109,$AH109,$U109,$AV109:BA109),BA109)),0),0)</f>
        <v>0</v>
      </c>
      <c r="BB248" s="2">
        <f>IFERROR(IF(VALUE($F248)&lt;BC$142,(IF(VALUE($F248)&gt;BB$142-1,SUM($AU109,$AH109,$U109,$AV109:BB109),BB109)),0),0)</f>
        <v>0</v>
      </c>
      <c r="BC248" s="2">
        <f>IFERROR(IF(VALUE($F248)&lt;BD$142,(IF(VALUE($F248)&gt;BC$142-1,SUM($AU109,$AH109,$U109,$AV109:BC109),BC109)),0),0)</f>
        <v>0</v>
      </c>
      <c r="BD248" s="2">
        <f>IFERROR(IF(VALUE($F248)&lt;BE$142,(IF(VALUE($F248)&gt;BD$142-1,SUM($AU109,$AH109,$U109,$AV109:BD109),BD109)),0),0)</f>
        <v>0</v>
      </c>
      <c r="BE248" s="2">
        <f>IFERROR(IF(VALUE($F248)&lt;BF$142,(IF(VALUE($F248)&gt;BE$142-1,SUM($AU109,$AH109,$U109,$AV109:BE109),BE109)),0),0)</f>
        <v>0</v>
      </c>
      <c r="BF248" s="2">
        <f>IFERROR(IF(VALUE($F248)&lt;BG$142,(IF(VALUE($F248)&gt;BF$142-1,SUM($AU109,$AH109,$U109,$AV109:BF109),BF109)),0),0)</f>
        <v>0</v>
      </c>
      <c r="BG248" s="2">
        <f>IFERROR(IF(VALUE($F248)&lt;BH$142,(IF(VALUE($F248)&gt;BG$142-1,SUM($AU109,$AH109,$U109,$AV109:BG109),BG109)),0),0)</f>
        <v>0</v>
      </c>
      <c r="BH248" s="145">
        <f t="shared" si="43"/>
        <v>0</v>
      </c>
      <c r="BU248" s="145"/>
      <c r="CH248" s="145"/>
      <c r="CU248" s="145"/>
      <c r="DH248" s="145"/>
      <c r="DU248" s="145"/>
      <c r="EH248" s="145"/>
    </row>
    <row r="249" spans="1:138" ht="15.75" hidden="1" outlineLevel="1" x14ac:dyDescent="0.25">
      <c r="A249" s="2">
        <f t="shared" si="48"/>
        <v>106</v>
      </c>
      <c r="B249" s="1">
        <f t="shared" si="48"/>
        <v>0</v>
      </c>
      <c r="C249" s="1">
        <f t="shared" si="48"/>
        <v>0</v>
      </c>
      <c r="D249" s="2">
        <f t="shared" si="48"/>
        <v>0</v>
      </c>
      <c r="E249" s="161">
        <f t="shared" si="48"/>
        <v>0</v>
      </c>
      <c r="F249" s="86">
        <f t="shared" si="40"/>
        <v>0</v>
      </c>
      <c r="G249" s="86"/>
      <c r="I249" s="144">
        <v>0</v>
      </c>
      <c r="J249" s="144">
        <v>0</v>
      </c>
      <c r="K249" s="144">
        <v>0</v>
      </c>
      <c r="L249" s="144">
        <v>0</v>
      </c>
      <c r="M249" s="144">
        <v>0</v>
      </c>
      <c r="N249" s="144">
        <v>0</v>
      </c>
      <c r="O249" s="144">
        <v>0</v>
      </c>
      <c r="P249" s="144">
        <f>IF($F249&lt;Q$142,(IF($F249&gt;P$142-1,SUM($I110:P110)+$H388,P110)),0)</f>
        <v>0</v>
      </c>
      <c r="Q249" s="144">
        <f>IF($F249&lt;R$142,(IF($F249&gt;Q$142-1,SUM($I110:Q110)+$H388,Q110)),0)</f>
        <v>0</v>
      </c>
      <c r="R249" s="144">
        <f>IF($F249&lt;S$142,(IF($F249&gt;R$142-1,SUM($I110:R110)+$H388,R110)),0)</f>
        <v>0</v>
      </c>
      <c r="S249" s="144">
        <f>IF($F249&lt;T$142,(IF($F249&gt;S$142-1,SUM($I110:S110)+$H388,S110)),0)</f>
        <v>0</v>
      </c>
      <c r="T249" s="144">
        <f>IF($F249&lt;U$142,(IF($F249&gt;T$142-1,SUM($I110:T110)+$H388,T110)),0)</f>
        <v>0</v>
      </c>
      <c r="U249" s="145">
        <f t="shared" si="44"/>
        <v>0</v>
      </c>
      <c r="V249" s="144">
        <f>IF($F249&lt;W$142,(IF($F249&gt;V$142-1,SUM($U110,$V110:V110),V110)),0)</f>
        <v>0</v>
      </c>
      <c r="W249" s="144">
        <f>IF($F249&lt;X$142,(IF($F249&gt;W$142-1,SUM($U110,$V110:W110),W110)),0)</f>
        <v>0</v>
      </c>
      <c r="X249" s="144">
        <f>IF($F249&lt;Y$142,(IF($F249&gt;X$142-1,SUM($U110,$V110:X110),X110)),0)</f>
        <v>0</v>
      </c>
      <c r="Y249" s="144">
        <f>IF($F249&lt;Z$142,(IF($F249&gt;Y$142-1,SUM($U110,$V110:Y110),Y110)),0)</f>
        <v>0</v>
      </c>
      <c r="Z249" s="144">
        <f>IF($F249&lt;AA$142,(IF($F249&gt;Z$142-1,SUM($U110,$V110:Z110),Z110)),0)</f>
        <v>0</v>
      </c>
      <c r="AA249" s="144">
        <f>IF($F249&lt;AB$142,(IF($F249&gt;AA$142-1,SUM($U110,$V110:AA110),AA110)),0)</f>
        <v>0</v>
      </c>
      <c r="AB249" s="144">
        <f>IF($F249&lt;AC$142,(IF($F249&gt;AB$142-1,SUM($U110,$V110:AB110),AB110)),0)</f>
        <v>0</v>
      </c>
      <c r="AC249" s="144">
        <f>IF($F249&lt;AD$142,(IF($F249&gt;AC$142-1,SUM($U110,$V110:AC110),AC110)),0)</f>
        <v>0</v>
      </c>
      <c r="AD249" s="144">
        <f>IF($F249&lt;AE$142,(IF($F249&gt;AD$142-1,SUM($U110,$V110:AD110),AD110)),0)</f>
        <v>0</v>
      </c>
      <c r="AE249" s="144">
        <f>IF($F249&lt;AF$142,(IF($F249&gt;AE$142-1,SUM($U110,$V110:AE110),AE110)),0)</f>
        <v>0</v>
      </c>
      <c r="AF249" s="144">
        <f>IF($F249&lt;AG$142,(IF($F249&gt;AF$142-1,SUM($U110,$V110:AF110),AF110)),0)</f>
        <v>0</v>
      </c>
      <c r="AG249" s="144">
        <f>IF($F249&lt;AH$142,(IF($F249&gt;AG$142-1,SUM($U110,$V110:AG110),AG110)),0)</f>
        <v>0</v>
      </c>
      <c r="AH249" s="155">
        <f t="shared" si="41"/>
        <v>0</v>
      </c>
      <c r="AI249" s="144">
        <f>IFERROR(IF(VALUE($F249)&lt;AJ$142,(IF(VALUE($F249)&gt;AI$142-1,SUM($AH110,$AI110:AI110),AI110)),0),0)</f>
        <v>0</v>
      </c>
      <c r="AJ249" s="144">
        <f>IFERROR(IF(VALUE($F249)&lt;AK$142,(IF(VALUE($F249)&gt;AJ$142-1,SUM($AH110,$AI110:AJ110),AJ110)),0),0)</f>
        <v>0</v>
      </c>
      <c r="AK249" s="144">
        <f>IFERROR(IF(VALUE($F249)&lt;AL$142,(IF(VALUE($F249)&gt;AK$142-1,SUM($AH110,$AI110:AK110),AK110)),0),0)</f>
        <v>0</v>
      </c>
      <c r="AL249" s="144">
        <f>IFERROR(IF(VALUE($F249)&lt;AM$142,(IF(VALUE($F249)&gt;AL$142-1,SUM($AH110,$AI110:AL110),AL110)),0),0)</f>
        <v>0</v>
      </c>
      <c r="AM249" s="144">
        <f>IFERROR(IF(VALUE($F249)&lt;AN$142,(IF(VALUE($F249)&gt;AM$142-1,SUM($AH110,$AI110:AM110),AM110)),0),0)</f>
        <v>0</v>
      </c>
      <c r="AN249" s="144">
        <f>IFERROR(IF(VALUE($F249)&lt;AO$142,(IF(VALUE($F249)&gt;AN$142-1,SUM($AH110,$AI110:AN110),AN110)),0),0)</f>
        <v>0</v>
      </c>
      <c r="AO249" s="144">
        <f>IFERROR(IF(VALUE($F249)&lt;AP$142,(IF(VALUE($F249)&gt;AO$142-1,SUM($AH110,$AI110:AO110),AO110)),0),0)</f>
        <v>0</v>
      </c>
      <c r="AP249" s="144">
        <f>IFERROR(IF(VALUE($F249)&lt;AQ$142,(IF(VALUE($F249)&gt;AP$142-1,SUM($AH110,$AI110:AP110),AP110)),0),0)</f>
        <v>0</v>
      </c>
      <c r="AQ249" s="144">
        <f>IFERROR(IF(VALUE($F249)&lt;AR$142,(IF(VALUE($F249)&gt;AQ$142-1,SUM($AH110,$AI110:AQ110),AQ110)),0),0)</f>
        <v>0</v>
      </c>
      <c r="AR249" s="144">
        <f>IFERROR(IF(VALUE($F249)&lt;AS$142,(IF(VALUE($F249)&gt;AR$142-1,SUM($AH110,$AI110:AR110),AR110)),0),0)</f>
        <v>0</v>
      </c>
      <c r="AS249" s="144">
        <f>IFERROR(IF(VALUE($F249)&lt;AT$142,(IF(VALUE($F249)&gt;AS$142-1,SUM($AH110,$AI110:AS110),AS110)),0),0)</f>
        <v>0</v>
      </c>
      <c r="AT249" s="144">
        <f>IFERROR(IF(VALUE($F249)&lt;AU$142,(IF(VALUE($F249)&gt;AT$142-1,SUM($AH110,$AI110:AT110),AT110)),0),0)</f>
        <v>0</v>
      </c>
      <c r="AU249" s="155">
        <f t="shared" si="42"/>
        <v>0</v>
      </c>
      <c r="AV249" s="2">
        <f>IFERROR(IF(VALUE($F249)&lt;AW$142,(IF(VALUE($F249)&gt;AV$142-1,SUM($AU110,$AH110,$U110,$AV110:AV110),AV110)),0),0)</f>
        <v>0</v>
      </c>
      <c r="AW249" s="2">
        <f>IFERROR(IF(VALUE($F249)&lt;AX$142,(IF(VALUE($F249)&gt;AW$142-1,SUM($AU110,$AH110,$U110,$AV110:AW110),AW110)),0),0)</f>
        <v>0</v>
      </c>
      <c r="AX249" s="2">
        <f>IFERROR(IF(VALUE($F249)&lt;AY$142,(IF(VALUE($F249)&gt;AX$142-1,SUM($AU110,$AH110,$U110,$AV110:AX110),AX110)),0),0)</f>
        <v>0</v>
      </c>
      <c r="AY249" s="2">
        <f>IFERROR(IF(VALUE($F249)&lt;AZ$142,(IF(VALUE($F249)&gt;AY$142-1,SUM($AU110,$AH110,$U110,$AV110:AY110),AY110)),0),0)</f>
        <v>0</v>
      </c>
      <c r="AZ249" s="2">
        <f>IFERROR(IF(VALUE($F249)&lt;BA$142,(IF(VALUE($F249)&gt;AZ$142-1,SUM($AU110,$AH110,$U110,$AV110:AZ110),AZ110)),0),0)</f>
        <v>0</v>
      </c>
      <c r="BA249" s="2">
        <f>IFERROR(IF(VALUE($F249)&lt;BB$142,(IF(VALUE($F249)&gt;BA$142-1,SUM($AU110,$AH110,$U110,$AV110:BA110),BA110)),0),0)</f>
        <v>0</v>
      </c>
      <c r="BB249" s="2">
        <f>IFERROR(IF(VALUE($F249)&lt;BC$142,(IF(VALUE($F249)&gt;BB$142-1,SUM($AU110,$AH110,$U110,$AV110:BB110),BB110)),0),0)</f>
        <v>0</v>
      </c>
      <c r="BC249" s="2">
        <f>IFERROR(IF(VALUE($F249)&lt;BD$142,(IF(VALUE($F249)&gt;BC$142-1,SUM($AU110,$AH110,$U110,$AV110:BC110),BC110)),0),0)</f>
        <v>0</v>
      </c>
      <c r="BD249" s="2">
        <f>IFERROR(IF(VALUE($F249)&lt;BE$142,(IF(VALUE($F249)&gt;BD$142-1,SUM($AU110,$AH110,$U110,$AV110:BD110),BD110)),0),0)</f>
        <v>0</v>
      </c>
      <c r="BE249" s="2">
        <f>IFERROR(IF(VALUE($F249)&lt;BF$142,(IF(VALUE($F249)&gt;BE$142-1,SUM($AU110,$AH110,$U110,$AV110:BE110),BE110)),0),0)</f>
        <v>0</v>
      </c>
      <c r="BF249" s="2">
        <f>IFERROR(IF(VALUE($F249)&lt;BG$142,(IF(VALUE($F249)&gt;BF$142-1,SUM($AU110,$AH110,$U110,$AV110:BF110),BF110)),0),0)</f>
        <v>0</v>
      </c>
      <c r="BG249" s="2">
        <f>IFERROR(IF(VALUE($F249)&lt;BH$142,(IF(VALUE($F249)&gt;BG$142-1,SUM($AU110,$AH110,$U110,$AV110:BG110),BG110)),0),0)</f>
        <v>0</v>
      </c>
      <c r="BH249" s="145">
        <f t="shared" si="43"/>
        <v>0</v>
      </c>
      <c r="BU249" s="145"/>
      <c r="CH249" s="145"/>
      <c r="CU249" s="145"/>
      <c r="DH249" s="145"/>
      <c r="DU249" s="145"/>
      <c r="EH249" s="145"/>
    </row>
    <row r="250" spans="1:138" ht="15.75" hidden="1" outlineLevel="1" x14ac:dyDescent="0.25">
      <c r="A250" s="2">
        <f t="shared" si="48"/>
        <v>107</v>
      </c>
      <c r="B250" s="1">
        <f t="shared" si="48"/>
        <v>0</v>
      </c>
      <c r="C250" s="1">
        <f t="shared" si="48"/>
        <v>0</v>
      </c>
      <c r="D250" s="2">
        <f t="shared" si="48"/>
        <v>0</v>
      </c>
      <c r="E250" s="161">
        <f t="shared" si="48"/>
        <v>0</v>
      </c>
      <c r="F250" s="86">
        <f t="shared" si="40"/>
        <v>0</v>
      </c>
      <c r="G250" s="86"/>
      <c r="I250" s="144">
        <v>0</v>
      </c>
      <c r="J250" s="144">
        <v>0</v>
      </c>
      <c r="K250" s="144">
        <v>0</v>
      </c>
      <c r="L250" s="144">
        <v>0</v>
      </c>
      <c r="M250" s="144">
        <v>0</v>
      </c>
      <c r="N250" s="144">
        <v>0</v>
      </c>
      <c r="O250" s="144">
        <v>0</v>
      </c>
      <c r="P250" s="144">
        <f>IF($F250&lt;Q$142,(IF($F250&gt;P$142-1,SUM($I111:P111)+$H389,P111)),0)</f>
        <v>0</v>
      </c>
      <c r="Q250" s="144">
        <f>IF($F250&lt;R$142,(IF($F250&gt;Q$142-1,SUM($I111:Q111)+$H389,Q111)),0)</f>
        <v>0</v>
      </c>
      <c r="R250" s="144">
        <f>IF($F250&lt;S$142,(IF($F250&gt;R$142-1,SUM($I111:R111)+$H389,R111)),0)</f>
        <v>0</v>
      </c>
      <c r="S250" s="144">
        <f>IF($F250&lt;T$142,(IF($F250&gt;S$142-1,SUM($I111:S111)+$H389,S111)),0)</f>
        <v>0</v>
      </c>
      <c r="T250" s="144">
        <f>IF($F250&lt;U$142,(IF($F250&gt;T$142-1,SUM($I111:T111)+$H389,T111)),0)</f>
        <v>0</v>
      </c>
      <c r="U250" s="145">
        <f t="shared" si="44"/>
        <v>0</v>
      </c>
      <c r="V250" s="144">
        <f>IF($F250&lt;W$142,(IF($F250&gt;V$142-1,SUM($U111,$V111:V111),V111)),0)</f>
        <v>0</v>
      </c>
      <c r="W250" s="144">
        <f>IF($F250&lt;X$142,(IF($F250&gt;W$142-1,SUM($U111,$V111:W111),W111)),0)</f>
        <v>0</v>
      </c>
      <c r="X250" s="144">
        <f>IF($F250&lt;Y$142,(IF($F250&gt;X$142-1,SUM($U111,$V111:X111),X111)),0)</f>
        <v>0</v>
      </c>
      <c r="Y250" s="144">
        <f>IF($F250&lt;Z$142,(IF($F250&gt;Y$142-1,SUM($U111,$V111:Y111),Y111)),0)</f>
        <v>0</v>
      </c>
      <c r="Z250" s="144">
        <f>IF($F250&lt;AA$142,(IF($F250&gt;Z$142-1,SUM($U111,$V111:Z111),Z111)),0)</f>
        <v>0</v>
      </c>
      <c r="AA250" s="144">
        <f>IF($F250&lt;AB$142,(IF($F250&gt;AA$142-1,SUM($U111,$V111:AA111),AA111)),0)</f>
        <v>0</v>
      </c>
      <c r="AB250" s="144">
        <f>IF($F250&lt;AC$142,(IF($F250&gt;AB$142-1,SUM($U111,$V111:AB111),AB111)),0)</f>
        <v>0</v>
      </c>
      <c r="AC250" s="144">
        <f>IF($F250&lt;AD$142,(IF($F250&gt;AC$142-1,SUM($U111,$V111:AC111),AC111)),0)</f>
        <v>0</v>
      </c>
      <c r="AD250" s="144">
        <f>IF($F250&lt;AE$142,(IF($F250&gt;AD$142-1,SUM($U111,$V111:AD111),AD111)),0)</f>
        <v>0</v>
      </c>
      <c r="AE250" s="144">
        <f>IF($F250&lt;AF$142,(IF($F250&gt;AE$142-1,SUM($U111,$V111:AE111),AE111)),0)</f>
        <v>0</v>
      </c>
      <c r="AF250" s="144">
        <f>IF($F250&lt;AG$142,(IF($F250&gt;AF$142-1,SUM($U111,$V111:AF111),AF111)),0)</f>
        <v>0</v>
      </c>
      <c r="AG250" s="144">
        <f>IF($F250&lt;AH$142,(IF($F250&gt;AG$142-1,SUM($U111,$V111:AG111),AG111)),0)</f>
        <v>0</v>
      </c>
      <c r="AH250" s="155">
        <f t="shared" si="41"/>
        <v>0</v>
      </c>
      <c r="AI250" s="144">
        <f>IFERROR(IF(VALUE($F250)&lt;AJ$142,(IF(VALUE($F250)&gt;AI$142-1,SUM($AH111,$AI111:AI111),AI111)),0),0)</f>
        <v>0</v>
      </c>
      <c r="AJ250" s="144">
        <f>IFERROR(IF(VALUE($F250)&lt;AK$142,(IF(VALUE($F250)&gt;AJ$142-1,SUM($AH111,$AI111:AJ111),AJ111)),0),0)</f>
        <v>0</v>
      </c>
      <c r="AK250" s="144">
        <f>IFERROR(IF(VALUE($F250)&lt;AL$142,(IF(VALUE($F250)&gt;AK$142-1,SUM($AH111,$AI111:AK111),AK111)),0),0)</f>
        <v>0</v>
      </c>
      <c r="AL250" s="144">
        <f>IFERROR(IF(VALUE($F250)&lt;AM$142,(IF(VALUE($F250)&gt;AL$142-1,SUM($AH111,$AI111:AL111),AL111)),0),0)</f>
        <v>0</v>
      </c>
      <c r="AM250" s="144">
        <f>IFERROR(IF(VALUE($F250)&lt;AN$142,(IF(VALUE($F250)&gt;AM$142-1,SUM($AH111,$AI111:AM111),AM111)),0),0)</f>
        <v>0</v>
      </c>
      <c r="AN250" s="144">
        <f>IFERROR(IF(VALUE($F250)&lt;AO$142,(IF(VALUE($F250)&gt;AN$142-1,SUM($AH111,$AI111:AN111),AN111)),0),0)</f>
        <v>0</v>
      </c>
      <c r="AO250" s="144">
        <f>IFERROR(IF(VALUE($F250)&lt;AP$142,(IF(VALUE($F250)&gt;AO$142-1,SUM($AH111,$AI111:AO111),AO111)),0),0)</f>
        <v>0</v>
      </c>
      <c r="AP250" s="144">
        <f>IFERROR(IF(VALUE($F250)&lt;AQ$142,(IF(VALUE($F250)&gt;AP$142-1,SUM($AH111,$AI111:AP111),AP111)),0),0)</f>
        <v>0</v>
      </c>
      <c r="AQ250" s="144">
        <f>IFERROR(IF(VALUE($F250)&lt;AR$142,(IF(VALUE($F250)&gt;AQ$142-1,SUM($AH111,$AI111:AQ111),AQ111)),0),0)</f>
        <v>0</v>
      </c>
      <c r="AR250" s="144">
        <f>IFERROR(IF(VALUE($F250)&lt;AS$142,(IF(VALUE($F250)&gt;AR$142-1,SUM($AH111,$AI111:AR111),AR111)),0),0)</f>
        <v>0</v>
      </c>
      <c r="AS250" s="144">
        <f>IFERROR(IF(VALUE($F250)&lt;AT$142,(IF(VALUE($F250)&gt;AS$142-1,SUM($AH111,$AI111:AS111),AS111)),0),0)</f>
        <v>0</v>
      </c>
      <c r="AT250" s="144">
        <f>IFERROR(IF(VALUE($F250)&lt;AU$142,(IF(VALUE($F250)&gt;AT$142-1,SUM($AH111,$AI111:AT111),AT111)),0),0)</f>
        <v>0</v>
      </c>
      <c r="AU250" s="155">
        <f t="shared" si="42"/>
        <v>0</v>
      </c>
      <c r="AV250" s="2">
        <f>IFERROR(IF(VALUE($F250)&lt;AW$142,(IF(VALUE($F250)&gt;AV$142-1,SUM($AU111,$AH111,$U111,$AV111:AV111),AV111)),0),0)</f>
        <v>0</v>
      </c>
      <c r="AW250" s="2">
        <f>IFERROR(IF(VALUE($F250)&lt;AX$142,(IF(VALUE($F250)&gt;AW$142-1,SUM($AU111,$AH111,$U111,$AV111:AW111),AW111)),0),0)</f>
        <v>0</v>
      </c>
      <c r="AX250" s="2">
        <f>IFERROR(IF(VALUE($F250)&lt;AY$142,(IF(VALUE($F250)&gt;AX$142-1,SUM($AU111,$AH111,$U111,$AV111:AX111),AX111)),0),0)</f>
        <v>0</v>
      </c>
      <c r="AY250" s="2">
        <f>IFERROR(IF(VALUE($F250)&lt;AZ$142,(IF(VALUE($F250)&gt;AY$142-1,SUM($AU111,$AH111,$U111,$AV111:AY111),AY111)),0),0)</f>
        <v>0</v>
      </c>
      <c r="AZ250" s="2">
        <f>IFERROR(IF(VALUE($F250)&lt;BA$142,(IF(VALUE($F250)&gt;AZ$142-1,SUM($AU111,$AH111,$U111,$AV111:AZ111),AZ111)),0),0)</f>
        <v>0</v>
      </c>
      <c r="BA250" s="2">
        <f>IFERROR(IF(VALUE($F250)&lt;BB$142,(IF(VALUE($F250)&gt;BA$142-1,SUM($AU111,$AH111,$U111,$AV111:BA111),BA111)),0),0)</f>
        <v>0</v>
      </c>
      <c r="BB250" s="2">
        <f>IFERROR(IF(VALUE($F250)&lt;BC$142,(IF(VALUE($F250)&gt;BB$142-1,SUM($AU111,$AH111,$U111,$AV111:BB111),BB111)),0),0)</f>
        <v>0</v>
      </c>
      <c r="BC250" s="2">
        <f>IFERROR(IF(VALUE($F250)&lt;BD$142,(IF(VALUE($F250)&gt;BC$142-1,SUM($AU111,$AH111,$U111,$AV111:BC111),BC111)),0),0)</f>
        <v>0</v>
      </c>
      <c r="BD250" s="2">
        <f>IFERROR(IF(VALUE($F250)&lt;BE$142,(IF(VALUE($F250)&gt;BD$142-1,SUM($AU111,$AH111,$U111,$AV111:BD111),BD111)),0),0)</f>
        <v>0</v>
      </c>
      <c r="BE250" s="2">
        <f>IFERROR(IF(VALUE($F250)&lt;BF$142,(IF(VALUE($F250)&gt;BE$142-1,SUM($AU111,$AH111,$U111,$AV111:BE111),BE111)),0),0)</f>
        <v>0</v>
      </c>
      <c r="BF250" s="2">
        <f>IFERROR(IF(VALUE($F250)&lt;BG$142,(IF(VALUE($F250)&gt;BF$142-1,SUM($AU111,$AH111,$U111,$AV111:BF111),BF111)),0),0)</f>
        <v>0</v>
      </c>
      <c r="BG250" s="2">
        <f>IFERROR(IF(VALUE($F250)&lt;BH$142,(IF(VALUE($F250)&gt;BG$142-1,SUM($AU111,$AH111,$U111,$AV111:BG111),BG111)),0),0)</f>
        <v>0</v>
      </c>
      <c r="BH250" s="145">
        <f t="shared" si="43"/>
        <v>0</v>
      </c>
      <c r="BU250" s="145"/>
      <c r="CH250" s="145"/>
      <c r="CU250" s="145"/>
      <c r="DH250" s="145"/>
      <c r="DU250" s="145"/>
      <c r="EH250" s="145"/>
    </row>
    <row r="251" spans="1:138" ht="15.75" hidden="1" outlineLevel="1" x14ac:dyDescent="0.25">
      <c r="A251" s="2">
        <f t="shared" si="48"/>
        <v>108</v>
      </c>
      <c r="B251" s="1">
        <f t="shared" si="48"/>
        <v>0</v>
      </c>
      <c r="C251" s="1">
        <f t="shared" si="48"/>
        <v>0</v>
      </c>
      <c r="D251" s="2">
        <f t="shared" si="48"/>
        <v>0</v>
      </c>
      <c r="E251" s="161">
        <f t="shared" si="48"/>
        <v>0</v>
      </c>
      <c r="F251" s="86">
        <f t="shared" si="40"/>
        <v>0</v>
      </c>
      <c r="G251" s="86"/>
      <c r="I251" s="144">
        <v>0</v>
      </c>
      <c r="J251" s="144">
        <v>0</v>
      </c>
      <c r="K251" s="144">
        <v>0</v>
      </c>
      <c r="L251" s="144">
        <v>0</v>
      </c>
      <c r="M251" s="144">
        <v>0</v>
      </c>
      <c r="N251" s="144">
        <v>0</v>
      </c>
      <c r="O251" s="144">
        <v>0</v>
      </c>
      <c r="P251" s="144">
        <f>IF($F251&lt;Q$142,(IF($F251&gt;P$142-1,SUM($I112:P112)+$H390,P112)),0)</f>
        <v>0</v>
      </c>
      <c r="Q251" s="144">
        <f>IF($F251&lt;R$142,(IF($F251&gt;Q$142-1,SUM($I112:Q112)+$H390,Q112)),0)</f>
        <v>0</v>
      </c>
      <c r="R251" s="144">
        <f>IF($F251&lt;S$142,(IF($F251&gt;R$142-1,SUM($I112:R112)+$H390,R112)),0)</f>
        <v>0</v>
      </c>
      <c r="S251" s="144">
        <f>IF($F251&lt;T$142,(IF($F251&gt;S$142-1,SUM($I112:S112)+$H390,S112)),0)</f>
        <v>0</v>
      </c>
      <c r="T251" s="144">
        <f>IF($F251&lt;U$142,(IF($F251&gt;T$142-1,SUM($I112:T112)+$H390,T112)),0)</f>
        <v>0</v>
      </c>
      <c r="U251" s="145">
        <f t="shared" si="44"/>
        <v>0</v>
      </c>
      <c r="V251" s="144">
        <f>IF($F251&lt;W$142,(IF($F251&gt;V$142-1,SUM($U112,$V112:V112),V112)),0)</f>
        <v>0</v>
      </c>
      <c r="W251" s="144">
        <f>IF($F251&lt;X$142,(IF($F251&gt;W$142-1,SUM($U112,$V112:W112),W112)),0)</f>
        <v>0</v>
      </c>
      <c r="X251" s="144">
        <f>IF($F251&lt;Y$142,(IF($F251&gt;X$142-1,SUM($U112,$V112:X112),X112)),0)</f>
        <v>0</v>
      </c>
      <c r="Y251" s="144">
        <f>IF($F251&lt;Z$142,(IF($F251&gt;Y$142-1,SUM($U112,$V112:Y112),Y112)),0)</f>
        <v>0</v>
      </c>
      <c r="Z251" s="144">
        <f>IF($F251&lt;AA$142,(IF($F251&gt;Z$142-1,SUM($U112,$V112:Z112),Z112)),0)</f>
        <v>0</v>
      </c>
      <c r="AA251" s="144">
        <f>IF($F251&lt;AB$142,(IF($F251&gt;AA$142-1,SUM($U112,$V112:AA112),AA112)),0)</f>
        <v>0</v>
      </c>
      <c r="AB251" s="144">
        <f>IF($F251&lt;AC$142,(IF($F251&gt;AB$142-1,SUM($U112,$V112:AB112),AB112)),0)</f>
        <v>0</v>
      </c>
      <c r="AC251" s="144">
        <f>IF($F251&lt;AD$142,(IF($F251&gt;AC$142-1,SUM($U112,$V112:AC112),AC112)),0)</f>
        <v>0</v>
      </c>
      <c r="AD251" s="144">
        <f>IF($F251&lt;AE$142,(IF($F251&gt;AD$142-1,SUM($U112,$V112:AD112),AD112)),0)</f>
        <v>0</v>
      </c>
      <c r="AE251" s="144">
        <f>IF($F251&lt;AF$142,(IF($F251&gt;AE$142-1,SUM($U112,$V112:AE112),AE112)),0)</f>
        <v>0</v>
      </c>
      <c r="AF251" s="144">
        <f>IF($F251&lt;AG$142,(IF($F251&gt;AF$142-1,SUM($U112,$V112:AF112),AF112)),0)</f>
        <v>0</v>
      </c>
      <c r="AG251" s="144">
        <f>IF($F251&lt;AH$142,(IF($F251&gt;AG$142-1,SUM($U112,$V112:AG112),AG112)),0)</f>
        <v>0</v>
      </c>
      <c r="AH251" s="155">
        <f t="shared" si="41"/>
        <v>0</v>
      </c>
      <c r="AI251" s="144">
        <f>IFERROR(IF(VALUE($F251)&lt;AJ$142,(IF(VALUE($F251)&gt;AI$142-1,SUM($AH112,$AI112:AI112),AI112)),0),0)</f>
        <v>0</v>
      </c>
      <c r="AJ251" s="144">
        <f>IFERROR(IF(VALUE($F251)&lt;AK$142,(IF(VALUE($F251)&gt;AJ$142-1,SUM($AH112,$AI112:AJ112),AJ112)),0),0)</f>
        <v>0</v>
      </c>
      <c r="AK251" s="144">
        <f>IFERROR(IF(VALUE($F251)&lt;AL$142,(IF(VALUE($F251)&gt;AK$142-1,SUM($AH112,$AI112:AK112),AK112)),0),0)</f>
        <v>0</v>
      </c>
      <c r="AL251" s="144">
        <f>IFERROR(IF(VALUE($F251)&lt;AM$142,(IF(VALUE($F251)&gt;AL$142-1,SUM($AH112,$AI112:AL112),AL112)),0),0)</f>
        <v>0</v>
      </c>
      <c r="AM251" s="144">
        <f>IFERROR(IF(VALUE($F251)&lt;AN$142,(IF(VALUE($F251)&gt;AM$142-1,SUM($AH112,$AI112:AM112),AM112)),0),0)</f>
        <v>0</v>
      </c>
      <c r="AN251" s="144">
        <f>IFERROR(IF(VALUE($F251)&lt;AO$142,(IF(VALUE($F251)&gt;AN$142-1,SUM($AH112,$AI112:AN112),AN112)),0),0)</f>
        <v>0</v>
      </c>
      <c r="AO251" s="144">
        <f>IFERROR(IF(VALUE($F251)&lt;AP$142,(IF(VALUE($F251)&gt;AO$142-1,SUM($AH112,$AI112:AO112),AO112)),0),0)</f>
        <v>0</v>
      </c>
      <c r="AP251" s="144">
        <f>IFERROR(IF(VALUE($F251)&lt;AQ$142,(IF(VALUE($F251)&gt;AP$142-1,SUM($AH112,$AI112:AP112),AP112)),0),0)</f>
        <v>0</v>
      </c>
      <c r="AQ251" s="144">
        <f>IFERROR(IF(VALUE($F251)&lt;AR$142,(IF(VALUE($F251)&gt;AQ$142-1,SUM($AH112,$AI112:AQ112),AQ112)),0),0)</f>
        <v>0</v>
      </c>
      <c r="AR251" s="144">
        <f>IFERROR(IF(VALUE($F251)&lt;AS$142,(IF(VALUE($F251)&gt;AR$142-1,SUM($AH112,$AI112:AR112),AR112)),0),0)</f>
        <v>0</v>
      </c>
      <c r="AS251" s="144">
        <f>IFERROR(IF(VALUE($F251)&lt;AT$142,(IF(VALUE($F251)&gt;AS$142-1,SUM($AH112,$AI112:AS112),AS112)),0),0)</f>
        <v>0</v>
      </c>
      <c r="AT251" s="144">
        <f>IFERROR(IF(VALUE($F251)&lt;AU$142,(IF(VALUE($F251)&gt;AT$142-1,SUM($AH112,$AI112:AT112),AT112)),0),0)</f>
        <v>0</v>
      </c>
      <c r="AU251" s="155">
        <f t="shared" si="42"/>
        <v>0</v>
      </c>
      <c r="AV251" s="2">
        <f>IFERROR(IF(VALUE($F251)&lt;AW$142,(IF(VALUE($F251)&gt;AV$142-1,SUM($AU112,$AH112,$U112,$AV112:AV112),AV112)),0),0)</f>
        <v>0</v>
      </c>
      <c r="AW251" s="2">
        <f>IFERROR(IF(VALUE($F251)&lt;AX$142,(IF(VALUE($F251)&gt;AW$142-1,SUM($AU112,$AH112,$U112,$AV112:AW112),AW112)),0),0)</f>
        <v>0</v>
      </c>
      <c r="AX251" s="2">
        <f>IFERROR(IF(VALUE($F251)&lt;AY$142,(IF(VALUE($F251)&gt;AX$142-1,SUM($AU112,$AH112,$U112,$AV112:AX112),AX112)),0),0)</f>
        <v>0</v>
      </c>
      <c r="AY251" s="2">
        <f>IFERROR(IF(VALUE($F251)&lt;AZ$142,(IF(VALUE($F251)&gt;AY$142-1,SUM($AU112,$AH112,$U112,$AV112:AY112),AY112)),0),0)</f>
        <v>0</v>
      </c>
      <c r="AZ251" s="2">
        <f>IFERROR(IF(VALUE($F251)&lt;BA$142,(IF(VALUE($F251)&gt;AZ$142-1,SUM($AU112,$AH112,$U112,$AV112:AZ112),AZ112)),0),0)</f>
        <v>0</v>
      </c>
      <c r="BA251" s="2">
        <f>IFERROR(IF(VALUE($F251)&lt;BB$142,(IF(VALUE($F251)&gt;BA$142-1,SUM($AU112,$AH112,$U112,$AV112:BA112),BA112)),0),0)</f>
        <v>0</v>
      </c>
      <c r="BB251" s="2">
        <f>IFERROR(IF(VALUE($F251)&lt;BC$142,(IF(VALUE($F251)&gt;BB$142-1,SUM($AU112,$AH112,$U112,$AV112:BB112),BB112)),0),0)</f>
        <v>0</v>
      </c>
      <c r="BC251" s="2">
        <f>IFERROR(IF(VALUE($F251)&lt;BD$142,(IF(VALUE($F251)&gt;BC$142-1,SUM($AU112,$AH112,$U112,$AV112:BC112),BC112)),0),0)</f>
        <v>0</v>
      </c>
      <c r="BD251" s="2">
        <f>IFERROR(IF(VALUE($F251)&lt;BE$142,(IF(VALUE($F251)&gt;BD$142-1,SUM($AU112,$AH112,$U112,$AV112:BD112),BD112)),0),0)</f>
        <v>0</v>
      </c>
      <c r="BE251" s="2">
        <f>IFERROR(IF(VALUE($F251)&lt;BF$142,(IF(VALUE($F251)&gt;BE$142-1,SUM($AU112,$AH112,$U112,$AV112:BE112),BE112)),0),0)</f>
        <v>0</v>
      </c>
      <c r="BF251" s="2">
        <f>IFERROR(IF(VALUE($F251)&lt;BG$142,(IF(VALUE($F251)&gt;BF$142-1,SUM($AU112,$AH112,$U112,$AV112:BF112),BF112)),0),0)</f>
        <v>0</v>
      </c>
      <c r="BG251" s="2">
        <f>IFERROR(IF(VALUE($F251)&lt;BH$142,(IF(VALUE($F251)&gt;BG$142-1,SUM($AU112,$AH112,$U112,$AV112:BG112),BG112)),0),0)</f>
        <v>0</v>
      </c>
      <c r="BH251" s="145">
        <f t="shared" si="43"/>
        <v>0</v>
      </c>
      <c r="BU251" s="145"/>
      <c r="CH251" s="145"/>
      <c r="CU251" s="145"/>
      <c r="DH251" s="145"/>
      <c r="DU251" s="145"/>
      <c r="EH251" s="145"/>
    </row>
    <row r="252" spans="1:138" ht="15.75" hidden="1" outlineLevel="1" x14ac:dyDescent="0.25">
      <c r="A252" s="2">
        <f t="shared" si="48"/>
        <v>109</v>
      </c>
      <c r="B252" s="1">
        <f t="shared" si="48"/>
        <v>0</v>
      </c>
      <c r="C252" s="1">
        <f t="shared" si="48"/>
        <v>0</v>
      </c>
      <c r="D252" s="2">
        <f t="shared" si="48"/>
        <v>0</v>
      </c>
      <c r="E252" s="161">
        <f t="shared" si="48"/>
        <v>0</v>
      </c>
      <c r="F252" s="86">
        <f t="shared" si="40"/>
        <v>0</v>
      </c>
      <c r="G252" s="86"/>
      <c r="I252" s="144">
        <v>0</v>
      </c>
      <c r="J252" s="144">
        <v>0</v>
      </c>
      <c r="K252" s="144">
        <v>0</v>
      </c>
      <c r="L252" s="144">
        <v>0</v>
      </c>
      <c r="M252" s="144">
        <v>0</v>
      </c>
      <c r="N252" s="144">
        <v>0</v>
      </c>
      <c r="O252" s="144">
        <v>0</v>
      </c>
      <c r="P252" s="144">
        <f>IF($F252&lt;Q$142,(IF($F252&gt;P$142-1,SUM($I113:P113)+$H391,P113)),0)</f>
        <v>0</v>
      </c>
      <c r="Q252" s="144">
        <f>IF($F252&lt;R$142,(IF($F252&gt;Q$142-1,SUM($I113:Q113)+$H391,Q113)),0)</f>
        <v>0</v>
      </c>
      <c r="R252" s="144">
        <f>IF($F252&lt;S$142,(IF($F252&gt;R$142-1,SUM($I113:R113)+$H391,R113)),0)</f>
        <v>0</v>
      </c>
      <c r="S252" s="144">
        <f>IF($F252&lt;T$142,(IF($F252&gt;S$142-1,SUM($I113:S113)+$H391,S113)),0)</f>
        <v>0</v>
      </c>
      <c r="T252" s="144">
        <f>IF($F252&lt;U$142,(IF($F252&gt;T$142-1,SUM($I113:T113)+$H391,T113)),0)</f>
        <v>0</v>
      </c>
      <c r="U252" s="145">
        <f t="shared" si="44"/>
        <v>0</v>
      </c>
      <c r="V252" s="144">
        <f>IF($F252&lt;W$142,(IF($F252&gt;V$142-1,SUM($U113,$V113:V113),V113)),0)</f>
        <v>0</v>
      </c>
      <c r="W252" s="144">
        <f>IF($F252&lt;X$142,(IF($F252&gt;W$142-1,SUM($U113,$V113:W113),W113)),0)</f>
        <v>0</v>
      </c>
      <c r="X252" s="144">
        <f>IF($F252&lt;Y$142,(IF($F252&gt;X$142-1,SUM($U113,$V113:X113),X113)),0)</f>
        <v>0</v>
      </c>
      <c r="Y252" s="144">
        <f>IF($F252&lt;Z$142,(IF($F252&gt;Y$142-1,SUM($U113,$V113:Y113),Y113)),0)</f>
        <v>0</v>
      </c>
      <c r="Z252" s="144">
        <f>IF($F252&lt;AA$142,(IF($F252&gt;Z$142-1,SUM($U113,$V113:Z113),Z113)),0)</f>
        <v>0</v>
      </c>
      <c r="AA252" s="144">
        <f>IF($F252&lt;AB$142,(IF($F252&gt;AA$142-1,SUM($U113,$V113:AA113),AA113)),0)</f>
        <v>0</v>
      </c>
      <c r="AB252" s="144">
        <f>IF($F252&lt;AC$142,(IF($F252&gt;AB$142-1,SUM($U113,$V113:AB113),AB113)),0)</f>
        <v>0</v>
      </c>
      <c r="AC252" s="144">
        <f>IF($F252&lt;AD$142,(IF($F252&gt;AC$142-1,SUM($U113,$V113:AC113),AC113)),0)</f>
        <v>0</v>
      </c>
      <c r="AD252" s="144">
        <f>IF($F252&lt;AE$142,(IF($F252&gt;AD$142-1,SUM($U113,$V113:AD113),AD113)),0)</f>
        <v>0</v>
      </c>
      <c r="AE252" s="144">
        <f>IF($F252&lt;AF$142,(IF($F252&gt;AE$142-1,SUM($U113,$V113:AE113),AE113)),0)</f>
        <v>0</v>
      </c>
      <c r="AF252" s="144">
        <f>IF($F252&lt;AG$142,(IF($F252&gt;AF$142-1,SUM($U113,$V113:AF113),AF113)),0)</f>
        <v>0</v>
      </c>
      <c r="AG252" s="144">
        <f>IF($F252&lt;AH$142,(IF($F252&gt;AG$142-1,SUM($U113,$V113:AG113),AG113)),0)</f>
        <v>0</v>
      </c>
      <c r="AH252" s="155">
        <f t="shared" si="41"/>
        <v>0</v>
      </c>
      <c r="AI252" s="144">
        <f>IFERROR(IF(VALUE($F252)&lt;AJ$142,(IF(VALUE($F252)&gt;AI$142-1,SUM($AH113,$AI113:AI113),AI113)),0),0)</f>
        <v>0</v>
      </c>
      <c r="AJ252" s="144">
        <f>IFERROR(IF(VALUE($F252)&lt;AK$142,(IF(VALUE($F252)&gt;AJ$142-1,SUM($AH113,$AI113:AJ113),AJ113)),0),0)</f>
        <v>0</v>
      </c>
      <c r="AK252" s="144">
        <f>IFERROR(IF(VALUE($F252)&lt;AL$142,(IF(VALUE($F252)&gt;AK$142-1,SUM($AH113,$AI113:AK113),AK113)),0),0)</f>
        <v>0</v>
      </c>
      <c r="AL252" s="144">
        <f>IFERROR(IF(VALUE($F252)&lt;AM$142,(IF(VALUE($F252)&gt;AL$142-1,SUM($AH113,$AI113:AL113),AL113)),0),0)</f>
        <v>0</v>
      </c>
      <c r="AM252" s="144">
        <f>IFERROR(IF(VALUE($F252)&lt;AN$142,(IF(VALUE($F252)&gt;AM$142-1,SUM($AH113,$AI113:AM113),AM113)),0),0)</f>
        <v>0</v>
      </c>
      <c r="AN252" s="144">
        <f>IFERROR(IF(VALUE($F252)&lt;AO$142,(IF(VALUE($F252)&gt;AN$142-1,SUM($AH113,$AI113:AN113),AN113)),0),0)</f>
        <v>0</v>
      </c>
      <c r="AO252" s="144">
        <f>IFERROR(IF(VALUE($F252)&lt;AP$142,(IF(VALUE($F252)&gt;AO$142-1,SUM($AH113,$AI113:AO113),AO113)),0),0)</f>
        <v>0</v>
      </c>
      <c r="AP252" s="144">
        <f>IFERROR(IF(VALUE($F252)&lt;AQ$142,(IF(VALUE($F252)&gt;AP$142-1,SUM($AH113,$AI113:AP113),AP113)),0),0)</f>
        <v>0</v>
      </c>
      <c r="AQ252" s="144">
        <f>IFERROR(IF(VALUE($F252)&lt;AR$142,(IF(VALUE($F252)&gt;AQ$142-1,SUM($AH113,$AI113:AQ113),AQ113)),0),0)</f>
        <v>0</v>
      </c>
      <c r="AR252" s="144">
        <f>IFERROR(IF(VALUE($F252)&lt;AS$142,(IF(VALUE($F252)&gt;AR$142-1,SUM($AH113,$AI113:AR113),AR113)),0),0)</f>
        <v>0</v>
      </c>
      <c r="AS252" s="144">
        <f>IFERROR(IF(VALUE($F252)&lt;AT$142,(IF(VALUE($F252)&gt;AS$142-1,SUM($AH113,$AI113:AS113),AS113)),0),0)</f>
        <v>0</v>
      </c>
      <c r="AT252" s="144">
        <f>IFERROR(IF(VALUE($F252)&lt;AU$142,(IF(VALUE($F252)&gt;AT$142-1,SUM($AH113,$AI113:AT113),AT113)),0),0)</f>
        <v>0</v>
      </c>
      <c r="AU252" s="155">
        <f t="shared" si="42"/>
        <v>0</v>
      </c>
      <c r="AV252" s="2">
        <f>IFERROR(IF(VALUE($F252)&lt;AW$142,(IF(VALUE($F252)&gt;AV$142-1,SUM($AU113,$AH113,$U113,$AV113:AV113),AV113)),0),0)</f>
        <v>0</v>
      </c>
      <c r="AW252" s="2">
        <f>IFERROR(IF(VALUE($F252)&lt;AX$142,(IF(VALUE($F252)&gt;AW$142-1,SUM($AU113,$AH113,$U113,$AV113:AW113),AW113)),0),0)</f>
        <v>0</v>
      </c>
      <c r="AX252" s="2">
        <f>IFERROR(IF(VALUE($F252)&lt;AY$142,(IF(VALUE($F252)&gt;AX$142-1,SUM($AU113,$AH113,$U113,$AV113:AX113),AX113)),0),0)</f>
        <v>0</v>
      </c>
      <c r="AY252" s="2">
        <f>IFERROR(IF(VALUE($F252)&lt;AZ$142,(IF(VALUE($F252)&gt;AY$142-1,SUM($AU113,$AH113,$U113,$AV113:AY113),AY113)),0),0)</f>
        <v>0</v>
      </c>
      <c r="AZ252" s="2">
        <f>IFERROR(IF(VALUE($F252)&lt;BA$142,(IF(VALUE($F252)&gt;AZ$142-1,SUM($AU113,$AH113,$U113,$AV113:AZ113),AZ113)),0),0)</f>
        <v>0</v>
      </c>
      <c r="BA252" s="2">
        <f>IFERROR(IF(VALUE($F252)&lt;BB$142,(IF(VALUE($F252)&gt;BA$142-1,SUM($AU113,$AH113,$U113,$AV113:BA113),BA113)),0),0)</f>
        <v>0</v>
      </c>
      <c r="BB252" s="2">
        <f>IFERROR(IF(VALUE($F252)&lt;BC$142,(IF(VALUE($F252)&gt;BB$142-1,SUM($AU113,$AH113,$U113,$AV113:BB113),BB113)),0),0)</f>
        <v>0</v>
      </c>
      <c r="BC252" s="2">
        <f>IFERROR(IF(VALUE($F252)&lt;BD$142,(IF(VALUE($F252)&gt;BC$142-1,SUM($AU113,$AH113,$U113,$AV113:BC113),BC113)),0),0)</f>
        <v>0</v>
      </c>
      <c r="BD252" s="2">
        <f>IFERROR(IF(VALUE($F252)&lt;BE$142,(IF(VALUE($F252)&gt;BD$142-1,SUM($AU113,$AH113,$U113,$AV113:BD113),BD113)),0),0)</f>
        <v>0</v>
      </c>
      <c r="BE252" s="2">
        <f>IFERROR(IF(VALUE($F252)&lt;BF$142,(IF(VALUE($F252)&gt;BE$142-1,SUM($AU113,$AH113,$U113,$AV113:BE113),BE113)),0),0)</f>
        <v>0</v>
      </c>
      <c r="BF252" s="2">
        <f>IFERROR(IF(VALUE($F252)&lt;BG$142,(IF(VALUE($F252)&gt;BF$142-1,SUM($AU113,$AH113,$U113,$AV113:BF113),BF113)),0),0)</f>
        <v>0</v>
      </c>
      <c r="BG252" s="2">
        <f>IFERROR(IF(VALUE($F252)&lt;BH$142,(IF(VALUE($F252)&gt;BG$142-1,SUM($AU113,$AH113,$U113,$AV113:BG113),BG113)),0),0)</f>
        <v>0</v>
      </c>
      <c r="BH252" s="145">
        <f t="shared" si="43"/>
        <v>0</v>
      </c>
      <c r="BU252" s="145"/>
      <c r="CH252" s="145"/>
      <c r="CU252" s="145"/>
      <c r="DH252" s="145"/>
      <c r="DU252" s="145"/>
      <c r="EH252" s="145"/>
    </row>
    <row r="253" spans="1:138" ht="15.75" hidden="1" outlineLevel="1" x14ac:dyDescent="0.25">
      <c r="A253" s="2">
        <f t="shared" si="48"/>
        <v>110</v>
      </c>
      <c r="B253" s="1">
        <f t="shared" si="48"/>
        <v>0</v>
      </c>
      <c r="C253" s="1">
        <f t="shared" si="48"/>
        <v>0</v>
      </c>
      <c r="D253" s="2">
        <f t="shared" si="48"/>
        <v>0</v>
      </c>
      <c r="E253" s="161">
        <f t="shared" si="48"/>
        <v>0</v>
      </c>
      <c r="F253" s="86">
        <f t="shared" si="40"/>
        <v>0</v>
      </c>
      <c r="G253" s="86"/>
      <c r="I253" s="144">
        <v>0</v>
      </c>
      <c r="J253" s="144">
        <v>0</v>
      </c>
      <c r="K253" s="144">
        <v>0</v>
      </c>
      <c r="L253" s="144">
        <v>0</v>
      </c>
      <c r="M253" s="144">
        <v>0</v>
      </c>
      <c r="N253" s="144">
        <v>0</v>
      </c>
      <c r="O253" s="144">
        <v>0</v>
      </c>
      <c r="P253" s="144">
        <f>IF($F253&lt;Q$142,(IF($F253&gt;P$142-1,SUM($I114:P114)+$H392,P114)),0)</f>
        <v>0</v>
      </c>
      <c r="Q253" s="144">
        <f>IF($F253&lt;R$142,(IF($F253&gt;Q$142-1,SUM($I114:Q114)+$H392,Q114)),0)</f>
        <v>0</v>
      </c>
      <c r="R253" s="144">
        <f>IF($F253&lt;S$142,(IF($F253&gt;R$142-1,SUM($I114:R114)+$H392,R114)),0)</f>
        <v>0</v>
      </c>
      <c r="S253" s="144">
        <f>IF($F253&lt;T$142,(IF($F253&gt;S$142-1,SUM($I114:S114)+$H392,S114)),0)</f>
        <v>0</v>
      </c>
      <c r="T253" s="144">
        <f>IF($F253&lt;U$142,(IF($F253&gt;T$142-1,SUM($I114:T114)+$H392,T114)),0)</f>
        <v>0</v>
      </c>
      <c r="U253" s="145">
        <f t="shared" si="44"/>
        <v>0</v>
      </c>
      <c r="V253" s="144">
        <f>IF($F253&lt;W$142,(IF($F253&gt;V$142-1,SUM($U114,$V114:V114),V114)),0)</f>
        <v>0</v>
      </c>
      <c r="W253" s="144">
        <f>IF($F253&lt;X$142,(IF($F253&gt;W$142-1,SUM($U114,$V114:W114),W114)),0)</f>
        <v>0</v>
      </c>
      <c r="X253" s="144">
        <f>IF($F253&lt;Y$142,(IF($F253&gt;X$142-1,SUM($U114,$V114:X114),X114)),0)</f>
        <v>0</v>
      </c>
      <c r="Y253" s="144">
        <f>IF($F253&lt;Z$142,(IF($F253&gt;Y$142-1,SUM($U114,$V114:Y114),Y114)),0)</f>
        <v>0</v>
      </c>
      <c r="Z253" s="144">
        <f>IF($F253&lt;AA$142,(IF($F253&gt;Z$142-1,SUM($U114,$V114:Z114),Z114)),0)</f>
        <v>0</v>
      </c>
      <c r="AA253" s="144">
        <f>IF($F253&lt;AB$142,(IF($F253&gt;AA$142-1,SUM($U114,$V114:AA114),AA114)),0)</f>
        <v>0</v>
      </c>
      <c r="AB253" s="144">
        <f>IF($F253&lt;AC$142,(IF($F253&gt;AB$142-1,SUM($U114,$V114:AB114),AB114)),0)</f>
        <v>0</v>
      </c>
      <c r="AC253" s="144">
        <f>IF($F253&lt;AD$142,(IF($F253&gt;AC$142-1,SUM($U114,$V114:AC114),AC114)),0)</f>
        <v>0</v>
      </c>
      <c r="AD253" s="144">
        <f>IF($F253&lt;AE$142,(IF($F253&gt;AD$142-1,SUM($U114,$V114:AD114),AD114)),0)</f>
        <v>0</v>
      </c>
      <c r="AE253" s="144">
        <f>IF($F253&lt;AF$142,(IF($F253&gt;AE$142-1,SUM($U114,$V114:AE114),AE114)),0)</f>
        <v>0</v>
      </c>
      <c r="AF253" s="144">
        <f>IF($F253&lt;AG$142,(IF($F253&gt;AF$142-1,SUM($U114,$V114:AF114),AF114)),0)</f>
        <v>0</v>
      </c>
      <c r="AG253" s="144">
        <f>IF($F253&lt;AH$142,(IF($F253&gt;AG$142-1,SUM($U114,$V114:AG114),AG114)),0)</f>
        <v>0</v>
      </c>
      <c r="AH253" s="155">
        <f t="shared" si="41"/>
        <v>0</v>
      </c>
      <c r="AI253" s="144">
        <f>IFERROR(IF(VALUE($F253)&lt;AJ$142,(IF(VALUE($F253)&gt;AI$142-1,SUM($AH114,$AI114:AI114),AI114)),0),0)</f>
        <v>0</v>
      </c>
      <c r="AJ253" s="144">
        <f>IFERROR(IF(VALUE($F253)&lt;AK$142,(IF(VALUE($F253)&gt;AJ$142-1,SUM($AH114,$AI114:AJ114),AJ114)),0),0)</f>
        <v>0</v>
      </c>
      <c r="AK253" s="144">
        <f>IFERROR(IF(VALUE($F253)&lt;AL$142,(IF(VALUE($F253)&gt;AK$142-1,SUM($AH114,$AI114:AK114),AK114)),0),0)</f>
        <v>0</v>
      </c>
      <c r="AL253" s="144">
        <f>IFERROR(IF(VALUE($F253)&lt;AM$142,(IF(VALUE($F253)&gt;AL$142-1,SUM($AH114,$AI114:AL114),AL114)),0),0)</f>
        <v>0</v>
      </c>
      <c r="AM253" s="144">
        <f>IFERROR(IF(VALUE($F253)&lt;AN$142,(IF(VALUE($F253)&gt;AM$142-1,SUM($AH114,$AI114:AM114),AM114)),0),0)</f>
        <v>0</v>
      </c>
      <c r="AN253" s="144">
        <f>IFERROR(IF(VALUE($F253)&lt;AO$142,(IF(VALUE($F253)&gt;AN$142-1,SUM($AH114,$AI114:AN114),AN114)),0),0)</f>
        <v>0</v>
      </c>
      <c r="AO253" s="144">
        <f>IFERROR(IF(VALUE($F253)&lt;AP$142,(IF(VALUE($F253)&gt;AO$142-1,SUM($AH114,$AI114:AO114),AO114)),0),0)</f>
        <v>0</v>
      </c>
      <c r="AP253" s="144">
        <f>IFERROR(IF(VALUE($F253)&lt;AQ$142,(IF(VALUE($F253)&gt;AP$142-1,SUM($AH114,$AI114:AP114),AP114)),0),0)</f>
        <v>0</v>
      </c>
      <c r="AQ253" s="144">
        <f>IFERROR(IF(VALUE($F253)&lt;AR$142,(IF(VALUE($F253)&gt;AQ$142-1,SUM($AH114,$AI114:AQ114),AQ114)),0),0)</f>
        <v>0</v>
      </c>
      <c r="AR253" s="144">
        <f>IFERROR(IF(VALUE($F253)&lt;AS$142,(IF(VALUE($F253)&gt;AR$142-1,SUM($AH114,$AI114:AR114),AR114)),0),0)</f>
        <v>0</v>
      </c>
      <c r="AS253" s="144">
        <f>IFERROR(IF(VALUE($F253)&lt;AT$142,(IF(VALUE($F253)&gt;AS$142-1,SUM($AH114,$AI114:AS114),AS114)),0),0)</f>
        <v>0</v>
      </c>
      <c r="AT253" s="144">
        <f>IFERROR(IF(VALUE($F253)&lt;AU$142,(IF(VALUE($F253)&gt;AT$142-1,SUM($AH114,$AI114:AT114),AT114)),0),0)</f>
        <v>0</v>
      </c>
      <c r="AU253" s="155">
        <f t="shared" si="42"/>
        <v>0</v>
      </c>
      <c r="AV253" s="2">
        <f>IFERROR(IF(VALUE($F253)&lt;AW$142,(IF(VALUE($F253)&gt;AV$142-1,SUM($AU114,$AH114,$U114,$AV114:AV114),AV114)),0),0)</f>
        <v>0</v>
      </c>
      <c r="AW253" s="2">
        <f>IFERROR(IF(VALUE($F253)&lt;AX$142,(IF(VALUE($F253)&gt;AW$142-1,SUM($AU114,$AH114,$U114,$AV114:AW114),AW114)),0),0)</f>
        <v>0</v>
      </c>
      <c r="AX253" s="2">
        <f>IFERROR(IF(VALUE($F253)&lt;AY$142,(IF(VALUE($F253)&gt;AX$142-1,SUM($AU114,$AH114,$U114,$AV114:AX114),AX114)),0),0)</f>
        <v>0</v>
      </c>
      <c r="AY253" s="2">
        <f>IFERROR(IF(VALUE($F253)&lt;AZ$142,(IF(VALUE($F253)&gt;AY$142-1,SUM($AU114,$AH114,$U114,$AV114:AY114),AY114)),0),0)</f>
        <v>0</v>
      </c>
      <c r="AZ253" s="2">
        <f>IFERROR(IF(VALUE($F253)&lt;BA$142,(IF(VALUE($F253)&gt;AZ$142-1,SUM($AU114,$AH114,$U114,$AV114:AZ114),AZ114)),0),0)</f>
        <v>0</v>
      </c>
      <c r="BA253" s="2">
        <f>IFERROR(IF(VALUE($F253)&lt;BB$142,(IF(VALUE($F253)&gt;BA$142-1,SUM($AU114,$AH114,$U114,$AV114:BA114),BA114)),0),0)</f>
        <v>0</v>
      </c>
      <c r="BB253" s="2">
        <f>IFERROR(IF(VALUE($F253)&lt;BC$142,(IF(VALUE($F253)&gt;BB$142-1,SUM($AU114,$AH114,$U114,$AV114:BB114),BB114)),0),0)</f>
        <v>0</v>
      </c>
      <c r="BC253" s="2">
        <f>IFERROR(IF(VALUE($F253)&lt;BD$142,(IF(VALUE($F253)&gt;BC$142-1,SUM($AU114,$AH114,$U114,$AV114:BC114),BC114)),0),0)</f>
        <v>0</v>
      </c>
      <c r="BD253" s="2">
        <f>IFERROR(IF(VALUE($F253)&lt;BE$142,(IF(VALUE($F253)&gt;BD$142-1,SUM($AU114,$AH114,$U114,$AV114:BD114),BD114)),0),0)</f>
        <v>0</v>
      </c>
      <c r="BE253" s="2">
        <f>IFERROR(IF(VALUE($F253)&lt;BF$142,(IF(VALUE($F253)&gt;BE$142-1,SUM($AU114,$AH114,$U114,$AV114:BE114),BE114)),0),0)</f>
        <v>0</v>
      </c>
      <c r="BF253" s="2">
        <f>IFERROR(IF(VALUE($F253)&lt;BG$142,(IF(VALUE($F253)&gt;BF$142-1,SUM($AU114,$AH114,$U114,$AV114:BF114),BF114)),0),0)</f>
        <v>0</v>
      </c>
      <c r="BG253" s="2">
        <f>IFERROR(IF(VALUE($F253)&lt;BH$142,(IF(VALUE($F253)&gt;BG$142-1,SUM($AU114,$AH114,$U114,$AV114:BG114),BG114)),0),0)</f>
        <v>0</v>
      </c>
      <c r="BH253" s="145">
        <f t="shared" si="43"/>
        <v>0</v>
      </c>
      <c r="BU253" s="145"/>
      <c r="CH253" s="145"/>
      <c r="CU253" s="145"/>
      <c r="DH253" s="145"/>
      <c r="DU253" s="145"/>
      <c r="EH253" s="145"/>
    </row>
    <row r="254" spans="1:138" ht="15.75" hidden="1" outlineLevel="1" x14ac:dyDescent="0.25">
      <c r="A254" s="2">
        <f t="shared" si="48"/>
        <v>111</v>
      </c>
      <c r="B254" s="1">
        <f t="shared" si="48"/>
        <v>0</v>
      </c>
      <c r="C254" s="1">
        <f t="shared" si="48"/>
        <v>0</v>
      </c>
      <c r="D254" s="2">
        <f t="shared" si="48"/>
        <v>0</v>
      </c>
      <c r="E254" s="161">
        <f t="shared" si="48"/>
        <v>0</v>
      </c>
      <c r="F254" s="86">
        <f t="shared" si="40"/>
        <v>0</v>
      </c>
      <c r="G254" s="86"/>
      <c r="I254" s="144">
        <v>0</v>
      </c>
      <c r="J254" s="144">
        <v>0</v>
      </c>
      <c r="K254" s="144">
        <v>0</v>
      </c>
      <c r="L254" s="144">
        <v>0</v>
      </c>
      <c r="M254" s="144">
        <v>0</v>
      </c>
      <c r="N254" s="144">
        <v>0</v>
      </c>
      <c r="O254" s="144">
        <v>0</v>
      </c>
      <c r="P254" s="144">
        <f>IF($F254&lt;Q$142,(IF($F254&gt;P$142-1,SUM($I115:P115)+$H393,P115)),0)</f>
        <v>0</v>
      </c>
      <c r="Q254" s="144">
        <f>IF($F254&lt;R$142,(IF($F254&gt;Q$142-1,SUM($I115:Q115)+$H393,Q115)),0)</f>
        <v>0</v>
      </c>
      <c r="R254" s="144">
        <f>IF($F254&lt;S$142,(IF($F254&gt;R$142-1,SUM($I115:R115)+$H393,R115)),0)</f>
        <v>0</v>
      </c>
      <c r="S254" s="144">
        <f>IF($F254&lt;T$142,(IF($F254&gt;S$142-1,SUM($I115:S115)+$H393,S115)),0)</f>
        <v>0</v>
      </c>
      <c r="T254" s="144">
        <f>IF($F254&lt;U$142,(IF($F254&gt;T$142-1,SUM($I115:T115)+$H393,T115)),0)</f>
        <v>0</v>
      </c>
      <c r="U254" s="145">
        <f t="shared" si="44"/>
        <v>0</v>
      </c>
      <c r="V254" s="144">
        <f>IF($F254&lt;W$142,(IF($F254&gt;V$142-1,SUM($U115,$V115:V115),V115)),0)</f>
        <v>0</v>
      </c>
      <c r="W254" s="144">
        <f>IF($F254&lt;X$142,(IF($F254&gt;W$142-1,SUM($U115,$V115:W115),W115)),0)</f>
        <v>0</v>
      </c>
      <c r="X254" s="144">
        <f>IF($F254&lt;Y$142,(IF($F254&gt;X$142-1,SUM($U115,$V115:X115),X115)),0)</f>
        <v>0</v>
      </c>
      <c r="Y254" s="144">
        <f>IF($F254&lt;Z$142,(IF($F254&gt;Y$142-1,SUM($U115,$V115:Y115),Y115)),0)</f>
        <v>0</v>
      </c>
      <c r="Z254" s="144">
        <f>IF($F254&lt;AA$142,(IF($F254&gt;Z$142-1,SUM($U115,$V115:Z115),Z115)),0)</f>
        <v>0</v>
      </c>
      <c r="AA254" s="144">
        <f>IF($F254&lt;AB$142,(IF($F254&gt;AA$142-1,SUM($U115,$V115:AA115),AA115)),0)</f>
        <v>0</v>
      </c>
      <c r="AB254" s="144">
        <f>IF($F254&lt;AC$142,(IF($F254&gt;AB$142-1,SUM($U115,$V115:AB115),AB115)),0)</f>
        <v>0</v>
      </c>
      <c r="AC254" s="144">
        <f>IF($F254&lt;AD$142,(IF($F254&gt;AC$142-1,SUM($U115,$V115:AC115),AC115)),0)</f>
        <v>0</v>
      </c>
      <c r="AD254" s="144">
        <f>IF($F254&lt;AE$142,(IF($F254&gt;AD$142-1,SUM($U115,$V115:AD115),AD115)),0)</f>
        <v>0</v>
      </c>
      <c r="AE254" s="144">
        <f>IF($F254&lt;AF$142,(IF($F254&gt;AE$142-1,SUM($U115,$V115:AE115),AE115)),0)</f>
        <v>0</v>
      </c>
      <c r="AF254" s="144">
        <f>IF($F254&lt;AG$142,(IF($F254&gt;AF$142-1,SUM($U115,$V115:AF115),AF115)),0)</f>
        <v>0</v>
      </c>
      <c r="AG254" s="144">
        <f>IF($F254&lt;AH$142,(IF($F254&gt;AG$142-1,SUM($U115,$V115:AG115),AG115)),0)</f>
        <v>0</v>
      </c>
      <c r="AH254" s="155">
        <f t="shared" si="41"/>
        <v>0</v>
      </c>
      <c r="AI254" s="144">
        <f>IFERROR(IF(VALUE($F254)&lt;AJ$142,(IF(VALUE($F254)&gt;AI$142-1,SUM($AH115,$AI115:AI115),AI115)),0),0)</f>
        <v>0</v>
      </c>
      <c r="AJ254" s="144">
        <f>IFERROR(IF(VALUE($F254)&lt;AK$142,(IF(VALUE($F254)&gt;AJ$142-1,SUM($AH115,$AI115:AJ115),AJ115)),0),0)</f>
        <v>0</v>
      </c>
      <c r="AK254" s="144">
        <f>IFERROR(IF(VALUE($F254)&lt;AL$142,(IF(VALUE($F254)&gt;AK$142-1,SUM($AH115,$AI115:AK115),AK115)),0),0)</f>
        <v>0</v>
      </c>
      <c r="AL254" s="144">
        <f>IFERROR(IF(VALUE($F254)&lt;AM$142,(IF(VALUE($F254)&gt;AL$142-1,SUM($AH115,$AI115:AL115),AL115)),0),0)</f>
        <v>0</v>
      </c>
      <c r="AM254" s="144">
        <f>IFERROR(IF(VALUE($F254)&lt;AN$142,(IF(VALUE($F254)&gt;AM$142-1,SUM($AH115,$AI115:AM115),AM115)),0),0)</f>
        <v>0</v>
      </c>
      <c r="AN254" s="144">
        <f>IFERROR(IF(VALUE($F254)&lt;AO$142,(IF(VALUE($F254)&gt;AN$142-1,SUM($AH115,$AI115:AN115),AN115)),0),0)</f>
        <v>0</v>
      </c>
      <c r="AO254" s="144">
        <f>IFERROR(IF(VALUE($F254)&lt;AP$142,(IF(VALUE($F254)&gt;AO$142-1,SUM($AH115,$AI115:AO115),AO115)),0),0)</f>
        <v>0</v>
      </c>
      <c r="AP254" s="144">
        <f>IFERROR(IF(VALUE($F254)&lt;AQ$142,(IF(VALUE($F254)&gt;AP$142-1,SUM($AH115,$AI115:AP115),AP115)),0),0)</f>
        <v>0</v>
      </c>
      <c r="AQ254" s="144">
        <f>IFERROR(IF(VALUE($F254)&lt;AR$142,(IF(VALUE($F254)&gt;AQ$142-1,SUM($AH115,$AI115:AQ115),AQ115)),0),0)</f>
        <v>0</v>
      </c>
      <c r="AR254" s="144">
        <f>IFERROR(IF(VALUE($F254)&lt;AS$142,(IF(VALUE($F254)&gt;AR$142-1,SUM($AH115,$AI115:AR115),AR115)),0),0)</f>
        <v>0</v>
      </c>
      <c r="AS254" s="144">
        <f>IFERROR(IF(VALUE($F254)&lt;AT$142,(IF(VALUE($F254)&gt;AS$142-1,SUM($AH115,$AI115:AS115),AS115)),0),0)</f>
        <v>0</v>
      </c>
      <c r="AT254" s="144">
        <f>IFERROR(IF(VALUE($F254)&lt;AU$142,(IF(VALUE($F254)&gt;AT$142-1,SUM($AH115,$AI115:AT115),AT115)),0),0)</f>
        <v>0</v>
      </c>
      <c r="AU254" s="155">
        <f t="shared" si="42"/>
        <v>0</v>
      </c>
      <c r="AV254" s="2">
        <f>IFERROR(IF(VALUE($F254)&lt;AW$142,(IF(VALUE($F254)&gt;AV$142-1,SUM($AU115,$AH115,$U115,$AV115:AV115),AV115)),0),0)</f>
        <v>0</v>
      </c>
      <c r="AW254" s="2">
        <f>IFERROR(IF(VALUE($F254)&lt;AX$142,(IF(VALUE($F254)&gt;AW$142-1,SUM($AU115,$AH115,$U115,$AV115:AW115),AW115)),0),0)</f>
        <v>0</v>
      </c>
      <c r="AX254" s="2">
        <f>IFERROR(IF(VALUE($F254)&lt;AY$142,(IF(VALUE($F254)&gt;AX$142-1,SUM($AU115,$AH115,$U115,$AV115:AX115),AX115)),0),0)</f>
        <v>0</v>
      </c>
      <c r="AY254" s="2">
        <f>IFERROR(IF(VALUE($F254)&lt;AZ$142,(IF(VALUE($F254)&gt;AY$142-1,SUM($AU115,$AH115,$U115,$AV115:AY115),AY115)),0),0)</f>
        <v>0</v>
      </c>
      <c r="AZ254" s="2">
        <f>IFERROR(IF(VALUE($F254)&lt;BA$142,(IF(VALUE($F254)&gt;AZ$142-1,SUM($AU115,$AH115,$U115,$AV115:AZ115),AZ115)),0),0)</f>
        <v>0</v>
      </c>
      <c r="BA254" s="2">
        <f>IFERROR(IF(VALUE($F254)&lt;BB$142,(IF(VALUE($F254)&gt;BA$142-1,SUM($AU115,$AH115,$U115,$AV115:BA115),BA115)),0),0)</f>
        <v>0</v>
      </c>
      <c r="BB254" s="2">
        <f>IFERROR(IF(VALUE($F254)&lt;BC$142,(IF(VALUE($F254)&gt;BB$142-1,SUM($AU115,$AH115,$U115,$AV115:BB115),BB115)),0),0)</f>
        <v>0</v>
      </c>
      <c r="BC254" s="2">
        <f>IFERROR(IF(VALUE($F254)&lt;BD$142,(IF(VALUE($F254)&gt;BC$142-1,SUM($AU115,$AH115,$U115,$AV115:BC115),BC115)),0),0)</f>
        <v>0</v>
      </c>
      <c r="BD254" s="2">
        <f>IFERROR(IF(VALUE($F254)&lt;BE$142,(IF(VALUE($F254)&gt;BD$142-1,SUM($AU115,$AH115,$U115,$AV115:BD115),BD115)),0),0)</f>
        <v>0</v>
      </c>
      <c r="BE254" s="2">
        <f>IFERROR(IF(VALUE($F254)&lt;BF$142,(IF(VALUE($F254)&gt;BE$142-1,SUM($AU115,$AH115,$U115,$AV115:BE115),BE115)),0),0)</f>
        <v>0</v>
      </c>
      <c r="BF254" s="2">
        <f>IFERROR(IF(VALUE($F254)&lt;BG$142,(IF(VALUE($F254)&gt;BF$142-1,SUM($AU115,$AH115,$U115,$AV115:BF115),BF115)),0),0)</f>
        <v>0</v>
      </c>
      <c r="BG254" s="2">
        <f>IFERROR(IF(VALUE($F254)&lt;BH$142,(IF(VALUE($F254)&gt;BG$142-1,SUM($AU115,$AH115,$U115,$AV115:BG115),BG115)),0),0)</f>
        <v>0</v>
      </c>
      <c r="BH254" s="145">
        <f t="shared" si="43"/>
        <v>0</v>
      </c>
      <c r="BU254" s="145"/>
      <c r="CH254" s="145"/>
      <c r="CU254" s="145"/>
      <c r="DH254" s="145"/>
      <c r="DU254" s="145"/>
      <c r="EH254" s="145"/>
    </row>
    <row r="255" spans="1:138" ht="15.75" hidden="1" outlineLevel="1" x14ac:dyDescent="0.25">
      <c r="A255" s="2">
        <f t="shared" ref="A255:E264" si="49">A116</f>
        <v>112</v>
      </c>
      <c r="B255" s="1">
        <f t="shared" si="49"/>
        <v>0</v>
      </c>
      <c r="C255" s="1">
        <f t="shared" si="49"/>
        <v>0</v>
      </c>
      <c r="D255" s="2">
        <f t="shared" si="49"/>
        <v>0</v>
      </c>
      <c r="E255" s="161">
        <f t="shared" si="49"/>
        <v>0</v>
      </c>
      <c r="F255" s="86">
        <f t="shared" si="40"/>
        <v>0</v>
      </c>
      <c r="G255" s="86"/>
      <c r="I255" s="144">
        <v>0</v>
      </c>
      <c r="J255" s="144">
        <v>0</v>
      </c>
      <c r="K255" s="144">
        <v>0</v>
      </c>
      <c r="L255" s="144">
        <v>0</v>
      </c>
      <c r="M255" s="144">
        <v>0</v>
      </c>
      <c r="N255" s="144">
        <v>0</v>
      </c>
      <c r="O255" s="144">
        <v>0</v>
      </c>
      <c r="P255" s="144">
        <f>IF($F255&lt;Q$142,(IF($F255&gt;P$142-1,SUM($I116:P116)+$H394,P116)),0)</f>
        <v>0</v>
      </c>
      <c r="Q255" s="144">
        <f>IF($F255&lt;R$142,(IF($F255&gt;Q$142-1,SUM($I116:Q116)+$H394,Q116)),0)</f>
        <v>0</v>
      </c>
      <c r="R255" s="144">
        <f>IF($F255&lt;S$142,(IF($F255&gt;R$142-1,SUM($I116:R116)+$H394,R116)),0)</f>
        <v>0</v>
      </c>
      <c r="S255" s="144">
        <f>IF($F255&lt;T$142,(IF($F255&gt;S$142-1,SUM($I116:S116)+$H394,S116)),0)</f>
        <v>0</v>
      </c>
      <c r="T255" s="144">
        <f>IF($F255&lt;U$142,(IF($F255&gt;T$142-1,SUM($I116:T116)+$H394,T116)),0)</f>
        <v>0</v>
      </c>
      <c r="U255" s="145">
        <f t="shared" si="44"/>
        <v>0</v>
      </c>
      <c r="V255" s="144">
        <f>IF($F255&lt;W$142,(IF($F255&gt;V$142-1,SUM($U116,$V116:V116),V116)),0)</f>
        <v>0</v>
      </c>
      <c r="W255" s="144">
        <f>IF($F255&lt;X$142,(IF($F255&gt;W$142-1,SUM($U116,$V116:W116),W116)),0)</f>
        <v>0</v>
      </c>
      <c r="X255" s="144">
        <f>IF($F255&lt;Y$142,(IF($F255&gt;X$142-1,SUM($U116,$V116:X116),X116)),0)</f>
        <v>0</v>
      </c>
      <c r="Y255" s="144">
        <f>IF($F255&lt;Z$142,(IF($F255&gt;Y$142-1,SUM($U116,$V116:Y116),Y116)),0)</f>
        <v>0</v>
      </c>
      <c r="Z255" s="144">
        <f>IF($F255&lt;AA$142,(IF($F255&gt;Z$142-1,SUM($U116,$V116:Z116),Z116)),0)</f>
        <v>0</v>
      </c>
      <c r="AA255" s="144">
        <f>IF($F255&lt;AB$142,(IF($F255&gt;AA$142-1,SUM($U116,$V116:AA116),AA116)),0)</f>
        <v>0</v>
      </c>
      <c r="AB255" s="144">
        <f>IF($F255&lt;AC$142,(IF($F255&gt;AB$142-1,SUM($U116,$V116:AB116),AB116)),0)</f>
        <v>0</v>
      </c>
      <c r="AC255" s="144">
        <f>IF($F255&lt;AD$142,(IF($F255&gt;AC$142-1,SUM($U116,$V116:AC116),AC116)),0)</f>
        <v>0</v>
      </c>
      <c r="AD255" s="144">
        <f>IF($F255&lt;AE$142,(IF($F255&gt;AD$142-1,SUM($U116,$V116:AD116),AD116)),0)</f>
        <v>0</v>
      </c>
      <c r="AE255" s="144">
        <f>IF($F255&lt;AF$142,(IF($F255&gt;AE$142-1,SUM($U116,$V116:AE116),AE116)),0)</f>
        <v>0</v>
      </c>
      <c r="AF255" s="144">
        <f>IF($F255&lt;AG$142,(IF($F255&gt;AF$142-1,SUM($U116,$V116:AF116),AF116)),0)</f>
        <v>0</v>
      </c>
      <c r="AG255" s="144">
        <f>IF($F255&lt;AH$142,(IF($F255&gt;AG$142-1,SUM($U116,$V116:AG116),AG116)),0)</f>
        <v>0</v>
      </c>
      <c r="AH255" s="155">
        <f t="shared" si="41"/>
        <v>0</v>
      </c>
      <c r="AI255" s="144">
        <f>IFERROR(IF(VALUE($F255)&lt;AJ$142,(IF(VALUE($F255)&gt;AI$142-1,SUM($AH116,$AI116:AI116),AI116)),0),0)</f>
        <v>0</v>
      </c>
      <c r="AJ255" s="144">
        <f>IFERROR(IF(VALUE($F255)&lt;AK$142,(IF(VALUE($F255)&gt;AJ$142-1,SUM($AH116,$AI116:AJ116),AJ116)),0),0)</f>
        <v>0</v>
      </c>
      <c r="AK255" s="144">
        <f>IFERROR(IF(VALUE($F255)&lt;AL$142,(IF(VALUE($F255)&gt;AK$142-1,SUM($AH116,$AI116:AK116),AK116)),0),0)</f>
        <v>0</v>
      </c>
      <c r="AL255" s="144">
        <f>IFERROR(IF(VALUE($F255)&lt;AM$142,(IF(VALUE($F255)&gt;AL$142-1,SUM($AH116,$AI116:AL116),AL116)),0),0)</f>
        <v>0</v>
      </c>
      <c r="AM255" s="144">
        <f>IFERROR(IF(VALUE($F255)&lt;AN$142,(IF(VALUE($F255)&gt;AM$142-1,SUM($AH116,$AI116:AM116),AM116)),0),0)</f>
        <v>0</v>
      </c>
      <c r="AN255" s="144">
        <f>IFERROR(IF(VALUE($F255)&lt;AO$142,(IF(VALUE($F255)&gt;AN$142-1,SUM($AH116,$AI116:AN116),AN116)),0),0)</f>
        <v>0</v>
      </c>
      <c r="AO255" s="144">
        <f>IFERROR(IF(VALUE($F255)&lt;AP$142,(IF(VALUE($F255)&gt;AO$142-1,SUM($AH116,$AI116:AO116),AO116)),0),0)</f>
        <v>0</v>
      </c>
      <c r="AP255" s="144">
        <f>IFERROR(IF(VALUE($F255)&lt;AQ$142,(IF(VALUE($F255)&gt;AP$142-1,SUM($AH116,$AI116:AP116),AP116)),0),0)</f>
        <v>0</v>
      </c>
      <c r="AQ255" s="144">
        <f>IFERROR(IF(VALUE($F255)&lt;AR$142,(IF(VALUE($F255)&gt;AQ$142-1,SUM($AH116,$AI116:AQ116),AQ116)),0),0)</f>
        <v>0</v>
      </c>
      <c r="AR255" s="144">
        <f>IFERROR(IF(VALUE($F255)&lt;AS$142,(IF(VALUE($F255)&gt;AR$142-1,SUM($AH116,$AI116:AR116),AR116)),0),0)</f>
        <v>0</v>
      </c>
      <c r="AS255" s="144">
        <f>IFERROR(IF(VALUE($F255)&lt;AT$142,(IF(VALUE($F255)&gt;AS$142-1,SUM($AH116,$AI116:AS116),AS116)),0),0)</f>
        <v>0</v>
      </c>
      <c r="AT255" s="144">
        <f>IFERROR(IF(VALUE($F255)&lt;AU$142,(IF(VALUE($F255)&gt;AT$142-1,SUM($AH116,$AI116:AT116),AT116)),0),0)</f>
        <v>0</v>
      </c>
      <c r="AU255" s="155">
        <f t="shared" si="42"/>
        <v>0</v>
      </c>
      <c r="AV255" s="2">
        <f>IFERROR(IF(VALUE($F255)&lt;AW$142,(IF(VALUE($F255)&gt;AV$142-1,SUM($AU116,$AH116,$U116,$AV116:AV116),AV116)),0),0)</f>
        <v>0</v>
      </c>
      <c r="AW255" s="2">
        <f>IFERROR(IF(VALUE($F255)&lt;AX$142,(IF(VALUE($F255)&gt;AW$142-1,SUM($AU116,$AH116,$U116,$AV116:AW116),AW116)),0),0)</f>
        <v>0</v>
      </c>
      <c r="AX255" s="2">
        <f>IFERROR(IF(VALUE($F255)&lt;AY$142,(IF(VALUE($F255)&gt;AX$142-1,SUM($AU116,$AH116,$U116,$AV116:AX116),AX116)),0),0)</f>
        <v>0</v>
      </c>
      <c r="AY255" s="2">
        <f>IFERROR(IF(VALUE($F255)&lt;AZ$142,(IF(VALUE($F255)&gt;AY$142-1,SUM($AU116,$AH116,$U116,$AV116:AY116),AY116)),0),0)</f>
        <v>0</v>
      </c>
      <c r="AZ255" s="2">
        <f>IFERROR(IF(VALUE($F255)&lt;BA$142,(IF(VALUE($F255)&gt;AZ$142-1,SUM($AU116,$AH116,$U116,$AV116:AZ116),AZ116)),0),0)</f>
        <v>0</v>
      </c>
      <c r="BA255" s="2">
        <f>IFERROR(IF(VALUE($F255)&lt;BB$142,(IF(VALUE($F255)&gt;BA$142-1,SUM($AU116,$AH116,$U116,$AV116:BA116),BA116)),0),0)</f>
        <v>0</v>
      </c>
      <c r="BB255" s="2">
        <f>IFERROR(IF(VALUE($F255)&lt;BC$142,(IF(VALUE($F255)&gt;BB$142-1,SUM($AU116,$AH116,$U116,$AV116:BB116),BB116)),0),0)</f>
        <v>0</v>
      </c>
      <c r="BC255" s="2">
        <f>IFERROR(IF(VALUE($F255)&lt;BD$142,(IF(VALUE($F255)&gt;BC$142-1,SUM($AU116,$AH116,$U116,$AV116:BC116),BC116)),0),0)</f>
        <v>0</v>
      </c>
      <c r="BD255" s="2">
        <f>IFERROR(IF(VALUE($F255)&lt;BE$142,(IF(VALUE($F255)&gt;BD$142-1,SUM($AU116,$AH116,$U116,$AV116:BD116),BD116)),0),0)</f>
        <v>0</v>
      </c>
      <c r="BE255" s="2">
        <f>IFERROR(IF(VALUE($F255)&lt;BF$142,(IF(VALUE($F255)&gt;BE$142-1,SUM($AU116,$AH116,$U116,$AV116:BE116),BE116)),0),0)</f>
        <v>0</v>
      </c>
      <c r="BF255" s="2">
        <f>IFERROR(IF(VALUE($F255)&lt;BG$142,(IF(VALUE($F255)&gt;BF$142-1,SUM($AU116,$AH116,$U116,$AV116:BF116),BF116)),0),0)</f>
        <v>0</v>
      </c>
      <c r="BG255" s="2">
        <f>IFERROR(IF(VALUE($F255)&lt;BH$142,(IF(VALUE($F255)&gt;BG$142-1,SUM($AU116,$AH116,$U116,$AV116:BG116),BG116)),0),0)</f>
        <v>0</v>
      </c>
      <c r="BH255" s="145">
        <f t="shared" si="43"/>
        <v>0</v>
      </c>
      <c r="BU255" s="145"/>
      <c r="CH255" s="145"/>
      <c r="CU255" s="145"/>
      <c r="DH255" s="145"/>
      <c r="DU255" s="145"/>
      <c r="EH255" s="145"/>
    </row>
    <row r="256" spans="1:138" ht="15.75" hidden="1" outlineLevel="1" x14ac:dyDescent="0.25">
      <c r="A256" s="2">
        <f t="shared" si="49"/>
        <v>113</v>
      </c>
      <c r="B256" s="1">
        <f t="shared" si="49"/>
        <v>0</v>
      </c>
      <c r="C256" s="1">
        <f t="shared" si="49"/>
        <v>0</v>
      </c>
      <c r="D256" s="2">
        <f t="shared" si="49"/>
        <v>0</v>
      </c>
      <c r="E256" s="161">
        <f t="shared" si="49"/>
        <v>0</v>
      </c>
      <c r="F256" s="86">
        <f t="shared" si="40"/>
        <v>0</v>
      </c>
      <c r="G256" s="86"/>
      <c r="I256" s="144">
        <v>0</v>
      </c>
      <c r="J256" s="144">
        <v>0</v>
      </c>
      <c r="K256" s="144">
        <v>0</v>
      </c>
      <c r="L256" s="144">
        <v>0</v>
      </c>
      <c r="M256" s="144">
        <v>0</v>
      </c>
      <c r="N256" s="144">
        <v>0</v>
      </c>
      <c r="O256" s="144">
        <v>0</v>
      </c>
      <c r="P256" s="144">
        <f>IF($F256&lt;Q$142,(IF($F256&gt;P$142-1,SUM($I117:P117)+$H395,P117)),0)</f>
        <v>0</v>
      </c>
      <c r="Q256" s="144">
        <f>IF($F256&lt;R$142,(IF($F256&gt;Q$142-1,SUM($I117:Q117)+$H395,Q117)),0)</f>
        <v>0</v>
      </c>
      <c r="R256" s="144">
        <f>IF($F256&lt;S$142,(IF($F256&gt;R$142-1,SUM($I117:R117)+$H395,R117)),0)</f>
        <v>0</v>
      </c>
      <c r="S256" s="144">
        <f>IF($F256&lt;T$142,(IF($F256&gt;S$142-1,SUM($I117:S117)+$H395,S117)),0)</f>
        <v>0</v>
      </c>
      <c r="T256" s="144">
        <f>IF($F256&lt;U$142,(IF($F256&gt;T$142-1,SUM($I117:T117)+$H395,T117)),0)</f>
        <v>0</v>
      </c>
      <c r="U256" s="145">
        <f t="shared" si="44"/>
        <v>0</v>
      </c>
      <c r="V256" s="144">
        <f>IF($F256&lt;W$142,(IF($F256&gt;V$142-1,SUM($U117,$V117:V117),V117)),0)</f>
        <v>0</v>
      </c>
      <c r="W256" s="144">
        <f>IF($F256&lt;X$142,(IF($F256&gt;W$142-1,SUM($U117,$V117:W117),W117)),0)</f>
        <v>0</v>
      </c>
      <c r="X256" s="144">
        <f>IF($F256&lt;Y$142,(IF($F256&gt;X$142-1,SUM($U117,$V117:X117),X117)),0)</f>
        <v>0</v>
      </c>
      <c r="Y256" s="144">
        <f>IF($F256&lt;Z$142,(IF($F256&gt;Y$142-1,SUM($U117,$V117:Y117),Y117)),0)</f>
        <v>0</v>
      </c>
      <c r="Z256" s="144">
        <f>IF($F256&lt;AA$142,(IF($F256&gt;Z$142-1,SUM($U117,$V117:Z117),Z117)),0)</f>
        <v>0</v>
      </c>
      <c r="AA256" s="144">
        <f>IF($F256&lt;AB$142,(IF($F256&gt;AA$142-1,SUM($U117,$V117:AA117),AA117)),0)</f>
        <v>0</v>
      </c>
      <c r="AB256" s="144">
        <f>IF($F256&lt;AC$142,(IF($F256&gt;AB$142-1,SUM($U117,$V117:AB117),AB117)),0)</f>
        <v>0</v>
      </c>
      <c r="AC256" s="144">
        <f>IF($F256&lt;AD$142,(IF($F256&gt;AC$142-1,SUM($U117,$V117:AC117),AC117)),0)</f>
        <v>0</v>
      </c>
      <c r="AD256" s="144">
        <f>IF($F256&lt;AE$142,(IF($F256&gt;AD$142-1,SUM($U117,$V117:AD117),AD117)),0)</f>
        <v>0</v>
      </c>
      <c r="AE256" s="144">
        <f>IF($F256&lt;AF$142,(IF($F256&gt;AE$142-1,SUM($U117,$V117:AE117),AE117)),0)</f>
        <v>0</v>
      </c>
      <c r="AF256" s="144">
        <f>IF($F256&lt;AG$142,(IF($F256&gt;AF$142-1,SUM($U117,$V117:AF117),AF117)),0)</f>
        <v>0</v>
      </c>
      <c r="AG256" s="144">
        <f>IF($F256&lt;AH$142,(IF($F256&gt;AG$142-1,SUM($U117,$V117:AG117),AG117)),0)</f>
        <v>0</v>
      </c>
      <c r="AH256" s="155">
        <f t="shared" si="41"/>
        <v>0</v>
      </c>
      <c r="AI256" s="144">
        <f>IFERROR(IF(VALUE($F256)&lt;AJ$142,(IF(VALUE($F256)&gt;AI$142-1,SUM($AH117,$AI117:AI117),AI117)),0),0)</f>
        <v>0</v>
      </c>
      <c r="AJ256" s="144">
        <f>IFERROR(IF(VALUE($F256)&lt;AK$142,(IF(VALUE($F256)&gt;AJ$142-1,SUM($AH117,$AI117:AJ117),AJ117)),0),0)</f>
        <v>0</v>
      </c>
      <c r="AK256" s="144">
        <f>IFERROR(IF(VALUE($F256)&lt;AL$142,(IF(VALUE($F256)&gt;AK$142-1,SUM($AH117,$AI117:AK117),AK117)),0),0)</f>
        <v>0</v>
      </c>
      <c r="AL256" s="144">
        <f>IFERROR(IF(VALUE($F256)&lt;AM$142,(IF(VALUE($F256)&gt;AL$142-1,SUM($AH117,$AI117:AL117),AL117)),0),0)</f>
        <v>0</v>
      </c>
      <c r="AM256" s="144">
        <f>IFERROR(IF(VALUE($F256)&lt;AN$142,(IF(VALUE($F256)&gt;AM$142-1,SUM($AH117,$AI117:AM117),AM117)),0),0)</f>
        <v>0</v>
      </c>
      <c r="AN256" s="144">
        <f>IFERROR(IF(VALUE($F256)&lt;AO$142,(IF(VALUE($F256)&gt;AN$142-1,SUM($AH117,$AI117:AN117),AN117)),0),0)</f>
        <v>0</v>
      </c>
      <c r="AO256" s="144">
        <f>IFERROR(IF(VALUE($F256)&lt;AP$142,(IF(VALUE($F256)&gt;AO$142-1,SUM($AH117,$AI117:AO117),AO117)),0),0)</f>
        <v>0</v>
      </c>
      <c r="AP256" s="144">
        <f>IFERROR(IF(VALUE($F256)&lt;AQ$142,(IF(VALUE($F256)&gt;AP$142-1,SUM($AH117,$AI117:AP117),AP117)),0),0)</f>
        <v>0</v>
      </c>
      <c r="AQ256" s="144">
        <f>IFERROR(IF(VALUE($F256)&lt;AR$142,(IF(VALUE($F256)&gt;AQ$142-1,SUM($AH117,$AI117:AQ117),AQ117)),0),0)</f>
        <v>0</v>
      </c>
      <c r="AR256" s="144">
        <f>IFERROR(IF(VALUE($F256)&lt;AS$142,(IF(VALUE($F256)&gt;AR$142-1,SUM($AH117,$AI117:AR117),AR117)),0),0)</f>
        <v>0</v>
      </c>
      <c r="AS256" s="144">
        <f>IFERROR(IF(VALUE($F256)&lt;AT$142,(IF(VALUE($F256)&gt;AS$142-1,SUM($AH117,$AI117:AS117),AS117)),0),0)</f>
        <v>0</v>
      </c>
      <c r="AT256" s="144">
        <f>IFERROR(IF(VALUE($F256)&lt;AU$142,(IF(VALUE($F256)&gt;AT$142-1,SUM($AH117,$AI117:AT117),AT117)),0),0)</f>
        <v>0</v>
      </c>
      <c r="AU256" s="155">
        <f t="shared" si="42"/>
        <v>0</v>
      </c>
      <c r="AV256" s="2">
        <f>IFERROR(IF(VALUE($F256)&lt;AW$142,(IF(VALUE($F256)&gt;AV$142-1,SUM($AU117,$AH117,$U117,$AV117:AV117),AV117)),0),0)</f>
        <v>0</v>
      </c>
      <c r="AW256" s="2">
        <f>IFERROR(IF(VALUE($F256)&lt;AX$142,(IF(VALUE($F256)&gt;AW$142-1,SUM($AU117,$AH117,$U117,$AV117:AW117),AW117)),0),0)</f>
        <v>0</v>
      </c>
      <c r="AX256" s="2">
        <f>IFERROR(IF(VALUE($F256)&lt;AY$142,(IF(VALUE($F256)&gt;AX$142-1,SUM($AU117,$AH117,$U117,$AV117:AX117),AX117)),0),0)</f>
        <v>0</v>
      </c>
      <c r="AY256" s="2">
        <f>IFERROR(IF(VALUE($F256)&lt;AZ$142,(IF(VALUE($F256)&gt;AY$142-1,SUM($AU117,$AH117,$U117,$AV117:AY117),AY117)),0),0)</f>
        <v>0</v>
      </c>
      <c r="AZ256" s="2">
        <f>IFERROR(IF(VALUE($F256)&lt;BA$142,(IF(VALUE($F256)&gt;AZ$142-1,SUM($AU117,$AH117,$U117,$AV117:AZ117),AZ117)),0),0)</f>
        <v>0</v>
      </c>
      <c r="BA256" s="2">
        <f>IFERROR(IF(VALUE($F256)&lt;BB$142,(IF(VALUE($F256)&gt;BA$142-1,SUM($AU117,$AH117,$U117,$AV117:BA117),BA117)),0),0)</f>
        <v>0</v>
      </c>
      <c r="BB256" s="2">
        <f>IFERROR(IF(VALUE($F256)&lt;BC$142,(IF(VALUE($F256)&gt;BB$142-1,SUM($AU117,$AH117,$U117,$AV117:BB117),BB117)),0),0)</f>
        <v>0</v>
      </c>
      <c r="BC256" s="2">
        <f>IFERROR(IF(VALUE($F256)&lt;BD$142,(IF(VALUE($F256)&gt;BC$142-1,SUM($AU117,$AH117,$U117,$AV117:BC117),BC117)),0),0)</f>
        <v>0</v>
      </c>
      <c r="BD256" s="2">
        <f>IFERROR(IF(VALUE($F256)&lt;BE$142,(IF(VALUE($F256)&gt;BD$142-1,SUM($AU117,$AH117,$U117,$AV117:BD117),BD117)),0),0)</f>
        <v>0</v>
      </c>
      <c r="BE256" s="2">
        <f>IFERROR(IF(VALUE($F256)&lt;BF$142,(IF(VALUE($F256)&gt;BE$142-1,SUM($AU117,$AH117,$U117,$AV117:BE117),BE117)),0),0)</f>
        <v>0</v>
      </c>
      <c r="BF256" s="2">
        <f>IFERROR(IF(VALUE($F256)&lt;BG$142,(IF(VALUE($F256)&gt;BF$142-1,SUM($AU117,$AH117,$U117,$AV117:BF117),BF117)),0),0)</f>
        <v>0</v>
      </c>
      <c r="BG256" s="2">
        <f>IFERROR(IF(VALUE($F256)&lt;BH$142,(IF(VALUE($F256)&gt;BG$142-1,SUM($AU117,$AH117,$U117,$AV117:BG117),BG117)),0),0)</f>
        <v>0</v>
      </c>
      <c r="BH256" s="145">
        <f t="shared" si="43"/>
        <v>0</v>
      </c>
      <c r="BU256" s="145"/>
      <c r="CH256" s="145"/>
      <c r="CU256" s="145"/>
      <c r="DH256" s="145"/>
      <c r="DU256" s="145"/>
      <c r="EH256" s="145"/>
    </row>
    <row r="257" spans="1:138" ht="15.75" hidden="1" outlineLevel="1" x14ac:dyDescent="0.25">
      <c r="A257" s="2">
        <f t="shared" si="49"/>
        <v>114</v>
      </c>
      <c r="B257" s="1">
        <f t="shared" si="49"/>
        <v>0</v>
      </c>
      <c r="C257" s="1">
        <f t="shared" si="49"/>
        <v>0</v>
      </c>
      <c r="D257" s="2">
        <f t="shared" si="49"/>
        <v>0</v>
      </c>
      <c r="E257" s="161">
        <f t="shared" si="49"/>
        <v>0</v>
      </c>
      <c r="F257" s="86">
        <f t="shared" si="40"/>
        <v>0</v>
      </c>
      <c r="G257" s="86"/>
      <c r="I257" s="144">
        <v>0</v>
      </c>
      <c r="J257" s="144">
        <v>0</v>
      </c>
      <c r="K257" s="144">
        <v>0</v>
      </c>
      <c r="L257" s="144">
        <v>0</v>
      </c>
      <c r="M257" s="144">
        <v>0</v>
      </c>
      <c r="N257" s="144">
        <v>0</v>
      </c>
      <c r="O257" s="144">
        <v>0</v>
      </c>
      <c r="P257" s="144">
        <f>IF($F257&lt;Q$142,(IF($F257&gt;P$142-1,SUM($I118:P118)+$H396,P118)),0)</f>
        <v>0</v>
      </c>
      <c r="Q257" s="144">
        <f>IF($F257&lt;R$142,(IF($F257&gt;Q$142-1,SUM($I118:Q118)+$H396,Q118)),0)</f>
        <v>0</v>
      </c>
      <c r="R257" s="144">
        <f>IF($F257&lt;S$142,(IF($F257&gt;R$142-1,SUM($I118:R118)+$H396,R118)),0)</f>
        <v>0</v>
      </c>
      <c r="S257" s="144">
        <f>IF($F257&lt;T$142,(IF($F257&gt;S$142-1,SUM($I118:S118)+$H396,S118)),0)</f>
        <v>0</v>
      </c>
      <c r="T257" s="144">
        <f>IF($F257&lt;U$142,(IF($F257&gt;T$142-1,SUM($I118:T118)+$H396,T118)),0)</f>
        <v>0</v>
      </c>
      <c r="U257" s="145">
        <f t="shared" si="44"/>
        <v>0</v>
      </c>
      <c r="V257" s="144">
        <f>IF($F257&lt;W$142,(IF($F257&gt;V$142-1,SUM($U118,$V118:V118),V118)),0)</f>
        <v>0</v>
      </c>
      <c r="W257" s="144">
        <f>IF($F257&lt;X$142,(IF($F257&gt;W$142-1,SUM($U118,$V118:W118),W118)),0)</f>
        <v>0</v>
      </c>
      <c r="X257" s="144">
        <f>IF($F257&lt;Y$142,(IF($F257&gt;X$142-1,SUM($U118,$V118:X118),X118)),0)</f>
        <v>0</v>
      </c>
      <c r="Y257" s="144">
        <f>IF($F257&lt;Z$142,(IF($F257&gt;Y$142-1,SUM($U118,$V118:Y118),Y118)),0)</f>
        <v>0</v>
      </c>
      <c r="Z257" s="144">
        <f>IF($F257&lt;AA$142,(IF($F257&gt;Z$142-1,SUM($U118,$V118:Z118),Z118)),0)</f>
        <v>0</v>
      </c>
      <c r="AA257" s="144">
        <f>IF($F257&lt;AB$142,(IF($F257&gt;AA$142-1,SUM($U118,$V118:AA118),AA118)),0)</f>
        <v>0</v>
      </c>
      <c r="AB257" s="144">
        <f>IF($F257&lt;AC$142,(IF($F257&gt;AB$142-1,SUM($U118,$V118:AB118),AB118)),0)</f>
        <v>0</v>
      </c>
      <c r="AC257" s="144">
        <f>IF($F257&lt;AD$142,(IF($F257&gt;AC$142-1,SUM($U118,$V118:AC118),AC118)),0)</f>
        <v>0</v>
      </c>
      <c r="AD257" s="144">
        <f>IF($F257&lt;AE$142,(IF($F257&gt;AD$142-1,SUM($U118,$V118:AD118),AD118)),0)</f>
        <v>0</v>
      </c>
      <c r="AE257" s="144">
        <f>IF($F257&lt;AF$142,(IF($F257&gt;AE$142-1,SUM($U118,$V118:AE118),AE118)),0)</f>
        <v>0</v>
      </c>
      <c r="AF257" s="144">
        <f>IF($F257&lt;AG$142,(IF($F257&gt;AF$142-1,SUM($U118,$V118:AF118),AF118)),0)</f>
        <v>0</v>
      </c>
      <c r="AG257" s="144">
        <f>IF($F257&lt;AH$142,(IF($F257&gt;AG$142-1,SUM($U118,$V118:AG118),AG118)),0)</f>
        <v>0</v>
      </c>
      <c r="AH257" s="155">
        <f t="shared" si="41"/>
        <v>0</v>
      </c>
      <c r="AI257" s="144">
        <f>IFERROR(IF(VALUE($F257)&lt;AJ$142,(IF(VALUE($F257)&gt;AI$142-1,SUM($AH118,$AI118:AI118),AI118)),0),0)</f>
        <v>0</v>
      </c>
      <c r="AJ257" s="144">
        <f>IFERROR(IF(VALUE($F257)&lt;AK$142,(IF(VALUE($F257)&gt;AJ$142-1,SUM($AH118,$AI118:AJ118),AJ118)),0),0)</f>
        <v>0</v>
      </c>
      <c r="AK257" s="144">
        <f>IFERROR(IF(VALUE($F257)&lt;AL$142,(IF(VALUE($F257)&gt;AK$142-1,SUM($AH118,$AI118:AK118),AK118)),0),0)</f>
        <v>0</v>
      </c>
      <c r="AL257" s="144">
        <f>IFERROR(IF(VALUE($F257)&lt;AM$142,(IF(VALUE($F257)&gt;AL$142-1,SUM($AH118,$AI118:AL118),AL118)),0),0)</f>
        <v>0</v>
      </c>
      <c r="AM257" s="144">
        <f>IFERROR(IF(VALUE($F257)&lt;AN$142,(IF(VALUE($F257)&gt;AM$142-1,SUM($AH118,$AI118:AM118),AM118)),0),0)</f>
        <v>0</v>
      </c>
      <c r="AN257" s="144">
        <f>IFERROR(IF(VALUE($F257)&lt;AO$142,(IF(VALUE($F257)&gt;AN$142-1,SUM($AH118,$AI118:AN118),AN118)),0),0)</f>
        <v>0</v>
      </c>
      <c r="AO257" s="144">
        <f>IFERROR(IF(VALUE($F257)&lt;AP$142,(IF(VALUE($F257)&gt;AO$142-1,SUM($AH118,$AI118:AO118),AO118)),0),0)</f>
        <v>0</v>
      </c>
      <c r="AP257" s="144">
        <f>IFERROR(IF(VALUE($F257)&lt;AQ$142,(IF(VALUE($F257)&gt;AP$142-1,SUM($AH118,$AI118:AP118),AP118)),0),0)</f>
        <v>0</v>
      </c>
      <c r="AQ257" s="144">
        <f>IFERROR(IF(VALUE($F257)&lt;AR$142,(IF(VALUE($F257)&gt;AQ$142-1,SUM($AH118,$AI118:AQ118),AQ118)),0),0)</f>
        <v>0</v>
      </c>
      <c r="AR257" s="144">
        <f>IFERROR(IF(VALUE($F257)&lt;AS$142,(IF(VALUE($F257)&gt;AR$142-1,SUM($AH118,$AI118:AR118),AR118)),0),0)</f>
        <v>0</v>
      </c>
      <c r="AS257" s="144">
        <f>IFERROR(IF(VALUE($F257)&lt;AT$142,(IF(VALUE($F257)&gt;AS$142-1,SUM($AH118,$AI118:AS118),AS118)),0),0)</f>
        <v>0</v>
      </c>
      <c r="AT257" s="144">
        <f>IFERROR(IF(VALUE($F257)&lt;AU$142,(IF(VALUE($F257)&gt;AT$142-1,SUM($AH118,$AI118:AT118),AT118)),0),0)</f>
        <v>0</v>
      </c>
      <c r="AU257" s="155">
        <f t="shared" si="42"/>
        <v>0</v>
      </c>
      <c r="AV257" s="2">
        <f>IFERROR(IF(VALUE($F257)&lt;AW$142,(IF(VALUE($F257)&gt;AV$142-1,SUM($AU118,$AH118,$U118,$AV118:AV118),AV118)),0),0)</f>
        <v>0</v>
      </c>
      <c r="AW257" s="2">
        <f>IFERROR(IF(VALUE($F257)&lt;AX$142,(IF(VALUE($F257)&gt;AW$142-1,SUM($AU118,$AH118,$U118,$AV118:AW118),AW118)),0),0)</f>
        <v>0</v>
      </c>
      <c r="AX257" s="2">
        <f>IFERROR(IF(VALUE($F257)&lt;AY$142,(IF(VALUE($F257)&gt;AX$142-1,SUM($AU118,$AH118,$U118,$AV118:AX118),AX118)),0),0)</f>
        <v>0</v>
      </c>
      <c r="AY257" s="2">
        <f>IFERROR(IF(VALUE($F257)&lt;AZ$142,(IF(VALUE($F257)&gt;AY$142-1,SUM($AU118,$AH118,$U118,$AV118:AY118),AY118)),0),0)</f>
        <v>0</v>
      </c>
      <c r="AZ257" s="2">
        <f>IFERROR(IF(VALUE($F257)&lt;BA$142,(IF(VALUE($F257)&gt;AZ$142-1,SUM($AU118,$AH118,$U118,$AV118:AZ118),AZ118)),0),0)</f>
        <v>0</v>
      </c>
      <c r="BA257" s="2">
        <f>IFERROR(IF(VALUE($F257)&lt;BB$142,(IF(VALUE($F257)&gt;BA$142-1,SUM($AU118,$AH118,$U118,$AV118:BA118),BA118)),0),0)</f>
        <v>0</v>
      </c>
      <c r="BB257" s="2">
        <f>IFERROR(IF(VALUE($F257)&lt;BC$142,(IF(VALUE($F257)&gt;BB$142-1,SUM($AU118,$AH118,$U118,$AV118:BB118),BB118)),0),0)</f>
        <v>0</v>
      </c>
      <c r="BC257" s="2">
        <f>IFERROR(IF(VALUE($F257)&lt;BD$142,(IF(VALUE($F257)&gt;BC$142-1,SUM($AU118,$AH118,$U118,$AV118:BC118),BC118)),0),0)</f>
        <v>0</v>
      </c>
      <c r="BD257" s="2">
        <f>IFERROR(IF(VALUE($F257)&lt;BE$142,(IF(VALUE($F257)&gt;BD$142-1,SUM($AU118,$AH118,$U118,$AV118:BD118),BD118)),0),0)</f>
        <v>0</v>
      </c>
      <c r="BE257" s="2">
        <f>IFERROR(IF(VALUE($F257)&lt;BF$142,(IF(VALUE($F257)&gt;BE$142-1,SUM($AU118,$AH118,$U118,$AV118:BE118),BE118)),0),0)</f>
        <v>0</v>
      </c>
      <c r="BF257" s="2">
        <f>IFERROR(IF(VALUE($F257)&lt;BG$142,(IF(VALUE($F257)&gt;BF$142-1,SUM($AU118,$AH118,$U118,$AV118:BF118),BF118)),0),0)</f>
        <v>0</v>
      </c>
      <c r="BG257" s="2">
        <f>IFERROR(IF(VALUE($F257)&lt;BH$142,(IF(VALUE($F257)&gt;BG$142-1,SUM($AU118,$AH118,$U118,$AV118:BG118),BG118)),0),0)</f>
        <v>0</v>
      </c>
      <c r="BH257" s="145">
        <f t="shared" si="43"/>
        <v>0</v>
      </c>
      <c r="BU257" s="145"/>
      <c r="CH257" s="145"/>
      <c r="CU257" s="145"/>
      <c r="DH257" s="145"/>
      <c r="DU257" s="145"/>
      <c r="EH257" s="145"/>
    </row>
    <row r="258" spans="1:138" ht="15.75" hidden="1" outlineLevel="1" x14ac:dyDescent="0.25">
      <c r="A258" s="2">
        <f t="shared" si="49"/>
        <v>115</v>
      </c>
      <c r="B258" s="1">
        <f t="shared" si="49"/>
        <v>0</v>
      </c>
      <c r="C258" s="1">
        <f t="shared" si="49"/>
        <v>0</v>
      </c>
      <c r="D258" s="2">
        <f t="shared" si="49"/>
        <v>0</v>
      </c>
      <c r="E258" s="161">
        <f t="shared" si="49"/>
        <v>0</v>
      </c>
      <c r="F258" s="86">
        <f t="shared" si="40"/>
        <v>0</v>
      </c>
      <c r="G258" s="86"/>
      <c r="I258" s="144">
        <v>0</v>
      </c>
      <c r="J258" s="144">
        <v>0</v>
      </c>
      <c r="K258" s="144">
        <v>0</v>
      </c>
      <c r="L258" s="144">
        <v>0</v>
      </c>
      <c r="M258" s="144">
        <v>0</v>
      </c>
      <c r="N258" s="144">
        <v>0</v>
      </c>
      <c r="O258" s="144">
        <v>0</v>
      </c>
      <c r="P258" s="144">
        <f>IF($F258&lt;Q$142,(IF($F258&gt;P$142-1,SUM($I119:P119)+$H397,P119)),0)</f>
        <v>0</v>
      </c>
      <c r="Q258" s="144">
        <f>IF($F258&lt;R$142,(IF($F258&gt;Q$142-1,SUM($I119:Q119)+$H397,Q119)),0)</f>
        <v>0</v>
      </c>
      <c r="R258" s="144">
        <f>IF($F258&lt;S$142,(IF($F258&gt;R$142-1,SUM($I119:R119)+$H397,R119)),0)</f>
        <v>0</v>
      </c>
      <c r="S258" s="144">
        <f>IF($F258&lt;T$142,(IF($F258&gt;S$142-1,SUM($I119:S119)+$H397,S119)),0)</f>
        <v>0</v>
      </c>
      <c r="T258" s="144">
        <f>IF($F258&lt;U$142,(IF($F258&gt;T$142-1,SUM($I119:T119)+$H397,T119)),0)</f>
        <v>0</v>
      </c>
      <c r="U258" s="145">
        <f t="shared" si="44"/>
        <v>0</v>
      </c>
      <c r="V258" s="144">
        <f>IF($F258&lt;W$142,(IF($F258&gt;V$142-1,SUM($U119,$V119:V119),V119)),0)</f>
        <v>0</v>
      </c>
      <c r="W258" s="144">
        <f>IF($F258&lt;X$142,(IF($F258&gt;W$142-1,SUM($U119,$V119:W119),W119)),0)</f>
        <v>0</v>
      </c>
      <c r="X258" s="144">
        <f>IF($F258&lt;Y$142,(IF($F258&gt;X$142-1,SUM($U119,$V119:X119),X119)),0)</f>
        <v>0</v>
      </c>
      <c r="Y258" s="144">
        <f>IF($F258&lt;Z$142,(IF($F258&gt;Y$142-1,SUM($U119,$V119:Y119),Y119)),0)</f>
        <v>0</v>
      </c>
      <c r="Z258" s="144">
        <f>IF($F258&lt;AA$142,(IF($F258&gt;Z$142-1,SUM($U119,$V119:Z119),Z119)),0)</f>
        <v>0</v>
      </c>
      <c r="AA258" s="144">
        <f>IF($F258&lt;AB$142,(IF($F258&gt;AA$142-1,SUM($U119,$V119:AA119),AA119)),0)</f>
        <v>0</v>
      </c>
      <c r="AB258" s="144">
        <f>IF($F258&lt;AC$142,(IF($F258&gt;AB$142-1,SUM($U119,$V119:AB119),AB119)),0)</f>
        <v>0</v>
      </c>
      <c r="AC258" s="144">
        <f>IF($F258&lt;AD$142,(IF($F258&gt;AC$142-1,SUM($U119,$V119:AC119),AC119)),0)</f>
        <v>0</v>
      </c>
      <c r="AD258" s="144">
        <f>IF($F258&lt;AE$142,(IF($F258&gt;AD$142-1,SUM($U119,$V119:AD119),AD119)),0)</f>
        <v>0</v>
      </c>
      <c r="AE258" s="144">
        <f>IF($F258&lt;AF$142,(IF($F258&gt;AE$142-1,SUM($U119,$V119:AE119),AE119)),0)</f>
        <v>0</v>
      </c>
      <c r="AF258" s="144">
        <f>IF($F258&lt;AG$142,(IF($F258&gt;AF$142-1,SUM($U119,$V119:AF119),AF119)),0)</f>
        <v>0</v>
      </c>
      <c r="AG258" s="144">
        <f>IF($F258&lt;AH$142,(IF($F258&gt;AG$142-1,SUM($U119,$V119:AG119),AG119)),0)</f>
        <v>0</v>
      </c>
      <c r="AH258" s="155">
        <f t="shared" si="41"/>
        <v>0</v>
      </c>
      <c r="AI258" s="144">
        <f>IFERROR(IF(VALUE($F258)&lt;AJ$142,(IF(VALUE($F258)&gt;AI$142-1,SUM($AH119,$AI119:AI119),AI119)),0),0)</f>
        <v>0</v>
      </c>
      <c r="AJ258" s="144">
        <f>IFERROR(IF(VALUE($F258)&lt;AK$142,(IF(VALUE($F258)&gt;AJ$142-1,SUM($AH119,$AI119:AJ119),AJ119)),0),0)</f>
        <v>0</v>
      </c>
      <c r="AK258" s="144">
        <f>IFERROR(IF(VALUE($F258)&lt;AL$142,(IF(VALUE($F258)&gt;AK$142-1,SUM($AH119,$AI119:AK119),AK119)),0),0)</f>
        <v>0</v>
      </c>
      <c r="AL258" s="144">
        <f>IFERROR(IF(VALUE($F258)&lt;AM$142,(IF(VALUE($F258)&gt;AL$142-1,SUM($AH119,$AI119:AL119),AL119)),0),0)</f>
        <v>0</v>
      </c>
      <c r="AM258" s="144">
        <f>IFERROR(IF(VALUE($F258)&lt;AN$142,(IF(VALUE($F258)&gt;AM$142-1,SUM($AH119,$AI119:AM119),AM119)),0),0)</f>
        <v>0</v>
      </c>
      <c r="AN258" s="144">
        <f>IFERROR(IF(VALUE($F258)&lt;AO$142,(IF(VALUE($F258)&gt;AN$142-1,SUM($AH119,$AI119:AN119),AN119)),0),0)</f>
        <v>0</v>
      </c>
      <c r="AO258" s="144">
        <f>IFERROR(IF(VALUE($F258)&lt;AP$142,(IF(VALUE($F258)&gt;AO$142-1,SUM($AH119,$AI119:AO119),AO119)),0),0)</f>
        <v>0</v>
      </c>
      <c r="AP258" s="144">
        <f>IFERROR(IF(VALUE($F258)&lt;AQ$142,(IF(VALUE($F258)&gt;AP$142-1,SUM($AH119,$AI119:AP119),AP119)),0),0)</f>
        <v>0</v>
      </c>
      <c r="AQ258" s="144">
        <f>IFERROR(IF(VALUE($F258)&lt;AR$142,(IF(VALUE($F258)&gt;AQ$142-1,SUM($AH119,$AI119:AQ119),AQ119)),0),0)</f>
        <v>0</v>
      </c>
      <c r="AR258" s="144">
        <f>IFERROR(IF(VALUE($F258)&lt;AS$142,(IF(VALUE($F258)&gt;AR$142-1,SUM($AH119,$AI119:AR119),AR119)),0),0)</f>
        <v>0</v>
      </c>
      <c r="AS258" s="144">
        <f>IFERROR(IF(VALUE($F258)&lt;AT$142,(IF(VALUE($F258)&gt;AS$142-1,SUM($AH119,$AI119:AS119),AS119)),0),0)</f>
        <v>0</v>
      </c>
      <c r="AT258" s="144">
        <f>IFERROR(IF(VALUE($F258)&lt;AU$142,(IF(VALUE($F258)&gt;AT$142-1,SUM($AH119,$AI119:AT119),AT119)),0),0)</f>
        <v>0</v>
      </c>
      <c r="AU258" s="155">
        <f t="shared" si="42"/>
        <v>0</v>
      </c>
      <c r="AV258" s="2">
        <f>IFERROR(IF(VALUE($F258)&lt;AW$142,(IF(VALUE($F258)&gt;AV$142-1,SUM($AU119,$AH119,$U119,$AV119:AV119),AV119)),0),0)</f>
        <v>0</v>
      </c>
      <c r="AW258" s="2">
        <f>IFERROR(IF(VALUE($F258)&lt;AX$142,(IF(VALUE($F258)&gt;AW$142-1,SUM($AU119,$AH119,$U119,$AV119:AW119),AW119)),0),0)</f>
        <v>0</v>
      </c>
      <c r="AX258" s="2">
        <f>IFERROR(IF(VALUE($F258)&lt;AY$142,(IF(VALUE($F258)&gt;AX$142-1,SUM($AU119,$AH119,$U119,$AV119:AX119),AX119)),0),0)</f>
        <v>0</v>
      </c>
      <c r="AY258" s="2">
        <f>IFERROR(IF(VALUE($F258)&lt;AZ$142,(IF(VALUE($F258)&gt;AY$142-1,SUM($AU119,$AH119,$U119,$AV119:AY119),AY119)),0),0)</f>
        <v>0</v>
      </c>
      <c r="AZ258" s="2">
        <f>IFERROR(IF(VALUE($F258)&lt;BA$142,(IF(VALUE($F258)&gt;AZ$142-1,SUM($AU119,$AH119,$U119,$AV119:AZ119),AZ119)),0),0)</f>
        <v>0</v>
      </c>
      <c r="BA258" s="2">
        <f>IFERROR(IF(VALUE($F258)&lt;BB$142,(IF(VALUE($F258)&gt;BA$142-1,SUM($AU119,$AH119,$U119,$AV119:BA119),BA119)),0),0)</f>
        <v>0</v>
      </c>
      <c r="BB258" s="2">
        <f>IFERROR(IF(VALUE($F258)&lt;BC$142,(IF(VALUE($F258)&gt;BB$142-1,SUM($AU119,$AH119,$U119,$AV119:BB119),BB119)),0),0)</f>
        <v>0</v>
      </c>
      <c r="BC258" s="2">
        <f>IFERROR(IF(VALUE($F258)&lt;BD$142,(IF(VALUE($F258)&gt;BC$142-1,SUM($AU119,$AH119,$U119,$AV119:BC119),BC119)),0),0)</f>
        <v>0</v>
      </c>
      <c r="BD258" s="2">
        <f>IFERROR(IF(VALUE($F258)&lt;BE$142,(IF(VALUE($F258)&gt;BD$142-1,SUM($AU119,$AH119,$U119,$AV119:BD119),BD119)),0),0)</f>
        <v>0</v>
      </c>
      <c r="BE258" s="2">
        <f>IFERROR(IF(VALUE($F258)&lt;BF$142,(IF(VALUE($F258)&gt;BE$142-1,SUM($AU119,$AH119,$U119,$AV119:BE119),BE119)),0),0)</f>
        <v>0</v>
      </c>
      <c r="BF258" s="2">
        <f>IFERROR(IF(VALUE($F258)&lt;BG$142,(IF(VALUE($F258)&gt;BF$142-1,SUM($AU119,$AH119,$U119,$AV119:BF119),BF119)),0),0)</f>
        <v>0</v>
      </c>
      <c r="BG258" s="2">
        <f>IFERROR(IF(VALUE($F258)&lt;BH$142,(IF(VALUE($F258)&gt;BG$142-1,SUM($AU119,$AH119,$U119,$AV119:BG119),BG119)),0),0)</f>
        <v>0</v>
      </c>
      <c r="BH258" s="145">
        <f t="shared" si="43"/>
        <v>0</v>
      </c>
      <c r="BU258" s="145"/>
      <c r="CH258" s="145"/>
      <c r="CU258" s="145"/>
      <c r="DH258" s="145"/>
      <c r="DU258" s="145"/>
      <c r="EH258" s="145"/>
    </row>
    <row r="259" spans="1:138" ht="15.75" hidden="1" outlineLevel="1" x14ac:dyDescent="0.25">
      <c r="A259" s="2">
        <f t="shared" si="49"/>
        <v>116</v>
      </c>
      <c r="B259" s="1">
        <f t="shared" si="49"/>
        <v>0</v>
      </c>
      <c r="C259" s="1">
        <f t="shared" si="49"/>
        <v>0</v>
      </c>
      <c r="D259" s="2">
        <f t="shared" si="49"/>
        <v>0</v>
      </c>
      <c r="E259" s="161">
        <f t="shared" si="49"/>
        <v>0</v>
      </c>
      <c r="F259" s="86">
        <f t="shared" si="40"/>
        <v>0</v>
      </c>
      <c r="G259" s="86"/>
      <c r="I259" s="144">
        <v>0</v>
      </c>
      <c r="J259" s="144">
        <v>0</v>
      </c>
      <c r="K259" s="144">
        <v>0</v>
      </c>
      <c r="L259" s="144">
        <v>0</v>
      </c>
      <c r="M259" s="144">
        <v>0</v>
      </c>
      <c r="N259" s="144">
        <v>0</v>
      </c>
      <c r="O259" s="144">
        <v>0</v>
      </c>
      <c r="P259" s="144">
        <f>IF($F259&lt;Q$142,(IF($F259&gt;P$142-1,SUM($I120:P120)+$H398,P120)),0)</f>
        <v>0</v>
      </c>
      <c r="Q259" s="144">
        <f>IF($F259&lt;R$142,(IF($F259&gt;Q$142-1,SUM($I120:Q120)+$H398,Q120)),0)</f>
        <v>0</v>
      </c>
      <c r="R259" s="144">
        <f>IF($F259&lt;S$142,(IF($F259&gt;R$142-1,SUM($I120:R120)+$H398,R120)),0)</f>
        <v>0</v>
      </c>
      <c r="S259" s="144">
        <f>IF($F259&lt;T$142,(IF($F259&gt;S$142-1,SUM($I120:S120)+$H398,S120)),0)</f>
        <v>0</v>
      </c>
      <c r="T259" s="144">
        <f>IF($F259&lt;U$142,(IF($F259&gt;T$142-1,SUM($I120:T120)+$H398,T120)),0)</f>
        <v>0</v>
      </c>
      <c r="U259" s="145">
        <f t="shared" si="44"/>
        <v>0</v>
      </c>
      <c r="V259" s="144">
        <f>IF($F259&lt;W$142,(IF($F259&gt;V$142-1,SUM($U120,$V120:V120),V120)),0)</f>
        <v>0</v>
      </c>
      <c r="W259" s="144">
        <f>IF($F259&lt;X$142,(IF($F259&gt;W$142-1,SUM($U120,$V120:W120),W120)),0)</f>
        <v>0</v>
      </c>
      <c r="X259" s="144">
        <f>IF($F259&lt;Y$142,(IF($F259&gt;X$142-1,SUM($U120,$V120:X120),X120)),0)</f>
        <v>0</v>
      </c>
      <c r="Y259" s="144">
        <f>IF($F259&lt;Z$142,(IF($F259&gt;Y$142-1,SUM($U120,$V120:Y120),Y120)),0)</f>
        <v>0</v>
      </c>
      <c r="Z259" s="144">
        <f>IF($F259&lt;AA$142,(IF($F259&gt;Z$142-1,SUM($U120,$V120:Z120),Z120)),0)</f>
        <v>0</v>
      </c>
      <c r="AA259" s="144">
        <f>IF($F259&lt;AB$142,(IF($F259&gt;AA$142-1,SUM($U120,$V120:AA120),AA120)),0)</f>
        <v>0</v>
      </c>
      <c r="AB259" s="144">
        <f>IF($F259&lt;AC$142,(IF($F259&gt;AB$142-1,SUM($U120,$V120:AB120),AB120)),0)</f>
        <v>0</v>
      </c>
      <c r="AC259" s="144">
        <f>IF($F259&lt;AD$142,(IF($F259&gt;AC$142-1,SUM($U120,$V120:AC120),AC120)),0)</f>
        <v>0</v>
      </c>
      <c r="AD259" s="144">
        <f>IF($F259&lt;AE$142,(IF($F259&gt;AD$142-1,SUM($U120,$V120:AD120),AD120)),0)</f>
        <v>0</v>
      </c>
      <c r="AE259" s="144">
        <f>IF($F259&lt;AF$142,(IF($F259&gt;AE$142-1,SUM($U120,$V120:AE120),AE120)),0)</f>
        <v>0</v>
      </c>
      <c r="AF259" s="144">
        <f>IF($F259&lt;AG$142,(IF($F259&gt;AF$142-1,SUM($U120,$V120:AF120),AF120)),0)</f>
        <v>0</v>
      </c>
      <c r="AG259" s="144">
        <f>IF($F259&lt;AH$142,(IF($F259&gt;AG$142-1,SUM($U120,$V120:AG120),AG120)),0)</f>
        <v>0</v>
      </c>
      <c r="AH259" s="155">
        <f t="shared" si="41"/>
        <v>0</v>
      </c>
      <c r="AI259" s="144">
        <f>IFERROR(IF(VALUE($F259)&lt;AJ$142,(IF(VALUE($F259)&gt;AI$142-1,SUM($AH120,$AI120:AI120),AI120)),0),0)</f>
        <v>0</v>
      </c>
      <c r="AJ259" s="144">
        <f>IFERROR(IF(VALUE($F259)&lt;AK$142,(IF(VALUE($F259)&gt;AJ$142-1,SUM($AH120,$AI120:AJ120),AJ120)),0),0)</f>
        <v>0</v>
      </c>
      <c r="AK259" s="144">
        <f>IFERROR(IF(VALUE($F259)&lt;AL$142,(IF(VALUE($F259)&gt;AK$142-1,SUM($AH120,$AI120:AK120),AK120)),0),0)</f>
        <v>0</v>
      </c>
      <c r="AL259" s="144">
        <f>IFERROR(IF(VALUE($F259)&lt;AM$142,(IF(VALUE($F259)&gt;AL$142-1,SUM($AH120,$AI120:AL120),AL120)),0),0)</f>
        <v>0</v>
      </c>
      <c r="AM259" s="144">
        <f>IFERROR(IF(VALUE($F259)&lt;AN$142,(IF(VALUE($F259)&gt;AM$142-1,SUM($AH120,$AI120:AM120),AM120)),0),0)</f>
        <v>0</v>
      </c>
      <c r="AN259" s="144">
        <f>IFERROR(IF(VALUE($F259)&lt;AO$142,(IF(VALUE($F259)&gt;AN$142-1,SUM($AH120,$AI120:AN120),AN120)),0),0)</f>
        <v>0</v>
      </c>
      <c r="AO259" s="144">
        <f>IFERROR(IF(VALUE($F259)&lt;AP$142,(IF(VALUE($F259)&gt;AO$142-1,SUM($AH120,$AI120:AO120),AO120)),0),0)</f>
        <v>0</v>
      </c>
      <c r="AP259" s="144">
        <f>IFERROR(IF(VALUE($F259)&lt;AQ$142,(IF(VALUE($F259)&gt;AP$142-1,SUM($AH120,$AI120:AP120),AP120)),0),0)</f>
        <v>0</v>
      </c>
      <c r="AQ259" s="144">
        <f>IFERROR(IF(VALUE($F259)&lt;AR$142,(IF(VALUE($F259)&gt;AQ$142-1,SUM($AH120,$AI120:AQ120),AQ120)),0),0)</f>
        <v>0</v>
      </c>
      <c r="AR259" s="144">
        <f>IFERROR(IF(VALUE($F259)&lt;AS$142,(IF(VALUE($F259)&gt;AR$142-1,SUM($AH120,$AI120:AR120),AR120)),0),0)</f>
        <v>0</v>
      </c>
      <c r="AS259" s="144">
        <f>IFERROR(IF(VALUE($F259)&lt;AT$142,(IF(VALUE($F259)&gt;AS$142-1,SUM($AH120,$AI120:AS120),AS120)),0),0)</f>
        <v>0</v>
      </c>
      <c r="AT259" s="144">
        <f>IFERROR(IF(VALUE($F259)&lt;AU$142,(IF(VALUE($F259)&gt;AT$142-1,SUM($AH120,$AI120:AT120),AT120)),0),0)</f>
        <v>0</v>
      </c>
      <c r="AU259" s="155">
        <f t="shared" si="42"/>
        <v>0</v>
      </c>
      <c r="AV259" s="2">
        <f>IFERROR(IF(VALUE($F259)&lt;AW$142,(IF(VALUE($F259)&gt;AV$142-1,SUM($AU120,$AH120,$U120,$AV120:AV120),AV120)),0),0)</f>
        <v>0</v>
      </c>
      <c r="AW259" s="2">
        <f>IFERROR(IF(VALUE($F259)&lt;AX$142,(IF(VALUE($F259)&gt;AW$142-1,SUM($AU120,$AH120,$U120,$AV120:AW120),AW120)),0),0)</f>
        <v>0</v>
      </c>
      <c r="AX259" s="2">
        <f>IFERROR(IF(VALUE($F259)&lt;AY$142,(IF(VALUE($F259)&gt;AX$142-1,SUM($AU120,$AH120,$U120,$AV120:AX120),AX120)),0),0)</f>
        <v>0</v>
      </c>
      <c r="AY259" s="2">
        <f>IFERROR(IF(VALUE($F259)&lt;AZ$142,(IF(VALUE($F259)&gt;AY$142-1,SUM($AU120,$AH120,$U120,$AV120:AY120),AY120)),0),0)</f>
        <v>0</v>
      </c>
      <c r="AZ259" s="2">
        <f>IFERROR(IF(VALUE($F259)&lt;BA$142,(IF(VALUE($F259)&gt;AZ$142-1,SUM($AU120,$AH120,$U120,$AV120:AZ120),AZ120)),0),0)</f>
        <v>0</v>
      </c>
      <c r="BA259" s="2">
        <f>IFERROR(IF(VALUE($F259)&lt;BB$142,(IF(VALUE($F259)&gt;BA$142-1,SUM($AU120,$AH120,$U120,$AV120:BA120),BA120)),0),0)</f>
        <v>0</v>
      </c>
      <c r="BB259" s="2">
        <f>IFERROR(IF(VALUE($F259)&lt;BC$142,(IF(VALUE($F259)&gt;BB$142-1,SUM($AU120,$AH120,$U120,$AV120:BB120),BB120)),0),0)</f>
        <v>0</v>
      </c>
      <c r="BC259" s="2">
        <f>IFERROR(IF(VALUE($F259)&lt;BD$142,(IF(VALUE($F259)&gt;BC$142-1,SUM($AU120,$AH120,$U120,$AV120:BC120),BC120)),0),0)</f>
        <v>0</v>
      </c>
      <c r="BD259" s="2">
        <f>IFERROR(IF(VALUE($F259)&lt;BE$142,(IF(VALUE($F259)&gt;BD$142-1,SUM($AU120,$AH120,$U120,$AV120:BD120),BD120)),0),0)</f>
        <v>0</v>
      </c>
      <c r="BE259" s="2">
        <f>IFERROR(IF(VALUE($F259)&lt;BF$142,(IF(VALUE($F259)&gt;BE$142-1,SUM($AU120,$AH120,$U120,$AV120:BE120),BE120)),0),0)</f>
        <v>0</v>
      </c>
      <c r="BF259" s="2">
        <f>IFERROR(IF(VALUE($F259)&lt;BG$142,(IF(VALUE($F259)&gt;BF$142-1,SUM($AU120,$AH120,$U120,$AV120:BF120),BF120)),0),0)</f>
        <v>0</v>
      </c>
      <c r="BG259" s="2">
        <f>IFERROR(IF(VALUE($F259)&lt;BH$142,(IF(VALUE($F259)&gt;BG$142-1,SUM($AU120,$AH120,$U120,$AV120:BG120),BG120)),0),0)</f>
        <v>0</v>
      </c>
      <c r="BH259" s="145">
        <f t="shared" si="43"/>
        <v>0</v>
      </c>
      <c r="BU259" s="145"/>
      <c r="CH259" s="145"/>
      <c r="CU259" s="145"/>
      <c r="DH259" s="145"/>
      <c r="DU259" s="145"/>
      <c r="EH259" s="145"/>
    </row>
    <row r="260" spans="1:138" ht="15.75" hidden="1" outlineLevel="1" x14ac:dyDescent="0.25">
      <c r="A260" s="2">
        <f t="shared" si="49"/>
        <v>117</v>
      </c>
      <c r="B260" s="1">
        <f t="shared" si="49"/>
        <v>0</v>
      </c>
      <c r="C260" s="1">
        <f t="shared" si="49"/>
        <v>0</v>
      </c>
      <c r="D260" s="2">
        <f t="shared" si="49"/>
        <v>0</v>
      </c>
      <c r="E260" s="161">
        <f t="shared" si="49"/>
        <v>0</v>
      </c>
      <c r="F260" s="86">
        <f t="shared" si="40"/>
        <v>0</v>
      </c>
      <c r="G260" s="86"/>
      <c r="I260" s="144">
        <v>0</v>
      </c>
      <c r="J260" s="144">
        <v>0</v>
      </c>
      <c r="K260" s="144">
        <v>0</v>
      </c>
      <c r="L260" s="144">
        <v>0</v>
      </c>
      <c r="M260" s="144">
        <v>0</v>
      </c>
      <c r="N260" s="144">
        <v>0</v>
      </c>
      <c r="O260" s="144">
        <v>0</v>
      </c>
      <c r="P260" s="144">
        <f>IF($F260&lt;Q$142,(IF($F260&gt;P$142-1,SUM($I121:P121)+$H399,P121)),0)</f>
        <v>0</v>
      </c>
      <c r="Q260" s="144">
        <f>IF($F260&lt;R$142,(IF($F260&gt;Q$142-1,SUM($I121:Q121)+$H399,Q121)),0)</f>
        <v>0</v>
      </c>
      <c r="R260" s="144">
        <f>IF($F260&lt;S$142,(IF($F260&gt;R$142-1,SUM($I121:R121)+$H399,R121)),0)</f>
        <v>0</v>
      </c>
      <c r="S260" s="144">
        <f>IF($F260&lt;T$142,(IF($F260&gt;S$142-1,SUM($I121:S121)+$H399,S121)),0)</f>
        <v>0</v>
      </c>
      <c r="T260" s="144">
        <f>IF($F260&lt;U$142,(IF($F260&gt;T$142-1,SUM($I121:T121)+$H399,T121)),0)</f>
        <v>0</v>
      </c>
      <c r="U260" s="145">
        <f t="shared" si="44"/>
        <v>0</v>
      </c>
      <c r="V260" s="144">
        <f>IF($F260&lt;W$142,(IF($F260&gt;V$142-1,SUM($U121,$V121:V121),V121)),0)</f>
        <v>0</v>
      </c>
      <c r="W260" s="144">
        <f>IF($F260&lt;X$142,(IF($F260&gt;W$142-1,SUM($U121,$V121:W121),W121)),0)</f>
        <v>0</v>
      </c>
      <c r="X260" s="144">
        <f>IF($F260&lt;Y$142,(IF($F260&gt;X$142-1,SUM($U121,$V121:X121),X121)),0)</f>
        <v>0</v>
      </c>
      <c r="Y260" s="144">
        <f>IF($F260&lt;Z$142,(IF($F260&gt;Y$142-1,SUM($U121,$V121:Y121),Y121)),0)</f>
        <v>0</v>
      </c>
      <c r="Z260" s="144">
        <f>IF($F260&lt;AA$142,(IF($F260&gt;Z$142-1,SUM($U121,$V121:Z121),Z121)),0)</f>
        <v>0</v>
      </c>
      <c r="AA260" s="144">
        <f>IF($F260&lt;AB$142,(IF($F260&gt;AA$142-1,SUM($U121,$V121:AA121),AA121)),0)</f>
        <v>0</v>
      </c>
      <c r="AB260" s="144">
        <f>IF($F260&lt;AC$142,(IF($F260&gt;AB$142-1,SUM($U121,$V121:AB121),AB121)),0)</f>
        <v>0</v>
      </c>
      <c r="AC260" s="144">
        <f>IF($F260&lt;AD$142,(IF($F260&gt;AC$142-1,SUM($U121,$V121:AC121),AC121)),0)</f>
        <v>0</v>
      </c>
      <c r="AD260" s="144">
        <f>IF($F260&lt;AE$142,(IF($F260&gt;AD$142-1,SUM($U121,$V121:AD121),AD121)),0)</f>
        <v>0</v>
      </c>
      <c r="AE260" s="144">
        <f>IF($F260&lt;AF$142,(IF($F260&gt;AE$142-1,SUM($U121,$V121:AE121),AE121)),0)</f>
        <v>0</v>
      </c>
      <c r="AF260" s="144">
        <f>IF($F260&lt;AG$142,(IF($F260&gt;AF$142-1,SUM($U121,$V121:AF121),AF121)),0)</f>
        <v>0</v>
      </c>
      <c r="AG260" s="144">
        <f>IF($F260&lt;AH$142,(IF($F260&gt;AG$142-1,SUM($U121,$V121:AG121),AG121)),0)</f>
        <v>0</v>
      </c>
      <c r="AH260" s="155">
        <f t="shared" si="41"/>
        <v>0</v>
      </c>
      <c r="AI260" s="144">
        <f>IFERROR(IF(VALUE($F260)&lt;AJ$142,(IF(VALUE($F260)&gt;AI$142-1,SUM($AH121,$AI121:AI121),AI121)),0),0)</f>
        <v>0</v>
      </c>
      <c r="AJ260" s="144">
        <f>IFERROR(IF(VALUE($F260)&lt;AK$142,(IF(VALUE($F260)&gt;AJ$142-1,SUM($AH121,$AI121:AJ121),AJ121)),0),0)</f>
        <v>0</v>
      </c>
      <c r="AK260" s="144">
        <f>IFERROR(IF(VALUE($F260)&lt;AL$142,(IF(VALUE($F260)&gt;AK$142-1,SUM($AH121,$AI121:AK121),AK121)),0),0)</f>
        <v>0</v>
      </c>
      <c r="AL260" s="144">
        <f>IFERROR(IF(VALUE($F260)&lt;AM$142,(IF(VALUE($F260)&gt;AL$142-1,SUM($AH121,$AI121:AL121),AL121)),0),0)</f>
        <v>0</v>
      </c>
      <c r="AM260" s="144">
        <f>IFERROR(IF(VALUE($F260)&lt;AN$142,(IF(VALUE($F260)&gt;AM$142-1,SUM($AH121,$AI121:AM121),AM121)),0),0)</f>
        <v>0</v>
      </c>
      <c r="AN260" s="144">
        <f>IFERROR(IF(VALUE($F260)&lt;AO$142,(IF(VALUE($F260)&gt;AN$142-1,SUM($AH121,$AI121:AN121),AN121)),0),0)</f>
        <v>0</v>
      </c>
      <c r="AO260" s="144">
        <f>IFERROR(IF(VALUE($F260)&lt;AP$142,(IF(VALUE($F260)&gt;AO$142-1,SUM($AH121,$AI121:AO121),AO121)),0),0)</f>
        <v>0</v>
      </c>
      <c r="AP260" s="144">
        <f>IFERROR(IF(VALUE($F260)&lt;AQ$142,(IF(VALUE($F260)&gt;AP$142-1,SUM($AH121,$AI121:AP121),AP121)),0),0)</f>
        <v>0</v>
      </c>
      <c r="AQ260" s="144">
        <f>IFERROR(IF(VALUE($F260)&lt;AR$142,(IF(VALUE($F260)&gt;AQ$142-1,SUM($AH121,$AI121:AQ121),AQ121)),0),0)</f>
        <v>0</v>
      </c>
      <c r="AR260" s="144">
        <f>IFERROR(IF(VALUE($F260)&lt;AS$142,(IF(VALUE($F260)&gt;AR$142-1,SUM($AH121,$AI121:AR121),AR121)),0),0)</f>
        <v>0</v>
      </c>
      <c r="AS260" s="144">
        <f>IFERROR(IF(VALUE($F260)&lt;AT$142,(IF(VALUE($F260)&gt;AS$142-1,SUM($AH121,$AI121:AS121),AS121)),0),0)</f>
        <v>0</v>
      </c>
      <c r="AT260" s="144">
        <f>IFERROR(IF(VALUE($F260)&lt;AU$142,(IF(VALUE($F260)&gt;AT$142-1,SUM($AH121,$AI121:AT121),AT121)),0),0)</f>
        <v>0</v>
      </c>
      <c r="AU260" s="155">
        <f t="shared" si="42"/>
        <v>0</v>
      </c>
      <c r="AV260" s="2">
        <f>IFERROR(IF(VALUE($F260)&lt;AW$142,(IF(VALUE($F260)&gt;AV$142-1,SUM($AU121,$AH121,$U121,$AV121:AV121),AV121)),0),0)</f>
        <v>0</v>
      </c>
      <c r="AW260" s="2">
        <f>IFERROR(IF(VALUE($F260)&lt;AX$142,(IF(VALUE($F260)&gt;AW$142-1,SUM($AU121,$AH121,$U121,$AV121:AW121),AW121)),0),0)</f>
        <v>0</v>
      </c>
      <c r="AX260" s="2">
        <f>IFERROR(IF(VALUE($F260)&lt;AY$142,(IF(VALUE($F260)&gt;AX$142-1,SUM($AU121,$AH121,$U121,$AV121:AX121),AX121)),0),0)</f>
        <v>0</v>
      </c>
      <c r="AY260" s="2">
        <f>IFERROR(IF(VALUE($F260)&lt;AZ$142,(IF(VALUE($F260)&gt;AY$142-1,SUM($AU121,$AH121,$U121,$AV121:AY121),AY121)),0),0)</f>
        <v>0</v>
      </c>
      <c r="AZ260" s="2">
        <f>IFERROR(IF(VALUE($F260)&lt;BA$142,(IF(VALUE($F260)&gt;AZ$142-1,SUM($AU121,$AH121,$U121,$AV121:AZ121),AZ121)),0),0)</f>
        <v>0</v>
      </c>
      <c r="BA260" s="2">
        <f>IFERROR(IF(VALUE($F260)&lt;BB$142,(IF(VALUE($F260)&gt;BA$142-1,SUM($AU121,$AH121,$U121,$AV121:BA121),BA121)),0),0)</f>
        <v>0</v>
      </c>
      <c r="BB260" s="2">
        <f>IFERROR(IF(VALUE($F260)&lt;BC$142,(IF(VALUE($F260)&gt;BB$142-1,SUM($AU121,$AH121,$U121,$AV121:BB121),BB121)),0),0)</f>
        <v>0</v>
      </c>
      <c r="BC260" s="2">
        <f>IFERROR(IF(VALUE($F260)&lt;BD$142,(IF(VALUE($F260)&gt;BC$142-1,SUM($AU121,$AH121,$U121,$AV121:BC121),BC121)),0),0)</f>
        <v>0</v>
      </c>
      <c r="BD260" s="2">
        <f>IFERROR(IF(VALUE($F260)&lt;BE$142,(IF(VALUE($F260)&gt;BD$142-1,SUM($AU121,$AH121,$U121,$AV121:BD121),BD121)),0),0)</f>
        <v>0</v>
      </c>
      <c r="BE260" s="2">
        <f>IFERROR(IF(VALUE($F260)&lt;BF$142,(IF(VALUE($F260)&gt;BE$142-1,SUM($AU121,$AH121,$U121,$AV121:BE121),BE121)),0),0)</f>
        <v>0</v>
      </c>
      <c r="BF260" s="2">
        <f>IFERROR(IF(VALUE($F260)&lt;BG$142,(IF(VALUE($F260)&gt;BF$142-1,SUM($AU121,$AH121,$U121,$AV121:BF121),BF121)),0),0)</f>
        <v>0</v>
      </c>
      <c r="BG260" s="2">
        <f>IFERROR(IF(VALUE($F260)&lt;BH$142,(IF(VALUE($F260)&gt;BG$142-1,SUM($AU121,$AH121,$U121,$AV121:BG121),BG121)),0),0)</f>
        <v>0</v>
      </c>
      <c r="BH260" s="145">
        <f t="shared" si="43"/>
        <v>0</v>
      </c>
      <c r="BU260" s="145"/>
      <c r="CH260" s="145"/>
      <c r="CU260" s="145"/>
      <c r="DH260" s="145"/>
      <c r="DU260" s="145"/>
      <c r="EH260" s="145"/>
    </row>
    <row r="261" spans="1:138" ht="15.75" hidden="1" outlineLevel="1" x14ac:dyDescent="0.25">
      <c r="A261" s="2">
        <f t="shared" si="49"/>
        <v>118</v>
      </c>
      <c r="B261" s="1">
        <f t="shared" si="49"/>
        <v>0</v>
      </c>
      <c r="C261" s="1">
        <f t="shared" si="49"/>
        <v>0</v>
      </c>
      <c r="D261" s="2">
        <f t="shared" si="49"/>
        <v>0</v>
      </c>
      <c r="E261" s="161">
        <f t="shared" si="49"/>
        <v>0</v>
      </c>
      <c r="F261" s="86">
        <f t="shared" si="40"/>
        <v>0</v>
      </c>
      <c r="G261" s="86"/>
      <c r="I261" s="144">
        <v>0</v>
      </c>
      <c r="J261" s="144">
        <v>0</v>
      </c>
      <c r="K261" s="144">
        <v>0</v>
      </c>
      <c r="L261" s="144">
        <v>0</v>
      </c>
      <c r="M261" s="144">
        <v>0</v>
      </c>
      <c r="N261" s="144">
        <v>0</v>
      </c>
      <c r="O261" s="144">
        <v>0</v>
      </c>
      <c r="P261" s="144">
        <f>IF($F261&lt;Q$142,(IF($F261&gt;P$142-1,SUM($I122:P122)+$H400,P122)),0)</f>
        <v>0</v>
      </c>
      <c r="Q261" s="144">
        <f>IF($F261&lt;R$142,(IF($F261&gt;Q$142-1,SUM($I122:Q122)+$H400,Q122)),0)</f>
        <v>0</v>
      </c>
      <c r="R261" s="144">
        <f>IF($F261&lt;S$142,(IF($F261&gt;R$142-1,SUM($I122:R122)+$H400,R122)),0)</f>
        <v>0</v>
      </c>
      <c r="S261" s="144">
        <f>IF($F261&lt;T$142,(IF($F261&gt;S$142-1,SUM($I122:S122)+$H400,S122)),0)</f>
        <v>0</v>
      </c>
      <c r="T261" s="144">
        <f>IF($F261&lt;U$142,(IF($F261&gt;T$142-1,SUM($I122:T122)+$H400,T122)),0)</f>
        <v>0</v>
      </c>
      <c r="U261" s="145">
        <f t="shared" si="44"/>
        <v>0</v>
      </c>
      <c r="V261" s="144">
        <f>IF($F261&lt;W$142,(IF($F261&gt;V$142-1,SUM($U122,$V122:V122),V122)),0)</f>
        <v>0</v>
      </c>
      <c r="W261" s="144">
        <f>IF($F261&lt;X$142,(IF($F261&gt;W$142-1,SUM($U122,$V122:W122),W122)),0)</f>
        <v>0</v>
      </c>
      <c r="X261" s="144">
        <f>IF($F261&lt;Y$142,(IF($F261&gt;X$142-1,SUM($U122,$V122:X122),X122)),0)</f>
        <v>0</v>
      </c>
      <c r="Y261" s="144">
        <f>IF($F261&lt;Z$142,(IF($F261&gt;Y$142-1,SUM($U122,$V122:Y122),Y122)),0)</f>
        <v>0</v>
      </c>
      <c r="Z261" s="144">
        <f>IF($F261&lt;AA$142,(IF($F261&gt;Z$142-1,SUM($U122,$V122:Z122),Z122)),0)</f>
        <v>0</v>
      </c>
      <c r="AA261" s="144">
        <f>IF($F261&lt;AB$142,(IF($F261&gt;AA$142-1,SUM($U122,$V122:AA122),AA122)),0)</f>
        <v>0</v>
      </c>
      <c r="AB261" s="144">
        <f>IF($F261&lt;AC$142,(IF($F261&gt;AB$142-1,SUM($U122,$V122:AB122),AB122)),0)</f>
        <v>0</v>
      </c>
      <c r="AC261" s="144">
        <f>IF($F261&lt;AD$142,(IF($F261&gt;AC$142-1,SUM($U122,$V122:AC122),AC122)),0)</f>
        <v>0</v>
      </c>
      <c r="AD261" s="144">
        <f>IF($F261&lt;AE$142,(IF($F261&gt;AD$142-1,SUM($U122,$V122:AD122),AD122)),0)</f>
        <v>0</v>
      </c>
      <c r="AE261" s="144">
        <f>IF($F261&lt;AF$142,(IF($F261&gt;AE$142-1,SUM($U122,$V122:AE122),AE122)),0)</f>
        <v>0</v>
      </c>
      <c r="AF261" s="144">
        <f>IF($F261&lt;AG$142,(IF($F261&gt;AF$142-1,SUM($U122,$V122:AF122),AF122)),0)</f>
        <v>0</v>
      </c>
      <c r="AG261" s="144">
        <f>IF($F261&lt;AH$142,(IF($F261&gt;AG$142-1,SUM($U122,$V122:AG122),AG122)),0)</f>
        <v>0</v>
      </c>
      <c r="AH261" s="155">
        <f t="shared" si="41"/>
        <v>0</v>
      </c>
      <c r="AI261" s="144">
        <f>IFERROR(IF(VALUE($F261)&lt;AJ$142,(IF(VALUE($F261)&gt;AI$142-1,SUM($AH122,$AI122:AI122),AI122)),0),0)</f>
        <v>0</v>
      </c>
      <c r="AJ261" s="144">
        <f>IFERROR(IF(VALUE($F261)&lt;AK$142,(IF(VALUE($F261)&gt;AJ$142-1,SUM($AH122,$AI122:AJ122),AJ122)),0),0)</f>
        <v>0</v>
      </c>
      <c r="AK261" s="144">
        <f>IFERROR(IF(VALUE($F261)&lt;AL$142,(IF(VALUE($F261)&gt;AK$142-1,SUM($AH122,$AI122:AK122),AK122)),0),0)</f>
        <v>0</v>
      </c>
      <c r="AL261" s="144">
        <f>IFERROR(IF(VALUE($F261)&lt;AM$142,(IF(VALUE($F261)&gt;AL$142-1,SUM($AH122,$AI122:AL122),AL122)),0),0)</f>
        <v>0</v>
      </c>
      <c r="AM261" s="144">
        <f>IFERROR(IF(VALUE($F261)&lt;AN$142,(IF(VALUE($F261)&gt;AM$142-1,SUM($AH122,$AI122:AM122),AM122)),0),0)</f>
        <v>0</v>
      </c>
      <c r="AN261" s="144">
        <f>IFERROR(IF(VALUE($F261)&lt;AO$142,(IF(VALUE($F261)&gt;AN$142-1,SUM($AH122,$AI122:AN122),AN122)),0),0)</f>
        <v>0</v>
      </c>
      <c r="AO261" s="144">
        <f>IFERROR(IF(VALUE($F261)&lt;AP$142,(IF(VALUE($F261)&gt;AO$142-1,SUM($AH122,$AI122:AO122),AO122)),0),0)</f>
        <v>0</v>
      </c>
      <c r="AP261" s="144">
        <f>IFERROR(IF(VALUE($F261)&lt;AQ$142,(IF(VALUE($F261)&gt;AP$142-1,SUM($AH122,$AI122:AP122),AP122)),0),0)</f>
        <v>0</v>
      </c>
      <c r="AQ261" s="144">
        <f>IFERROR(IF(VALUE($F261)&lt;AR$142,(IF(VALUE($F261)&gt;AQ$142-1,SUM($AH122,$AI122:AQ122),AQ122)),0),0)</f>
        <v>0</v>
      </c>
      <c r="AR261" s="144">
        <f>IFERROR(IF(VALUE($F261)&lt;AS$142,(IF(VALUE($F261)&gt;AR$142-1,SUM($AH122,$AI122:AR122),AR122)),0),0)</f>
        <v>0</v>
      </c>
      <c r="AS261" s="144">
        <f>IFERROR(IF(VALUE($F261)&lt;AT$142,(IF(VALUE($F261)&gt;AS$142-1,SUM($AH122,$AI122:AS122),AS122)),0),0)</f>
        <v>0</v>
      </c>
      <c r="AT261" s="144">
        <f>IFERROR(IF(VALUE($F261)&lt;AU$142,(IF(VALUE($F261)&gt;AT$142-1,SUM($AH122,$AI122:AT122),AT122)),0),0)</f>
        <v>0</v>
      </c>
      <c r="AU261" s="155">
        <f t="shared" si="42"/>
        <v>0</v>
      </c>
      <c r="AV261" s="2">
        <f>IFERROR(IF(VALUE($F261)&lt;AW$142,(IF(VALUE($F261)&gt;AV$142-1,SUM($AU122,$AH122,$U122,$AV122:AV122),AV122)),0),0)</f>
        <v>0</v>
      </c>
      <c r="AW261" s="2">
        <f>IFERROR(IF(VALUE($F261)&lt;AX$142,(IF(VALUE($F261)&gt;AW$142-1,SUM($AU122,$AH122,$U122,$AV122:AW122),AW122)),0),0)</f>
        <v>0</v>
      </c>
      <c r="AX261" s="2">
        <f>IFERROR(IF(VALUE($F261)&lt;AY$142,(IF(VALUE($F261)&gt;AX$142-1,SUM($AU122,$AH122,$U122,$AV122:AX122),AX122)),0),0)</f>
        <v>0</v>
      </c>
      <c r="AY261" s="2">
        <f>IFERROR(IF(VALUE($F261)&lt;AZ$142,(IF(VALUE($F261)&gt;AY$142-1,SUM($AU122,$AH122,$U122,$AV122:AY122),AY122)),0),0)</f>
        <v>0</v>
      </c>
      <c r="AZ261" s="2">
        <f>IFERROR(IF(VALUE($F261)&lt;BA$142,(IF(VALUE($F261)&gt;AZ$142-1,SUM($AU122,$AH122,$U122,$AV122:AZ122),AZ122)),0),0)</f>
        <v>0</v>
      </c>
      <c r="BA261" s="2">
        <f>IFERROR(IF(VALUE($F261)&lt;BB$142,(IF(VALUE($F261)&gt;BA$142-1,SUM($AU122,$AH122,$U122,$AV122:BA122),BA122)),0),0)</f>
        <v>0</v>
      </c>
      <c r="BB261" s="2">
        <f>IFERROR(IF(VALUE($F261)&lt;BC$142,(IF(VALUE($F261)&gt;BB$142-1,SUM($AU122,$AH122,$U122,$AV122:BB122),BB122)),0),0)</f>
        <v>0</v>
      </c>
      <c r="BC261" s="2">
        <f>IFERROR(IF(VALUE($F261)&lt;BD$142,(IF(VALUE($F261)&gt;BC$142-1,SUM($AU122,$AH122,$U122,$AV122:BC122),BC122)),0),0)</f>
        <v>0</v>
      </c>
      <c r="BD261" s="2">
        <f>IFERROR(IF(VALUE($F261)&lt;BE$142,(IF(VALUE($F261)&gt;BD$142-1,SUM($AU122,$AH122,$U122,$AV122:BD122),BD122)),0),0)</f>
        <v>0</v>
      </c>
      <c r="BE261" s="2">
        <f>IFERROR(IF(VALUE($F261)&lt;BF$142,(IF(VALUE($F261)&gt;BE$142-1,SUM($AU122,$AH122,$U122,$AV122:BE122),BE122)),0),0)</f>
        <v>0</v>
      </c>
      <c r="BF261" s="2">
        <f>IFERROR(IF(VALUE($F261)&lt;BG$142,(IF(VALUE($F261)&gt;BF$142-1,SUM($AU122,$AH122,$U122,$AV122:BF122),BF122)),0),0)</f>
        <v>0</v>
      </c>
      <c r="BG261" s="2">
        <f>IFERROR(IF(VALUE($F261)&lt;BH$142,(IF(VALUE($F261)&gt;BG$142-1,SUM($AU122,$AH122,$U122,$AV122:BG122),BG122)),0),0)</f>
        <v>0</v>
      </c>
      <c r="BH261" s="145">
        <f t="shared" si="43"/>
        <v>0</v>
      </c>
      <c r="BU261" s="145"/>
      <c r="CH261" s="145"/>
      <c r="CU261" s="145"/>
      <c r="DH261" s="145"/>
      <c r="DU261" s="145"/>
      <c r="EH261" s="145"/>
    </row>
    <row r="262" spans="1:138" ht="15.75" hidden="1" outlineLevel="1" x14ac:dyDescent="0.25">
      <c r="A262" s="2">
        <f t="shared" si="49"/>
        <v>119</v>
      </c>
      <c r="B262" s="1">
        <f t="shared" si="49"/>
        <v>0</v>
      </c>
      <c r="C262" s="1">
        <f t="shared" si="49"/>
        <v>0</v>
      </c>
      <c r="D262" s="2">
        <f t="shared" si="49"/>
        <v>0</v>
      </c>
      <c r="E262" s="161">
        <f t="shared" si="49"/>
        <v>0</v>
      </c>
      <c r="F262" s="86">
        <f t="shared" si="40"/>
        <v>0</v>
      </c>
      <c r="G262" s="86"/>
      <c r="I262" s="144">
        <v>0</v>
      </c>
      <c r="J262" s="144">
        <v>0</v>
      </c>
      <c r="K262" s="144">
        <v>0</v>
      </c>
      <c r="L262" s="144">
        <v>0</v>
      </c>
      <c r="M262" s="144">
        <v>0</v>
      </c>
      <c r="N262" s="144">
        <v>0</v>
      </c>
      <c r="O262" s="144">
        <v>0</v>
      </c>
      <c r="P262" s="144">
        <f>IF($F262&lt;Q$142,(IF($F262&gt;P$142-1,SUM($I123:P123)+$H401,P123)),0)</f>
        <v>0</v>
      </c>
      <c r="Q262" s="144">
        <f>IF($F262&lt;R$142,(IF($F262&gt;Q$142-1,SUM($I123:Q123)+$H401,Q123)),0)</f>
        <v>0</v>
      </c>
      <c r="R262" s="144">
        <f>IF($F262&lt;S$142,(IF($F262&gt;R$142-1,SUM($I123:R123)+$H401,R123)),0)</f>
        <v>0</v>
      </c>
      <c r="S262" s="144">
        <f>IF($F262&lt;T$142,(IF($F262&gt;S$142-1,SUM($I123:S123)+$H401,S123)),0)</f>
        <v>0</v>
      </c>
      <c r="T262" s="144">
        <f>IF($F262&lt;U$142,(IF($F262&gt;T$142-1,SUM($I123:T123)+$H401,T123)),0)</f>
        <v>0</v>
      </c>
      <c r="U262" s="145">
        <f t="shared" si="44"/>
        <v>0</v>
      </c>
      <c r="V262" s="144">
        <f>IF($F262&lt;W$142,(IF($F262&gt;V$142-1,SUM($U123,$V123:V123),V123)),0)</f>
        <v>0</v>
      </c>
      <c r="W262" s="144">
        <f>IF($F262&lt;X$142,(IF($F262&gt;W$142-1,SUM($U123,$V123:W123),W123)),0)</f>
        <v>0</v>
      </c>
      <c r="X262" s="144">
        <f>IF($F262&lt;Y$142,(IF($F262&gt;X$142-1,SUM($U123,$V123:X123),X123)),0)</f>
        <v>0</v>
      </c>
      <c r="Y262" s="144">
        <f>IF($F262&lt;Z$142,(IF($F262&gt;Y$142-1,SUM($U123,$V123:Y123),Y123)),0)</f>
        <v>0</v>
      </c>
      <c r="Z262" s="144">
        <f>IF($F262&lt;AA$142,(IF($F262&gt;Z$142-1,SUM($U123,$V123:Z123),Z123)),0)</f>
        <v>0</v>
      </c>
      <c r="AA262" s="144">
        <f>IF($F262&lt;AB$142,(IF($F262&gt;AA$142-1,SUM($U123,$V123:AA123),AA123)),0)</f>
        <v>0</v>
      </c>
      <c r="AB262" s="144">
        <f>IF($F262&lt;AC$142,(IF($F262&gt;AB$142-1,SUM($U123,$V123:AB123),AB123)),0)</f>
        <v>0</v>
      </c>
      <c r="AC262" s="144">
        <f>IF($F262&lt;AD$142,(IF($F262&gt;AC$142-1,SUM($U123,$V123:AC123),AC123)),0)</f>
        <v>0</v>
      </c>
      <c r="AD262" s="144">
        <f>IF($F262&lt;AE$142,(IF($F262&gt;AD$142-1,SUM($U123,$V123:AD123),AD123)),0)</f>
        <v>0</v>
      </c>
      <c r="AE262" s="144">
        <f>IF($F262&lt;AF$142,(IF($F262&gt;AE$142-1,SUM($U123,$V123:AE123),AE123)),0)</f>
        <v>0</v>
      </c>
      <c r="AF262" s="144">
        <f>IF($F262&lt;AG$142,(IF($F262&gt;AF$142-1,SUM($U123,$V123:AF123),AF123)),0)</f>
        <v>0</v>
      </c>
      <c r="AG262" s="144">
        <f>IF($F262&lt;AH$142,(IF($F262&gt;AG$142-1,SUM($U123,$V123:AG123),AG123)),0)</f>
        <v>0</v>
      </c>
      <c r="AH262" s="155">
        <f t="shared" si="41"/>
        <v>0</v>
      </c>
      <c r="AI262" s="144">
        <f>IFERROR(IF(VALUE($F262)&lt;AJ$142,(IF(VALUE($F262)&gt;AI$142-1,SUM($AH123,$AI123:AI123),AI123)),0),0)</f>
        <v>0</v>
      </c>
      <c r="AJ262" s="144">
        <f>IFERROR(IF(VALUE($F262)&lt;AK$142,(IF(VALUE($F262)&gt;AJ$142-1,SUM($AH123,$AI123:AJ123),AJ123)),0),0)</f>
        <v>0</v>
      </c>
      <c r="AK262" s="144">
        <f>IFERROR(IF(VALUE($F262)&lt;AL$142,(IF(VALUE($F262)&gt;AK$142-1,SUM($AH123,$AI123:AK123),AK123)),0),0)</f>
        <v>0</v>
      </c>
      <c r="AL262" s="144">
        <f>IFERROR(IF(VALUE($F262)&lt;AM$142,(IF(VALUE($F262)&gt;AL$142-1,SUM($AH123,$AI123:AL123),AL123)),0),0)</f>
        <v>0</v>
      </c>
      <c r="AM262" s="144">
        <f>IFERROR(IF(VALUE($F262)&lt;AN$142,(IF(VALUE($F262)&gt;AM$142-1,SUM($AH123,$AI123:AM123),AM123)),0),0)</f>
        <v>0</v>
      </c>
      <c r="AN262" s="144">
        <f>IFERROR(IF(VALUE($F262)&lt;AO$142,(IF(VALUE($F262)&gt;AN$142-1,SUM($AH123,$AI123:AN123),AN123)),0),0)</f>
        <v>0</v>
      </c>
      <c r="AO262" s="144">
        <f>IFERROR(IF(VALUE($F262)&lt;AP$142,(IF(VALUE($F262)&gt;AO$142-1,SUM($AH123,$AI123:AO123),AO123)),0),0)</f>
        <v>0</v>
      </c>
      <c r="AP262" s="144">
        <f>IFERROR(IF(VALUE($F262)&lt;AQ$142,(IF(VALUE($F262)&gt;AP$142-1,SUM($AH123,$AI123:AP123),AP123)),0),0)</f>
        <v>0</v>
      </c>
      <c r="AQ262" s="144">
        <f>IFERROR(IF(VALUE($F262)&lt;AR$142,(IF(VALUE($F262)&gt;AQ$142-1,SUM($AH123,$AI123:AQ123),AQ123)),0),0)</f>
        <v>0</v>
      </c>
      <c r="AR262" s="144">
        <f>IFERROR(IF(VALUE($F262)&lt;AS$142,(IF(VALUE($F262)&gt;AR$142-1,SUM($AH123,$AI123:AR123),AR123)),0),0)</f>
        <v>0</v>
      </c>
      <c r="AS262" s="144">
        <f>IFERROR(IF(VALUE($F262)&lt;AT$142,(IF(VALUE($F262)&gt;AS$142-1,SUM($AH123,$AI123:AS123),AS123)),0),0)</f>
        <v>0</v>
      </c>
      <c r="AT262" s="144">
        <f>IFERROR(IF(VALUE($F262)&lt;AU$142,(IF(VALUE($F262)&gt;AT$142-1,SUM($AH123,$AI123:AT123),AT123)),0),0)</f>
        <v>0</v>
      </c>
      <c r="AU262" s="155">
        <f t="shared" si="42"/>
        <v>0</v>
      </c>
      <c r="AV262" s="2">
        <f>IFERROR(IF(VALUE($F262)&lt;AW$142,(IF(VALUE($F262)&gt;AV$142-1,SUM($AU123,$AH123,$U123,$AV123:AV123),AV123)),0),0)</f>
        <v>0</v>
      </c>
      <c r="AW262" s="2">
        <f>IFERROR(IF(VALUE($F262)&lt;AX$142,(IF(VALUE($F262)&gt;AW$142-1,SUM($AU123,$AH123,$U123,$AV123:AW123),AW123)),0),0)</f>
        <v>0</v>
      </c>
      <c r="AX262" s="2">
        <f>IFERROR(IF(VALUE($F262)&lt;AY$142,(IF(VALUE($F262)&gt;AX$142-1,SUM($AU123,$AH123,$U123,$AV123:AX123),AX123)),0),0)</f>
        <v>0</v>
      </c>
      <c r="AY262" s="2">
        <f>IFERROR(IF(VALUE($F262)&lt;AZ$142,(IF(VALUE($F262)&gt;AY$142-1,SUM($AU123,$AH123,$U123,$AV123:AY123),AY123)),0),0)</f>
        <v>0</v>
      </c>
      <c r="AZ262" s="2">
        <f>IFERROR(IF(VALUE($F262)&lt;BA$142,(IF(VALUE($F262)&gt;AZ$142-1,SUM($AU123,$AH123,$U123,$AV123:AZ123),AZ123)),0),0)</f>
        <v>0</v>
      </c>
      <c r="BA262" s="2">
        <f>IFERROR(IF(VALUE($F262)&lt;BB$142,(IF(VALUE($F262)&gt;BA$142-1,SUM($AU123,$AH123,$U123,$AV123:BA123),BA123)),0),0)</f>
        <v>0</v>
      </c>
      <c r="BB262" s="2">
        <f>IFERROR(IF(VALUE($F262)&lt;BC$142,(IF(VALUE($F262)&gt;BB$142-1,SUM($AU123,$AH123,$U123,$AV123:BB123),BB123)),0),0)</f>
        <v>0</v>
      </c>
      <c r="BC262" s="2">
        <f>IFERROR(IF(VALUE($F262)&lt;BD$142,(IF(VALUE($F262)&gt;BC$142-1,SUM($AU123,$AH123,$U123,$AV123:BC123),BC123)),0),0)</f>
        <v>0</v>
      </c>
      <c r="BD262" s="2">
        <f>IFERROR(IF(VALUE($F262)&lt;BE$142,(IF(VALUE($F262)&gt;BD$142-1,SUM($AU123,$AH123,$U123,$AV123:BD123),BD123)),0),0)</f>
        <v>0</v>
      </c>
      <c r="BE262" s="2">
        <f>IFERROR(IF(VALUE($F262)&lt;BF$142,(IF(VALUE($F262)&gt;BE$142-1,SUM($AU123,$AH123,$U123,$AV123:BE123),BE123)),0),0)</f>
        <v>0</v>
      </c>
      <c r="BF262" s="2">
        <f>IFERROR(IF(VALUE($F262)&lt;BG$142,(IF(VALUE($F262)&gt;BF$142-1,SUM($AU123,$AH123,$U123,$AV123:BF123),BF123)),0),0)</f>
        <v>0</v>
      </c>
      <c r="BG262" s="2">
        <f>IFERROR(IF(VALUE($F262)&lt;BH$142,(IF(VALUE($F262)&gt;BG$142-1,SUM($AU123,$AH123,$U123,$AV123:BG123),BG123)),0),0)</f>
        <v>0</v>
      </c>
      <c r="BH262" s="145">
        <f t="shared" si="43"/>
        <v>0</v>
      </c>
      <c r="BU262" s="145"/>
      <c r="CH262" s="145"/>
      <c r="CU262" s="145"/>
      <c r="DH262" s="145"/>
      <c r="DU262" s="145"/>
      <c r="EH262" s="145"/>
    </row>
    <row r="263" spans="1:138" ht="15.75" hidden="1" outlineLevel="1" x14ac:dyDescent="0.25">
      <c r="A263" s="2">
        <f t="shared" si="49"/>
        <v>120</v>
      </c>
      <c r="B263" s="1">
        <f t="shared" si="49"/>
        <v>0</v>
      </c>
      <c r="C263" s="1">
        <f t="shared" si="49"/>
        <v>0</v>
      </c>
      <c r="D263" s="2">
        <f t="shared" si="49"/>
        <v>0</v>
      </c>
      <c r="E263" s="161">
        <f t="shared" si="49"/>
        <v>0</v>
      </c>
      <c r="F263" s="86">
        <f t="shared" si="40"/>
        <v>0</v>
      </c>
      <c r="G263" s="86"/>
      <c r="I263" s="144">
        <v>0</v>
      </c>
      <c r="J263" s="144">
        <v>0</v>
      </c>
      <c r="K263" s="144">
        <v>0</v>
      </c>
      <c r="L263" s="144">
        <v>0</v>
      </c>
      <c r="M263" s="144">
        <v>0</v>
      </c>
      <c r="N263" s="144">
        <v>0</v>
      </c>
      <c r="O263" s="144">
        <v>0</v>
      </c>
      <c r="P263" s="144">
        <f>IF($F263&lt;Q$142,(IF($F263&gt;P$142-1,SUM($I124:P124)+$H402,P124)),0)</f>
        <v>0</v>
      </c>
      <c r="Q263" s="144">
        <f>IF($F263&lt;R$142,(IF($F263&gt;Q$142-1,SUM($I124:Q124)+$H402,Q124)),0)</f>
        <v>0</v>
      </c>
      <c r="R263" s="144">
        <f>IF($F263&lt;S$142,(IF($F263&gt;R$142-1,SUM($I124:R124)+$H402,R124)),0)</f>
        <v>0</v>
      </c>
      <c r="S263" s="144">
        <f>IF($F263&lt;T$142,(IF($F263&gt;S$142-1,SUM($I124:S124)+$H402,S124)),0)</f>
        <v>0</v>
      </c>
      <c r="T263" s="144">
        <f>IF($F263&lt;U$142,(IF($F263&gt;T$142-1,SUM($I124:T124)+$H402,T124)),0)</f>
        <v>0</v>
      </c>
      <c r="U263" s="145">
        <f t="shared" si="44"/>
        <v>0</v>
      </c>
      <c r="V263" s="144">
        <f>IF($F263&lt;W$142,(IF($F263&gt;V$142-1,SUM($U124,$V124:V124),V124)),0)</f>
        <v>0</v>
      </c>
      <c r="W263" s="144">
        <f>IF($F263&lt;X$142,(IF($F263&gt;W$142-1,SUM($U124,$V124:W124),W124)),0)</f>
        <v>0</v>
      </c>
      <c r="X263" s="144">
        <f>IF($F263&lt;Y$142,(IF($F263&gt;X$142-1,SUM($U124,$V124:X124),X124)),0)</f>
        <v>0</v>
      </c>
      <c r="Y263" s="144">
        <f>IF($F263&lt;Z$142,(IF($F263&gt;Y$142-1,SUM($U124,$V124:Y124),Y124)),0)</f>
        <v>0</v>
      </c>
      <c r="Z263" s="144">
        <f>IF($F263&lt;AA$142,(IF($F263&gt;Z$142-1,SUM($U124,$V124:Z124),Z124)),0)</f>
        <v>0</v>
      </c>
      <c r="AA263" s="144">
        <f>IF($F263&lt;AB$142,(IF($F263&gt;AA$142-1,SUM($U124,$V124:AA124),AA124)),0)</f>
        <v>0</v>
      </c>
      <c r="AB263" s="144">
        <f>IF($F263&lt;AC$142,(IF($F263&gt;AB$142-1,SUM($U124,$V124:AB124),AB124)),0)</f>
        <v>0</v>
      </c>
      <c r="AC263" s="144">
        <f>IF($F263&lt;AD$142,(IF($F263&gt;AC$142-1,SUM($U124,$V124:AC124),AC124)),0)</f>
        <v>0</v>
      </c>
      <c r="AD263" s="144">
        <f>IF($F263&lt;AE$142,(IF($F263&gt;AD$142-1,SUM($U124,$V124:AD124),AD124)),0)</f>
        <v>0</v>
      </c>
      <c r="AE263" s="144">
        <f>IF($F263&lt;AF$142,(IF($F263&gt;AE$142-1,SUM($U124,$V124:AE124),AE124)),0)</f>
        <v>0</v>
      </c>
      <c r="AF263" s="144">
        <f>IF($F263&lt;AG$142,(IF($F263&gt;AF$142-1,SUM($U124,$V124:AF124),AF124)),0)</f>
        <v>0</v>
      </c>
      <c r="AG263" s="144">
        <f>IF($F263&lt;AH$142,(IF($F263&gt;AG$142-1,SUM($U124,$V124:AG124),AG124)),0)</f>
        <v>0</v>
      </c>
      <c r="AH263" s="155">
        <f t="shared" si="41"/>
        <v>0</v>
      </c>
      <c r="AI263" s="144">
        <f>IFERROR(IF(VALUE($F263)&lt;AJ$142,(IF(VALUE($F263)&gt;AI$142-1,SUM($AH124,$AI124:AI124),AI124)),0),0)</f>
        <v>0</v>
      </c>
      <c r="AJ263" s="144">
        <f>IFERROR(IF(VALUE($F263)&lt;AK$142,(IF(VALUE($F263)&gt;AJ$142-1,SUM($AH124,$AI124:AJ124),AJ124)),0),0)</f>
        <v>0</v>
      </c>
      <c r="AK263" s="144">
        <f>IFERROR(IF(VALUE($F263)&lt;AL$142,(IF(VALUE($F263)&gt;AK$142-1,SUM($AH124,$AI124:AK124),AK124)),0),0)</f>
        <v>0</v>
      </c>
      <c r="AL263" s="144">
        <f>IFERROR(IF(VALUE($F263)&lt;AM$142,(IF(VALUE($F263)&gt;AL$142-1,SUM($AH124,$AI124:AL124),AL124)),0),0)</f>
        <v>0</v>
      </c>
      <c r="AM263" s="144">
        <f>IFERROR(IF(VALUE($F263)&lt;AN$142,(IF(VALUE($F263)&gt;AM$142-1,SUM($AH124,$AI124:AM124),AM124)),0),0)</f>
        <v>0</v>
      </c>
      <c r="AN263" s="144">
        <f>IFERROR(IF(VALUE($F263)&lt;AO$142,(IF(VALUE($F263)&gt;AN$142-1,SUM($AH124,$AI124:AN124),AN124)),0),0)</f>
        <v>0</v>
      </c>
      <c r="AO263" s="144">
        <f>IFERROR(IF(VALUE($F263)&lt;AP$142,(IF(VALUE($F263)&gt;AO$142-1,SUM($AH124,$AI124:AO124),AO124)),0),0)</f>
        <v>0</v>
      </c>
      <c r="AP263" s="144">
        <f>IFERROR(IF(VALUE($F263)&lt;AQ$142,(IF(VALUE($F263)&gt;AP$142-1,SUM($AH124,$AI124:AP124),AP124)),0),0)</f>
        <v>0</v>
      </c>
      <c r="AQ263" s="144">
        <f>IFERROR(IF(VALUE($F263)&lt;AR$142,(IF(VALUE($F263)&gt;AQ$142-1,SUM($AH124,$AI124:AQ124),AQ124)),0),0)</f>
        <v>0</v>
      </c>
      <c r="AR263" s="144">
        <f>IFERROR(IF(VALUE($F263)&lt;AS$142,(IF(VALUE($F263)&gt;AR$142-1,SUM($AH124,$AI124:AR124),AR124)),0),0)</f>
        <v>0</v>
      </c>
      <c r="AS263" s="144">
        <f>IFERROR(IF(VALUE($F263)&lt;AT$142,(IF(VALUE($F263)&gt;AS$142-1,SUM($AH124,$AI124:AS124),AS124)),0),0)</f>
        <v>0</v>
      </c>
      <c r="AT263" s="144">
        <f>IFERROR(IF(VALUE($F263)&lt;AU$142,(IF(VALUE($F263)&gt;AT$142-1,SUM($AH124,$AI124:AT124),AT124)),0),0)</f>
        <v>0</v>
      </c>
      <c r="AU263" s="155">
        <f t="shared" si="42"/>
        <v>0</v>
      </c>
      <c r="AV263" s="2">
        <f>IFERROR(IF(VALUE($F263)&lt;AW$142,(IF(VALUE($F263)&gt;AV$142-1,SUM($AU124,$AH124,$U124,$AV124:AV124),AV124)),0),0)</f>
        <v>0</v>
      </c>
      <c r="AW263" s="2">
        <f>IFERROR(IF(VALUE($F263)&lt;AX$142,(IF(VALUE($F263)&gt;AW$142-1,SUM($AU124,$AH124,$U124,$AV124:AW124),AW124)),0),0)</f>
        <v>0</v>
      </c>
      <c r="AX263" s="2">
        <f>IFERROR(IF(VALUE($F263)&lt;AY$142,(IF(VALUE($F263)&gt;AX$142-1,SUM($AU124,$AH124,$U124,$AV124:AX124),AX124)),0),0)</f>
        <v>0</v>
      </c>
      <c r="AY263" s="2">
        <f>IFERROR(IF(VALUE($F263)&lt;AZ$142,(IF(VALUE($F263)&gt;AY$142-1,SUM($AU124,$AH124,$U124,$AV124:AY124),AY124)),0),0)</f>
        <v>0</v>
      </c>
      <c r="AZ263" s="2">
        <f>IFERROR(IF(VALUE($F263)&lt;BA$142,(IF(VALUE($F263)&gt;AZ$142-1,SUM($AU124,$AH124,$U124,$AV124:AZ124),AZ124)),0),0)</f>
        <v>0</v>
      </c>
      <c r="BA263" s="2">
        <f>IFERROR(IF(VALUE($F263)&lt;BB$142,(IF(VALUE($F263)&gt;BA$142-1,SUM($AU124,$AH124,$U124,$AV124:BA124),BA124)),0),0)</f>
        <v>0</v>
      </c>
      <c r="BB263" s="2">
        <f>IFERROR(IF(VALUE($F263)&lt;BC$142,(IF(VALUE($F263)&gt;BB$142-1,SUM($AU124,$AH124,$U124,$AV124:BB124),BB124)),0),0)</f>
        <v>0</v>
      </c>
      <c r="BC263" s="2">
        <f>IFERROR(IF(VALUE($F263)&lt;BD$142,(IF(VALUE($F263)&gt;BC$142-1,SUM($AU124,$AH124,$U124,$AV124:BC124),BC124)),0),0)</f>
        <v>0</v>
      </c>
      <c r="BD263" s="2">
        <f>IFERROR(IF(VALUE($F263)&lt;BE$142,(IF(VALUE($F263)&gt;BD$142-1,SUM($AU124,$AH124,$U124,$AV124:BD124),BD124)),0),0)</f>
        <v>0</v>
      </c>
      <c r="BE263" s="2">
        <f>IFERROR(IF(VALUE($F263)&lt;BF$142,(IF(VALUE($F263)&gt;BE$142-1,SUM($AU124,$AH124,$U124,$AV124:BE124),BE124)),0),0)</f>
        <v>0</v>
      </c>
      <c r="BF263" s="2">
        <f>IFERROR(IF(VALUE($F263)&lt;BG$142,(IF(VALUE($F263)&gt;BF$142-1,SUM($AU124,$AH124,$U124,$AV124:BF124),BF124)),0),0)</f>
        <v>0</v>
      </c>
      <c r="BG263" s="2">
        <f>IFERROR(IF(VALUE($F263)&lt;BH$142,(IF(VALUE($F263)&gt;BG$142-1,SUM($AU124,$AH124,$U124,$AV124:BG124),BG124)),0),0)</f>
        <v>0</v>
      </c>
      <c r="BH263" s="145">
        <f t="shared" si="43"/>
        <v>0</v>
      </c>
      <c r="BU263" s="145"/>
      <c r="CH263" s="145"/>
      <c r="CU263" s="145"/>
      <c r="DH263" s="145"/>
      <c r="DU263" s="145"/>
      <c r="EH263" s="145"/>
    </row>
    <row r="264" spans="1:138" ht="15.75" hidden="1" outlineLevel="1" x14ac:dyDescent="0.25">
      <c r="A264" s="2">
        <f t="shared" si="49"/>
        <v>121</v>
      </c>
      <c r="B264" s="1">
        <f t="shared" si="49"/>
        <v>0</v>
      </c>
      <c r="C264" s="1">
        <f t="shared" si="49"/>
        <v>0</v>
      </c>
      <c r="D264" s="2">
        <f t="shared" si="49"/>
        <v>0</v>
      </c>
      <c r="E264" s="161">
        <f t="shared" si="49"/>
        <v>0</v>
      </c>
      <c r="F264" s="86">
        <f t="shared" si="40"/>
        <v>0</v>
      </c>
      <c r="G264" s="86"/>
      <c r="I264" s="144">
        <v>0</v>
      </c>
      <c r="J264" s="144">
        <v>0</v>
      </c>
      <c r="K264" s="144">
        <v>0</v>
      </c>
      <c r="L264" s="144">
        <v>0</v>
      </c>
      <c r="M264" s="144">
        <v>0</v>
      </c>
      <c r="N264" s="144">
        <v>0</v>
      </c>
      <c r="O264" s="144">
        <v>0</v>
      </c>
      <c r="P264" s="144">
        <f>IF($F264&lt;Q$142,(IF($F264&gt;P$142-1,SUM($I125:P125)+$H403,P125)),0)</f>
        <v>0</v>
      </c>
      <c r="Q264" s="144">
        <f>IF($F264&lt;R$142,(IF($F264&gt;Q$142-1,SUM($I125:Q125)+$H403,Q125)),0)</f>
        <v>0</v>
      </c>
      <c r="R264" s="144">
        <f>IF($F264&lt;S$142,(IF($F264&gt;R$142-1,SUM($I125:R125)+$H403,R125)),0)</f>
        <v>0</v>
      </c>
      <c r="S264" s="144">
        <f>IF($F264&lt;T$142,(IF($F264&gt;S$142-1,SUM($I125:S125)+$H403,S125)),0)</f>
        <v>0</v>
      </c>
      <c r="T264" s="144">
        <f>IF($F264&lt;U$142,(IF($F264&gt;T$142-1,SUM($I125:T125)+$H403,T125)),0)</f>
        <v>0</v>
      </c>
      <c r="U264" s="145">
        <f t="shared" si="44"/>
        <v>0</v>
      </c>
      <c r="V264" s="144">
        <f>IF($F264&lt;W$142,(IF($F264&gt;V$142-1,SUM($U125,$V125:V125),V125)),0)</f>
        <v>0</v>
      </c>
      <c r="W264" s="144">
        <f>IF($F264&lt;X$142,(IF($F264&gt;W$142-1,SUM($U125,$V125:W125),W125)),0)</f>
        <v>0</v>
      </c>
      <c r="X264" s="144">
        <f>IF($F264&lt;Y$142,(IF($F264&gt;X$142-1,SUM($U125,$V125:X125),X125)),0)</f>
        <v>0</v>
      </c>
      <c r="Y264" s="144">
        <f>IF($F264&lt;Z$142,(IF($F264&gt;Y$142-1,SUM($U125,$V125:Y125),Y125)),0)</f>
        <v>0</v>
      </c>
      <c r="Z264" s="144">
        <f>IF($F264&lt;AA$142,(IF($F264&gt;Z$142-1,SUM($U125,$V125:Z125),Z125)),0)</f>
        <v>0</v>
      </c>
      <c r="AA264" s="144">
        <f>IF($F264&lt;AB$142,(IF($F264&gt;AA$142-1,SUM($U125,$V125:AA125),AA125)),0)</f>
        <v>0</v>
      </c>
      <c r="AB264" s="144">
        <f>IF($F264&lt;AC$142,(IF($F264&gt;AB$142-1,SUM($U125,$V125:AB125),AB125)),0)</f>
        <v>0</v>
      </c>
      <c r="AC264" s="144">
        <f>IF($F264&lt;AD$142,(IF($F264&gt;AC$142-1,SUM($U125,$V125:AC125),AC125)),0)</f>
        <v>0</v>
      </c>
      <c r="AD264" s="144">
        <f>IF($F264&lt;AE$142,(IF($F264&gt;AD$142-1,SUM($U125,$V125:AD125),AD125)),0)</f>
        <v>0</v>
      </c>
      <c r="AE264" s="144">
        <f>IF($F264&lt;AF$142,(IF($F264&gt;AE$142-1,SUM($U125,$V125:AE125),AE125)),0)</f>
        <v>0</v>
      </c>
      <c r="AF264" s="144">
        <f>IF($F264&lt;AG$142,(IF($F264&gt;AF$142-1,SUM($U125,$V125:AF125),AF125)),0)</f>
        <v>0</v>
      </c>
      <c r="AG264" s="144">
        <f>IF($F264&lt;AH$142,(IF($F264&gt;AG$142-1,SUM($U125,$V125:AG125),AG125)),0)</f>
        <v>0</v>
      </c>
      <c r="AH264" s="155">
        <f t="shared" si="41"/>
        <v>0</v>
      </c>
      <c r="AI264" s="144">
        <f>IFERROR(IF(VALUE($F264)&lt;AJ$142,(IF(VALUE($F264)&gt;AI$142-1,SUM($AH125,$AI125:AI125),AI125)),0),0)</f>
        <v>0</v>
      </c>
      <c r="AJ264" s="144">
        <f>IFERROR(IF(VALUE($F264)&lt;AK$142,(IF(VALUE($F264)&gt;AJ$142-1,SUM($AH125,$AI125:AJ125),AJ125)),0),0)</f>
        <v>0</v>
      </c>
      <c r="AK264" s="144">
        <f>IFERROR(IF(VALUE($F264)&lt;AL$142,(IF(VALUE($F264)&gt;AK$142-1,SUM($AH125,$AI125:AK125),AK125)),0),0)</f>
        <v>0</v>
      </c>
      <c r="AL264" s="144">
        <f>IFERROR(IF(VALUE($F264)&lt;AM$142,(IF(VALUE($F264)&gt;AL$142-1,SUM($AH125,$AI125:AL125),AL125)),0),0)</f>
        <v>0</v>
      </c>
      <c r="AM264" s="144">
        <f>IFERROR(IF(VALUE($F264)&lt;AN$142,(IF(VALUE($F264)&gt;AM$142-1,SUM($AH125,$AI125:AM125),AM125)),0),0)</f>
        <v>0</v>
      </c>
      <c r="AN264" s="144">
        <f>IFERROR(IF(VALUE($F264)&lt;AO$142,(IF(VALUE($F264)&gt;AN$142-1,SUM($AH125,$AI125:AN125),AN125)),0),0)</f>
        <v>0</v>
      </c>
      <c r="AO264" s="144">
        <f>IFERROR(IF(VALUE($F264)&lt;AP$142,(IF(VALUE($F264)&gt;AO$142-1,SUM($AH125,$AI125:AO125),AO125)),0),0)</f>
        <v>0</v>
      </c>
      <c r="AP264" s="144">
        <f>IFERROR(IF(VALUE($F264)&lt;AQ$142,(IF(VALUE($F264)&gt;AP$142-1,SUM($AH125,$AI125:AP125),AP125)),0),0)</f>
        <v>0</v>
      </c>
      <c r="AQ264" s="144">
        <f>IFERROR(IF(VALUE($F264)&lt;AR$142,(IF(VALUE($F264)&gt;AQ$142-1,SUM($AH125,$AI125:AQ125),AQ125)),0),0)</f>
        <v>0</v>
      </c>
      <c r="AR264" s="144">
        <f>IFERROR(IF(VALUE($F264)&lt;AS$142,(IF(VALUE($F264)&gt;AR$142-1,SUM($AH125,$AI125:AR125),AR125)),0),0)</f>
        <v>0</v>
      </c>
      <c r="AS264" s="144">
        <f>IFERROR(IF(VALUE($F264)&lt;AT$142,(IF(VALUE($F264)&gt;AS$142-1,SUM($AH125,$AI125:AS125),AS125)),0),0)</f>
        <v>0</v>
      </c>
      <c r="AT264" s="144">
        <f>IFERROR(IF(VALUE($F264)&lt;AU$142,(IF(VALUE($F264)&gt;AT$142-1,SUM($AH125,$AI125:AT125),AT125)),0),0)</f>
        <v>0</v>
      </c>
      <c r="AU264" s="155">
        <f t="shared" si="42"/>
        <v>0</v>
      </c>
      <c r="AV264" s="2">
        <f>IFERROR(IF(VALUE($F264)&lt;AW$142,(IF(VALUE($F264)&gt;AV$142-1,SUM($AU125,$AH125,$U125,$AV125:AV125),AV125)),0),0)</f>
        <v>0</v>
      </c>
      <c r="AW264" s="2">
        <f>IFERROR(IF(VALUE($F264)&lt;AX$142,(IF(VALUE($F264)&gt;AW$142-1,SUM($AU125,$AH125,$U125,$AV125:AW125),AW125)),0),0)</f>
        <v>0</v>
      </c>
      <c r="AX264" s="2">
        <f>IFERROR(IF(VALUE($F264)&lt;AY$142,(IF(VALUE($F264)&gt;AX$142-1,SUM($AU125,$AH125,$U125,$AV125:AX125),AX125)),0),0)</f>
        <v>0</v>
      </c>
      <c r="AY264" s="2">
        <f>IFERROR(IF(VALUE($F264)&lt;AZ$142,(IF(VALUE($F264)&gt;AY$142-1,SUM($AU125,$AH125,$U125,$AV125:AY125),AY125)),0),0)</f>
        <v>0</v>
      </c>
      <c r="AZ264" s="2">
        <f>IFERROR(IF(VALUE($F264)&lt;BA$142,(IF(VALUE($F264)&gt;AZ$142-1,SUM($AU125,$AH125,$U125,$AV125:AZ125),AZ125)),0),0)</f>
        <v>0</v>
      </c>
      <c r="BA264" s="2">
        <f>IFERROR(IF(VALUE($F264)&lt;BB$142,(IF(VALUE($F264)&gt;BA$142-1,SUM($AU125,$AH125,$U125,$AV125:BA125),BA125)),0),0)</f>
        <v>0</v>
      </c>
      <c r="BB264" s="2">
        <f>IFERROR(IF(VALUE($F264)&lt;BC$142,(IF(VALUE($F264)&gt;BB$142-1,SUM($AU125,$AH125,$U125,$AV125:BB125),BB125)),0),0)</f>
        <v>0</v>
      </c>
      <c r="BC264" s="2">
        <f>IFERROR(IF(VALUE($F264)&lt;BD$142,(IF(VALUE($F264)&gt;BC$142-1,SUM($AU125,$AH125,$U125,$AV125:BC125),BC125)),0),0)</f>
        <v>0</v>
      </c>
      <c r="BD264" s="2">
        <f>IFERROR(IF(VALUE($F264)&lt;BE$142,(IF(VALUE($F264)&gt;BD$142-1,SUM($AU125,$AH125,$U125,$AV125:BD125),BD125)),0),0)</f>
        <v>0</v>
      </c>
      <c r="BE264" s="2">
        <f>IFERROR(IF(VALUE($F264)&lt;BF$142,(IF(VALUE($F264)&gt;BE$142-1,SUM($AU125,$AH125,$U125,$AV125:BE125),BE125)),0),0)</f>
        <v>0</v>
      </c>
      <c r="BF264" s="2">
        <f>IFERROR(IF(VALUE($F264)&lt;BG$142,(IF(VALUE($F264)&gt;BF$142-1,SUM($AU125,$AH125,$U125,$AV125:BF125),BF125)),0),0)</f>
        <v>0</v>
      </c>
      <c r="BG264" s="2">
        <f>IFERROR(IF(VALUE($F264)&lt;BH$142,(IF(VALUE($F264)&gt;BG$142-1,SUM($AU125,$AH125,$U125,$AV125:BG125),BG125)),0),0)</f>
        <v>0</v>
      </c>
      <c r="BH264" s="145">
        <f t="shared" si="43"/>
        <v>0</v>
      </c>
      <c r="BU264" s="145"/>
      <c r="CH264" s="145"/>
      <c r="CU264" s="145"/>
      <c r="DH264" s="145"/>
      <c r="DU264" s="145"/>
      <c r="EH264" s="145"/>
    </row>
    <row r="265" spans="1:138" ht="15.75" hidden="1" outlineLevel="1" x14ac:dyDescent="0.25">
      <c r="A265" s="2">
        <f t="shared" ref="A265:E274" si="50">A126</f>
        <v>122</v>
      </c>
      <c r="B265" s="1">
        <f t="shared" si="50"/>
        <v>0</v>
      </c>
      <c r="C265" s="1">
        <f t="shared" si="50"/>
        <v>0</v>
      </c>
      <c r="D265" s="2">
        <f t="shared" si="50"/>
        <v>0</v>
      </c>
      <c r="E265" s="161">
        <f t="shared" si="50"/>
        <v>0</v>
      </c>
      <c r="F265" s="86">
        <f t="shared" si="40"/>
        <v>0</v>
      </c>
      <c r="G265" s="86"/>
      <c r="I265" s="144">
        <v>0</v>
      </c>
      <c r="J265" s="144">
        <v>0</v>
      </c>
      <c r="K265" s="144">
        <v>0</v>
      </c>
      <c r="L265" s="144">
        <v>0</v>
      </c>
      <c r="M265" s="144">
        <v>0</v>
      </c>
      <c r="N265" s="144">
        <v>0</v>
      </c>
      <c r="O265" s="144">
        <v>0</v>
      </c>
      <c r="P265" s="144">
        <f>IF($F265&lt;Q$142,(IF($F265&gt;P$142-1,SUM($I126:P126)+$H404,P126)),0)</f>
        <v>0</v>
      </c>
      <c r="Q265" s="144">
        <f>IF($F265&lt;R$142,(IF($F265&gt;Q$142-1,SUM($I126:Q126)+$H404,Q126)),0)</f>
        <v>0</v>
      </c>
      <c r="R265" s="144">
        <f>IF($F265&lt;S$142,(IF($F265&gt;R$142-1,SUM($I126:R126)+$H404,R126)),0)</f>
        <v>0</v>
      </c>
      <c r="S265" s="144">
        <f>IF($F265&lt;T$142,(IF($F265&gt;S$142-1,SUM($I126:S126)+$H404,S126)),0)</f>
        <v>0</v>
      </c>
      <c r="T265" s="144">
        <f>IF($F265&lt;U$142,(IF($F265&gt;T$142-1,SUM($I126:T126)+$H404,T126)),0)</f>
        <v>0</v>
      </c>
      <c r="U265" s="145">
        <f t="shared" si="44"/>
        <v>0</v>
      </c>
      <c r="V265" s="144">
        <f>IF($F265&lt;W$142,(IF($F265&gt;V$142-1,SUM($U126,$V126:V126),V126)),0)</f>
        <v>0</v>
      </c>
      <c r="W265" s="144">
        <f>IF($F265&lt;X$142,(IF($F265&gt;W$142-1,SUM($U126,$V126:W126),W126)),0)</f>
        <v>0</v>
      </c>
      <c r="X265" s="144">
        <f>IF($F265&lt;Y$142,(IF($F265&gt;X$142-1,SUM($U126,$V126:X126),X126)),0)</f>
        <v>0</v>
      </c>
      <c r="Y265" s="144">
        <f>IF($F265&lt;Z$142,(IF($F265&gt;Y$142-1,SUM($U126,$V126:Y126),Y126)),0)</f>
        <v>0</v>
      </c>
      <c r="Z265" s="144">
        <f>IF($F265&lt;AA$142,(IF($F265&gt;Z$142-1,SUM($U126,$V126:Z126),Z126)),0)</f>
        <v>0</v>
      </c>
      <c r="AA265" s="144">
        <f>IF($F265&lt;AB$142,(IF($F265&gt;AA$142-1,SUM($U126,$V126:AA126),AA126)),0)</f>
        <v>0</v>
      </c>
      <c r="AB265" s="144">
        <f>IF($F265&lt;AC$142,(IF($F265&gt;AB$142-1,SUM($U126,$V126:AB126),AB126)),0)</f>
        <v>0</v>
      </c>
      <c r="AC265" s="144">
        <f>IF($F265&lt;AD$142,(IF($F265&gt;AC$142-1,SUM($U126,$V126:AC126),AC126)),0)</f>
        <v>0</v>
      </c>
      <c r="AD265" s="144">
        <f>IF($F265&lt;AE$142,(IF($F265&gt;AD$142-1,SUM($U126,$V126:AD126),AD126)),0)</f>
        <v>0</v>
      </c>
      <c r="AE265" s="144">
        <f>IF($F265&lt;AF$142,(IF($F265&gt;AE$142-1,SUM($U126,$V126:AE126),AE126)),0)</f>
        <v>0</v>
      </c>
      <c r="AF265" s="144">
        <f>IF($F265&lt;AG$142,(IF($F265&gt;AF$142-1,SUM($U126,$V126:AF126),AF126)),0)</f>
        <v>0</v>
      </c>
      <c r="AG265" s="144">
        <f>IF($F265&lt;AH$142,(IF($F265&gt;AG$142-1,SUM($U126,$V126:AG126),AG126)),0)</f>
        <v>0</v>
      </c>
      <c r="AH265" s="155">
        <f t="shared" si="41"/>
        <v>0</v>
      </c>
      <c r="AI265" s="144">
        <f>IFERROR(IF(VALUE($F265)&lt;AJ$142,(IF(VALUE($F265)&gt;AI$142-1,SUM($AH126,$AI126:AI126),AI126)),0),0)</f>
        <v>0</v>
      </c>
      <c r="AJ265" s="144">
        <f>IFERROR(IF(VALUE($F265)&lt;AK$142,(IF(VALUE($F265)&gt;AJ$142-1,SUM($AH126,$AI126:AJ126),AJ126)),0),0)</f>
        <v>0</v>
      </c>
      <c r="AK265" s="144">
        <f>IFERROR(IF(VALUE($F265)&lt;AL$142,(IF(VALUE($F265)&gt;AK$142-1,SUM($AH126,$AI126:AK126),AK126)),0),0)</f>
        <v>0</v>
      </c>
      <c r="AL265" s="144">
        <f>IFERROR(IF(VALUE($F265)&lt;AM$142,(IF(VALUE($F265)&gt;AL$142-1,SUM($AH126,$AI126:AL126),AL126)),0),0)</f>
        <v>0</v>
      </c>
      <c r="AM265" s="144">
        <f>IFERROR(IF(VALUE($F265)&lt;AN$142,(IF(VALUE($F265)&gt;AM$142-1,SUM($AH126,$AI126:AM126),AM126)),0),0)</f>
        <v>0</v>
      </c>
      <c r="AN265" s="144">
        <f>IFERROR(IF(VALUE($F265)&lt;AO$142,(IF(VALUE($F265)&gt;AN$142-1,SUM($AH126,$AI126:AN126),AN126)),0),0)</f>
        <v>0</v>
      </c>
      <c r="AO265" s="144">
        <f>IFERROR(IF(VALUE($F265)&lt;AP$142,(IF(VALUE($F265)&gt;AO$142-1,SUM($AH126,$AI126:AO126),AO126)),0),0)</f>
        <v>0</v>
      </c>
      <c r="AP265" s="144">
        <f>IFERROR(IF(VALUE($F265)&lt;AQ$142,(IF(VALUE($F265)&gt;AP$142-1,SUM($AH126,$AI126:AP126),AP126)),0),0)</f>
        <v>0</v>
      </c>
      <c r="AQ265" s="144">
        <f>IFERROR(IF(VALUE($F265)&lt;AR$142,(IF(VALUE($F265)&gt;AQ$142-1,SUM($AH126,$AI126:AQ126),AQ126)),0),0)</f>
        <v>0</v>
      </c>
      <c r="AR265" s="144">
        <f>IFERROR(IF(VALUE($F265)&lt;AS$142,(IF(VALUE($F265)&gt;AR$142-1,SUM($AH126,$AI126:AR126),AR126)),0),0)</f>
        <v>0</v>
      </c>
      <c r="AS265" s="144">
        <f>IFERROR(IF(VALUE($F265)&lt;AT$142,(IF(VALUE($F265)&gt;AS$142-1,SUM($AH126,$AI126:AS126),AS126)),0),0)</f>
        <v>0</v>
      </c>
      <c r="AT265" s="144">
        <f>IFERROR(IF(VALUE($F265)&lt;AU$142,(IF(VALUE($F265)&gt;AT$142-1,SUM($AH126,$AI126:AT126),AT126)),0),0)</f>
        <v>0</v>
      </c>
      <c r="AU265" s="155">
        <f t="shared" si="42"/>
        <v>0</v>
      </c>
      <c r="AV265" s="2">
        <f>IFERROR(IF(VALUE($F265)&lt;AW$142,(IF(VALUE($F265)&gt;AV$142-1,SUM($AU126,$AH126,$U126,$AV126:AV126),AV126)),0),0)</f>
        <v>0</v>
      </c>
      <c r="AW265" s="2">
        <f>IFERROR(IF(VALUE($F265)&lt;AX$142,(IF(VALUE($F265)&gt;AW$142-1,SUM($AU126,$AH126,$U126,$AV126:AW126),AW126)),0),0)</f>
        <v>0</v>
      </c>
      <c r="AX265" s="2">
        <f>IFERROR(IF(VALUE($F265)&lt;AY$142,(IF(VALUE($F265)&gt;AX$142-1,SUM($AU126,$AH126,$U126,$AV126:AX126),AX126)),0),0)</f>
        <v>0</v>
      </c>
      <c r="AY265" s="2">
        <f>IFERROR(IF(VALUE($F265)&lt;AZ$142,(IF(VALUE($F265)&gt;AY$142-1,SUM($AU126,$AH126,$U126,$AV126:AY126),AY126)),0),0)</f>
        <v>0</v>
      </c>
      <c r="AZ265" s="2">
        <f>IFERROR(IF(VALUE($F265)&lt;BA$142,(IF(VALUE($F265)&gt;AZ$142-1,SUM($AU126,$AH126,$U126,$AV126:AZ126),AZ126)),0),0)</f>
        <v>0</v>
      </c>
      <c r="BA265" s="2">
        <f>IFERROR(IF(VALUE($F265)&lt;BB$142,(IF(VALUE($F265)&gt;BA$142-1,SUM($AU126,$AH126,$U126,$AV126:BA126),BA126)),0),0)</f>
        <v>0</v>
      </c>
      <c r="BB265" s="2">
        <f>IFERROR(IF(VALUE($F265)&lt;BC$142,(IF(VALUE($F265)&gt;BB$142-1,SUM($AU126,$AH126,$U126,$AV126:BB126),BB126)),0),0)</f>
        <v>0</v>
      </c>
      <c r="BC265" s="2">
        <f>IFERROR(IF(VALUE($F265)&lt;BD$142,(IF(VALUE($F265)&gt;BC$142-1,SUM($AU126,$AH126,$U126,$AV126:BC126),BC126)),0),0)</f>
        <v>0</v>
      </c>
      <c r="BD265" s="2">
        <f>IFERROR(IF(VALUE($F265)&lt;BE$142,(IF(VALUE($F265)&gt;BD$142-1,SUM($AU126,$AH126,$U126,$AV126:BD126),BD126)),0),0)</f>
        <v>0</v>
      </c>
      <c r="BE265" s="2">
        <f>IFERROR(IF(VALUE($F265)&lt;BF$142,(IF(VALUE($F265)&gt;BE$142-1,SUM($AU126,$AH126,$U126,$AV126:BE126),BE126)),0),0)</f>
        <v>0</v>
      </c>
      <c r="BF265" s="2">
        <f>IFERROR(IF(VALUE($F265)&lt;BG$142,(IF(VALUE($F265)&gt;BF$142-1,SUM($AU126,$AH126,$U126,$AV126:BF126),BF126)),0),0)</f>
        <v>0</v>
      </c>
      <c r="BG265" s="2">
        <f>IFERROR(IF(VALUE($F265)&lt;BH$142,(IF(VALUE($F265)&gt;BG$142-1,SUM($AU126,$AH126,$U126,$AV126:BG126),BG126)),0),0)</f>
        <v>0</v>
      </c>
      <c r="BH265" s="145">
        <f t="shared" si="43"/>
        <v>0</v>
      </c>
      <c r="BU265" s="145"/>
      <c r="CH265" s="145"/>
      <c r="CU265" s="145"/>
      <c r="DH265" s="145"/>
      <c r="DU265" s="145"/>
      <c r="EH265" s="145"/>
    </row>
    <row r="266" spans="1:138" ht="15.75" hidden="1" outlineLevel="1" x14ac:dyDescent="0.25">
      <c r="A266" s="2">
        <f t="shared" si="50"/>
        <v>123</v>
      </c>
      <c r="B266" s="1">
        <f t="shared" si="50"/>
        <v>0</v>
      </c>
      <c r="C266" s="1">
        <f t="shared" si="50"/>
        <v>0</v>
      </c>
      <c r="D266" s="2">
        <f t="shared" si="50"/>
        <v>0</v>
      </c>
      <c r="E266" s="161">
        <f t="shared" si="50"/>
        <v>0</v>
      </c>
      <c r="F266" s="86">
        <f t="shared" si="40"/>
        <v>0</v>
      </c>
      <c r="G266" s="86"/>
      <c r="I266" s="144">
        <v>0</v>
      </c>
      <c r="J266" s="144">
        <v>0</v>
      </c>
      <c r="K266" s="144">
        <v>0</v>
      </c>
      <c r="L266" s="144">
        <v>0</v>
      </c>
      <c r="M266" s="144">
        <v>0</v>
      </c>
      <c r="N266" s="144">
        <v>0</v>
      </c>
      <c r="O266" s="144">
        <v>0</v>
      </c>
      <c r="P266" s="144">
        <f>IF($F266&lt;Q$142,(IF($F266&gt;P$142-1,SUM($I127:P127)+$H405,P127)),0)</f>
        <v>0</v>
      </c>
      <c r="Q266" s="144">
        <f>IF($F266&lt;R$142,(IF($F266&gt;Q$142-1,SUM($I127:Q127)+$H405,Q127)),0)</f>
        <v>0</v>
      </c>
      <c r="R266" s="144">
        <f>IF($F266&lt;S$142,(IF($F266&gt;R$142-1,SUM($I127:R127)+$H405,R127)),0)</f>
        <v>0</v>
      </c>
      <c r="S266" s="144">
        <f>IF($F266&lt;T$142,(IF($F266&gt;S$142-1,SUM($I127:S127)+$H405,S127)),0)</f>
        <v>0</v>
      </c>
      <c r="T266" s="144">
        <f>IF($F266&lt;U$142,(IF($F266&gt;T$142-1,SUM($I127:T127)+$H405,T127)),0)</f>
        <v>0</v>
      </c>
      <c r="U266" s="145">
        <f t="shared" si="44"/>
        <v>0</v>
      </c>
      <c r="V266" s="144">
        <f>IF($F266&lt;W$142,(IF($F266&gt;V$142-1,SUM($U127,$V127:V127),V127)),0)</f>
        <v>0</v>
      </c>
      <c r="W266" s="144">
        <f>IF($F266&lt;X$142,(IF($F266&gt;W$142-1,SUM($U127,$V127:W127),W127)),0)</f>
        <v>0</v>
      </c>
      <c r="X266" s="144">
        <f>IF($F266&lt;Y$142,(IF($F266&gt;X$142-1,SUM($U127,$V127:X127),X127)),0)</f>
        <v>0</v>
      </c>
      <c r="Y266" s="144">
        <f>IF($F266&lt;Z$142,(IF($F266&gt;Y$142-1,SUM($U127,$V127:Y127),Y127)),0)</f>
        <v>0</v>
      </c>
      <c r="Z266" s="144">
        <f>IF($F266&lt;AA$142,(IF($F266&gt;Z$142-1,SUM($U127,$V127:Z127),Z127)),0)</f>
        <v>0</v>
      </c>
      <c r="AA266" s="144">
        <f>IF($F266&lt;AB$142,(IF($F266&gt;AA$142-1,SUM($U127,$V127:AA127),AA127)),0)</f>
        <v>0</v>
      </c>
      <c r="AB266" s="144">
        <f>IF($F266&lt;AC$142,(IF($F266&gt;AB$142-1,SUM($U127,$V127:AB127),AB127)),0)</f>
        <v>0</v>
      </c>
      <c r="AC266" s="144">
        <f>IF($F266&lt;AD$142,(IF($F266&gt;AC$142-1,SUM($U127,$V127:AC127),AC127)),0)</f>
        <v>0</v>
      </c>
      <c r="AD266" s="144">
        <f>IF($F266&lt;AE$142,(IF($F266&gt;AD$142-1,SUM($U127,$V127:AD127),AD127)),0)</f>
        <v>0</v>
      </c>
      <c r="AE266" s="144">
        <f>IF($F266&lt;AF$142,(IF($F266&gt;AE$142-1,SUM($U127,$V127:AE127),AE127)),0)</f>
        <v>0</v>
      </c>
      <c r="AF266" s="144">
        <f>IF($F266&lt;AG$142,(IF($F266&gt;AF$142-1,SUM($U127,$V127:AF127),AF127)),0)</f>
        <v>0</v>
      </c>
      <c r="AG266" s="144">
        <f>IF($F266&lt;AH$142,(IF($F266&gt;AG$142-1,SUM($U127,$V127:AG127),AG127)),0)</f>
        <v>0</v>
      </c>
      <c r="AH266" s="155">
        <f t="shared" si="41"/>
        <v>0</v>
      </c>
      <c r="AI266" s="144">
        <f>IFERROR(IF(VALUE($F266)&lt;AJ$142,(IF(VALUE($F266)&gt;AI$142-1,SUM($AH127,$AI127:AI127),AI127)),0),0)</f>
        <v>0</v>
      </c>
      <c r="AJ266" s="144">
        <f>IFERROR(IF(VALUE($F266)&lt;AK$142,(IF(VALUE($F266)&gt;AJ$142-1,SUM($AH127,$AI127:AJ127),AJ127)),0),0)</f>
        <v>0</v>
      </c>
      <c r="AK266" s="144">
        <f>IFERROR(IF(VALUE($F266)&lt;AL$142,(IF(VALUE($F266)&gt;AK$142-1,SUM($AH127,$AI127:AK127),AK127)),0),0)</f>
        <v>0</v>
      </c>
      <c r="AL266" s="144">
        <f>IFERROR(IF(VALUE($F266)&lt;AM$142,(IF(VALUE($F266)&gt;AL$142-1,SUM($AH127,$AI127:AL127),AL127)),0),0)</f>
        <v>0</v>
      </c>
      <c r="AM266" s="144">
        <f>IFERROR(IF(VALUE($F266)&lt;AN$142,(IF(VALUE($F266)&gt;AM$142-1,SUM($AH127,$AI127:AM127),AM127)),0),0)</f>
        <v>0</v>
      </c>
      <c r="AN266" s="144">
        <f>IFERROR(IF(VALUE($F266)&lt;AO$142,(IF(VALUE($F266)&gt;AN$142-1,SUM($AH127,$AI127:AN127),AN127)),0),0)</f>
        <v>0</v>
      </c>
      <c r="AO266" s="144">
        <f>IFERROR(IF(VALUE($F266)&lt;AP$142,(IF(VALUE($F266)&gt;AO$142-1,SUM($AH127,$AI127:AO127),AO127)),0),0)</f>
        <v>0</v>
      </c>
      <c r="AP266" s="144">
        <f>IFERROR(IF(VALUE($F266)&lt;AQ$142,(IF(VALUE($F266)&gt;AP$142-1,SUM($AH127,$AI127:AP127),AP127)),0),0)</f>
        <v>0</v>
      </c>
      <c r="AQ266" s="144">
        <f>IFERROR(IF(VALUE($F266)&lt;AR$142,(IF(VALUE($F266)&gt;AQ$142-1,SUM($AH127,$AI127:AQ127),AQ127)),0),0)</f>
        <v>0</v>
      </c>
      <c r="AR266" s="144">
        <f>IFERROR(IF(VALUE($F266)&lt;AS$142,(IF(VALUE($F266)&gt;AR$142-1,SUM($AH127,$AI127:AR127),AR127)),0),0)</f>
        <v>0</v>
      </c>
      <c r="AS266" s="144">
        <f>IFERROR(IF(VALUE($F266)&lt;AT$142,(IF(VALUE($F266)&gt;AS$142-1,SUM($AH127,$AI127:AS127),AS127)),0),0)</f>
        <v>0</v>
      </c>
      <c r="AT266" s="144">
        <f>IFERROR(IF(VALUE($F266)&lt;AU$142,(IF(VALUE($F266)&gt;AT$142-1,SUM($AH127,$AI127:AT127),AT127)),0),0)</f>
        <v>0</v>
      </c>
      <c r="AU266" s="155">
        <f t="shared" si="42"/>
        <v>0</v>
      </c>
      <c r="AV266" s="2">
        <f>IFERROR(IF(VALUE($F266)&lt;AW$142,(IF(VALUE($F266)&gt;AV$142-1,SUM($AU127,$AH127,$U127,$AV127:AV127),AV127)),0),0)</f>
        <v>0</v>
      </c>
      <c r="AW266" s="2">
        <f>IFERROR(IF(VALUE($F266)&lt;AX$142,(IF(VALUE($F266)&gt;AW$142-1,SUM($AU127,$AH127,$U127,$AV127:AW127),AW127)),0),0)</f>
        <v>0</v>
      </c>
      <c r="AX266" s="2">
        <f>IFERROR(IF(VALUE($F266)&lt;AY$142,(IF(VALUE($F266)&gt;AX$142-1,SUM($AU127,$AH127,$U127,$AV127:AX127),AX127)),0),0)</f>
        <v>0</v>
      </c>
      <c r="AY266" s="2">
        <f>IFERROR(IF(VALUE($F266)&lt;AZ$142,(IF(VALUE($F266)&gt;AY$142-1,SUM($AU127,$AH127,$U127,$AV127:AY127),AY127)),0),0)</f>
        <v>0</v>
      </c>
      <c r="AZ266" s="2">
        <f>IFERROR(IF(VALUE($F266)&lt;BA$142,(IF(VALUE($F266)&gt;AZ$142-1,SUM($AU127,$AH127,$U127,$AV127:AZ127),AZ127)),0),0)</f>
        <v>0</v>
      </c>
      <c r="BA266" s="2">
        <f>IFERROR(IF(VALUE($F266)&lt;BB$142,(IF(VALUE($F266)&gt;BA$142-1,SUM($AU127,$AH127,$U127,$AV127:BA127),BA127)),0),0)</f>
        <v>0</v>
      </c>
      <c r="BB266" s="2">
        <f>IFERROR(IF(VALUE($F266)&lt;BC$142,(IF(VALUE($F266)&gt;BB$142-1,SUM($AU127,$AH127,$U127,$AV127:BB127),BB127)),0),0)</f>
        <v>0</v>
      </c>
      <c r="BC266" s="2">
        <f>IFERROR(IF(VALUE($F266)&lt;BD$142,(IF(VALUE($F266)&gt;BC$142-1,SUM($AU127,$AH127,$U127,$AV127:BC127),BC127)),0),0)</f>
        <v>0</v>
      </c>
      <c r="BD266" s="2">
        <f>IFERROR(IF(VALUE($F266)&lt;BE$142,(IF(VALUE($F266)&gt;BD$142-1,SUM($AU127,$AH127,$U127,$AV127:BD127),BD127)),0),0)</f>
        <v>0</v>
      </c>
      <c r="BE266" s="2">
        <f>IFERROR(IF(VALUE($F266)&lt;BF$142,(IF(VALUE($F266)&gt;BE$142-1,SUM($AU127,$AH127,$U127,$AV127:BE127),BE127)),0),0)</f>
        <v>0</v>
      </c>
      <c r="BF266" s="2">
        <f>IFERROR(IF(VALUE($F266)&lt;BG$142,(IF(VALUE($F266)&gt;BF$142-1,SUM($AU127,$AH127,$U127,$AV127:BF127),BF127)),0),0)</f>
        <v>0</v>
      </c>
      <c r="BG266" s="2">
        <f>IFERROR(IF(VALUE($F266)&lt;BH$142,(IF(VALUE($F266)&gt;BG$142-1,SUM($AU127,$AH127,$U127,$AV127:BG127),BG127)),0),0)</f>
        <v>0</v>
      </c>
      <c r="BH266" s="145">
        <f t="shared" si="43"/>
        <v>0</v>
      </c>
      <c r="BU266" s="145"/>
      <c r="CH266" s="145"/>
      <c r="CU266" s="145"/>
      <c r="DH266" s="145"/>
      <c r="DU266" s="145"/>
      <c r="EH266" s="145"/>
    </row>
    <row r="267" spans="1:138" ht="15.75" hidden="1" outlineLevel="1" x14ac:dyDescent="0.25">
      <c r="A267" s="2">
        <f t="shared" si="50"/>
        <v>124</v>
      </c>
      <c r="B267" s="1">
        <f t="shared" si="50"/>
        <v>0</v>
      </c>
      <c r="C267" s="1">
        <f t="shared" si="50"/>
        <v>0</v>
      </c>
      <c r="D267" s="2">
        <f t="shared" si="50"/>
        <v>0</v>
      </c>
      <c r="E267" s="161">
        <f t="shared" si="50"/>
        <v>0</v>
      </c>
      <c r="F267" s="86">
        <f t="shared" si="40"/>
        <v>0</v>
      </c>
      <c r="G267" s="86"/>
      <c r="I267" s="144">
        <v>0</v>
      </c>
      <c r="J267" s="144">
        <v>0</v>
      </c>
      <c r="K267" s="144">
        <v>0</v>
      </c>
      <c r="L267" s="144">
        <v>0</v>
      </c>
      <c r="M267" s="144">
        <v>0</v>
      </c>
      <c r="N267" s="144">
        <v>0</v>
      </c>
      <c r="O267" s="144">
        <v>0</v>
      </c>
      <c r="P267" s="144">
        <f>IF($F267&lt;Q$142,(IF($F267&gt;P$142-1,SUM($I128:P128)+$H406,P128)),0)</f>
        <v>0</v>
      </c>
      <c r="Q267" s="144">
        <f>IF($F267&lt;R$142,(IF($F267&gt;Q$142-1,SUM($I128:Q128)+$H406,Q128)),0)</f>
        <v>0</v>
      </c>
      <c r="R267" s="144">
        <f>IF($F267&lt;S$142,(IF($F267&gt;R$142-1,SUM($I128:R128)+$H406,R128)),0)</f>
        <v>0</v>
      </c>
      <c r="S267" s="144">
        <f>IF($F267&lt;T$142,(IF($F267&gt;S$142-1,SUM($I128:S128)+$H406,S128)),0)</f>
        <v>0</v>
      </c>
      <c r="T267" s="144">
        <f>IF($F267&lt;U$142,(IF($F267&gt;T$142-1,SUM($I128:T128)+$H406,T128)),0)</f>
        <v>0</v>
      </c>
      <c r="U267" s="145">
        <f t="shared" si="44"/>
        <v>0</v>
      </c>
      <c r="V267" s="144">
        <f>IF($F267&lt;W$142,(IF($F267&gt;V$142-1,SUM($U128,$V128:V128),V128)),0)</f>
        <v>0</v>
      </c>
      <c r="W267" s="144">
        <f>IF($F267&lt;X$142,(IF($F267&gt;W$142-1,SUM($U128,$V128:W128),W128)),0)</f>
        <v>0</v>
      </c>
      <c r="X267" s="144">
        <f>IF($F267&lt;Y$142,(IF($F267&gt;X$142-1,SUM($U128,$V128:X128),X128)),0)</f>
        <v>0</v>
      </c>
      <c r="Y267" s="144">
        <f>IF($F267&lt;Z$142,(IF($F267&gt;Y$142-1,SUM($U128,$V128:Y128),Y128)),0)</f>
        <v>0</v>
      </c>
      <c r="Z267" s="144">
        <f>IF($F267&lt;AA$142,(IF($F267&gt;Z$142-1,SUM($U128,$V128:Z128),Z128)),0)</f>
        <v>0</v>
      </c>
      <c r="AA267" s="144">
        <f>IF($F267&lt;AB$142,(IF($F267&gt;AA$142-1,SUM($U128,$V128:AA128),AA128)),0)</f>
        <v>0</v>
      </c>
      <c r="AB267" s="144">
        <f>IF($F267&lt;AC$142,(IF($F267&gt;AB$142-1,SUM($U128,$V128:AB128),AB128)),0)</f>
        <v>0</v>
      </c>
      <c r="AC267" s="144">
        <f>IF($F267&lt;AD$142,(IF($F267&gt;AC$142-1,SUM($U128,$V128:AC128),AC128)),0)</f>
        <v>0</v>
      </c>
      <c r="AD267" s="144">
        <f>IF($F267&lt;AE$142,(IF($F267&gt;AD$142-1,SUM($U128,$V128:AD128),AD128)),0)</f>
        <v>0</v>
      </c>
      <c r="AE267" s="144">
        <f>IF($F267&lt;AF$142,(IF($F267&gt;AE$142-1,SUM($U128,$V128:AE128),AE128)),0)</f>
        <v>0</v>
      </c>
      <c r="AF267" s="144">
        <f>IF($F267&lt;AG$142,(IF($F267&gt;AF$142-1,SUM($U128,$V128:AF128),AF128)),0)</f>
        <v>0</v>
      </c>
      <c r="AG267" s="144">
        <f>IF($F267&lt;AH$142,(IF($F267&gt;AG$142-1,SUM($U128,$V128:AG128),AG128)),0)</f>
        <v>0</v>
      </c>
      <c r="AH267" s="155">
        <f t="shared" si="41"/>
        <v>0</v>
      </c>
      <c r="AI267" s="144">
        <f>IFERROR(IF(VALUE($F267)&lt;AJ$142,(IF(VALUE($F267)&gt;AI$142-1,SUM($AH128,$AI128:AI128),AI128)),0),0)</f>
        <v>0</v>
      </c>
      <c r="AJ267" s="144">
        <f>IFERROR(IF(VALUE($F267)&lt;AK$142,(IF(VALUE($F267)&gt;AJ$142-1,SUM($AH128,$AI128:AJ128),AJ128)),0),0)</f>
        <v>0</v>
      </c>
      <c r="AK267" s="144">
        <f>IFERROR(IF(VALUE($F267)&lt;AL$142,(IF(VALUE($F267)&gt;AK$142-1,SUM($AH128,$AI128:AK128),AK128)),0),0)</f>
        <v>0</v>
      </c>
      <c r="AL267" s="144">
        <f>IFERROR(IF(VALUE($F267)&lt;AM$142,(IF(VALUE($F267)&gt;AL$142-1,SUM($AH128,$AI128:AL128),AL128)),0),0)</f>
        <v>0</v>
      </c>
      <c r="AM267" s="144">
        <f>IFERROR(IF(VALUE($F267)&lt;AN$142,(IF(VALUE($F267)&gt;AM$142-1,SUM($AH128,$AI128:AM128),AM128)),0),0)</f>
        <v>0</v>
      </c>
      <c r="AN267" s="144">
        <f>IFERROR(IF(VALUE($F267)&lt;AO$142,(IF(VALUE($F267)&gt;AN$142-1,SUM($AH128,$AI128:AN128),AN128)),0),0)</f>
        <v>0</v>
      </c>
      <c r="AO267" s="144">
        <f>IFERROR(IF(VALUE($F267)&lt;AP$142,(IF(VALUE($F267)&gt;AO$142-1,SUM($AH128,$AI128:AO128),AO128)),0),0)</f>
        <v>0</v>
      </c>
      <c r="AP267" s="144">
        <f>IFERROR(IF(VALUE($F267)&lt;AQ$142,(IF(VALUE($F267)&gt;AP$142-1,SUM($AH128,$AI128:AP128),AP128)),0),0)</f>
        <v>0</v>
      </c>
      <c r="AQ267" s="144">
        <f>IFERROR(IF(VALUE($F267)&lt;AR$142,(IF(VALUE($F267)&gt;AQ$142-1,SUM($AH128,$AI128:AQ128),AQ128)),0),0)</f>
        <v>0</v>
      </c>
      <c r="AR267" s="144">
        <f>IFERROR(IF(VALUE($F267)&lt;AS$142,(IF(VALUE($F267)&gt;AR$142-1,SUM($AH128,$AI128:AR128),AR128)),0),0)</f>
        <v>0</v>
      </c>
      <c r="AS267" s="144">
        <f>IFERROR(IF(VALUE($F267)&lt;AT$142,(IF(VALUE($F267)&gt;AS$142-1,SUM($AH128,$AI128:AS128),AS128)),0),0)</f>
        <v>0</v>
      </c>
      <c r="AT267" s="144">
        <f>IFERROR(IF(VALUE($F267)&lt;AU$142,(IF(VALUE($F267)&gt;AT$142-1,SUM($AH128,$AI128:AT128),AT128)),0),0)</f>
        <v>0</v>
      </c>
      <c r="AU267" s="155">
        <f t="shared" si="42"/>
        <v>0</v>
      </c>
      <c r="AV267" s="2">
        <f>IFERROR(IF(VALUE($F267)&lt;AW$142,(IF(VALUE($F267)&gt;AV$142-1,SUM($AU128,$AH128,$U128,$AV128:AV128),AV128)),0),0)</f>
        <v>0</v>
      </c>
      <c r="AW267" s="2">
        <f>IFERROR(IF(VALUE($F267)&lt;AX$142,(IF(VALUE($F267)&gt;AW$142-1,SUM($AU128,$AH128,$U128,$AV128:AW128),AW128)),0),0)</f>
        <v>0</v>
      </c>
      <c r="AX267" s="2">
        <f>IFERROR(IF(VALUE($F267)&lt;AY$142,(IF(VALUE($F267)&gt;AX$142-1,SUM($AU128,$AH128,$U128,$AV128:AX128),AX128)),0),0)</f>
        <v>0</v>
      </c>
      <c r="AY267" s="2">
        <f>IFERROR(IF(VALUE($F267)&lt;AZ$142,(IF(VALUE($F267)&gt;AY$142-1,SUM($AU128,$AH128,$U128,$AV128:AY128),AY128)),0),0)</f>
        <v>0</v>
      </c>
      <c r="AZ267" s="2">
        <f>IFERROR(IF(VALUE($F267)&lt;BA$142,(IF(VALUE($F267)&gt;AZ$142-1,SUM($AU128,$AH128,$U128,$AV128:AZ128),AZ128)),0),0)</f>
        <v>0</v>
      </c>
      <c r="BA267" s="2">
        <f>IFERROR(IF(VALUE($F267)&lt;BB$142,(IF(VALUE($F267)&gt;BA$142-1,SUM($AU128,$AH128,$U128,$AV128:BA128),BA128)),0),0)</f>
        <v>0</v>
      </c>
      <c r="BB267" s="2">
        <f>IFERROR(IF(VALUE($F267)&lt;BC$142,(IF(VALUE($F267)&gt;BB$142-1,SUM($AU128,$AH128,$U128,$AV128:BB128),BB128)),0),0)</f>
        <v>0</v>
      </c>
      <c r="BC267" s="2">
        <f>IFERROR(IF(VALUE($F267)&lt;BD$142,(IF(VALUE($F267)&gt;BC$142-1,SUM($AU128,$AH128,$U128,$AV128:BC128),BC128)),0),0)</f>
        <v>0</v>
      </c>
      <c r="BD267" s="2">
        <f>IFERROR(IF(VALUE($F267)&lt;BE$142,(IF(VALUE($F267)&gt;BD$142-1,SUM($AU128,$AH128,$U128,$AV128:BD128),BD128)),0),0)</f>
        <v>0</v>
      </c>
      <c r="BE267" s="2">
        <f>IFERROR(IF(VALUE($F267)&lt;BF$142,(IF(VALUE($F267)&gt;BE$142-1,SUM($AU128,$AH128,$U128,$AV128:BE128),BE128)),0),0)</f>
        <v>0</v>
      </c>
      <c r="BF267" s="2">
        <f>IFERROR(IF(VALUE($F267)&lt;BG$142,(IF(VALUE($F267)&gt;BF$142-1,SUM($AU128,$AH128,$U128,$AV128:BF128),BF128)),0),0)</f>
        <v>0</v>
      </c>
      <c r="BG267" s="2">
        <f>IFERROR(IF(VALUE($F267)&lt;BH$142,(IF(VALUE($F267)&gt;BG$142-1,SUM($AU128,$AH128,$U128,$AV128:BG128),BG128)),0),0)</f>
        <v>0</v>
      </c>
      <c r="BH267" s="145">
        <f t="shared" si="43"/>
        <v>0</v>
      </c>
      <c r="BU267" s="145"/>
      <c r="CH267" s="145"/>
      <c r="CU267" s="145"/>
      <c r="DH267" s="145"/>
      <c r="DU267" s="145"/>
      <c r="EH267" s="145"/>
    </row>
    <row r="268" spans="1:138" ht="15.75" hidden="1" outlineLevel="1" x14ac:dyDescent="0.25">
      <c r="A268" s="2">
        <f t="shared" si="50"/>
        <v>125</v>
      </c>
      <c r="B268" s="1">
        <f t="shared" si="50"/>
        <v>0</v>
      </c>
      <c r="C268" s="1">
        <f t="shared" si="50"/>
        <v>0</v>
      </c>
      <c r="D268" s="2">
        <f t="shared" si="50"/>
        <v>0</v>
      </c>
      <c r="E268" s="161">
        <f t="shared" si="50"/>
        <v>0</v>
      </c>
      <c r="F268" s="86">
        <f t="shared" si="40"/>
        <v>0</v>
      </c>
      <c r="G268" s="86"/>
      <c r="I268" s="144">
        <v>0</v>
      </c>
      <c r="J268" s="144">
        <v>0</v>
      </c>
      <c r="K268" s="144">
        <v>0</v>
      </c>
      <c r="L268" s="144">
        <v>0</v>
      </c>
      <c r="M268" s="144">
        <v>0</v>
      </c>
      <c r="N268" s="144">
        <v>0</v>
      </c>
      <c r="O268" s="144">
        <v>0</v>
      </c>
      <c r="P268" s="144">
        <f>IF($F268&lt;Q$142,(IF($F268&gt;P$142-1,SUM($I129:P129)+$H407,P129)),0)</f>
        <v>0</v>
      </c>
      <c r="Q268" s="144">
        <f>IF($F268&lt;R$142,(IF($F268&gt;Q$142-1,SUM($I129:Q129)+$H407,Q129)),0)</f>
        <v>0</v>
      </c>
      <c r="R268" s="144">
        <f>IF($F268&lt;S$142,(IF($F268&gt;R$142-1,SUM($I129:R129)+$H407,R129)),0)</f>
        <v>0</v>
      </c>
      <c r="S268" s="144">
        <f>IF($F268&lt;T$142,(IF($F268&gt;S$142-1,SUM($I129:S129)+$H407,S129)),0)</f>
        <v>0</v>
      </c>
      <c r="T268" s="144">
        <f>IF($F268&lt;U$142,(IF($F268&gt;T$142-1,SUM($I129:T129)+$H407,T129)),0)</f>
        <v>0</v>
      </c>
      <c r="U268" s="145">
        <f t="shared" si="44"/>
        <v>0</v>
      </c>
      <c r="V268" s="144">
        <f>IF($F268&lt;W$142,(IF($F268&gt;V$142-1,SUM($U129,$V129:V129),V129)),0)</f>
        <v>0</v>
      </c>
      <c r="W268" s="144">
        <f>IF($F268&lt;X$142,(IF($F268&gt;W$142-1,SUM($U129,$V129:W129),W129)),0)</f>
        <v>0</v>
      </c>
      <c r="X268" s="144">
        <f>IF($F268&lt;Y$142,(IF($F268&gt;X$142-1,SUM($U129,$V129:X129),X129)),0)</f>
        <v>0</v>
      </c>
      <c r="Y268" s="144">
        <f>IF($F268&lt;Z$142,(IF($F268&gt;Y$142-1,SUM($U129,$V129:Y129),Y129)),0)</f>
        <v>0</v>
      </c>
      <c r="Z268" s="144">
        <f>IF($F268&lt;AA$142,(IF($F268&gt;Z$142-1,SUM($U129,$V129:Z129),Z129)),0)</f>
        <v>0</v>
      </c>
      <c r="AA268" s="144">
        <f>IF($F268&lt;AB$142,(IF($F268&gt;AA$142-1,SUM($U129,$V129:AA129),AA129)),0)</f>
        <v>0</v>
      </c>
      <c r="AB268" s="144">
        <f>IF($F268&lt;AC$142,(IF($F268&gt;AB$142-1,SUM($U129,$V129:AB129),AB129)),0)</f>
        <v>0</v>
      </c>
      <c r="AC268" s="144">
        <f>IF($F268&lt;AD$142,(IF($F268&gt;AC$142-1,SUM($U129,$V129:AC129),AC129)),0)</f>
        <v>0</v>
      </c>
      <c r="AD268" s="144">
        <f>IF($F268&lt;AE$142,(IF($F268&gt;AD$142-1,SUM($U129,$V129:AD129),AD129)),0)</f>
        <v>0</v>
      </c>
      <c r="AE268" s="144">
        <f>IF($F268&lt;AF$142,(IF($F268&gt;AE$142-1,SUM($U129,$V129:AE129),AE129)),0)</f>
        <v>0</v>
      </c>
      <c r="AF268" s="144">
        <f>IF($F268&lt;AG$142,(IF($F268&gt;AF$142-1,SUM($U129,$V129:AF129),AF129)),0)</f>
        <v>0</v>
      </c>
      <c r="AG268" s="144">
        <f>IF($F268&lt;AH$142,(IF($F268&gt;AG$142-1,SUM($U129,$V129:AG129),AG129)),0)</f>
        <v>0</v>
      </c>
      <c r="AH268" s="155">
        <f t="shared" si="41"/>
        <v>0</v>
      </c>
      <c r="AI268" s="144">
        <f>IFERROR(IF(VALUE($F268)&lt;AJ$142,(IF(VALUE($F268)&gt;AI$142-1,SUM($AH129,$AI129:AI129),AI129)),0),0)</f>
        <v>0</v>
      </c>
      <c r="AJ268" s="144">
        <f>IFERROR(IF(VALUE($F268)&lt;AK$142,(IF(VALUE($F268)&gt;AJ$142-1,SUM($AH129,$AI129:AJ129),AJ129)),0),0)</f>
        <v>0</v>
      </c>
      <c r="AK268" s="144">
        <f>IFERROR(IF(VALUE($F268)&lt;AL$142,(IF(VALUE($F268)&gt;AK$142-1,SUM($AH129,$AI129:AK129),AK129)),0),0)</f>
        <v>0</v>
      </c>
      <c r="AL268" s="144">
        <f>IFERROR(IF(VALUE($F268)&lt;AM$142,(IF(VALUE($F268)&gt;AL$142-1,SUM($AH129,$AI129:AL129),AL129)),0),0)</f>
        <v>0</v>
      </c>
      <c r="AM268" s="144">
        <f>IFERROR(IF(VALUE($F268)&lt;AN$142,(IF(VALUE($F268)&gt;AM$142-1,SUM($AH129,$AI129:AM129),AM129)),0),0)</f>
        <v>0</v>
      </c>
      <c r="AN268" s="144">
        <f>IFERROR(IF(VALUE($F268)&lt;AO$142,(IF(VALUE($F268)&gt;AN$142-1,SUM($AH129,$AI129:AN129),AN129)),0),0)</f>
        <v>0</v>
      </c>
      <c r="AO268" s="144">
        <f>IFERROR(IF(VALUE($F268)&lt;AP$142,(IF(VALUE($F268)&gt;AO$142-1,SUM($AH129,$AI129:AO129),AO129)),0),0)</f>
        <v>0</v>
      </c>
      <c r="AP268" s="144">
        <f>IFERROR(IF(VALUE($F268)&lt;AQ$142,(IF(VALUE($F268)&gt;AP$142-1,SUM($AH129,$AI129:AP129),AP129)),0),0)</f>
        <v>0</v>
      </c>
      <c r="AQ268" s="144">
        <f>IFERROR(IF(VALUE($F268)&lt;AR$142,(IF(VALUE($F268)&gt;AQ$142-1,SUM($AH129,$AI129:AQ129),AQ129)),0),0)</f>
        <v>0</v>
      </c>
      <c r="AR268" s="144">
        <f>IFERROR(IF(VALUE($F268)&lt;AS$142,(IF(VALUE($F268)&gt;AR$142-1,SUM($AH129,$AI129:AR129),AR129)),0),0)</f>
        <v>0</v>
      </c>
      <c r="AS268" s="144">
        <f>IFERROR(IF(VALUE($F268)&lt;AT$142,(IF(VALUE($F268)&gt;AS$142-1,SUM($AH129,$AI129:AS129),AS129)),0),0)</f>
        <v>0</v>
      </c>
      <c r="AT268" s="144">
        <f>IFERROR(IF(VALUE($F268)&lt;AU$142,(IF(VALUE($F268)&gt;AT$142-1,SUM($AH129,$AI129:AT129),AT129)),0),0)</f>
        <v>0</v>
      </c>
      <c r="AU268" s="155">
        <f t="shared" si="42"/>
        <v>0</v>
      </c>
      <c r="AV268" s="2">
        <f>IFERROR(IF(VALUE($F268)&lt;AW$142,(IF(VALUE($F268)&gt;AV$142-1,SUM($AU129,$AH129,$U129,$AV129:AV129),AV129)),0),0)</f>
        <v>0</v>
      </c>
      <c r="AW268" s="2">
        <f>IFERROR(IF(VALUE($F268)&lt;AX$142,(IF(VALUE($F268)&gt;AW$142-1,SUM($AU129,$AH129,$U129,$AV129:AW129),AW129)),0),0)</f>
        <v>0</v>
      </c>
      <c r="AX268" s="2">
        <f>IFERROR(IF(VALUE($F268)&lt;AY$142,(IF(VALUE($F268)&gt;AX$142-1,SUM($AU129,$AH129,$U129,$AV129:AX129),AX129)),0),0)</f>
        <v>0</v>
      </c>
      <c r="AY268" s="2">
        <f>IFERROR(IF(VALUE($F268)&lt;AZ$142,(IF(VALUE($F268)&gt;AY$142-1,SUM($AU129,$AH129,$U129,$AV129:AY129),AY129)),0),0)</f>
        <v>0</v>
      </c>
      <c r="AZ268" s="2">
        <f>IFERROR(IF(VALUE($F268)&lt;BA$142,(IF(VALUE($F268)&gt;AZ$142-1,SUM($AU129,$AH129,$U129,$AV129:AZ129),AZ129)),0),0)</f>
        <v>0</v>
      </c>
      <c r="BA268" s="2">
        <f>IFERROR(IF(VALUE($F268)&lt;BB$142,(IF(VALUE($F268)&gt;BA$142-1,SUM($AU129,$AH129,$U129,$AV129:BA129),BA129)),0),0)</f>
        <v>0</v>
      </c>
      <c r="BB268" s="2">
        <f>IFERROR(IF(VALUE($F268)&lt;BC$142,(IF(VALUE($F268)&gt;BB$142-1,SUM($AU129,$AH129,$U129,$AV129:BB129),BB129)),0),0)</f>
        <v>0</v>
      </c>
      <c r="BC268" s="2">
        <f>IFERROR(IF(VALUE($F268)&lt;BD$142,(IF(VALUE($F268)&gt;BC$142-1,SUM($AU129,$AH129,$U129,$AV129:BC129),BC129)),0),0)</f>
        <v>0</v>
      </c>
      <c r="BD268" s="2">
        <f>IFERROR(IF(VALUE($F268)&lt;BE$142,(IF(VALUE($F268)&gt;BD$142-1,SUM($AU129,$AH129,$U129,$AV129:BD129),BD129)),0),0)</f>
        <v>0</v>
      </c>
      <c r="BE268" s="2">
        <f>IFERROR(IF(VALUE($F268)&lt;BF$142,(IF(VALUE($F268)&gt;BE$142-1,SUM($AU129,$AH129,$U129,$AV129:BE129),BE129)),0),0)</f>
        <v>0</v>
      </c>
      <c r="BF268" s="2">
        <f>IFERROR(IF(VALUE($F268)&lt;BG$142,(IF(VALUE($F268)&gt;BF$142-1,SUM($AU129,$AH129,$U129,$AV129:BF129),BF129)),0),0)</f>
        <v>0</v>
      </c>
      <c r="BG268" s="2">
        <f>IFERROR(IF(VALUE($F268)&lt;BH$142,(IF(VALUE($F268)&gt;BG$142-1,SUM($AU129,$AH129,$U129,$AV129:BG129),BG129)),0),0)</f>
        <v>0</v>
      </c>
      <c r="BH268" s="145">
        <f t="shared" si="43"/>
        <v>0</v>
      </c>
      <c r="BU268" s="145"/>
      <c r="CH268" s="145"/>
      <c r="CU268" s="145"/>
      <c r="DH268" s="145"/>
      <c r="DU268" s="145"/>
      <c r="EH268" s="145"/>
    </row>
    <row r="269" spans="1:138" ht="15.75" hidden="1" outlineLevel="1" x14ac:dyDescent="0.25">
      <c r="A269" s="2">
        <f t="shared" si="50"/>
        <v>126</v>
      </c>
      <c r="B269" s="1">
        <f t="shared" si="50"/>
        <v>0</v>
      </c>
      <c r="C269" s="1">
        <f t="shared" si="50"/>
        <v>0</v>
      </c>
      <c r="D269" s="2">
        <f t="shared" si="50"/>
        <v>0</v>
      </c>
      <c r="E269" s="161">
        <f t="shared" si="50"/>
        <v>0</v>
      </c>
      <c r="F269" s="86">
        <f t="shared" si="40"/>
        <v>0</v>
      </c>
      <c r="G269" s="86"/>
      <c r="I269" s="144">
        <v>0</v>
      </c>
      <c r="J269" s="144">
        <v>0</v>
      </c>
      <c r="K269" s="144">
        <v>0</v>
      </c>
      <c r="L269" s="144">
        <v>0</v>
      </c>
      <c r="M269" s="144">
        <v>0</v>
      </c>
      <c r="N269" s="144">
        <v>0</v>
      </c>
      <c r="O269" s="144">
        <v>0</v>
      </c>
      <c r="P269" s="144">
        <f>IF($F269&lt;Q$142,(IF($F269&gt;P$142-1,SUM($I130:P130)+$H408,P130)),0)</f>
        <v>0</v>
      </c>
      <c r="Q269" s="144">
        <f>IF($F269&lt;R$142,(IF($F269&gt;Q$142-1,SUM($I130:Q130)+$H408,Q130)),0)</f>
        <v>0</v>
      </c>
      <c r="R269" s="144">
        <f>IF($F269&lt;S$142,(IF($F269&gt;R$142-1,SUM($I130:R130)+$H408,R130)),0)</f>
        <v>0</v>
      </c>
      <c r="S269" s="144">
        <f>IF($F269&lt;T$142,(IF($F269&gt;S$142-1,SUM($I130:S130)+$H408,S130)),0)</f>
        <v>0</v>
      </c>
      <c r="T269" s="144">
        <f>IF($F269&lt;U$142,(IF($F269&gt;T$142-1,SUM($I130:T130)+$H408,T130)),0)</f>
        <v>0</v>
      </c>
      <c r="U269" s="145">
        <f t="shared" si="44"/>
        <v>0</v>
      </c>
      <c r="V269" s="144">
        <f>IF($F269&lt;W$142,(IF($F269&gt;V$142-1,SUM($U130,$V130:V130),V130)),0)</f>
        <v>0</v>
      </c>
      <c r="W269" s="144">
        <f>IF($F269&lt;X$142,(IF($F269&gt;W$142-1,SUM($U130,$V130:W130),W130)),0)</f>
        <v>0</v>
      </c>
      <c r="X269" s="144">
        <f>IF($F269&lt;Y$142,(IF($F269&gt;X$142-1,SUM($U130,$V130:X130),X130)),0)</f>
        <v>0</v>
      </c>
      <c r="Y269" s="144">
        <f>IF($F269&lt;Z$142,(IF($F269&gt;Y$142-1,SUM($U130,$V130:Y130),Y130)),0)</f>
        <v>0</v>
      </c>
      <c r="Z269" s="144">
        <f>IF($F269&lt;AA$142,(IF($F269&gt;Z$142-1,SUM($U130,$V130:Z130),Z130)),0)</f>
        <v>0</v>
      </c>
      <c r="AA269" s="144">
        <f>IF($F269&lt;AB$142,(IF($F269&gt;AA$142-1,SUM($U130,$V130:AA130),AA130)),0)</f>
        <v>0</v>
      </c>
      <c r="AB269" s="144">
        <f>IF($F269&lt;AC$142,(IF($F269&gt;AB$142-1,SUM($U130,$V130:AB130),AB130)),0)</f>
        <v>0</v>
      </c>
      <c r="AC269" s="144">
        <f>IF($F269&lt;AD$142,(IF($F269&gt;AC$142-1,SUM($U130,$V130:AC130),AC130)),0)</f>
        <v>0</v>
      </c>
      <c r="AD269" s="144">
        <f>IF($F269&lt;AE$142,(IF($F269&gt;AD$142-1,SUM($U130,$V130:AD130),AD130)),0)</f>
        <v>0</v>
      </c>
      <c r="AE269" s="144">
        <f>IF($F269&lt;AF$142,(IF($F269&gt;AE$142-1,SUM($U130,$V130:AE130),AE130)),0)</f>
        <v>0</v>
      </c>
      <c r="AF269" s="144">
        <f>IF($F269&lt;AG$142,(IF($F269&gt;AF$142-1,SUM($U130,$V130:AF130),AF130)),0)</f>
        <v>0</v>
      </c>
      <c r="AG269" s="144">
        <f>IF($F269&lt;AH$142,(IF($F269&gt;AG$142-1,SUM($U130,$V130:AG130),AG130)),0)</f>
        <v>0</v>
      </c>
      <c r="AH269" s="155">
        <f t="shared" si="41"/>
        <v>0</v>
      </c>
      <c r="AI269" s="144">
        <f>IFERROR(IF(VALUE($F269)&lt;AJ$142,(IF(VALUE($F269)&gt;AI$142-1,SUM($AH130,$AI130:AI130),AI130)),0),0)</f>
        <v>0</v>
      </c>
      <c r="AJ269" s="144">
        <f>IFERROR(IF(VALUE($F269)&lt;AK$142,(IF(VALUE($F269)&gt;AJ$142-1,SUM($AH130,$AI130:AJ130),AJ130)),0),0)</f>
        <v>0</v>
      </c>
      <c r="AK269" s="144">
        <f>IFERROR(IF(VALUE($F269)&lt;AL$142,(IF(VALUE($F269)&gt;AK$142-1,SUM($AH130,$AI130:AK130),AK130)),0),0)</f>
        <v>0</v>
      </c>
      <c r="AL269" s="144">
        <f>IFERROR(IF(VALUE($F269)&lt;AM$142,(IF(VALUE($F269)&gt;AL$142-1,SUM($AH130,$AI130:AL130),AL130)),0),0)</f>
        <v>0</v>
      </c>
      <c r="AM269" s="144">
        <f>IFERROR(IF(VALUE($F269)&lt;AN$142,(IF(VALUE($F269)&gt;AM$142-1,SUM($AH130,$AI130:AM130),AM130)),0),0)</f>
        <v>0</v>
      </c>
      <c r="AN269" s="144">
        <f>IFERROR(IF(VALUE($F269)&lt;AO$142,(IF(VALUE($F269)&gt;AN$142-1,SUM($AH130,$AI130:AN130),AN130)),0),0)</f>
        <v>0</v>
      </c>
      <c r="AO269" s="144">
        <f>IFERROR(IF(VALUE($F269)&lt;AP$142,(IF(VALUE($F269)&gt;AO$142-1,SUM($AH130,$AI130:AO130),AO130)),0),0)</f>
        <v>0</v>
      </c>
      <c r="AP269" s="144">
        <f>IFERROR(IF(VALUE($F269)&lt;AQ$142,(IF(VALUE($F269)&gt;AP$142-1,SUM($AH130,$AI130:AP130),AP130)),0),0)</f>
        <v>0</v>
      </c>
      <c r="AQ269" s="144">
        <f>IFERROR(IF(VALUE($F269)&lt;AR$142,(IF(VALUE($F269)&gt;AQ$142-1,SUM($AH130,$AI130:AQ130),AQ130)),0),0)</f>
        <v>0</v>
      </c>
      <c r="AR269" s="144">
        <f>IFERROR(IF(VALUE($F269)&lt;AS$142,(IF(VALUE($F269)&gt;AR$142-1,SUM($AH130,$AI130:AR130),AR130)),0),0)</f>
        <v>0</v>
      </c>
      <c r="AS269" s="144">
        <f>IFERROR(IF(VALUE($F269)&lt;AT$142,(IF(VALUE($F269)&gt;AS$142-1,SUM($AH130,$AI130:AS130),AS130)),0),0)</f>
        <v>0</v>
      </c>
      <c r="AT269" s="144">
        <f>IFERROR(IF(VALUE($F269)&lt;AU$142,(IF(VALUE($F269)&gt;AT$142-1,SUM($AH130,$AI130:AT130),AT130)),0),0)</f>
        <v>0</v>
      </c>
      <c r="AU269" s="155">
        <f t="shared" si="42"/>
        <v>0</v>
      </c>
      <c r="AV269" s="2">
        <f>IFERROR(IF(VALUE($F269)&lt;AW$142,(IF(VALUE($F269)&gt;AV$142-1,SUM($AU130,$AH130,$U130,$AV130:AV130),AV130)),0),0)</f>
        <v>0</v>
      </c>
      <c r="AW269" s="2">
        <f>IFERROR(IF(VALUE($F269)&lt;AX$142,(IF(VALUE($F269)&gt;AW$142-1,SUM($AU130,$AH130,$U130,$AV130:AW130),AW130)),0),0)</f>
        <v>0</v>
      </c>
      <c r="AX269" s="2">
        <f>IFERROR(IF(VALUE($F269)&lt;AY$142,(IF(VALUE($F269)&gt;AX$142-1,SUM($AU130,$AH130,$U130,$AV130:AX130),AX130)),0),0)</f>
        <v>0</v>
      </c>
      <c r="AY269" s="2">
        <f>IFERROR(IF(VALUE($F269)&lt;AZ$142,(IF(VALUE($F269)&gt;AY$142-1,SUM($AU130,$AH130,$U130,$AV130:AY130),AY130)),0),0)</f>
        <v>0</v>
      </c>
      <c r="AZ269" s="2">
        <f>IFERROR(IF(VALUE($F269)&lt;BA$142,(IF(VALUE($F269)&gt;AZ$142-1,SUM($AU130,$AH130,$U130,$AV130:AZ130),AZ130)),0),0)</f>
        <v>0</v>
      </c>
      <c r="BA269" s="2">
        <f>IFERROR(IF(VALUE($F269)&lt;BB$142,(IF(VALUE($F269)&gt;BA$142-1,SUM($AU130,$AH130,$U130,$AV130:BA130),BA130)),0),0)</f>
        <v>0</v>
      </c>
      <c r="BB269" s="2">
        <f>IFERROR(IF(VALUE($F269)&lt;BC$142,(IF(VALUE($F269)&gt;BB$142-1,SUM($AU130,$AH130,$U130,$AV130:BB130),BB130)),0),0)</f>
        <v>0</v>
      </c>
      <c r="BC269" s="2">
        <f>IFERROR(IF(VALUE($F269)&lt;BD$142,(IF(VALUE($F269)&gt;BC$142-1,SUM($AU130,$AH130,$U130,$AV130:BC130),BC130)),0),0)</f>
        <v>0</v>
      </c>
      <c r="BD269" s="2">
        <f>IFERROR(IF(VALUE($F269)&lt;BE$142,(IF(VALUE($F269)&gt;BD$142-1,SUM($AU130,$AH130,$U130,$AV130:BD130),BD130)),0),0)</f>
        <v>0</v>
      </c>
      <c r="BE269" s="2">
        <f>IFERROR(IF(VALUE($F269)&lt;BF$142,(IF(VALUE($F269)&gt;BE$142-1,SUM($AU130,$AH130,$U130,$AV130:BE130),BE130)),0),0)</f>
        <v>0</v>
      </c>
      <c r="BF269" s="2">
        <f>IFERROR(IF(VALUE($F269)&lt;BG$142,(IF(VALUE($F269)&gt;BF$142-1,SUM($AU130,$AH130,$U130,$AV130:BF130),BF130)),0),0)</f>
        <v>0</v>
      </c>
      <c r="BG269" s="2">
        <f>IFERROR(IF(VALUE($F269)&lt;BH$142,(IF(VALUE($F269)&gt;BG$142-1,SUM($AU130,$AH130,$U130,$AV130:BG130),BG130)),0),0)</f>
        <v>0</v>
      </c>
      <c r="BH269" s="145">
        <f t="shared" si="43"/>
        <v>0</v>
      </c>
      <c r="BU269" s="145"/>
      <c r="CH269" s="145"/>
      <c r="CU269" s="145"/>
      <c r="DH269" s="145"/>
      <c r="DU269" s="145"/>
      <c r="EH269" s="145"/>
    </row>
    <row r="270" spans="1:138" ht="15.75" hidden="1" outlineLevel="1" x14ac:dyDescent="0.25">
      <c r="A270" s="2">
        <f t="shared" si="50"/>
        <v>127</v>
      </c>
      <c r="B270" s="1">
        <f t="shared" si="50"/>
        <v>0</v>
      </c>
      <c r="C270" s="1">
        <f t="shared" si="50"/>
        <v>0</v>
      </c>
      <c r="D270" s="2">
        <f t="shared" si="50"/>
        <v>0</v>
      </c>
      <c r="E270" s="161">
        <f t="shared" si="50"/>
        <v>0</v>
      </c>
      <c r="F270" s="86">
        <f t="shared" si="40"/>
        <v>0</v>
      </c>
      <c r="G270" s="86"/>
      <c r="I270" s="144">
        <v>0</v>
      </c>
      <c r="J270" s="144">
        <v>0</v>
      </c>
      <c r="K270" s="144">
        <v>0</v>
      </c>
      <c r="L270" s="144">
        <v>0</v>
      </c>
      <c r="M270" s="144">
        <v>0</v>
      </c>
      <c r="N270" s="144">
        <v>0</v>
      </c>
      <c r="O270" s="144">
        <v>0</v>
      </c>
      <c r="P270" s="144">
        <f>IF($F270&lt;Q$142,(IF($F270&gt;P$142-1,SUM($I131:P131)+$H409,P131)),0)</f>
        <v>0</v>
      </c>
      <c r="Q270" s="144">
        <f>IF($F270&lt;R$142,(IF($F270&gt;Q$142-1,SUM($I131:Q131)+$H409,Q131)),0)</f>
        <v>0</v>
      </c>
      <c r="R270" s="144">
        <f>IF($F270&lt;S$142,(IF($F270&gt;R$142-1,SUM($I131:R131)+$H409,R131)),0)</f>
        <v>0</v>
      </c>
      <c r="S270" s="144">
        <f>IF($F270&lt;T$142,(IF($F270&gt;S$142-1,SUM($I131:S131)+$H409,S131)),0)</f>
        <v>0</v>
      </c>
      <c r="T270" s="144">
        <f>IF($F270&lt;U$142,(IF($F270&gt;T$142-1,SUM($I131:T131)+$H409,T131)),0)</f>
        <v>0</v>
      </c>
      <c r="U270" s="145">
        <f t="shared" si="44"/>
        <v>0</v>
      </c>
      <c r="V270" s="144">
        <f>IF($F270&lt;W$142,(IF($F270&gt;V$142-1,SUM($U131,$V131:V131),V131)),0)</f>
        <v>0</v>
      </c>
      <c r="W270" s="144">
        <f>IF($F270&lt;X$142,(IF($F270&gt;W$142-1,SUM($U131,$V131:W131),W131)),0)</f>
        <v>0</v>
      </c>
      <c r="X270" s="144">
        <f>IF($F270&lt;Y$142,(IF($F270&gt;X$142-1,SUM($U131,$V131:X131),X131)),0)</f>
        <v>0</v>
      </c>
      <c r="Y270" s="144">
        <f>IF($F270&lt;Z$142,(IF($F270&gt;Y$142-1,SUM($U131,$V131:Y131),Y131)),0)</f>
        <v>0</v>
      </c>
      <c r="Z270" s="144">
        <f>IF($F270&lt;AA$142,(IF($F270&gt;Z$142-1,SUM($U131,$V131:Z131),Z131)),0)</f>
        <v>0</v>
      </c>
      <c r="AA270" s="144">
        <f>IF($F270&lt;AB$142,(IF($F270&gt;AA$142-1,SUM($U131,$V131:AA131),AA131)),0)</f>
        <v>0</v>
      </c>
      <c r="AB270" s="144">
        <f>IF($F270&lt;AC$142,(IF($F270&gt;AB$142-1,SUM($U131,$V131:AB131),AB131)),0)</f>
        <v>0</v>
      </c>
      <c r="AC270" s="144">
        <f>IF($F270&lt;AD$142,(IF($F270&gt;AC$142-1,SUM($U131,$V131:AC131),AC131)),0)</f>
        <v>0</v>
      </c>
      <c r="AD270" s="144">
        <f>IF($F270&lt;AE$142,(IF($F270&gt;AD$142-1,SUM($U131,$V131:AD131),AD131)),0)</f>
        <v>0</v>
      </c>
      <c r="AE270" s="144">
        <f>IF($F270&lt;AF$142,(IF($F270&gt;AE$142-1,SUM($U131,$V131:AE131),AE131)),0)</f>
        <v>0</v>
      </c>
      <c r="AF270" s="144">
        <f>IF($F270&lt;AG$142,(IF($F270&gt;AF$142-1,SUM($U131,$V131:AF131),AF131)),0)</f>
        <v>0</v>
      </c>
      <c r="AG270" s="144">
        <f>IF($F270&lt;AH$142,(IF($F270&gt;AG$142-1,SUM($U131,$V131:AG131),AG131)),0)</f>
        <v>0</v>
      </c>
      <c r="AH270" s="155">
        <f t="shared" si="41"/>
        <v>0</v>
      </c>
      <c r="AI270" s="144">
        <f>IFERROR(IF(VALUE($F270)&lt;AJ$142,(IF(VALUE($F270)&gt;AI$142-1,SUM($AH131,$AI131:AI131),AI131)),0),0)</f>
        <v>0</v>
      </c>
      <c r="AJ270" s="144">
        <f>IFERROR(IF(VALUE($F270)&lt;AK$142,(IF(VALUE($F270)&gt;AJ$142-1,SUM($AH131,$AI131:AJ131),AJ131)),0),0)</f>
        <v>0</v>
      </c>
      <c r="AK270" s="144">
        <f>IFERROR(IF(VALUE($F270)&lt;AL$142,(IF(VALUE($F270)&gt;AK$142-1,SUM($AH131,$AI131:AK131),AK131)),0),0)</f>
        <v>0</v>
      </c>
      <c r="AL270" s="144">
        <f>IFERROR(IF(VALUE($F270)&lt;AM$142,(IF(VALUE($F270)&gt;AL$142-1,SUM($AH131,$AI131:AL131),AL131)),0),0)</f>
        <v>0</v>
      </c>
      <c r="AM270" s="144">
        <f>IFERROR(IF(VALUE($F270)&lt;AN$142,(IF(VALUE($F270)&gt;AM$142-1,SUM($AH131,$AI131:AM131),AM131)),0),0)</f>
        <v>0</v>
      </c>
      <c r="AN270" s="144">
        <f>IFERROR(IF(VALUE($F270)&lt;AO$142,(IF(VALUE($F270)&gt;AN$142-1,SUM($AH131,$AI131:AN131),AN131)),0),0)</f>
        <v>0</v>
      </c>
      <c r="AO270" s="144">
        <f>IFERROR(IF(VALUE($F270)&lt;AP$142,(IF(VALUE($F270)&gt;AO$142-1,SUM($AH131,$AI131:AO131),AO131)),0),0)</f>
        <v>0</v>
      </c>
      <c r="AP270" s="144">
        <f>IFERROR(IF(VALUE($F270)&lt;AQ$142,(IF(VALUE($F270)&gt;AP$142-1,SUM($AH131,$AI131:AP131),AP131)),0),0)</f>
        <v>0</v>
      </c>
      <c r="AQ270" s="144">
        <f>IFERROR(IF(VALUE($F270)&lt;AR$142,(IF(VALUE($F270)&gt;AQ$142-1,SUM($AH131,$AI131:AQ131),AQ131)),0),0)</f>
        <v>0</v>
      </c>
      <c r="AR270" s="144">
        <f>IFERROR(IF(VALUE($F270)&lt;AS$142,(IF(VALUE($F270)&gt;AR$142-1,SUM($AH131,$AI131:AR131),AR131)),0),0)</f>
        <v>0</v>
      </c>
      <c r="AS270" s="144">
        <f>IFERROR(IF(VALUE($F270)&lt;AT$142,(IF(VALUE($F270)&gt;AS$142-1,SUM($AH131,$AI131:AS131),AS131)),0),0)</f>
        <v>0</v>
      </c>
      <c r="AT270" s="144">
        <f>IFERROR(IF(VALUE($F270)&lt;AU$142,(IF(VALUE($F270)&gt;AT$142-1,SUM($AH131,$AI131:AT131),AT131)),0),0)</f>
        <v>0</v>
      </c>
      <c r="AU270" s="155">
        <f t="shared" si="42"/>
        <v>0</v>
      </c>
      <c r="AV270" s="2">
        <f>IFERROR(IF(VALUE($F270)&lt;AW$142,(IF(VALUE($F270)&gt;AV$142-1,SUM($AU131,$AH131,$U131,$AV131:AV131),AV131)),0),0)</f>
        <v>0</v>
      </c>
      <c r="AW270" s="2">
        <f>IFERROR(IF(VALUE($F270)&lt;AX$142,(IF(VALUE($F270)&gt;AW$142-1,SUM($AU131,$AH131,$U131,$AV131:AW131),AW131)),0),0)</f>
        <v>0</v>
      </c>
      <c r="AX270" s="2">
        <f>IFERROR(IF(VALUE($F270)&lt;AY$142,(IF(VALUE($F270)&gt;AX$142-1,SUM($AU131,$AH131,$U131,$AV131:AX131),AX131)),0),0)</f>
        <v>0</v>
      </c>
      <c r="AY270" s="2">
        <f>IFERROR(IF(VALUE($F270)&lt;AZ$142,(IF(VALUE($F270)&gt;AY$142-1,SUM($AU131,$AH131,$U131,$AV131:AY131),AY131)),0),0)</f>
        <v>0</v>
      </c>
      <c r="AZ270" s="2">
        <f>IFERROR(IF(VALUE($F270)&lt;BA$142,(IF(VALUE($F270)&gt;AZ$142-1,SUM($AU131,$AH131,$U131,$AV131:AZ131),AZ131)),0),0)</f>
        <v>0</v>
      </c>
      <c r="BA270" s="2">
        <f>IFERROR(IF(VALUE($F270)&lt;BB$142,(IF(VALUE($F270)&gt;BA$142-1,SUM($AU131,$AH131,$U131,$AV131:BA131),BA131)),0),0)</f>
        <v>0</v>
      </c>
      <c r="BB270" s="2">
        <f>IFERROR(IF(VALUE($F270)&lt;BC$142,(IF(VALUE($F270)&gt;BB$142-1,SUM($AU131,$AH131,$U131,$AV131:BB131),BB131)),0),0)</f>
        <v>0</v>
      </c>
      <c r="BC270" s="2">
        <f>IFERROR(IF(VALUE($F270)&lt;BD$142,(IF(VALUE($F270)&gt;BC$142-1,SUM($AU131,$AH131,$U131,$AV131:BC131),BC131)),0),0)</f>
        <v>0</v>
      </c>
      <c r="BD270" s="2">
        <f>IFERROR(IF(VALUE($F270)&lt;BE$142,(IF(VALUE($F270)&gt;BD$142-1,SUM($AU131,$AH131,$U131,$AV131:BD131),BD131)),0),0)</f>
        <v>0</v>
      </c>
      <c r="BE270" s="2">
        <f>IFERROR(IF(VALUE($F270)&lt;BF$142,(IF(VALUE($F270)&gt;BE$142-1,SUM($AU131,$AH131,$U131,$AV131:BE131),BE131)),0),0)</f>
        <v>0</v>
      </c>
      <c r="BF270" s="2">
        <f>IFERROR(IF(VALUE($F270)&lt;BG$142,(IF(VALUE($F270)&gt;BF$142-1,SUM($AU131,$AH131,$U131,$AV131:BF131),BF131)),0),0)</f>
        <v>0</v>
      </c>
      <c r="BG270" s="2">
        <f>IFERROR(IF(VALUE($F270)&lt;BH$142,(IF(VALUE($F270)&gt;BG$142-1,SUM($AU131,$AH131,$U131,$AV131:BG131),BG131)),0),0)</f>
        <v>0</v>
      </c>
      <c r="BH270" s="145">
        <f t="shared" si="43"/>
        <v>0</v>
      </c>
      <c r="BU270" s="145"/>
      <c r="CH270" s="145"/>
      <c r="CU270" s="145"/>
      <c r="DH270" s="145"/>
      <c r="DU270" s="145"/>
      <c r="EH270" s="145"/>
    </row>
    <row r="271" spans="1:138" ht="15.75" hidden="1" outlineLevel="1" x14ac:dyDescent="0.25">
      <c r="A271" s="2">
        <f t="shared" si="50"/>
        <v>128</v>
      </c>
      <c r="B271" s="1">
        <f t="shared" si="50"/>
        <v>0</v>
      </c>
      <c r="C271" s="1">
        <f t="shared" si="50"/>
        <v>0</v>
      </c>
      <c r="D271" s="2">
        <f t="shared" si="50"/>
        <v>0</v>
      </c>
      <c r="E271" s="161">
        <f t="shared" si="50"/>
        <v>0</v>
      </c>
      <c r="F271" s="86">
        <f t="shared" si="40"/>
        <v>0</v>
      </c>
      <c r="G271" s="86"/>
      <c r="I271" s="144">
        <v>0</v>
      </c>
      <c r="J271" s="144">
        <v>0</v>
      </c>
      <c r="K271" s="144">
        <v>0</v>
      </c>
      <c r="L271" s="144">
        <v>0</v>
      </c>
      <c r="M271" s="144">
        <v>0</v>
      </c>
      <c r="N271" s="144">
        <v>0</v>
      </c>
      <c r="O271" s="144">
        <v>0</v>
      </c>
      <c r="P271" s="144">
        <f>IF($F271&lt;Q$142,(IF($F271&gt;P$142-1,SUM($I132:P132)+$H410,P132)),0)</f>
        <v>0</v>
      </c>
      <c r="Q271" s="144">
        <f>IF($F271&lt;R$142,(IF($F271&gt;Q$142-1,SUM($I132:Q132)+$H410,Q132)),0)</f>
        <v>0</v>
      </c>
      <c r="R271" s="144">
        <f>IF($F271&lt;S$142,(IF($F271&gt;R$142-1,SUM($I132:R132)+$H410,R132)),0)</f>
        <v>0</v>
      </c>
      <c r="S271" s="144">
        <f>IF($F271&lt;T$142,(IF($F271&gt;S$142-1,SUM($I132:S132)+$H410,S132)),0)</f>
        <v>0</v>
      </c>
      <c r="T271" s="144">
        <f>IF($F271&lt;U$142,(IF($F271&gt;T$142-1,SUM($I132:T132)+$H410,T132)),0)</f>
        <v>0</v>
      </c>
      <c r="U271" s="145">
        <f t="shared" si="44"/>
        <v>0</v>
      </c>
      <c r="V271" s="144">
        <f>IF($F271&lt;W$142,(IF($F271&gt;V$142-1,SUM($U132,$V132:V132),V132)),0)</f>
        <v>0</v>
      </c>
      <c r="W271" s="144">
        <f>IF($F271&lt;X$142,(IF($F271&gt;W$142-1,SUM($U132,$V132:W132),W132)),0)</f>
        <v>0</v>
      </c>
      <c r="X271" s="144">
        <f>IF($F271&lt;Y$142,(IF($F271&gt;X$142-1,SUM($U132,$V132:X132),X132)),0)</f>
        <v>0</v>
      </c>
      <c r="Y271" s="144">
        <f>IF($F271&lt;Z$142,(IF($F271&gt;Y$142-1,SUM($U132,$V132:Y132),Y132)),0)</f>
        <v>0</v>
      </c>
      <c r="Z271" s="144">
        <f>IF($F271&lt;AA$142,(IF($F271&gt;Z$142-1,SUM($U132,$V132:Z132),Z132)),0)</f>
        <v>0</v>
      </c>
      <c r="AA271" s="144">
        <f>IF($F271&lt;AB$142,(IF($F271&gt;AA$142-1,SUM($U132,$V132:AA132),AA132)),0)</f>
        <v>0</v>
      </c>
      <c r="AB271" s="144">
        <f>IF($F271&lt;AC$142,(IF($F271&gt;AB$142-1,SUM($U132,$V132:AB132),AB132)),0)</f>
        <v>0</v>
      </c>
      <c r="AC271" s="144">
        <f>IF($F271&lt;AD$142,(IF($F271&gt;AC$142-1,SUM($U132,$V132:AC132),AC132)),0)</f>
        <v>0</v>
      </c>
      <c r="AD271" s="144">
        <f>IF($F271&lt;AE$142,(IF($F271&gt;AD$142-1,SUM($U132,$V132:AD132),AD132)),0)</f>
        <v>0</v>
      </c>
      <c r="AE271" s="144">
        <f>IF($F271&lt;AF$142,(IF($F271&gt;AE$142-1,SUM($U132,$V132:AE132),AE132)),0)</f>
        <v>0</v>
      </c>
      <c r="AF271" s="144">
        <f>IF($F271&lt;AG$142,(IF($F271&gt;AF$142-1,SUM($U132,$V132:AF132),AF132)),0)</f>
        <v>0</v>
      </c>
      <c r="AG271" s="144">
        <f>IF($F271&lt;AH$142,(IF($F271&gt;AG$142-1,SUM($U132,$V132:AG132),AG132)),0)</f>
        <v>0</v>
      </c>
      <c r="AH271" s="155">
        <f t="shared" si="41"/>
        <v>0</v>
      </c>
      <c r="AI271" s="144">
        <f>IFERROR(IF(VALUE($F271)&lt;AJ$142,(IF(VALUE($F271)&gt;AI$142-1,SUM($AH132,$AI132:AI132),AI132)),0),0)</f>
        <v>0</v>
      </c>
      <c r="AJ271" s="144">
        <f>IFERROR(IF(VALUE($F271)&lt;AK$142,(IF(VALUE($F271)&gt;AJ$142-1,SUM($AH132,$AI132:AJ132),AJ132)),0),0)</f>
        <v>0</v>
      </c>
      <c r="AK271" s="144">
        <f>IFERROR(IF(VALUE($F271)&lt;AL$142,(IF(VALUE($F271)&gt;AK$142-1,SUM($AH132,$AI132:AK132),AK132)),0),0)</f>
        <v>0</v>
      </c>
      <c r="AL271" s="144">
        <f>IFERROR(IF(VALUE($F271)&lt;AM$142,(IF(VALUE($F271)&gt;AL$142-1,SUM($AH132,$AI132:AL132),AL132)),0),0)</f>
        <v>0</v>
      </c>
      <c r="AM271" s="144">
        <f>IFERROR(IF(VALUE($F271)&lt;AN$142,(IF(VALUE($F271)&gt;AM$142-1,SUM($AH132,$AI132:AM132),AM132)),0),0)</f>
        <v>0</v>
      </c>
      <c r="AN271" s="144">
        <f>IFERROR(IF(VALUE($F271)&lt;AO$142,(IF(VALUE($F271)&gt;AN$142-1,SUM($AH132,$AI132:AN132),AN132)),0),0)</f>
        <v>0</v>
      </c>
      <c r="AO271" s="144">
        <f>IFERROR(IF(VALUE($F271)&lt;AP$142,(IF(VALUE($F271)&gt;AO$142-1,SUM($AH132,$AI132:AO132),AO132)),0),0)</f>
        <v>0</v>
      </c>
      <c r="AP271" s="144">
        <f>IFERROR(IF(VALUE($F271)&lt;AQ$142,(IF(VALUE($F271)&gt;AP$142-1,SUM($AH132,$AI132:AP132),AP132)),0),0)</f>
        <v>0</v>
      </c>
      <c r="AQ271" s="144">
        <f>IFERROR(IF(VALUE($F271)&lt;AR$142,(IF(VALUE($F271)&gt;AQ$142-1,SUM($AH132,$AI132:AQ132),AQ132)),0),0)</f>
        <v>0</v>
      </c>
      <c r="AR271" s="144">
        <f>IFERROR(IF(VALUE($F271)&lt;AS$142,(IF(VALUE($F271)&gt;AR$142-1,SUM($AH132,$AI132:AR132),AR132)),0),0)</f>
        <v>0</v>
      </c>
      <c r="AS271" s="144">
        <f>IFERROR(IF(VALUE($F271)&lt;AT$142,(IF(VALUE($F271)&gt;AS$142-1,SUM($AH132,$AI132:AS132),AS132)),0),0)</f>
        <v>0</v>
      </c>
      <c r="AT271" s="144">
        <f>IFERROR(IF(VALUE($F271)&lt;AU$142,(IF(VALUE($F271)&gt;AT$142-1,SUM($AH132,$AI132:AT132),AT132)),0),0)</f>
        <v>0</v>
      </c>
      <c r="AU271" s="155">
        <f t="shared" si="42"/>
        <v>0</v>
      </c>
      <c r="AV271" s="2">
        <f>IFERROR(IF(VALUE($F271)&lt;AW$142,(IF(VALUE($F271)&gt;AV$142-1,SUM($AU132,$AH132,$U132,$AV132:AV132),AV132)),0),0)</f>
        <v>0</v>
      </c>
      <c r="AW271" s="2">
        <f>IFERROR(IF(VALUE($F271)&lt;AX$142,(IF(VALUE($F271)&gt;AW$142-1,SUM($AU132,$AH132,$U132,$AV132:AW132),AW132)),0),0)</f>
        <v>0</v>
      </c>
      <c r="AX271" s="2">
        <f>IFERROR(IF(VALUE($F271)&lt;AY$142,(IF(VALUE($F271)&gt;AX$142-1,SUM($AU132,$AH132,$U132,$AV132:AX132),AX132)),0),0)</f>
        <v>0</v>
      </c>
      <c r="AY271" s="2">
        <f>IFERROR(IF(VALUE($F271)&lt;AZ$142,(IF(VALUE($F271)&gt;AY$142-1,SUM($AU132,$AH132,$U132,$AV132:AY132),AY132)),0),0)</f>
        <v>0</v>
      </c>
      <c r="AZ271" s="2">
        <f>IFERROR(IF(VALUE($F271)&lt;BA$142,(IF(VALUE($F271)&gt;AZ$142-1,SUM($AU132,$AH132,$U132,$AV132:AZ132),AZ132)),0),0)</f>
        <v>0</v>
      </c>
      <c r="BA271" s="2">
        <f>IFERROR(IF(VALUE($F271)&lt;BB$142,(IF(VALUE($F271)&gt;BA$142-1,SUM($AU132,$AH132,$U132,$AV132:BA132),BA132)),0),0)</f>
        <v>0</v>
      </c>
      <c r="BB271" s="2">
        <f>IFERROR(IF(VALUE($F271)&lt;BC$142,(IF(VALUE($F271)&gt;BB$142-1,SUM($AU132,$AH132,$U132,$AV132:BB132),BB132)),0),0)</f>
        <v>0</v>
      </c>
      <c r="BC271" s="2">
        <f>IFERROR(IF(VALUE($F271)&lt;BD$142,(IF(VALUE($F271)&gt;BC$142-1,SUM($AU132,$AH132,$U132,$AV132:BC132),BC132)),0),0)</f>
        <v>0</v>
      </c>
      <c r="BD271" s="2">
        <f>IFERROR(IF(VALUE($F271)&lt;BE$142,(IF(VALUE($F271)&gt;BD$142-1,SUM($AU132,$AH132,$U132,$AV132:BD132),BD132)),0),0)</f>
        <v>0</v>
      </c>
      <c r="BE271" s="2">
        <f>IFERROR(IF(VALUE($F271)&lt;BF$142,(IF(VALUE($F271)&gt;BE$142-1,SUM($AU132,$AH132,$U132,$AV132:BE132),BE132)),0),0)</f>
        <v>0</v>
      </c>
      <c r="BF271" s="2">
        <f>IFERROR(IF(VALUE($F271)&lt;BG$142,(IF(VALUE($F271)&gt;BF$142-1,SUM($AU132,$AH132,$U132,$AV132:BF132),BF132)),0),0)</f>
        <v>0</v>
      </c>
      <c r="BG271" s="2">
        <f>IFERROR(IF(VALUE($F271)&lt;BH$142,(IF(VALUE($F271)&gt;BG$142-1,SUM($AU132,$AH132,$U132,$AV132:BG132),BG132)),0),0)</f>
        <v>0</v>
      </c>
      <c r="BH271" s="145">
        <f t="shared" si="43"/>
        <v>0</v>
      </c>
      <c r="BU271" s="145"/>
      <c r="CH271" s="145"/>
      <c r="CU271" s="145"/>
      <c r="DH271" s="145"/>
      <c r="DU271" s="145"/>
      <c r="EH271" s="145"/>
    </row>
    <row r="272" spans="1:138" ht="15.75" hidden="1" outlineLevel="1" x14ac:dyDescent="0.25">
      <c r="A272" s="2">
        <f t="shared" si="50"/>
        <v>129</v>
      </c>
      <c r="B272" s="1">
        <f t="shared" si="50"/>
        <v>0</v>
      </c>
      <c r="C272" s="1">
        <f t="shared" si="50"/>
        <v>0</v>
      </c>
      <c r="D272" s="2">
        <f t="shared" si="50"/>
        <v>0</v>
      </c>
      <c r="E272" s="161">
        <f t="shared" si="50"/>
        <v>0</v>
      </c>
      <c r="F272" s="86">
        <f t="shared" si="40"/>
        <v>0</v>
      </c>
      <c r="G272" s="86"/>
      <c r="I272" s="144">
        <v>0</v>
      </c>
      <c r="J272" s="144">
        <v>0</v>
      </c>
      <c r="K272" s="144">
        <v>0</v>
      </c>
      <c r="L272" s="144">
        <v>0</v>
      </c>
      <c r="M272" s="144">
        <v>0</v>
      </c>
      <c r="N272" s="144">
        <v>0</v>
      </c>
      <c r="O272" s="144">
        <v>0</v>
      </c>
      <c r="P272" s="144">
        <f>IF($F272&lt;Q$142,(IF($F272&gt;P$142-1,SUM($I133:P133)+$H411,P133)),0)</f>
        <v>0</v>
      </c>
      <c r="Q272" s="144">
        <f>IF($F272&lt;R$142,(IF($F272&gt;Q$142-1,SUM($I133:Q133)+$H411,Q133)),0)</f>
        <v>0</v>
      </c>
      <c r="R272" s="144">
        <f>IF($F272&lt;S$142,(IF($F272&gt;R$142-1,SUM($I133:R133)+$H411,R133)),0)</f>
        <v>0</v>
      </c>
      <c r="S272" s="144">
        <f>IF($F272&lt;T$142,(IF($F272&gt;S$142-1,SUM($I133:S133)+$H411,S133)),0)</f>
        <v>0</v>
      </c>
      <c r="T272" s="144">
        <f>IF($F272&lt;U$142,(IF($F272&gt;T$142-1,SUM($I133:T133)+$H411,T133)),0)</f>
        <v>0</v>
      </c>
      <c r="U272" s="145">
        <f t="shared" si="44"/>
        <v>0</v>
      </c>
      <c r="V272" s="144">
        <f>IF($F272&lt;W$142,(IF($F272&gt;V$142-1,SUM($U133,$V133:V133),V133)),0)</f>
        <v>0</v>
      </c>
      <c r="W272" s="144">
        <f>IF($F272&lt;X$142,(IF($F272&gt;W$142-1,SUM($U133,$V133:W133),W133)),0)</f>
        <v>0</v>
      </c>
      <c r="X272" s="144">
        <f>IF($F272&lt;Y$142,(IF($F272&gt;X$142-1,SUM($U133,$V133:X133),X133)),0)</f>
        <v>0</v>
      </c>
      <c r="Y272" s="144">
        <f>IF($F272&lt;Z$142,(IF($F272&gt;Y$142-1,SUM($U133,$V133:Y133),Y133)),0)</f>
        <v>0</v>
      </c>
      <c r="Z272" s="144">
        <f>IF($F272&lt;AA$142,(IF($F272&gt;Z$142-1,SUM($U133,$V133:Z133),Z133)),0)</f>
        <v>0</v>
      </c>
      <c r="AA272" s="144">
        <f>IF($F272&lt;AB$142,(IF($F272&gt;AA$142-1,SUM($U133,$V133:AA133),AA133)),0)</f>
        <v>0</v>
      </c>
      <c r="AB272" s="144">
        <f>IF($F272&lt;AC$142,(IF($F272&gt;AB$142-1,SUM($U133,$V133:AB133),AB133)),0)</f>
        <v>0</v>
      </c>
      <c r="AC272" s="144">
        <f>IF($F272&lt;AD$142,(IF($F272&gt;AC$142-1,SUM($U133,$V133:AC133),AC133)),0)</f>
        <v>0</v>
      </c>
      <c r="AD272" s="144">
        <f>IF($F272&lt;AE$142,(IF($F272&gt;AD$142-1,SUM($U133,$V133:AD133),AD133)),0)</f>
        <v>0</v>
      </c>
      <c r="AE272" s="144">
        <f>IF($F272&lt;AF$142,(IF($F272&gt;AE$142-1,SUM($U133,$V133:AE133),AE133)),0)</f>
        <v>0</v>
      </c>
      <c r="AF272" s="144">
        <f>IF($F272&lt;AG$142,(IF($F272&gt;AF$142-1,SUM($U133,$V133:AF133),AF133)),0)</f>
        <v>0</v>
      </c>
      <c r="AG272" s="144">
        <f>IF($F272&lt;AH$142,(IF($F272&gt;AG$142-1,SUM($U133,$V133:AG133),AG133)),0)</f>
        <v>0</v>
      </c>
      <c r="AH272" s="155">
        <f t="shared" si="41"/>
        <v>0</v>
      </c>
      <c r="AI272" s="144">
        <f>IFERROR(IF(VALUE($F272)&lt;AJ$142,(IF(VALUE($F272)&gt;AI$142-1,SUM($AH133,$AI133:AI133),AI133)),0),0)</f>
        <v>0</v>
      </c>
      <c r="AJ272" s="144">
        <f>IFERROR(IF(VALUE($F272)&lt;AK$142,(IF(VALUE($F272)&gt;AJ$142-1,SUM($AH133,$AI133:AJ133),AJ133)),0),0)</f>
        <v>0</v>
      </c>
      <c r="AK272" s="144">
        <f>IFERROR(IF(VALUE($F272)&lt;AL$142,(IF(VALUE($F272)&gt;AK$142-1,SUM($AH133,$AI133:AK133),AK133)),0),0)</f>
        <v>0</v>
      </c>
      <c r="AL272" s="144">
        <f>IFERROR(IF(VALUE($F272)&lt;AM$142,(IF(VALUE($F272)&gt;AL$142-1,SUM($AH133,$AI133:AL133),AL133)),0),0)</f>
        <v>0</v>
      </c>
      <c r="AM272" s="144">
        <f>IFERROR(IF(VALUE($F272)&lt;AN$142,(IF(VALUE($F272)&gt;AM$142-1,SUM($AH133,$AI133:AM133),AM133)),0),0)</f>
        <v>0</v>
      </c>
      <c r="AN272" s="144">
        <f>IFERROR(IF(VALUE($F272)&lt;AO$142,(IF(VALUE($F272)&gt;AN$142-1,SUM($AH133,$AI133:AN133),AN133)),0),0)</f>
        <v>0</v>
      </c>
      <c r="AO272" s="144">
        <f>IFERROR(IF(VALUE($F272)&lt;AP$142,(IF(VALUE($F272)&gt;AO$142-1,SUM($AH133,$AI133:AO133),AO133)),0),0)</f>
        <v>0</v>
      </c>
      <c r="AP272" s="144">
        <f>IFERROR(IF(VALUE($F272)&lt;AQ$142,(IF(VALUE($F272)&gt;AP$142-1,SUM($AH133,$AI133:AP133),AP133)),0),0)</f>
        <v>0</v>
      </c>
      <c r="AQ272" s="144">
        <f>IFERROR(IF(VALUE($F272)&lt;AR$142,(IF(VALUE($F272)&gt;AQ$142-1,SUM($AH133,$AI133:AQ133),AQ133)),0),0)</f>
        <v>0</v>
      </c>
      <c r="AR272" s="144">
        <f>IFERROR(IF(VALUE($F272)&lt;AS$142,(IF(VALUE($F272)&gt;AR$142-1,SUM($AH133,$AI133:AR133),AR133)),0),0)</f>
        <v>0</v>
      </c>
      <c r="AS272" s="144">
        <f>IFERROR(IF(VALUE($F272)&lt;AT$142,(IF(VALUE($F272)&gt;AS$142-1,SUM($AH133,$AI133:AS133),AS133)),0),0)</f>
        <v>0</v>
      </c>
      <c r="AT272" s="144">
        <f>IFERROR(IF(VALUE($F272)&lt;AU$142,(IF(VALUE($F272)&gt;AT$142-1,SUM($AH133,$AI133:AT133),AT133)),0),0)</f>
        <v>0</v>
      </c>
      <c r="AU272" s="155">
        <f t="shared" si="42"/>
        <v>0</v>
      </c>
      <c r="AV272" s="2">
        <f>IFERROR(IF(VALUE($F272)&lt;AW$142,(IF(VALUE($F272)&gt;AV$142-1,SUM($AU133,$AH133,$U133,$AV133:AV133),AV133)),0),0)</f>
        <v>0</v>
      </c>
      <c r="AW272" s="2">
        <f>IFERROR(IF(VALUE($F272)&lt;AX$142,(IF(VALUE($F272)&gt;AW$142-1,SUM($AU133,$AH133,$U133,$AV133:AW133),AW133)),0),0)</f>
        <v>0</v>
      </c>
      <c r="AX272" s="2">
        <f>IFERROR(IF(VALUE($F272)&lt;AY$142,(IF(VALUE($F272)&gt;AX$142-1,SUM($AU133,$AH133,$U133,$AV133:AX133),AX133)),0),0)</f>
        <v>0</v>
      </c>
      <c r="AY272" s="2">
        <f>IFERROR(IF(VALUE($F272)&lt;AZ$142,(IF(VALUE($F272)&gt;AY$142-1,SUM($AU133,$AH133,$U133,$AV133:AY133),AY133)),0),0)</f>
        <v>0</v>
      </c>
      <c r="AZ272" s="2">
        <f>IFERROR(IF(VALUE($F272)&lt;BA$142,(IF(VALUE($F272)&gt;AZ$142-1,SUM($AU133,$AH133,$U133,$AV133:AZ133),AZ133)),0),0)</f>
        <v>0</v>
      </c>
      <c r="BA272" s="2">
        <f>IFERROR(IF(VALUE($F272)&lt;BB$142,(IF(VALUE($F272)&gt;BA$142-1,SUM($AU133,$AH133,$U133,$AV133:BA133),BA133)),0),0)</f>
        <v>0</v>
      </c>
      <c r="BB272" s="2">
        <f>IFERROR(IF(VALUE($F272)&lt;BC$142,(IF(VALUE($F272)&gt;BB$142-1,SUM($AU133,$AH133,$U133,$AV133:BB133),BB133)),0),0)</f>
        <v>0</v>
      </c>
      <c r="BC272" s="2">
        <f>IFERROR(IF(VALUE($F272)&lt;BD$142,(IF(VALUE($F272)&gt;BC$142-1,SUM($AU133,$AH133,$U133,$AV133:BC133),BC133)),0),0)</f>
        <v>0</v>
      </c>
      <c r="BD272" s="2">
        <f>IFERROR(IF(VALUE($F272)&lt;BE$142,(IF(VALUE($F272)&gt;BD$142-1,SUM($AU133,$AH133,$U133,$AV133:BD133),BD133)),0),0)</f>
        <v>0</v>
      </c>
      <c r="BE272" s="2">
        <f>IFERROR(IF(VALUE($F272)&lt;BF$142,(IF(VALUE($F272)&gt;BE$142-1,SUM($AU133,$AH133,$U133,$AV133:BE133),BE133)),0),0)</f>
        <v>0</v>
      </c>
      <c r="BF272" s="2">
        <f>IFERROR(IF(VALUE($F272)&lt;BG$142,(IF(VALUE($F272)&gt;BF$142-1,SUM($AU133,$AH133,$U133,$AV133:BF133),BF133)),0),0)</f>
        <v>0</v>
      </c>
      <c r="BG272" s="2">
        <f>IFERROR(IF(VALUE($F272)&lt;BH$142,(IF(VALUE($F272)&gt;BG$142-1,SUM($AU133,$AH133,$U133,$AV133:BG133),BG133)),0),0)</f>
        <v>0</v>
      </c>
      <c r="BH272" s="145">
        <f t="shared" si="43"/>
        <v>0</v>
      </c>
      <c r="BU272" s="145"/>
      <c r="CH272" s="145"/>
      <c r="CU272" s="145"/>
      <c r="DH272" s="145"/>
      <c r="DU272" s="145"/>
      <c r="EH272" s="145"/>
    </row>
    <row r="273" spans="1:141" ht="15.75" hidden="1" outlineLevel="1" x14ac:dyDescent="0.25">
      <c r="A273" s="2">
        <f t="shared" si="50"/>
        <v>130</v>
      </c>
      <c r="B273" s="1">
        <f t="shared" si="50"/>
        <v>0</v>
      </c>
      <c r="C273" s="1">
        <f t="shared" si="50"/>
        <v>0</v>
      </c>
      <c r="D273" s="2">
        <f t="shared" si="50"/>
        <v>0</v>
      </c>
      <c r="E273" s="161">
        <f t="shared" si="50"/>
        <v>0</v>
      </c>
      <c r="F273" s="86">
        <f t="shared" ref="F273:F276" si="51">F134</f>
        <v>0</v>
      </c>
      <c r="G273" s="86"/>
      <c r="I273" s="144">
        <v>0</v>
      </c>
      <c r="J273" s="144">
        <v>0</v>
      </c>
      <c r="K273" s="144">
        <v>0</v>
      </c>
      <c r="L273" s="144">
        <v>0</v>
      </c>
      <c r="M273" s="144">
        <v>0</v>
      </c>
      <c r="N273" s="144">
        <v>0</v>
      </c>
      <c r="O273" s="144">
        <v>0</v>
      </c>
      <c r="P273" s="144">
        <f>IF($F273&lt;Q$142,(IF($F273&gt;P$142-1,SUM($I134:P134)+$H412,P134)),0)</f>
        <v>0</v>
      </c>
      <c r="Q273" s="144">
        <f>IF($F273&lt;R$142,(IF($F273&gt;Q$142-1,SUM($I134:Q134)+$H412,Q134)),0)</f>
        <v>0</v>
      </c>
      <c r="R273" s="144">
        <f>IF($F273&lt;S$142,(IF($F273&gt;R$142-1,SUM($I134:R134)+$H412,R134)),0)</f>
        <v>0</v>
      </c>
      <c r="S273" s="144">
        <f>IF($F273&lt;T$142,(IF($F273&gt;S$142-1,SUM($I134:S134)+$H412,S134)),0)</f>
        <v>0</v>
      </c>
      <c r="T273" s="144">
        <f>IF($F273&lt;U$142,(IF($F273&gt;T$142-1,SUM($I134:T134)+$H412,T134)),0)</f>
        <v>0</v>
      </c>
      <c r="U273" s="145">
        <f t="shared" si="44"/>
        <v>0</v>
      </c>
      <c r="V273" s="144">
        <f>IF($F273&lt;W$142,(IF($F273&gt;V$142-1,SUM($U134,$V134:V134),V134)),0)</f>
        <v>0</v>
      </c>
      <c r="W273" s="144">
        <f>IF($F273&lt;X$142,(IF($F273&gt;W$142-1,SUM($U134,$V134:W134),W134)),0)</f>
        <v>0</v>
      </c>
      <c r="X273" s="144">
        <f>IF($F273&lt;Y$142,(IF($F273&gt;X$142-1,SUM($U134,$V134:X134),X134)),0)</f>
        <v>0</v>
      </c>
      <c r="Y273" s="144">
        <f>IF($F273&lt;Z$142,(IF($F273&gt;Y$142-1,SUM($U134,$V134:Y134),Y134)),0)</f>
        <v>0</v>
      </c>
      <c r="Z273" s="144">
        <f>IF($F273&lt;AA$142,(IF($F273&gt;Z$142-1,SUM($U134,$V134:Z134),Z134)),0)</f>
        <v>0</v>
      </c>
      <c r="AA273" s="144">
        <f>IF($F273&lt;AB$142,(IF($F273&gt;AA$142-1,SUM($U134,$V134:AA134),AA134)),0)</f>
        <v>0</v>
      </c>
      <c r="AB273" s="144">
        <f>IF($F273&lt;AC$142,(IF($F273&gt;AB$142-1,SUM($U134,$V134:AB134),AB134)),0)</f>
        <v>0</v>
      </c>
      <c r="AC273" s="144">
        <f>IF($F273&lt;AD$142,(IF($F273&gt;AC$142-1,SUM($U134,$V134:AC134),AC134)),0)</f>
        <v>0</v>
      </c>
      <c r="AD273" s="144">
        <f>IF($F273&lt;AE$142,(IF($F273&gt;AD$142-1,SUM($U134,$V134:AD134),AD134)),0)</f>
        <v>0</v>
      </c>
      <c r="AE273" s="144">
        <f>IF($F273&lt;AF$142,(IF($F273&gt;AE$142-1,SUM($U134,$V134:AE134),AE134)),0)</f>
        <v>0</v>
      </c>
      <c r="AF273" s="144">
        <f>IF($F273&lt;AG$142,(IF($F273&gt;AF$142-1,SUM($U134,$V134:AF134),AF134)),0)</f>
        <v>0</v>
      </c>
      <c r="AG273" s="144">
        <f>IF($F273&lt;AH$142,(IF($F273&gt;AG$142-1,SUM($U134,$V134:AG134),AG134)),0)</f>
        <v>0</v>
      </c>
      <c r="AH273" s="155">
        <f t="shared" ref="AH273:AH278" si="52">SUM(V273:AG273)</f>
        <v>0</v>
      </c>
      <c r="AI273" s="144">
        <f>IFERROR(IF(VALUE($F273)&lt;AJ$142,(IF(VALUE($F273)&gt;AI$142-1,SUM($AH134,$AI134:AI134),AI134)),0),0)</f>
        <v>0</v>
      </c>
      <c r="AJ273" s="144">
        <f>IFERROR(IF(VALUE($F273)&lt;AK$142,(IF(VALUE($F273)&gt;AJ$142-1,SUM($AH134,$AI134:AJ134),AJ134)),0),0)</f>
        <v>0</v>
      </c>
      <c r="AK273" s="144">
        <f>IFERROR(IF(VALUE($F273)&lt;AL$142,(IF(VALUE($F273)&gt;AK$142-1,SUM($AH134,$AI134:AK134),AK134)),0),0)</f>
        <v>0</v>
      </c>
      <c r="AL273" s="144">
        <f>IFERROR(IF(VALUE($F273)&lt;AM$142,(IF(VALUE($F273)&gt;AL$142-1,SUM($AH134,$AI134:AL134),AL134)),0),0)</f>
        <v>0</v>
      </c>
      <c r="AM273" s="144">
        <f>IFERROR(IF(VALUE($F273)&lt;AN$142,(IF(VALUE($F273)&gt;AM$142-1,SUM($AH134,$AI134:AM134),AM134)),0),0)</f>
        <v>0</v>
      </c>
      <c r="AN273" s="144">
        <f>IFERROR(IF(VALUE($F273)&lt;AO$142,(IF(VALUE($F273)&gt;AN$142-1,SUM($AH134,$AI134:AN134),AN134)),0),0)</f>
        <v>0</v>
      </c>
      <c r="AO273" s="144">
        <f>IFERROR(IF(VALUE($F273)&lt;AP$142,(IF(VALUE($F273)&gt;AO$142-1,SUM($AH134,$AI134:AO134),AO134)),0),0)</f>
        <v>0</v>
      </c>
      <c r="AP273" s="144">
        <f>IFERROR(IF(VALUE($F273)&lt;AQ$142,(IF(VALUE($F273)&gt;AP$142-1,SUM($AH134,$AI134:AP134),AP134)),0),0)</f>
        <v>0</v>
      </c>
      <c r="AQ273" s="144">
        <f>IFERROR(IF(VALUE($F273)&lt;AR$142,(IF(VALUE($F273)&gt;AQ$142-1,SUM($AH134,$AI134:AQ134),AQ134)),0),0)</f>
        <v>0</v>
      </c>
      <c r="AR273" s="144">
        <f>IFERROR(IF(VALUE($F273)&lt;AS$142,(IF(VALUE($F273)&gt;AR$142-1,SUM($AH134,$AI134:AR134),AR134)),0),0)</f>
        <v>0</v>
      </c>
      <c r="AS273" s="144">
        <f>IFERROR(IF(VALUE($F273)&lt;AT$142,(IF(VALUE($F273)&gt;AS$142-1,SUM($AH134,$AI134:AS134),AS134)),0),0)</f>
        <v>0</v>
      </c>
      <c r="AT273" s="144">
        <f>IFERROR(IF(VALUE($F273)&lt;AU$142,(IF(VALUE($F273)&gt;AT$142-1,SUM($AH134,$AI134:AT134),AT134)),0),0)</f>
        <v>0</v>
      </c>
      <c r="AU273" s="155">
        <f t="shared" ref="AU273:AU278" si="53">SUM(AI273:AT273)</f>
        <v>0</v>
      </c>
      <c r="AV273" s="2">
        <f>IFERROR(IF(VALUE($F273)&lt;AW$142,(IF(VALUE($F273)&gt;AV$142-1,SUM($AU134,$AH134,$U134,$AV134:AV134),AV134)),0),0)</f>
        <v>0</v>
      </c>
      <c r="AW273" s="2">
        <f>IFERROR(IF(VALUE($F273)&lt;AX$142,(IF(VALUE($F273)&gt;AW$142-1,SUM($AU134,$AH134,$U134,$AV134:AW134),AW134)),0),0)</f>
        <v>0</v>
      </c>
      <c r="AX273" s="2">
        <f>IFERROR(IF(VALUE($F273)&lt;AY$142,(IF(VALUE($F273)&gt;AX$142-1,SUM($AU134,$AH134,$U134,$AV134:AX134),AX134)),0),0)</f>
        <v>0</v>
      </c>
      <c r="AY273" s="2">
        <f>IFERROR(IF(VALUE($F273)&lt;AZ$142,(IF(VALUE($F273)&gt;AY$142-1,SUM($AU134,$AH134,$U134,$AV134:AY134),AY134)),0),0)</f>
        <v>0</v>
      </c>
      <c r="AZ273" s="2">
        <f>IFERROR(IF(VALUE($F273)&lt;BA$142,(IF(VALUE($F273)&gt;AZ$142-1,SUM($AU134,$AH134,$U134,$AV134:AZ134),AZ134)),0),0)</f>
        <v>0</v>
      </c>
      <c r="BA273" s="2">
        <f>IFERROR(IF(VALUE($F273)&lt;BB$142,(IF(VALUE($F273)&gt;BA$142-1,SUM($AU134,$AH134,$U134,$AV134:BA134),BA134)),0),0)</f>
        <v>0</v>
      </c>
      <c r="BB273" s="2">
        <f>IFERROR(IF(VALUE($F273)&lt;BC$142,(IF(VALUE($F273)&gt;BB$142-1,SUM($AU134,$AH134,$U134,$AV134:BB134),BB134)),0),0)</f>
        <v>0</v>
      </c>
      <c r="BC273" s="2">
        <f>IFERROR(IF(VALUE($F273)&lt;BD$142,(IF(VALUE($F273)&gt;BC$142-1,SUM($AU134,$AH134,$U134,$AV134:BC134),BC134)),0),0)</f>
        <v>0</v>
      </c>
      <c r="BD273" s="2">
        <f>IFERROR(IF(VALUE($F273)&lt;BE$142,(IF(VALUE($F273)&gt;BD$142-1,SUM($AU134,$AH134,$U134,$AV134:BD134),BD134)),0),0)</f>
        <v>0</v>
      </c>
      <c r="BE273" s="2">
        <f>IFERROR(IF(VALUE($F273)&lt;BF$142,(IF(VALUE($F273)&gt;BE$142-1,SUM($AU134,$AH134,$U134,$AV134:BE134),BE134)),0),0)</f>
        <v>0</v>
      </c>
      <c r="BF273" s="2">
        <f>IFERROR(IF(VALUE($F273)&lt;BG$142,(IF(VALUE($F273)&gt;BF$142-1,SUM($AU134,$AH134,$U134,$AV134:BF134),BF134)),0),0)</f>
        <v>0</v>
      </c>
      <c r="BG273" s="2">
        <f>IFERROR(IF(VALUE($F273)&lt;BH$142,(IF(VALUE($F273)&gt;BG$142-1,SUM($AU134,$AH134,$U134,$AV134:BG134),BG134)),0),0)</f>
        <v>0</v>
      </c>
      <c r="BH273" s="145">
        <f t="shared" ref="BH273:BH278" si="54">SUM(AV273:BG273)</f>
        <v>0</v>
      </c>
      <c r="BU273" s="145"/>
      <c r="CH273" s="145"/>
      <c r="CU273" s="145"/>
      <c r="DH273" s="145"/>
      <c r="DU273" s="145"/>
      <c r="EH273" s="145"/>
    </row>
    <row r="274" spans="1:141" ht="15.75" hidden="1" outlineLevel="1" x14ac:dyDescent="0.25">
      <c r="A274" s="2">
        <f t="shared" si="50"/>
        <v>131</v>
      </c>
      <c r="B274" s="1">
        <f t="shared" si="50"/>
        <v>0</v>
      </c>
      <c r="C274" s="1">
        <f t="shared" si="50"/>
        <v>0</v>
      </c>
      <c r="D274" s="2">
        <f t="shared" si="50"/>
        <v>0</v>
      </c>
      <c r="E274" s="161">
        <f t="shared" si="50"/>
        <v>0</v>
      </c>
      <c r="F274" s="86">
        <f t="shared" si="51"/>
        <v>0</v>
      </c>
      <c r="G274" s="86"/>
      <c r="I274" s="144">
        <v>0</v>
      </c>
      <c r="J274" s="144">
        <v>0</v>
      </c>
      <c r="K274" s="144">
        <v>0</v>
      </c>
      <c r="L274" s="144">
        <v>0</v>
      </c>
      <c r="M274" s="144">
        <v>0</v>
      </c>
      <c r="N274" s="144">
        <v>0</v>
      </c>
      <c r="O274" s="144">
        <v>0</v>
      </c>
      <c r="P274" s="144">
        <f>IF($F274&lt;Q$142,(IF($F274&gt;P$142-1,SUM($I135:P135)+$H413,P135)),0)</f>
        <v>0</v>
      </c>
      <c r="Q274" s="144">
        <f>IF($F274&lt;R$142,(IF($F274&gt;Q$142-1,SUM($I135:Q135)+$H413,Q135)),0)</f>
        <v>0</v>
      </c>
      <c r="R274" s="144">
        <f>IF($F274&lt;S$142,(IF($F274&gt;R$142-1,SUM($I135:R135)+$H413,R135)),0)</f>
        <v>0</v>
      </c>
      <c r="S274" s="144">
        <f>IF($F274&lt;T$142,(IF($F274&gt;S$142-1,SUM($I135:S135)+$H413,S135)),0)</f>
        <v>0</v>
      </c>
      <c r="T274" s="144">
        <f>IF($F274&lt;U$142,(IF($F274&gt;T$142-1,SUM($I135:T135)+$H413,T135)),0)</f>
        <v>0</v>
      </c>
      <c r="U274" s="145">
        <f t="shared" si="44"/>
        <v>0</v>
      </c>
      <c r="V274" s="144">
        <f>IF($F274&lt;W$142,(IF($F274&gt;V$142-1,SUM($U135,$V135:V135),V135)),0)</f>
        <v>0</v>
      </c>
      <c r="W274" s="144">
        <f>IF($F274&lt;X$142,(IF($F274&gt;W$142-1,SUM($U135,$V135:W135),W135)),0)</f>
        <v>0</v>
      </c>
      <c r="X274" s="144">
        <f>IF($F274&lt;Y$142,(IF($F274&gt;X$142-1,SUM($U135,$V135:X135),X135)),0)</f>
        <v>0</v>
      </c>
      <c r="Y274" s="144">
        <f>IF($F274&lt;Z$142,(IF($F274&gt;Y$142-1,SUM($U135,$V135:Y135),Y135)),0)</f>
        <v>0</v>
      </c>
      <c r="Z274" s="144">
        <f>IF($F274&lt;AA$142,(IF($F274&gt;Z$142-1,SUM($U135,$V135:Z135),Z135)),0)</f>
        <v>0</v>
      </c>
      <c r="AA274" s="144">
        <f>IF($F274&lt;AB$142,(IF($F274&gt;AA$142-1,SUM($U135,$V135:AA135),AA135)),0)</f>
        <v>0</v>
      </c>
      <c r="AB274" s="144">
        <f>IF($F274&lt;AC$142,(IF($F274&gt;AB$142-1,SUM($U135,$V135:AB135),AB135)),0)</f>
        <v>0</v>
      </c>
      <c r="AC274" s="144">
        <f>IF($F274&lt;AD$142,(IF($F274&gt;AC$142-1,SUM($U135,$V135:AC135),AC135)),0)</f>
        <v>0</v>
      </c>
      <c r="AD274" s="144">
        <f>IF($F274&lt;AE$142,(IF($F274&gt;AD$142-1,SUM($U135,$V135:AD135),AD135)),0)</f>
        <v>0</v>
      </c>
      <c r="AE274" s="144">
        <f>IF($F274&lt;AF$142,(IF($F274&gt;AE$142-1,SUM($U135,$V135:AE135),AE135)),0)</f>
        <v>0</v>
      </c>
      <c r="AF274" s="144">
        <f>IF($F274&lt;AG$142,(IF($F274&gt;AF$142-1,SUM($U135,$V135:AF135),AF135)),0)</f>
        <v>0</v>
      </c>
      <c r="AG274" s="144">
        <f>IF($F274&lt;AH$142,(IF($F274&gt;AG$142-1,SUM($U135,$V135:AG135),AG135)),0)</f>
        <v>0</v>
      </c>
      <c r="AH274" s="155">
        <f t="shared" si="52"/>
        <v>0</v>
      </c>
      <c r="AI274" s="144">
        <f>IFERROR(IF(VALUE($F274)&lt;AJ$142,(IF(VALUE($F274)&gt;AI$142-1,SUM($AH135,$AI135:AI135),AI135)),0),0)</f>
        <v>0</v>
      </c>
      <c r="AJ274" s="144">
        <f>IFERROR(IF(VALUE($F274)&lt;AK$142,(IF(VALUE($F274)&gt;AJ$142-1,SUM($AH135,$AI135:AJ135),AJ135)),0),0)</f>
        <v>0</v>
      </c>
      <c r="AK274" s="144">
        <f>IFERROR(IF(VALUE($F274)&lt;AL$142,(IF(VALUE($F274)&gt;AK$142-1,SUM($AH135,$AI135:AK135),AK135)),0),0)</f>
        <v>0</v>
      </c>
      <c r="AL274" s="144">
        <f>IFERROR(IF(VALUE($F274)&lt;AM$142,(IF(VALUE($F274)&gt;AL$142-1,SUM($AH135,$AI135:AL135),AL135)),0),0)</f>
        <v>0</v>
      </c>
      <c r="AM274" s="144">
        <f>IFERROR(IF(VALUE($F274)&lt;AN$142,(IF(VALUE($F274)&gt;AM$142-1,SUM($AH135,$AI135:AM135),AM135)),0),0)</f>
        <v>0</v>
      </c>
      <c r="AN274" s="144">
        <f>IFERROR(IF(VALUE($F274)&lt;AO$142,(IF(VALUE($F274)&gt;AN$142-1,SUM($AH135,$AI135:AN135),AN135)),0),0)</f>
        <v>0</v>
      </c>
      <c r="AO274" s="144">
        <f>IFERROR(IF(VALUE($F274)&lt;AP$142,(IF(VALUE($F274)&gt;AO$142-1,SUM($AH135,$AI135:AO135),AO135)),0),0)</f>
        <v>0</v>
      </c>
      <c r="AP274" s="144">
        <f>IFERROR(IF(VALUE($F274)&lt;AQ$142,(IF(VALUE($F274)&gt;AP$142-1,SUM($AH135,$AI135:AP135),AP135)),0),0)</f>
        <v>0</v>
      </c>
      <c r="AQ274" s="144">
        <f>IFERROR(IF(VALUE($F274)&lt;AR$142,(IF(VALUE($F274)&gt;AQ$142-1,SUM($AH135,$AI135:AQ135),AQ135)),0),0)</f>
        <v>0</v>
      </c>
      <c r="AR274" s="144">
        <f>IFERROR(IF(VALUE($F274)&lt;AS$142,(IF(VALUE($F274)&gt;AR$142-1,SUM($AH135,$AI135:AR135),AR135)),0),0)</f>
        <v>0</v>
      </c>
      <c r="AS274" s="144">
        <f>IFERROR(IF(VALUE($F274)&lt;AT$142,(IF(VALUE($F274)&gt;AS$142-1,SUM($AH135,$AI135:AS135),AS135)),0),0)</f>
        <v>0</v>
      </c>
      <c r="AT274" s="144">
        <f>IFERROR(IF(VALUE($F274)&lt;AU$142,(IF(VALUE($F274)&gt;AT$142-1,SUM($AH135,$AI135:AT135),AT135)),0),0)</f>
        <v>0</v>
      </c>
      <c r="AU274" s="155">
        <f t="shared" si="53"/>
        <v>0</v>
      </c>
      <c r="AV274" s="2">
        <f>IFERROR(IF(VALUE($F274)&lt;AW$142,(IF(VALUE($F274)&gt;AV$142-1,SUM($AU135,$AH135,$U135,$AV135:AV135),AV135)),0),0)</f>
        <v>0</v>
      </c>
      <c r="AW274" s="2">
        <f>IFERROR(IF(VALUE($F274)&lt;AX$142,(IF(VALUE($F274)&gt;AW$142-1,SUM($AU135,$AH135,$U135,$AV135:AW135),AW135)),0),0)</f>
        <v>0</v>
      </c>
      <c r="AX274" s="2">
        <f>IFERROR(IF(VALUE($F274)&lt;AY$142,(IF(VALUE($F274)&gt;AX$142-1,SUM($AU135,$AH135,$U135,$AV135:AX135),AX135)),0),0)</f>
        <v>0</v>
      </c>
      <c r="AY274" s="2">
        <f>IFERROR(IF(VALUE($F274)&lt;AZ$142,(IF(VALUE($F274)&gt;AY$142-1,SUM($AU135,$AH135,$U135,$AV135:AY135),AY135)),0),0)</f>
        <v>0</v>
      </c>
      <c r="AZ274" s="2">
        <f>IFERROR(IF(VALUE($F274)&lt;BA$142,(IF(VALUE($F274)&gt;AZ$142-1,SUM($AU135,$AH135,$U135,$AV135:AZ135),AZ135)),0),0)</f>
        <v>0</v>
      </c>
      <c r="BA274" s="2">
        <f>IFERROR(IF(VALUE($F274)&lt;BB$142,(IF(VALUE($F274)&gt;BA$142-1,SUM($AU135,$AH135,$U135,$AV135:BA135),BA135)),0),0)</f>
        <v>0</v>
      </c>
      <c r="BB274" s="2">
        <f>IFERROR(IF(VALUE($F274)&lt;BC$142,(IF(VALUE($F274)&gt;BB$142-1,SUM($AU135,$AH135,$U135,$AV135:BB135),BB135)),0),0)</f>
        <v>0</v>
      </c>
      <c r="BC274" s="2">
        <f>IFERROR(IF(VALUE($F274)&lt;BD$142,(IF(VALUE($F274)&gt;BC$142-1,SUM($AU135,$AH135,$U135,$AV135:BC135),BC135)),0),0)</f>
        <v>0</v>
      </c>
      <c r="BD274" s="2">
        <f>IFERROR(IF(VALUE($F274)&lt;BE$142,(IF(VALUE($F274)&gt;BD$142-1,SUM($AU135,$AH135,$U135,$AV135:BD135),BD135)),0),0)</f>
        <v>0</v>
      </c>
      <c r="BE274" s="2">
        <f>IFERROR(IF(VALUE($F274)&lt;BF$142,(IF(VALUE($F274)&gt;BE$142-1,SUM($AU135,$AH135,$U135,$AV135:BE135),BE135)),0),0)</f>
        <v>0</v>
      </c>
      <c r="BF274" s="2">
        <f>IFERROR(IF(VALUE($F274)&lt;BG$142,(IF(VALUE($F274)&gt;BF$142-1,SUM($AU135,$AH135,$U135,$AV135:BF135),BF135)),0),0)</f>
        <v>0</v>
      </c>
      <c r="BG274" s="2">
        <f>IFERROR(IF(VALUE($F274)&lt;BH$142,(IF(VALUE($F274)&gt;BG$142-1,SUM($AU135,$AH135,$U135,$AV135:BG135),BG135)),0),0)</f>
        <v>0</v>
      </c>
      <c r="BH274" s="145">
        <f t="shared" si="54"/>
        <v>0</v>
      </c>
      <c r="BU274" s="145"/>
      <c r="CH274" s="145"/>
      <c r="CU274" s="145"/>
      <c r="DH274" s="145"/>
      <c r="DU274" s="145"/>
      <c r="EH274" s="145"/>
    </row>
    <row r="275" spans="1:141" ht="15.75" hidden="1" outlineLevel="1" x14ac:dyDescent="0.25">
      <c r="A275" s="2">
        <f t="shared" ref="A275:E278" si="55">A136</f>
        <v>132</v>
      </c>
      <c r="B275" s="1">
        <f t="shared" si="55"/>
        <v>0</v>
      </c>
      <c r="C275" s="1">
        <f t="shared" si="55"/>
        <v>0</v>
      </c>
      <c r="D275" s="2">
        <f t="shared" si="55"/>
        <v>0</v>
      </c>
      <c r="E275" s="161">
        <f t="shared" si="55"/>
        <v>0</v>
      </c>
      <c r="F275" s="86">
        <f t="shared" si="51"/>
        <v>0</v>
      </c>
      <c r="G275" s="86"/>
      <c r="I275" s="144">
        <v>0</v>
      </c>
      <c r="J275" s="144">
        <v>0</v>
      </c>
      <c r="K275" s="144">
        <v>0</v>
      </c>
      <c r="L275" s="144">
        <v>0</v>
      </c>
      <c r="M275" s="144">
        <v>0</v>
      </c>
      <c r="N275" s="144">
        <v>0</v>
      </c>
      <c r="O275" s="144">
        <v>0</v>
      </c>
      <c r="P275" s="144">
        <f>IF($F275&lt;Q$142,(IF($F275&gt;P$142-1,SUM($I136:P136)+$H414,P136)),0)</f>
        <v>0</v>
      </c>
      <c r="Q275" s="144">
        <f>IF($F275&lt;R$142,(IF($F275&gt;Q$142-1,SUM($I136:Q136)+$H414,Q136)),0)</f>
        <v>0</v>
      </c>
      <c r="R275" s="144">
        <f>IF($F275&lt;S$142,(IF($F275&gt;R$142-1,SUM($I136:R136)+$H414,R136)),0)</f>
        <v>0</v>
      </c>
      <c r="S275" s="144">
        <f>IF($F275&lt;T$142,(IF($F275&gt;S$142-1,SUM($I136:S136)+$H414,S136)),0)</f>
        <v>0</v>
      </c>
      <c r="T275" s="144">
        <f>IF($F275&lt;U$142,(IF($F275&gt;T$142-1,SUM($I136:T136)+$H414,T136)),0)</f>
        <v>0</v>
      </c>
      <c r="U275" s="145">
        <f t="shared" ref="U275:U277" si="56">SUM(I275:T275)</f>
        <v>0</v>
      </c>
      <c r="V275" s="144">
        <f>IF($F275&lt;W$142,(IF($F275&gt;V$142-1,SUM($U136,$V136:V136),V136)),0)</f>
        <v>0</v>
      </c>
      <c r="W275" s="144">
        <f>IF($F275&lt;X$142,(IF($F275&gt;W$142-1,SUM($U136,$V136:W136),W136)),0)</f>
        <v>0</v>
      </c>
      <c r="X275" s="144">
        <f>IF($F275&lt;Y$142,(IF($F275&gt;X$142-1,SUM($U136,$V136:X136),X136)),0)</f>
        <v>0</v>
      </c>
      <c r="Y275" s="144">
        <f>IF($F275&lt;Z$142,(IF($F275&gt;Y$142-1,SUM($U136,$V136:Y136),Y136)),0)</f>
        <v>0</v>
      </c>
      <c r="Z275" s="144">
        <f>IF($F275&lt;AA$142,(IF($F275&gt;Z$142-1,SUM($U136,$V136:Z136),Z136)),0)</f>
        <v>0</v>
      </c>
      <c r="AA275" s="144">
        <f>IF($F275&lt;AB$142,(IF($F275&gt;AA$142-1,SUM($U136,$V136:AA136),AA136)),0)</f>
        <v>0</v>
      </c>
      <c r="AB275" s="144">
        <f>IF($F275&lt;AC$142,(IF($F275&gt;AB$142-1,SUM($U136,$V136:AB136),AB136)),0)</f>
        <v>0</v>
      </c>
      <c r="AC275" s="144">
        <f>IF($F275&lt;AD$142,(IF($F275&gt;AC$142-1,SUM($U136,$V136:AC136),AC136)),0)</f>
        <v>0</v>
      </c>
      <c r="AD275" s="144">
        <f>IF($F275&lt;AE$142,(IF($F275&gt;AD$142-1,SUM($U136,$V136:AD136),AD136)),0)</f>
        <v>0</v>
      </c>
      <c r="AE275" s="144">
        <f>IF($F275&lt;AF$142,(IF($F275&gt;AE$142-1,SUM($U136,$V136:AE136),AE136)),0)</f>
        <v>0</v>
      </c>
      <c r="AF275" s="144">
        <f>IF($F275&lt;AG$142,(IF($F275&gt;AF$142-1,SUM($U136,$V136:AF136),AF136)),0)</f>
        <v>0</v>
      </c>
      <c r="AG275" s="144">
        <f>IF($F275&lt;AH$142,(IF($F275&gt;AG$142-1,SUM($U136,$V136:AG136),AG136)),0)</f>
        <v>0</v>
      </c>
      <c r="AH275" s="155">
        <f t="shared" si="52"/>
        <v>0</v>
      </c>
      <c r="AI275" s="144">
        <f>IFERROR(IF(VALUE($F275)&lt;AJ$142,(IF(VALUE($F275)&gt;AI$142-1,SUM($AH136,$AI136:AI136),AI136)),0),0)</f>
        <v>0</v>
      </c>
      <c r="AJ275" s="144">
        <f>IFERROR(IF(VALUE($F275)&lt;AK$142,(IF(VALUE($F275)&gt;AJ$142-1,SUM($AH136,$AI136:AJ136),AJ136)),0),0)</f>
        <v>0</v>
      </c>
      <c r="AK275" s="144">
        <f>IFERROR(IF(VALUE($F275)&lt;AL$142,(IF(VALUE($F275)&gt;AK$142-1,SUM($AH136,$AI136:AK136),AK136)),0),0)</f>
        <v>0</v>
      </c>
      <c r="AL275" s="144">
        <f>IFERROR(IF(VALUE($F275)&lt;AM$142,(IF(VALUE($F275)&gt;AL$142-1,SUM($AH136,$AI136:AL136),AL136)),0),0)</f>
        <v>0</v>
      </c>
      <c r="AM275" s="144">
        <f>IFERROR(IF(VALUE($F275)&lt;AN$142,(IF(VALUE($F275)&gt;AM$142-1,SUM($AH136,$AI136:AM136),AM136)),0),0)</f>
        <v>0</v>
      </c>
      <c r="AN275" s="144">
        <f>IFERROR(IF(VALUE($F275)&lt;AO$142,(IF(VALUE($F275)&gt;AN$142-1,SUM($AH136,$AI136:AN136),AN136)),0),0)</f>
        <v>0</v>
      </c>
      <c r="AO275" s="144">
        <f>IFERROR(IF(VALUE($F275)&lt;AP$142,(IF(VALUE($F275)&gt;AO$142-1,SUM($AH136,$AI136:AO136),AO136)),0),0)</f>
        <v>0</v>
      </c>
      <c r="AP275" s="144">
        <f>IFERROR(IF(VALUE($F275)&lt;AQ$142,(IF(VALUE($F275)&gt;AP$142-1,SUM($AH136,$AI136:AP136),AP136)),0),0)</f>
        <v>0</v>
      </c>
      <c r="AQ275" s="144">
        <f>IFERROR(IF(VALUE($F275)&lt;AR$142,(IF(VALUE($F275)&gt;AQ$142-1,SUM($AH136,$AI136:AQ136),AQ136)),0),0)</f>
        <v>0</v>
      </c>
      <c r="AR275" s="144">
        <f>IFERROR(IF(VALUE($F275)&lt;AS$142,(IF(VALUE($F275)&gt;AR$142-1,SUM($AH136,$AI136:AR136),AR136)),0),0)</f>
        <v>0</v>
      </c>
      <c r="AS275" s="144">
        <f>IFERROR(IF(VALUE($F275)&lt;AT$142,(IF(VALUE($F275)&gt;AS$142-1,SUM($AH136,$AI136:AS136),AS136)),0),0)</f>
        <v>0</v>
      </c>
      <c r="AT275" s="144">
        <f>IFERROR(IF(VALUE($F275)&lt;AU$142,(IF(VALUE($F275)&gt;AT$142-1,SUM($AH136,$AI136:AT136),AT136)),0),0)</f>
        <v>0</v>
      </c>
      <c r="AU275" s="155">
        <f t="shared" si="53"/>
        <v>0</v>
      </c>
      <c r="AV275" s="2">
        <f>IFERROR(IF(VALUE($F275)&lt;AW$142,(IF(VALUE($F275)&gt;AV$142-1,SUM($AU136,$AH136,$U136,$AV136:AV136),AV136)),0),0)</f>
        <v>0</v>
      </c>
      <c r="AW275" s="2">
        <f>IFERROR(IF(VALUE($F275)&lt;AX$142,(IF(VALUE($F275)&gt;AW$142-1,SUM($AU136,$AH136,$U136,$AV136:AW136),AW136)),0),0)</f>
        <v>0</v>
      </c>
      <c r="AX275" s="2">
        <f>IFERROR(IF(VALUE($F275)&lt;AY$142,(IF(VALUE($F275)&gt;AX$142-1,SUM($AU136,$AH136,$U136,$AV136:AX136),AX136)),0),0)</f>
        <v>0</v>
      </c>
      <c r="AY275" s="2">
        <f>IFERROR(IF(VALUE($F275)&lt;AZ$142,(IF(VALUE($F275)&gt;AY$142-1,SUM($AU136,$AH136,$U136,$AV136:AY136),AY136)),0),0)</f>
        <v>0</v>
      </c>
      <c r="AZ275" s="2">
        <f>IFERROR(IF(VALUE($F275)&lt;BA$142,(IF(VALUE($F275)&gt;AZ$142-1,SUM($AU136,$AH136,$U136,$AV136:AZ136),AZ136)),0),0)</f>
        <v>0</v>
      </c>
      <c r="BA275" s="2">
        <f>IFERROR(IF(VALUE($F275)&lt;BB$142,(IF(VALUE($F275)&gt;BA$142-1,SUM($AU136,$AH136,$U136,$AV136:BA136),BA136)),0),0)</f>
        <v>0</v>
      </c>
      <c r="BB275" s="2">
        <f>IFERROR(IF(VALUE($F275)&lt;BC$142,(IF(VALUE($F275)&gt;BB$142-1,SUM($AU136,$AH136,$U136,$AV136:BB136),BB136)),0),0)</f>
        <v>0</v>
      </c>
      <c r="BC275" s="2">
        <f>IFERROR(IF(VALUE($F275)&lt;BD$142,(IF(VALUE($F275)&gt;BC$142-1,SUM($AU136,$AH136,$U136,$AV136:BC136),BC136)),0),0)</f>
        <v>0</v>
      </c>
      <c r="BD275" s="2">
        <f>IFERROR(IF(VALUE($F275)&lt;BE$142,(IF(VALUE($F275)&gt;BD$142-1,SUM($AU136,$AH136,$U136,$AV136:BD136),BD136)),0),0)</f>
        <v>0</v>
      </c>
      <c r="BE275" s="2">
        <f>IFERROR(IF(VALUE($F275)&lt;BF$142,(IF(VALUE($F275)&gt;BE$142-1,SUM($AU136,$AH136,$U136,$AV136:BE136),BE136)),0),0)</f>
        <v>0</v>
      </c>
      <c r="BF275" s="2">
        <f>IFERROR(IF(VALUE($F275)&lt;BG$142,(IF(VALUE($F275)&gt;BF$142-1,SUM($AU136,$AH136,$U136,$AV136:BF136),BF136)),0),0)</f>
        <v>0</v>
      </c>
      <c r="BG275" s="2">
        <f>IFERROR(IF(VALUE($F275)&lt;BH$142,(IF(VALUE($F275)&gt;BG$142-1,SUM($AU136,$AH136,$U136,$AV136:BG136),BG136)),0),0)</f>
        <v>0</v>
      </c>
      <c r="BH275" s="145">
        <f t="shared" si="54"/>
        <v>0</v>
      </c>
      <c r="BU275" s="145"/>
      <c r="CH275" s="145"/>
      <c r="CU275" s="145"/>
      <c r="DH275" s="145"/>
      <c r="DU275" s="145"/>
      <c r="EH275" s="145"/>
    </row>
    <row r="276" spans="1:141" ht="15.75" hidden="1" outlineLevel="1" x14ac:dyDescent="0.25">
      <c r="A276" s="2">
        <f t="shared" si="55"/>
        <v>133</v>
      </c>
      <c r="B276" s="1">
        <f t="shared" si="55"/>
        <v>0</v>
      </c>
      <c r="C276" s="1">
        <f t="shared" si="55"/>
        <v>0</v>
      </c>
      <c r="D276" s="2">
        <f t="shared" si="55"/>
        <v>0</v>
      </c>
      <c r="E276" s="161">
        <f t="shared" si="55"/>
        <v>0</v>
      </c>
      <c r="F276" s="86">
        <f t="shared" si="51"/>
        <v>0</v>
      </c>
      <c r="G276" s="86"/>
      <c r="I276" s="144">
        <v>0</v>
      </c>
      <c r="J276" s="144">
        <v>0</v>
      </c>
      <c r="K276" s="144">
        <v>0</v>
      </c>
      <c r="L276" s="144">
        <v>0</v>
      </c>
      <c r="M276" s="144">
        <v>0</v>
      </c>
      <c r="N276" s="144">
        <v>0</v>
      </c>
      <c r="O276" s="144">
        <v>0</v>
      </c>
      <c r="P276" s="144">
        <f>IF($F276&lt;Q$142,(IF($F276&gt;P$142-1,SUM($I137:P137)+$H415,P137)),0)</f>
        <v>0</v>
      </c>
      <c r="Q276" s="144">
        <f>IF($F276&lt;R$142,(IF($F276&gt;Q$142-1,SUM($I137:Q137)+$H415,Q137)),0)</f>
        <v>0</v>
      </c>
      <c r="R276" s="144">
        <f>IF($F276&lt;S$142,(IF($F276&gt;R$142-1,SUM($I137:R137)+$H415,R137)),0)</f>
        <v>0</v>
      </c>
      <c r="S276" s="144">
        <f>IF($F276&lt;T$142,(IF($F276&gt;S$142-1,SUM($I137:S137)+$H415,S137)),0)</f>
        <v>0</v>
      </c>
      <c r="T276" s="144">
        <f>IF($F276&lt;U$142,(IF($F276&gt;T$142-1,SUM($I137:T137)+$H415,T137)),0)</f>
        <v>0</v>
      </c>
      <c r="U276" s="145">
        <f t="shared" si="56"/>
        <v>0</v>
      </c>
      <c r="V276" s="144">
        <f>IF($F276&lt;W$142,(IF($F276&gt;V$142-1,SUM($U137,$V137:V137),V137)),0)</f>
        <v>0</v>
      </c>
      <c r="W276" s="144">
        <f>IF($F276&lt;X$142,(IF($F276&gt;W$142-1,SUM($U137,$V137:W137),W137)),0)</f>
        <v>0</v>
      </c>
      <c r="X276" s="144">
        <f>IF($F276&lt;Y$142,(IF($F276&gt;X$142-1,SUM($U137,$V137:X137),X137)),0)</f>
        <v>0</v>
      </c>
      <c r="Y276" s="144">
        <f>IF($F276&lt;Z$142,(IF($F276&gt;Y$142-1,SUM($U137,$V137:Y137),Y137)),0)</f>
        <v>0</v>
      </c>
      <c r="Z276" s="144">
        <f>IF($F276&lt;AA$142,(IF($F276&gt;Z$142-1,SUM($U137,$V137:Z137),Z137)),0)</f>
        <v>0</v>
      </c>
      <c r="AA276" s="144">
        <f>IF($F276&lt;AB$142,(IF($F276&gt;AA$142-1,SUM($U137,$V137:AA137),AA137)),0)</f>
        <v>0</v>
      </c>
      <c r="AB276" s="144">
        <f>IF($F276&lt;AC$142,(IF($F276&gt;AB$142-1,SUM($U137,$V137:AB137),AB137)),0)</f>
        <v>0</v>
      </c>
      <c r="AC276" s="144">
        <f>IF($F276&lt;AD$142,(IF($F276&gt;AC$142-1,SUM($U137,$V137:AC137),AC137)),0)</f>
        <v>0</v>
      </c>
      <c r="AD276" s="144">
        <f>IF($F276&lt;AE$142,(IF($F276&gt;AD$142-1,SUM($U137,$V137:AD137),AD137)),0)</f>
        <v>0</v>
      </c>
      <c r="AE276" s="144">
        <f>IF($F276&lt;AF$142,(IF($F276&gt;AE$142-1,SUM($U137,$V137:AE137),AE137)),0)</f>
        <v>0</v>
      </c>
      <c r="AF276" s="144">
        <f>IF($F276&lt;AG$142,(IF($F276&gt;AF$142-1,SUM($U137,$V137:AF137),AF137)),0)</f>
        <v>0</v>
      </c>
      <c r="AG276" s="144">
        <f>IF($F276&lt;AH$142,(IF($F276&gt;AG$142-1,SUM($U137,$V137:AG137),AG137)),0)</f>
        <v>0</v>
      </c>
      <c r="AH276" s="155">
        <f t="shared" si="52"/>
        <v>0</v>
      </c>
      <c r="AI276" s="144">
        <f>IFERROR(IF(VALUE($F276)&lt;AJ$142,(IF(VALUE($F276)&gt;AI$142-1,SUM($AH137,$AI137:AI137),AI137)),0),0)</f>
        <v>0</v>
      </c>
      <c r="AJ276" s="144">
        <f>IFERROR(IF(VALUE($F276)&lt;AK$142,(IF(VALUE($F276)&gt;AJ$142-1,SUM($AH137,$AI137:AJ137),AJ137)),0),0)</f>
        <v>0</v>
      </c>
      <c r="AK276" s="144">
        <f>IFERROR(IF(VALUE($F276)&lt;AL$142,(IF(VALUE($F276)&gt;AK$142-1,SUM($AH137,$AI137:AK137),AK137)),0),0)</f>
        <v>0</v>
      </c>
      <c r="AL276" s="144">
        <f>IFERROR(IF(VALUE($F276)&lt;AM$142,(IF(VALUE($F276)&gt;AL$142-1,SUM($AH137,$AI137:AL137),AL137)),0),0)</f>
        <v>0</v>
      </c>
      <c r="AM276" s="144">
        <f>IFERROR(IF(VALUE($F276)&lt;AN$142,(IF(VALUE($F276)&gt;AM$142-1,SUM($AH137,$AI137:AM137),AM137)),0),0)</f>
        <v>0</v>
      </c>
      <c r="AN276" s="144">
        <f>IFERROR(IF(VALUE($F276)&lt;AO$142,(IF(VALUE($F276)&gt;AN$142-1,SUM($AH137,$AI137:AN137),AN137)),0),0)</f>
        <v>0</v>
      </c>
      <c r="AO276" s="144">
        <f>IFERROR(IF(VALUE($F276)&lt;AP$142,(IF(VALUE($F276)&gt;AO$142-1,SUM($AH137,$AI137:AO137),AO137)),0),0)</f>
        <v>0</v>
      </c>
      <c r="AP276" s="144">
        <f>IFERROR(IF(VALUE($F276)&lt;AQ$142,(IF(VALUE($F276)&gt;AP$142-1,SUM($AH137,$AI137:AP137),AP137)),0),0)</f>
        <v>0</v>
      </c>
      <c r="AQ276" s="144">
        <f>IFERROR(IF(VALUE($F276)&lt;AR$142,(IF(VALUE($F276)&gt;AQ$142-1,SUM($AH137,$AI137:AQ137),AQ137)),0),0)</f>
        <v>0</v>
      </c>
      <c r="AR276" s="144">
        <f>IFERROR(IF(VALUE($F276)&lt;AS$142,(IF(VALUE($F276)&gt;AR$142-1,SUM($AH137,$AI137:AR137),AR137)),0),0)</f>
        <v>0</v>
      </c>
      <c r="AS276" s="144">
        <f>IFERROR(IF(VALUE($F276)&lt;AT$142,(IF(VALUE($F276)&gt;AS$142-1,SUM($AH137,$AI137:AS137),AS137)),0),0)</f>
        <v>0</v>
      </c>
      <c r="AT276" s="144">
        <f>IFERROR(IF(VALUE($F276)&lt;AU$142,(IF(VALUE($F276)&gt;AT$142-1,SUM($AH137,$AI137:AT137),AT137)),0),0)</f>
        <v>0</v>
      </c>
      <c r="AU276" s="155">
        <f t="shared" si="53"/>
        <v>0</v>
      </c>
      <c r="AV276" s="2">
        <f>IFERROR(IF(VALUE($F276)&lt;AW$142,(IF(VALUE($F276)&gt;AV$142-1,SUM($AU137,$AH137,$U137,$AV137:AV137),AV137)),0),0)</f>
        <v>0</v>
      </c>
      <c r="AW276" s="2">
        <f>IFERROR(IF(VALUE($F276)&lt;AX$142,(IF(VALUE($F276)&gt;AW$142-1,SUM($AU137,$AH137,$U137,$AV137:AW137),AW137)),0),0)</f>
        <v>0</v>
      </c>
      <c r="AX276" s="2">
        <f>IFERROR(IF(VALUE($F276)&lt;AY$142,(IF(VALUE($F276)&gt;AX$142-1,SUM($AU137,$AH137,$U137,$AV137:AX137),AX137)),0),0)</f>
        <v>0</v>
      </c>
      <c r="AY276" s="2">
        <f>IFERROR(IF(VALUE($F276)&lt;AZ$142,(IF(VALUE($F276)&gt;AY$142-1,SUM($AU137,$AH137,$U137,$AV137:AY137),AY137)),0),0)</f>
        <v>0</v>
      </c>
      <c r="AZ276" s="2">
        <f>IFERROR(IF(VALUE($F276)&lt;BA$142,(IF(VALUE($F276)&gt;AZ$142-1,SUM($AU137,$AH137,$U137,$AV137:AZ137),AZ137)),0),0)</f>
        <v>0</v>
      </c>
      <c r="BA276" s="2">
        <f>IFERROR(IF(VALUE($F276)&lt;BB$142,(IF(VALUE($F276)&gt;BA$142-1,SUM($AU137,$AH137,$U137,$AV137:BA137),BA137)),0),0)</f>
        <v>0</v>
      </c>
      <c r="BB276" s="2">
        <f>IFERROR(IF(VALUE($F276)&lt;BC$142,(IF(VALUE($F276)&gt;BB$142-1,SUM($AU137,$AH137,$U137,$AV137:BB137),BB137)),0),0)</f>
        <v>0</v>
      </c>
      <c r="BC276" s="2">
        <f>IFERROR(IF(VALUE($F276)&lt;BD$142,(IF(VALUE($F276)&gt;BC$142-1,SUM($AU137,$AH137,$U137,$AV137:BC137),BC137)),0),0)</f>
        <v>0</v>
      </c>
      <c r="BD276" s="2">
        <f>IFERROR(IF(VALUE($F276)&lt;BE$142,(IF(VALUE($F276)&gt;BD$142-1,SUM($AU137,$AH137,$U137,$AV137:BD137),BD137)),0),0)</f>
        <v>0</v>
      </c>
      <c r="BE276" s="2">
        <f>IFERROR(IF(VALUE($F276)&lt;BF$142,(IF(VALUE($F276)&gt;BE$142-1,SUM($AU137,$AH137,$U137,$AV137:BE137),BE137)),0),0)</f>
        <v>0</v>
      </c>
      <c r="BF276" s="2">
        <f>IFERROR(IF(VALUE($F276)&lt;BG$142,(IF(VALUE($F276)&gt;BF$142-1,SUM($AU137,$AH137,$U137,$AV137:BF137),BF137)),0),0)</f>
        <v>0</v>
      </c>
      <c r="BG276" s="2">
        <f>IFERROR(IF(VALUE($F276)&lt;BH$142,(IF(VALUE($F276)&gt;BG$142-1,SUM($AU137,$AH137,$U137,$AV137:BG137),BG137)),0),0)</f>
        <v>0</v>
      </c>
      <c r="BH276" s="145">
        <f t="shared" si="54"/>
        <v>0</v>
      </c>
      <c r="BU276" s="145"/>
      <c r="CH276" s="145"/>
      <c r="CU276" s="145"/>
      <c r="DH276" s="145"/>
      <c r="DU276" s="145"/>
      <c r="EH276" s="145"/>
    </row>
    <row r="277" spans="1:141" ht="15.75" hidden="1" x14ac:dyDescent="0.25">
      <c r="A277" s="2" t="str">
        <f t="shared" si="55"/>
        <v>2021F</v>
      </c>
      <c r="B277" s="1" t="str">
        <f t="shared" si="55"/>
        <v>PRE-09401</v>
      </c>
      <c r="C277" s="1" t="str">
        <f t="shared" si="55"/>
        <v>TXE PRE-09401 - 2021F</v>
      </c>
      <c r="D277" s="2" t="str">
        <f t="shared" si="55"/>
        <v>TXE - 2021F</v>
      </c>
      <c r="E277" s="161" t="str">
        <f t="shared" si="55"/>
        <v>SPP TXE - 2021F</v>
      </c>
      <c r="F277" s="86">
        <v>44562</v>
      </c>
      <c r="G277" s="86"/>
      <c r="I277" s="144">
        <v>0</v>
      </c>
      <c r="J277" s="144">
        <v>0</v>
      </c>
      <c r="K277" s="144">
        <v>0</v>
      </c>
      <c r="L277" s="144">
        <v>0</v>
      </c>
      <c r="M277" s="144">
        <v>0</v>
      </c>
      <c r="N277" s="144">
        <v>0</v>
      </c>
      <c r="O277" s="144">
        <v>0</v>
      </c>
      <c r="P277" s="144">
        <f>IF($F277&lt;Q$142,(IF($F277&gt;P$142-1,SUM($I138:P138)+$H416,P138)),0)</f>
        <v>0</v>
      </c>
      <c r="Q277" s="144">
        <f>IF($F277&lt;R$142,(IF($F277&gt;Q$142-1,SUM($I138:Q138)+$H416,Q138)),0)</f>
        <v>0</v>
      </c>
      <c r="R277" s="144">
        <f>IF($F277&lt;S$142,(IF($F277&gt;R$142-1,SUM($I138:R138)+$H416,R138)),0)</f>
        <v>0</v>
      </c>
      <c r="S277" s="144">
        <f>IF($F277&lt;T$142,(IF($F277&gt;S$142-1,SUM($I138:S138)+$H416,S138)),0)</f>
        <v>0</v>
      </c>
      <c r="T277" s="144">
        <f>IF($F277&lt;U$142,(IF($F277&gt;T$142-1,SUM($I138:T138)+$H416,T138)),0)</f>
        <v>0</v>
      </c>
      <c r="U277" s="145">
        <f t="shared" si="56"/>
        <v>0</v>
      </c>
      <c r="V277" s="144">
        <f>IF($F277&lt;W$142,(IF($F277&gt;V$142-1,SUM($U138,$V138:V138),V138)),0)</f>
        <v>0</v>
      </c>
      <c r="W277" s="144">
        <f>IF($F277&lt;X$142,(IF($F277&gt;W$142-1,SUM($U138,$V138:W138),W138)),0)</f>
        <v>0</v>
      </c>
      <c r="X277" s="144">
        <f>IF($F277&lt;Y$142,(IF($F277&gt;X$142-1,SUM($U138,$V138:X138),X138)),0)</f>
        <v>0</v>
      </c>
      <c r="Y277" s="144">
        <f>IF($F277&lt;Z$142,(IF($F277&gt;Y$142-1,SUM($U138,$V138:Y138),Y138)),0)</f>
        <v>0</v>
      </c>
      <c r="Z277" s="144">
        <f>IF($F277&lt;AA$142,(IF($F277&gt;Z$142-1,SUM($U138,$V138:Z138),Z138)),0)</f>
        <v>0</v>
      </c>
      <c r="AA277" s="144">
        <f>IF($F277&lt;AB$142,(IF($F277&gt;AA$142-1,SUM($U138,$V138:AA138),AA138)),0)</f>
        <v>0</v>
      </c>
      <c r="AB277" s="144">
        <f>IF($F277&lt;AC$142,(IF($F277&gt;AB$142-1,SUM($U138,$V138:AB138),AB138)),0)</f>
        <v>0</v>
      </c>
      <c r="AC277" s="144">
        <f>IF($F277&lt;AD$142,(IF($F277&gt;AC$142-1,SUM($U138,$V138:AC138),AC138)),0)</f>
        <v>0</v>
      </c>
      <c r="AD277" s="144">
        <f>IF($F277&lt;AE$142,(IF($F277&gt;AD$142-1,SUM($U138,$V138:AD138),AD138)),0)</f>
        <v>0</v>
      </c>
      <c r="AE277" s="144">
        <f>IF($F277&lt;AF$142,(IF($F277&gt;AE$142-1,SUM($U138,$V138:AE138),AE138)),0)</f>
        <v>0</v>
      </c>
      <c r="AF277" s="144">
        <f>IF($F277&lt;AG$142,(IF($F277&gt;AF$142-1,SUM($U138,$V138:AF138),AF138)),0)</f>
        <v>0</v>
      </c>
      <c r="AG277" s="144">
        <f>IF($F277&lt;AH$142,(IF($F277&gt;AG$142-1,SUM($U138,$V138:AG138),AG138)),0)</f>
        <v>0</v>
      </c>
      <c r="AH277" s="155">
        <f t="shared" si="52"/>
        <v>0</v>
      </c>
      <c r="AI277" s="144">
        <f>IFERROR(IF(VALUE($F277)&lt;AJ$142,(IF(VALUE($F277)&gt;AI$142-1,SUM($AH138,$AI138:AI138),AI138)),0),0)</f>
        <v>0</v>
      </c>
      <c r="AJ277" s="144">
        <f>IFERROR(IF(VALUE($F277)&lt;AK$142,(IF(VALUE($F277)&gt;AJ$142-1,SUM($AH138,$AI138:AJ138),AJ138)),0),0)</f>
        <v>0</v>
      </c>
      <c r="AK277" s="144">
        <f>IFERROR(IF(VALUE($F277)&lt;AL$142,(IF(VALUE($F277)&gt;AK$142-1,SUM($AH138,$AI138:AK138),AK138)),0),0)</f>
        <v>0</v>
      </c>
      <c r="AL277" s="144">
        <f>IFERROR(IF(VALUE($F277)&lt;AM$142,(IF(VALUE($F277)&gt;AL$142-1,SUM($AH138,$AI138:AL138),AL138)),0),0)</f>
        <v>0</v>
      </c>
      <c r="AM277" s="144">
        <f>IFERROR(IF(VALUE($F277)&lt;AN$142,(IF(VALUE($F277)&gt;AM$142-1,SUM($AH138,$AI138:AM138),AM138)),0),0)</f>
        <v>0</v>
      </c>
      <c r="AN277" s="144">
        <f>IFERROR(IF(VALUE($F277)&lt;AO$142,(IF(VALUE($F277)&gt;AN$142-1,SUM($AH138,$AI138:AN138),AN138)),0),0)</f>
        <v>0</v>
      </c>
      <c r="AO277" s="144">
        <f>IFERROR(IF(VALUE($F277)&lt;AP$142,(IF(VALUE($F277)&gt;AO$142-1,SUM($AH138,$AI138:AO138),AO138)),0),0)</f>
        <v>0</v>
      </c>
      <c r="AP277" s="144">
        <f>IFERROR(IF(VALUE($F277)&lt;AQ$142,(IF(VALUE($F277)&gt;AP$142-1,SUM($AH138,$AI138:AP138),AP138)),0),0)</f>
        <v>0</v>
      </c>
      <c r="AQ277" s="144">
        <f>IFERROR(IF(VALUE($F277)&lt;AR$142,(IF(VALUE($F277)&gt;AQ$142-1,SUM($AH138,$AI138:AQ138),AQ138)),0),0)</f>
        <v>0</v>
      </c>
      <c r="AR277" s="144">
        <f>IFERROR(IF(VALUE($F277)&lt;AS$142,(IF(VALUE($F277)&gt;AR$142-1,SUM($AH138,$AI138:AR138),AR138)),0),0)</f>
        <v>0</v>
      </c>
      <c r="AS277" s="144">
        <f>IFERROR(IF(VALUE($F277)&lt;AT$142,(IF(VALUE($F277)&gt;AS$142-1,SUM($AH138,$AI138:AS138),AS138)),0),0)</f>
        <v>0</v>
      </c>
      <c r="AT277" s="144">
        <f>IFERROR(IF(VALUE($F277)&lt;AU$142,(IF(VALUE($F277)&gt;AT$142-1,SUM($AH138,$AI138:AT138),AT138)),0),0)</f>
        <v>0</v>
      </c>
      <c r="AU277" s="155">
        <f t="shared" si="53"/>
        <v>0</v>
      </c>
      <c r="AV277" s="2">
        <f>IFERROR(IF(VALUE($F277)&lt;AW$142,(IF(VALUE($F277)&gt;AV$142-1,SUM($AU138,$AH138,$U138,$AV138:AV138),AV138)),0),0)</f>
        <v>0</v>
      </c>
      <c r="AW277" s="2">
        <f>IFERROR(IF(VALUE($F277)&lt;AX$142,(IF(VALUE($F277)&gt;AW$142-1,SUM($AU138,$AH138,$U138,$AV138:AW138),AW138)),0),0)</f>
        <v>0</v>
      </c>
      <c r="AX277" s="2">
        <f>IFERROR(IF(VALUE($F277)&lt;AY$142,(IF(VALUE($F277)&gt;AX$142-1,SUM($AU138,$AH138,$U138,$AV138:AX138),AX138)),0),0)</f>
        <v>0</v>
      </c>
      <c r="AY277" s="2">
        <f>IFERROR(IF(VALUE($F277)&lt;AZ$142,(IF(VALUE($F277)&gt;AY$142-1,SUM($AU138,$AH138,$U138,$AV138:AY138),AY138)),0),0)</f>
        <v>0</v>
      </c>
      <c r="AZ277" s="2">
        <f>IFERROR(IF(VALUE($F277)&lt;BA$142,(IF(VALUE($F277)&gt;AZ$142-1,SUM($AU138,$AH138,$U138,$AV138:AZ138),AZ138)),0),0)</f>
        <v>0</v>
      </c>
      <c r="BA277" s="2">
        <f>IFERROR(IF(VALUE($F277)&lt;BB$142,(IF(VALUE($F277)&gt;BA$142-1,SUM($AU138,$AH138,$U138,$AV138:BA138),BA138)),0),0)</f>
        <v>0</v>
      </c>
      <c r="BB277" s="2">
        <f>IFERROR(IF(VALUE($F277)&lt;BC$142,(IF(VALUE($F277)&gt;BB$142-1,SUM($AU138,$AH138,$U138,$AV138:BB138),BB138)),0),0)</f>
        <v>0</v>
      </c>
      <c r="BC277" s="2">
        <f>IFERROR(IF(VALUE($F277)&lt;BD$142,(IF(VALUE($F277)&gt;BC$142-1,SUM($AU138,$AH138,$U138,$AV138:BC138),BC138)),0),0)</f>
        <v>0</v>
      </c>
      <c r="BD277" s="2">
        <f>IFERROR(IF(VALUE($F277)&lt;BE$142,(IF(VALUE($F277)&gt;BD$142-1,SUM($AU138,$AH138,$U138,$AV138:BD138),BD138)),0),0)</f>
        <v>0</v>
      </c>
      <c r="BE277" s="2">
        <f>IFERROR(IF(VALUE($F277)&lt;BF$142,(IF(VALUE($F277)&gt;BE$142-1,SUM($AU138,$AH138,$U138,$AV138:BE138),BE138)),0),0)</f>
        <v>0</v>
      </c>
      <c r="BF277" s="2">
        <f>IFERROR(IF(VALUE($F277)&lt;BG$142,(IF(VALUE($F277)&gt;BF$142-1,SUM($AU138,$AH138,$U138,$AV138:BF138),BF138)),0),0)</f>
        <v>0</v>
      </c>
      <c r="BG277" s="2">
        <f>IFERROR(IF(VALUE($F277)&lt;BH$142,(IF(VALUE($F277)&gt;BG$142-1,SUM($AU138,$AH138,$U138,$AV138:BG138),BG138)),0),0)</f>
        <v>0</v>
      </c>
      <c r="BH277" s="145">
        <f t="shared" si="54"/>
        <v>0</v>
      </c>
      <c r="BU277" s="145"/>
      <c r="CH277" s="145"/>
      <c r="CU277" s="145"/>
      <c r="DH277" s="145"/>
      <c r="DU277" s="145"/>
      <c r="EH277" s="145"/>
    </row>
    <row r="278" spans="1:141" ht="15.75" hidden="1" x14ac:dyDescent="0.25">
      <c r="A278" s="2" t="str">
        <f t="shared" si="55"/>
        <v>2022B</v>
      </c>
      <c r="B278" s="1" t="str">
        <f t="shared" si="55"/>
        <v>TXE - 2022B</v>
      </c>
      <c r="C278" s="1" t="str">
        <f t="shared" si="55"/>
        <v>TXE - 2022B</v>
      </c>
      <c r="D278" s="2" t="str">
        <f t="shared" si="55"/>
        <v>TXE - 2022B.</v>
      </c>
      <c r="E278" s="161" t="str">
        <f t="shared" si="55"/>
        <v>SPP TXE - 2022B</v>
      </c>
      <c r="F278" s="86">
        <v>44562</v>
      </c>
      <c r="G278" s="143"/>
      <c r="I278" s="144">
        <v>0</v>
      </c>
      <c r="J278" s="144">
        <v>0</v>
      </c>
      <c r="K278" s="144">
        <v>0</v>
      </c>
      <c r="L278" s="144">
        <v>0</v>
      </c>
      <c r="M278" s="144">
        <v>0</v>
      </c>
      <c r="N278" s="144">
        <v>0</v>
      </c>
      <c r="O278" s="144">
        <v>0</v>
      </c>
      <c r="P278" s="144">
        <f>IF($F278&lt;Q$142,(IF($F278&gt;P$142-1,SUM($I139:P139)+$H417,P139)),0)</f>
        <v>0</v>
      </c>
      <c r="Q278" s="144">
        <f>IF($F278&lt;R$142,(IF($F278&gt;Q$142-1,SUM($I139:Q139)+$H417,Q139)),0)</f>
        <v>0</v>
      </c>
      <c r="R278" s="144">
        <f>IF($F278&lt;S$142,(IF($F278&gt;R$142-1,SUM($I139:R139)+$H417,R139)),0)</f>
        <v>0</v>
      </c>
      <c r="S278" s="144">
        <f>IF($F278&lt;T$142,(IF($F278&gt;S$142-1,SUM($I139:S139)+$H417,S139)),0)</f>
        <v>0</v>
      </c>
      <c r="T278" s="144">
        <f>IF($F278&lt;U$142,(IF($F278&gt;T$142-1,SUM($I139:T139)+$H417,T139)),0)</f>
        <v>0</v>
      </c>
      <c r="U278" s="83">
        <f t="shared" si="27"/>
        <v>0</v>
      </c>
      <c r="V278" s="144">
        <f>IF($F278&lt;W$142,(IF($F278&gt;V$142-1,SUM($U139,$V139:V139),V139)),0)</f>
        <v>0</v>
      </c>
      <c r="W278" s="144">
        <f>IF($F278&lt;X$142,(IF($F278&gt;W$142-1,SUM($U139,$V139:W139),W139)),0)</f>
        <v>0</v>
      </c>
      <c r="X278" s="144">
        <f>IF($F278&lt;Y$142,(IF($F278&gt;X$142-1,SUM($U139,$V139:X139),X139)),0)</f>
        <v>0</v>
      </c>
      <c r="Y278" s="144">
        <f>IF($F278&lt;Z$142,(IF($F278&gt;Y$142-1,SUM($U139,$V139:Y139),Y139)),0)</f>
        <v>0</v>
      </c>
      <c r="Z278" s="144">
        <f>IF($F278&lt;AA$142,(IF($F278&gt;Z$142-1,SUM($U139,$V139:Z139),Z139)),0)</f>
        <v>0</v>
      </c>
      <c r="AA278" s="144">
        <f>IF($F278&lt;AB$142,(IF($F278&gt;AA$142-1,SUM($U139,$V139:AA139),AA139)),0)</f>
        <v>0</v>
      </c>
      <c r="AB278" s="144">
        <f>IF($F278&lt;AC$142,(IF($F278&gt;AB$142-1,SUM($U139,$V139:AB139),AB139)),0)</f>
        <v>0</v>
      </c>
      <c r="AC278" s="144">
        <f>IF($F278&lt;AD$142,(IF($F278&gt;AC$142-1,SUM($U139,$V139:AC139),AC139)),0)</f>
        <v>0</v>
      </c>
      <c r="AD278" s="144">
        <f>IF($F278&lt;AE$142,(IF($F278&gt;AD$142-1,SUM($U139,$V139:AD139),AD139)),0)</f>
        <v>0</v>
      </c>
      <c r="AE278" s="144">
        <f>IF($F278&lt;AF$142,(IF($F278&gt;AE$142-1,SUM($U139,$V139:AE139),AE139)),0)</f>
        <v>0</v>
      </c>
      <c r="AF278" s="144">
        <f>IF($F278&lt;AG$142,(IF($F278&gt;AF$142-1,SUM($U139,$V139:AF139),AF139)),0)</f>
        <v>0</v>
      </c>
      <c r="AG278" s="144">
        <f>IF($F278&lt;AH$142,(IF($F278&gt;AG$142-1,SUM($U139,$V139:AG139),AG139)),0)</f>
        <v>0</v>
      </c>
      <c r="AH278" s="155">
        <f t="shared" si="52"/>
        <v>0</v>
      </c>
      <c r="AI278" s="144">
        <f>IFERROR(IF(VALUE($F278)&lt;AJ$142,(IF(VALUE($F278)&gt;AI$142-1,SUM($AH139,$AI139:AI139),AI139)),0),0)</f>
        <v>0</v>
      </c>
      <c r="AJ278" s="144">
        <f>IFERROR(IF(VALUE($F278)&lt;AK$142,(IF(VALUE($F278)&gt;AJ$142-1,SUM($AH139,$AI139:AJ139),AJ139)),0),0)</f>
        <v>0</v>
      </c>
      <c r="AK278" s="144">
        <f>IFERROR(IF(VALUE($F278)&lt;AL$142,(IF(VALUE($F278)&gt;AK$142-1,SUM($AH139,$AI139:AK139),AK139)),0),0)</f>
        <v>0</v>
      </c>
      <c r="AL278" s="144">
        <f>IFERROR(IF(VALUE($F278)&lt;AM$142,(IF(VALUE($F278)&gt;AL$142-1,SUM($AH139,$AI139:AL139),AL139)),0),0)</f>
        <v>0</v>
      </c>
      <c r="AM278" s="144">
        <f>IFERROR(IF(VALUE($F278)&lt;AN$142,(IF(VALUE($F278)&gt;AM$142-1,SUM($AH139,$AI139:AM139),AM139)),0),0)</f>
        <v>0</v>
      </c>
      <c r="AN278" s="144">
        <f>IFERROR(IF(VALUE($F278)&lt;AO$142,(IF(VALUE($F278)&gt;AN$142-1,SUM($AH139,$AI139:AN139),AN139)),0),0)</f>
        <v>0</v>
      </c>
      <c r="AO278" s="144">
        <f>IFERROR(IF(VALUE($F278)&lt;AP$142,(IF(VALUE($F278)&gt;AO$142-1,SUM($AH139,$AI139:AO139),AO139)),0),0)</f>
        <v>0</v>
      </c>
      <c r="AP278" s="144">
        <f>IFERROR(IF(VALUE($F278)&lt;AQ$142,(IF(VALUE($F278)&gt;AP$142-1,SUM($AH139,$AI139:AP139),AP139)),0),0)</f>
        <v>0</v>
      </c>
      <c r="AQ278" s="144">
        <f>IFERROR(IF(VALUE($F278)&lt;AR$142,(IF(VALUE($F278)&gt;AQ$142-1,SUM($AH139,$AI139:AQ139),AQ139)),0),0)</f>
        <v>0</v>
      </c>
      <c r="AR278" s="144">
        <f>IFERROR(IF(VALUE($F278)&lt;AS$142,(IF(VALUE($F278)&gt;AR$142-1,SUM($AH139,$AI139:AR139),AR139)),0),0)</f>
        <v>0</v>
      </c>
      <c r="AS278" s="144">
        <f>IFERROR(IF(VALUE($F278)&lt;AT$142,(IF(VALUE($F278)&gt;AS$142-1,SUM($AH139,$AI139:AS139),AS139)),0),0)</f>
        <v>0</v>
      </c>
      <c r="AT278" s="144">
        <f>IFERROR(IF(VALUE($F278)&lt;AU$142,(IF(VALUE($F278)&gt;AT$142-1,SUM($AH139,$AI139:AT139),AT139)),0),0)</f>
        <v>0</v>
      </c>
      <c r="AU278" s="155">
        <f t="shared" si="53"/>
        <v>0</v>
      </c>
      <c r="AV278" s="2">
        <f>IFERROR(IF(VALUE($F278)&lt;AW$142,(IF(VALUE($F278)&gt;AV$142-1,SUM($AU139,$AH139,$U139,$AV139:AV139),AV139)),0),0)</f>
        <v>0</v>
      </c>
      <c r="AW278" s="2">
        <f>IFERROR(IF(VALUE($F278)&lt;AX$142,(IF(VALUE($F278)&gt;AW$142-1,SUM($AU139,$AH139,$U139,$AV139:AW139),AW139)),0),0)</f>
        <v>0</v>
      </c>
      <c r="AX278" s="2">
        <f>IFERROR(IF(VALUE($F278)&lt;AY$142,(IF(VALUE($F278)&gt;AX$142-1,SUM($AU139,$AH139,$U139,$AV139:AX139),AX139)),0),0)</f>
        <v>0</v>
      </c>
      <c r="AY278" s="2">
        <f>IFERROR(IF(VALUE($F278)&lt;AZ$142,(IF(VALUE($F278)&gt;AY$142-1,SUM($AU139,$AH139,$U139,$AV139:AY139),AY139)),0),0)</f>
        <v>0</v>
      </c>
      <c r="AZ278" s="2">
        <f>IFERROR(IF(VALUE($F278)&lt;BA$142,(IF(VALUE($F278)&gt;AZ$142-1,SUM($AU139,$AH139,$U139,$AV139:AZ139),AZ139)),0),0)</f>
        <v>0</v>
      </c>
      <c r="BA278" s="2">
        <f>IFERROR(IF(VALUE($F278)&lt;BB$142,(IF(VALUE($F278)&gt;BA$142-1,SUM($AU139,$AH139,$U139,$AV139:BA139),BA139)),0),0)</f>
        <v>0</v>
      </c>
      <c r="BB278" s="2">
        <f>IFERROR(IF(VALUE($F278)&lt;BC$142,(IF(VALUE($F278)&gt;BB$142-1,SUM($AU139,$AH139,$U139,$AV139:BB139),BB139)),0),0)</f>
        <v>0</v>
      </c>
      <c r="BC278" s="2">
        <f>IFERROR(IF(VALUE($F278)&lt;BD$142,(IF(VALUE($F278)&gt;BC$142-1,SUM($AU139,$AH139,$U139,$AV139:BC139),BC139)),0),0)</f>
        <v>0</v>
      </c>
      <c r="BD278" s="2">
        <f>IFERROR(IF(VALUE($F278)&lt;BE$142,(IF(VALUE($F278)&gt;BD$142-1,SUM($AU139,$AH139,$U139,$AV139:BD139),BD139)),0),0)</f>
        <v>0</v>
      </c>
      <c r="BE278" s="2">
        <f>IFERROR(IF(VALUE($F278)&lt;BF$142,(IF(VALUE($F278)&gt;BE$142-1,SUM($AU139,$AH139,$U139,$AV139:BE139),BE139)),0),0)</f>
        <v>0</v>
      </c>
      <c r="BF278" s="2">
        <f>IFERROR(IF(VALUE($F278)&lt;BG$142,(IF(VALUE($F278)&gt;BF$142-1,SUM($AU139,$AH139,$U139,$AV139:BF139),BF139)),0),0)</f>
        <v>0</v>
      </c>
      <c r="BG278" s="2">
        <f>IFERROR(IF(VALUE($F278)&lt;BH$142,(IF(VALUE($F278)&gt;BG$142-1,SUM($AU139,$AH139,$U139,$AV139:BG139),BG139)),0),0)</f>
        <v>0</v>
      </c>
      <c r="BH278" s="145">
        <f t="shared" si="54"/>
        <v>0</v>
      </c>
      <c r="BI278" s="2" t="e">
        <f>#REF!</f>
        <v>#REF!</v>
      </c>
      <c r="BJ278" s="2" t="e">
        <f>#REF!</f>
        <v>#REF!</v>
      </c>
      <c r="BK278" s="2" t="e">
        <f>#REF!</f>
        <v>#REF!</v>
      </c>
      <c r="BL278" s="2" t="e">
        <f>#REF!</f>
        <v>#REF!</v>
      </c>
      <c r="BM278" s="2" t="e">
        <f>#REF!</f>
        <v>#REF!</v>
      </c>
      <c r="BN278" s="2" t="e">
        <f>#REF!</f>
        <v>#REF!</v>
      </c>
      <c r="BO278" s="2" t="e">
        <f>#REF!</f>
        <v>#REF!</v>
      </c>
      <c r="BP278" s="2" t="e">
        <f>#REF!</f>
        <v>#REF!</v>
      </c>
      <c r="BQ278" s="2" t="e">
        <f>#REF!</f>
        <v>#REF!</v>
      </c>
      <c r="BR278" s="2" t="e">
        <f>#REF!</f>
        <v>#REF!</v>
      </c>
      <c r="BS278" s="2" t="e">
        <f>#REF!</f>
        <v>#REF!</v>
      </c>
      <c r="BT278" s="2" t="e">
        <f>#REF!</f>
        <v>#REF!</v>
      </c>
      <c r="BU278" s="145" t="e">
        <f t="shared" ref="BU278" si="57">SUM(BI278:BT278)</f>
        <v>#REF!</v>
      </c>
      <c r="BV278" s="2" t="e">
        <f>#REF!</f>
        <v>#REF!</v>
      </c>
      <c r="BW278" s="2" t="e">
        <f>#REF!</f>
        <v>#REF!</v>
      </c>
      <c r="BX278" s="2" t="e">
        <f>#REF!</f>
        <v>#REF!</v>
      </c>
      <c r="BY278" s="2" t="e">
        <f>#REF!</f>
        <v>#REF!</v>
      </c>
      <c r="BZ278" s="2" t="e">
        <f>#REF!</f>
        <v>#REF!</v>
      </c>
      <c r="CA278" s="2" t="e">
        <f>#REF!</f>
        <v>#REF!</v>
      </c>
      <c r="CB278" s="2" t="e">
        <f>#REF!</f>
        <v>#REF!</v>
      </c>
      <c r="CC278" s="2" t="e">
        <f>#REF!</f>
        <v>#REF!</v>
      </c>
      <c r="CD278" s="2" t="e">
        <f>#REF!</f>
        <v>#REF!</v>
      </c>
      <c r="CE278" s="2" t="e">
        <f>#REF!</f>
        <v>#REF!</v>
      </c>
      <c r="CF278" s="2" t="e">
        <f>#REF!</f>
        <v>#REF!</v>
      </c>
      <c r="CG278" s="2" t="e">
        <f>#REF!</f>
        <v>#REF!</v>
      </c>
      <c r="CH278" s="145" t="e">
        <f t="shared" ref="CH278" si="58">SUM(BV278:CG278)</f>
        <v>#REF!</v>
      </c>
      <c r="CI278" s="2" t="e">
        <f>#REF!</f>
        <v>#REF!</v>
      </c>
      <c r="CJ278" s="2" t="e">
        <f>#REF!</f>
        <v>#REF!</v>
      </c>
      <c r="CK278" s="2" t="e">
        <f>#REF!</f>
        <v>#REF!</v>
      </c>
      <c r="CL278" s="2" t="e">
        <f>#REF!</f>
        <v>#REF!</v>
      </c>
      <c r="CM278" s="2" t="e">
        <f>#REF!</f>
        <v>#REF!</v>
      </c>
      <c r="CN278" s="2" t="e">
        <f>#REF!</f>
        <v>#REF!</v>
      </c>
      <c r="CO278" s="2" t="e">
        <f>#REF!</f>
        <v>#REF!</v>
      </c>
      <c r="CP278" s="2" t="e">
        <f>#REF!</f>
        <v>#REF!</v>
      </c>
      <c r="CQ278" s="2" t="e">
        <f>#REF!</f>
        <v>#REF!</v>
      </c>
      <c r="CR278" s="2" t="e">
        <f>#REF!</f>
        <v>#REF!</v>
      </c>
      <c r="CS278" s="2" t="e">
        <f>#REF!</f>
        <v>#REF!</v>
      </c>
      <c r="CT278" s="2" t="e">
        <f>#REF!</f>
        <v>#REF!</v>
      </c>
      <c r="CU278" s="145" t="e">
        <f t="shared" ref="CU278" si="59">SUM(CI278:CT278)</f>
        <v>#REF!</v>
      </c>
      <c r="CV278" s="2" t="e">
        <f>#REF!</f>
        <v>#REF!</v>
      </c>
      <c r="CW278" s="2" t="e">
        <f>#REF!</f>
        <v>#REF!</v>
      </c>
      <c r="CX278" s="2" t="e">
        <f>#REF!</f>
        <v>#REF!</v>
      </c>
      <c r="CY278" s="2" t="e">
        <f>#REF!</f>
        <v>#REF!</v>
      </c>
      <c r="CZ278" s="2" t="e">
        <f>#REF!</f>
        <v>#REF!</v>
      </c>
      <c r="DA278" s="2" t="e">
        <f>#REF!</f>
        <v>#REF!</v>
      </c>
      <c r="DB278" s="2" t="e">
        <f>#REF!</f>
        <v>#REF!</v>
      </c>
      <c r="DC278" s="2" t="e">
        <f>#REF!</f>
        <v>#REF!</v>
      </c>
      <c r="DD278" s="2" t="e">
        <f>#REF!</f>
        <v>#REF!</v>
      </c>
      <c r="DE278" s="2" t="e">
        <f>#REF!</f>
        <v>#REF!</v>
      </c>
      <c r="DF278" s="2" t="e">
        <f>#REF!</f>
        <v>#REF!</v>
      </c>
      <c r="DG278" s="2" t="e">
        <f>#REF!</f>
        <v>#REF!</v>
      </c>
      <c r="DH278" s="145" t="e">
        <f t="shared" ref="DH278" si="60">SUM(CV278:DG278)</f>
        <v>#REF!</v>
      </c>
      <c r="DI278" s="2" t="e">
        <f>#REF!</f>
        <v>#REF!</v>
      </c>
      <c r="DJ278" s="2" t="e">
        <f>#REF!</f>
        <v>#REF!</v>
      </c>
      <c r="DK278" s="2" t="e">
        <f>#REF!</f>
        <v>#REF!</v>
      </c>
      <c r="DL278" s="2" t="e">
        <f>#REF!</f>
        <v>#REF!</v>
      </c>
      <c r="DM278" s="2" t="e">
        <f>#REF!</f>
        <v>#REF!</v>
      </c>
      <c r="DN278" s="2" t="e">
        <f>#REF!</f>
        <v>#REF!</v>
      </c>
      <c r="DO278" s="2" t="e">
        <f>#REF!</f>
        <v>#REF!</v>
      </c>
      <c r="DP278" s="2" t="e">
        <f>#REF!</f>
        <v>#REF!</v>
      </c>
      <c r="DQ278" s="2" t="e">
        <f>#REF!</f>
        <v>#REF!</v>
      </c>
      <c r="DR278" s="2" t="e">
        <f>#REF!</f>
        <v>#REF!</v>
      </c>
      <c r="DS278" s="2" t="e">
        <f>#REF!</f>
        <v>#REF!</v>
      </c>
      <c r="DT278" s="2" t="e">
        <f>#REF!</f>
        <v>#REF!</v>
      </c>
      <c r="DU278" s="145" t="e">
        <f t="shared" ref="DU278" si="61">SUM(DI278:DT278)</f>
        <v>#REF!</v>
      </c>
      <c r="DV278" s="2" t="e">
        <f>#REF!</f>
        <v>#REF!</v>
      </c>
      <c r="DW278" s="2" t="e">
        <f>#REF!</f>
        <v>#REF!</v>
      </c>
      <c r="DX278" s="2" t="e">
        <f>#REF!</f>
        <v>#REF!</v>
      </c>
      <c r="DY278" s="2" t="e">
        <f>#REF!</f>
        <v>#REF!</v>
      </c>
      <c r="DZ278" s="2" t="e">
        <f>#REF!</f>
        <v>#REF!</v>
      </c>
      <c r="EA278" s="2" t="e">
        <f>#REF!</f>
        <v>#REF!</v>
      </c>
      <c r="EB278" s="2" t="e">
        <f>#REF!</f>
        <v>#REF!</v>
      </c>
      <c r="EC278" s="2" t="e">
        <f>#REF!</f>
        <v>#REF!</v>
      </c>
      <c r="ED278" s="2" t="e">
        <f>#REF!</f>
        <v>#REF!</v>
      </c>
      <c r="EE278" s="2" t="e">
        <f>#REF!</f>
        <v>#REF!</v>
      </c>
      <c r="EF278" s="2" t="e">
        <f>#REF!</f>
        <v>#REF!</v>
      </c>
      <c r="EG278" s="2" t="e">
        <f>#REF!</f>
        <v>#REF!</v>
      </c>
      <c r="EH278" s="145" t="e">
        <f t="shared" ref="EH278" si="62">SUM(DV278:EG278)</f>
        <v>#REF!</v>
      </c>
      <c r="EI278" s="2" t="e">
        <f t="shared" si="19"/>
        <v>#REF!</v>
      </c>
    </row>
    <row r="279" spans="1:141" s="1" customFormat="1" ht="15.75" x14ac:dyDescent="0.25">
      <c r="B279" s="1" t="s">
        <v>155</v>
      </c>
      <c r="E279" s="81"/>
      <c r="F279" s="79"/>
      <c r="G279" s="169"/>
      <c r="H279" s="164"/>
      <c r="I279" s="80">
        <f t="shared" ref="I279:AN279" si="63">SUM(I144:I278)</f>
        <v>0</v>
      </c>
      <c r="J279" s="80">
        <f t="shared" si="63"/>
        <v>0</v>
      </c>
      <c r="K279" s="80">
        <f t="shared" si="63"/>
        <v>0</v>
      </c>
      <c r="L279" s="80">
        <f t="shared" si="63"/>
        <v>0</v>
      </c>
      <c r="M279" s="80">
        <f t="shared" si="63"/>
        <v>0</v>
      </c>
      <c r="N279" s="80">
        <f t="shared" si="63"/>
        <v>0</v>
      </c>
      <c r="O279" s="80">
        <f t="shared" si="63"/>
        <v>0</v>
      </c>
      <c r="P279" s="80">
        <f t="shared" si="63"/>
        <v>0</v>
      </c>
      <c r="Q279" s="80">
        <f t="shared" si="63"/>
        <v>0</v>
      </c>
      <c r="R279" s="80">
        <f t="shared" si="63"/>
        <v>0</v>
      </c>
      <c r="S279" s="80">
        <f t="shared" si="63"/>
        <v>0</v>
      </c>
      <c r="T279" s="80">
        <f t="shared" si="63"/>
        <v>0</v>
      </c>
      <c r="U279" s="80">
        <f t="shared" si="63"/>
        <v>0</v>
      </c>
      <c r="V279" s="80">
        <f t="shared" si="63"/>
        <v>0</v>
      </c>
      <c r="W279" s="80">
        <f t="shared" si="63"/>
        <v>0</v>
      </c>
      <c r="X279" s="80">
        <f t="shared" si="63"/>
        <v>0</v>
      </c>
      <c r="Y279" s="80">
        <f t="shared" si="63"/>
        <v>0</v>
      </c>
      <c r="Z279" s="80">
        <f t="shared" si="63"/>
        <v>0</v>
      </c>
      <c r="AA279" s="80">
        <f t="shared" si="63"/>
        <v>0</v>
      </c>
      <c r="AB279" s="80">
        <f t="shared" si="63"/>
        <v>0</v>
      </c>
      <c r="AC279" s="80">
        <f t="shared" si="63"/>
        <v>0</v>
      </c>
      <c r="AD279" s="80">
        <f t="shared" si="63"/>
        <v>0</v>
      </c>
      <c r="AE279" s="80">
        <f t="shared" si="63"/>
        <v>0</v>
      </c>
      <c r="AF279" s="80">
        <f t="shared" si="63"/>
        <v>0</v>
      </c>
      <c r="AG279" s="80">
        <f t="shared" si="63"/>
        <v>0</v>
      </c>
      <c r="AH279" s="165">
        <f t="shared" si="63"/>
        <v>0</v>
      </c>
      <c r="AI279" s="80">
        <f t="shared" si="63"/>
        <v>0</v>
      </c>
      <c r="AJ279" s="80">
        <f t="shared" si="63"/>
        <v>0</v>
      </c>
      <c r="AK279" s="80">
        <f t="shared" si="63"/>
        <v>0</v>
      </c>
      <c r="AL279" s="80">
        <f t="shared" si="63"/>
        <v>0</v>
      </c>
      <c r="AM279" s="80">
        <f t="shared" si="63"/>
        <v>0</v>
      </c>
      <c r="AN279" s="80">
        <f t="shared" si="63"/>
        <v>0</v>
      </c>
      <c r="AO279" s="80">
        <f t="shared" ref="AO279:BT279" si="64">SUM(AO144:AO278)</f>
        <v>0</v>
      </c>
      <c r="AP279" s="80">
        <f t="shared" si="64"/>
        <v>0</v>
      </c>
      <c r="AQ279" s="80">
        <f t="shared" si="64"/>
        <v>512471.92</v>
      </c>
      <c r="AR279" s="80">
        <f t="shared" si="64"/>
        <v>0</v>
      </c>
      <c r="AS279" s="80">
        <f t="shared" si="64"/>
        <v>690211.20999999985</v>
      </c>
      <c r="AT279" s="80">
        <f t="shared" si="64"/>
        <v>0</v>
      </c>
      <c r="AU279" s="165">
        <f t="shared" si="64"/>
        <v>1202683.1299999999</v>
      </c>
      <c r="AV279" s="80">
        <f t="shared" si="64"/>
        <v>163116.65</v>
      </c>
      <c r="AW279" s="80">
        <f t="shared" si="64"/>
        <v>0</v>
      </c>
      <c r="AX279" s="80">
        <f t="shared" si="64"/>
        <v>0</v>
      </c>
      <c r="AY279" s="80">
        <f t="shared" si="64"/>
        <v>557197.32999999996</v>
      </c>
      <c r="AZ279" s="80">
        <f t="shared" si="64"/>
        <v>0</v>
      </c>
      <c r="BA279" s="80">
        <f t="shared" si="64"/>
        <v>698589.83000000007</v>
      </c>
      <c r="BB279" s="80">
        <f t="shared" ref="BB279:BH279" si="65">SUM(BB144:BB278)</f>
        <v>652559.65</v>
      </c>
      <c r="BC279" s="80">
        <f t="shared" si="65"/>
        <v>8055.47</v>
      </c>
      <c r="BD279" s="80">
        <f t="shared" si="65"/>
        <v>718251.74</v>
      </c>
      <c r="BE279" s="80">
        <f t="shared" si="65"/>
        <v>350100.36</v>
      </c>
      <c r="BF279" s="80">
        <f t="shared" si="65"/>
        <v>194012.31</v>
      </c>
      <c r="BG279" s="80">
        <f t="shared" si="65"/>
        <v>0</v>
      </c>
      <c r="BH279" s="80">
        <f t="shared" si="65"/>
        <v>3341883.3400000003</v>
      </c>
      <c r="BI279" s="80" t="e">
        <f t="shared" si="64"/>
        <v>#REF!</v>
      </c>
      <c r="BJ279" s="80" t="e">
        <f t="shared" si="64"/>
        <v>#REF!</v>
      </c>
      <c r="BK279" s="80" t="e">
        <f t="shared" si="64"/>
        <v>#REF!</v>
      </c>
      <c r="BL279" s="80" t="e">
        <f t="shared" si="64"/>
        <v>#REF!</v>
      </c>
      <c r="BM279" s="80" t="e">
        <f t="shared" si="64"/>
        <v>#REF!</v>
      </c>
      <c r="BN279" s="80" t="e">
        <f t="shared" si="64"/>
        <v>#REF!</v>
      </c>
      <c r="BO279" s="80" t="e">
        <f t="shared" si="64"/>
        <v>#REF!</v>
      </c>
      <c r="BP279" s="80" t="e">
        <f t="shared" si="64"/>
        <v>#REF!</v>
      </c>
      <c r="BQ279" s="80" t="e">
        <f t="shared" si="64"/>
        <v>#REF!</v>
      </c>
      <c r="BR279" s="80" t="e">
        <f t="shared" si="64"/>
        <v>#REF!</v>
      </c>
      <c r="BS279" s="80" t="e">
        <f t="shared" si="64"/>
        <v>#REF!</v>
      </c>
      <c r="BT279" s="80" t="e">
        <f t="shared" si="64"/>
        <v>#REF!</v>
      </c>
      <c r="BU279" s="80" t="e">
        <f t="shared" ref="BU279:CZ279" si="66">SUM(BU144:BU278)</f>
        <v>#REF!</v>
      </c>
      <c r="BV279" s="80" t="e">
        <f t="shared" si="66"/>
        <v>#REF!</v>
      </c>
      <c r="BW279" s="80" t="e">
        <f t="shared" si="66"/>
        <v>#REF!</v>
      </c>
      <c r="BX279" s="80" t="e">
        <f t="shared" si="66"/>
        <v>#REF!</v>
      </c>
      <c r="BY279" s="80" t="e">
        <f t="shared" si="66"/>
        <v>#REF!</v>
      </c>
      <c r="BZ279" s="80" t="e">
        <f t="shared" si="66"/>
        <v>#REF!</v>
      </c>
      <c r="CA279" s="80" t="e">
        <f t="shared" si="66"/>
        <v>#REF!</v>
      </c>
      <c r="CB279" s="80" t="e">
        <f t="shared" si="66"/>
        <v>#REF!</v>
      </c>
      <c r="CC279" s="80" t="e">
        <f t="shared" si="66"/>
        <v>#REF!</v>
      </c>
      <c r="CD279" s="80" t="e">
        <f t="shared" si="66"/>
        <v>#REF!</v>
      </c>
      <c r="CE279" s="80" t="e">
        <f t="shared" si="66"/>
        <v>#REF!</v>
      </c>
      <c r="CF279" s="80" t="e">
        <f t="shared" si="66"/>
        <v>#REF!</v>
      </c>
      <c r="CG279" s="80" t="e">
        <f t="shared" si="66"/>
        <v>#REF!</v>
      </c>
      <c r="CH279" s="80" t="e">
        <f t="shared" si="66"/>
        <v>#REF!</v>
      </c>
      <c r="CI279" s="80" t="e">
        <f t="shared" si="66"/>
        <v>#REF!</v>
      </c>
      <c r="CJ279" s="80" t="e">
        <f t="shared" si="66"/>
        <v>#REF!</v>
      </c>
      <c r="CK279" s="80" t="e">
        <f t="shared" si="66"/>
        <v>#REF!</v>
      </c>
      <c r="CL279" s="80" t="e">
        <f t="shared" si="66"/>
        <v>#REF!</v>
      </c>
      <c r="CM279" s="80" t="e">
        <f t="shared" si="66"/>
        <v>#REF!</v>
      </c>
      <c r="CN279" s="80" t="e">
        <f t="shared" si="66"/>
        <v>#REF!</v>
      </c>
      <c r="CO279" s="80" t="e">
        <f t="shared" si="66"/>
        <v>#REF!</v>
      </c>
      <c r="CP279" s="80" t="e">
        <f t="shared" si="66"/>
        <v>#REF!</v>
      </c>
      <c r="CQ279" s="80" t="e">
        <f t="shared" si="66"/>
        <v>#REF!</v>
      </c>
      <c r="CR279" s="80" t="e">
        <f t="shared" si="66"/>
        <v>#REF!</v>
      </c>
      <c r="CS279" s="80" t="e">
        <f t="shared" si="66"/>
        <v>#REF!</v>
      </c>
      <c r="CT279" s="80" t="e">
        <f t="shared" si="66"/>
        <v>#REF!</v>
      </c>
      <c r="CU279" s="80" t="e">
        <f t="shared" si="66"/>
        <v>#REF!</v>
      </c>
      <c r="CV279" s="80" t="e">
        <f t="shared" si="66"/>
        <v>#REF!</v>
      </c>
      <c r="CW279" s="80" t="e">
        <f t="shared" si="66"/>
        <v>#REF!</v>
      </c>
      <c r="CX279" s="80" t="e">
        <f t="shared" si="66"/>
        <v>#REF!</v>
      </c>
      <c r="CY279" s="80" t="e">
        <f t="shared" si="66"/>
        <v>#REF!</v>
      </c>
      <c r="CZ279" s="80" t="e">
        <f t="shared" si="66"/>
        <v>#REF!</v>
      </c>
      <c r="DA279" s="80" t="e">
        <f t="shared" ref="DA279:EF279" si="67">SUM(DA144:DA278)</f>
        <v>#REF!</v>
      </c>
      <c r="DB279" s="80" t="e">
        <f t="shared" si="67"/>
        <v>#REF!</v>
      </c>
      <c r="DC279" s="80" t="e">
        <f t="shared" si="67"/>
        <v>#REF!</v>
      </c>
      <c r="DD279" s="80" t="e">
        <f t="shared" si="67"/>
        <v>#REF!</v>
      </c>
      <c r="DE279" s="80" t="e">
        <f t="shared" si="67"/>
        <v>#REF!</v>
      </c>
      <c r="DF279" s="80" t="e">
        <f t="shared" si="67"/>
        <v>#REF!</v>
      </c>
      <c r="DG279" s="80" t="e">
        <f t="shared" si="67"/>
        <v>#REF!</v>
      </c>
      <c r="DH279" s="80" t="e">
        <f t="shared" si="67"/>
        <v>#REF!</v>
      </c>
      <c r="DI279" s="80" t="e">
        <f t="shared" si="67"/>
        <v>#REF!</v>
      </c>
      <c r="DJ279" s="80" t="e">
        <f t="shared" si="67"/>
        <v>#REF!</v>
      </c>
      <c r="DK279" s="80" t="e">
        <f t="shared" si="67"/>
        <v>#REF!</v>
      </c>
      <c r="DL279" s="80" t="e">
        <f t="shared" si="67"/>
        <v>#REF!</v>
      </c>
      <c r="DM279" s="80" t="e">
        <f t="shared" si="67"/>
        <v>#REF!</v>
      </c>
      <c r="DN279" s="80" t="e">
        <f t="shared" si="67"/>
        <v>#REF!</v>
      </c>
      <c r="DO279" s="80" t="e">
        <f t="shared" si="67"/>
        <v>#REF!</v>
      </c>
      <c r="DP279" s="80" t="e">
        <f t="shared" si="67"/>
        <v>#REF!</v>
      </c>
      <c r="DQ279" s="80" t="e">
        <f t="shared" si="67"/>
        <v>#REF!</v>
      </c>
      <c r="DR279" s="80" t="e">
        <f t="shared" si="67"/>
        <v>#REF!</v>
      </c>
      <c r="DS279" s="80" t="e">
        <f t="shared" si="67"/>
        <v>#REF!</v>
      </c>
      <c r="DT279" s="80" t="e">
        <f t="shared" si="67"/>
        <v>#REF!</v>
      </c>
      <c r="DU279" s="80" t="e">
        <f t="shared" si="67"/>
        <v>#REF!</v>
      </c>
      <c r="DV279" s="80" t="e">
        <f t="shared" si="67"/>
        <v>#REF!</v>
      </c>
      <c r="DW279" s="80" t="e">
        <f t="shared" si="67"/>
        <v>#REF!</v>
      </c>
      <c r="DX279" s="80" t="e">
        <f t="shared" si="67"/>
        <v>#REF!</v>
      </c>
      <c r="DY279" s="80" t="e">
        <f t="shared" si="67"/>
        <v>#REF!</v>
      </c>
      <c r="DZ279" s="80" t="e">
        <f t="shared" si="67"/>
        <v>#REF!</v>
      </c>
      <c r="EA279" s="80" t="e">
        <f t="shared" si="67"/>
        <v>#REF!</v>
      </c>
      <c r="EB279" s="80" t="e">
        <f t="shared" si="67"/>
        <v>#REF!</v>
      </c>
      <c r="EC279" s="80" t="e">
        <f t="shared" si="67"/>
        <v>#REF!</v>
      </c>
      <c r="ED279" s="80" t="e">
        <f t="shared" si="67"/>
        <v>#REF!</v>
      </c>
      <c r="EE279" s="80" t="e">
        <f t="shared" si="67"/>
        <v>#REF!</v>
      </c>
      <c r="EF279" s="80" t="e">
        <f t="shared" si="67"/>
        <v>#REF!</v>
      </c>
      <c r="EG279" s="80" t="e">
        <f t="shared" ref="EG279:EI279" si="68">SUM(EG144:EG278)</f>
        <v>#REF!</v>
      </c>
      <c r="EH279" s="80" t="e">
        <f t="shared" si="68"/>
        <v>#REF!</v>
      </c>
      <c r="EI279" s="80" t="e">
        <f t="shared" si="68"/>
        <v>#REF!</v>
      </c>
    </row>
    <row r="280" spans="1:141" x14ac:dyDescent="0.2">
      <c r="E280" s="161"/>
      <c r="F280" s="146"/>
      <c r="G280" s="146"/>
      <c r="I280" s="139">
        <v>0</v>
      </c>
      <c r="J280" s="139">
        <v>0</v>
      </c>
      <c r="K280" s="139">
        <v>0</v>
      </c>
      <c r="L280" s="139">
        <v>0</v>
      </c>
      <c r="M280" s="139">
        <v>0</v>
      </c>
      <c r="N280" s="139">
        <v>0</v>
      </c>
      <c r="U280" s="167"/>
      <c r="AH280" s="170"/>
      <c r="AU280" s="170"/>
      <c r="BH280" s="167"/>
      <c r="BU280" s="167" t="e">
        <f>(#REF!+#REF!+#REF!+#REF!+#REF!+IF(#REF!=0,0,#REF!))-'Trans Access Enhancements'!BU279</f>
        <v>#REF!</v>
      </c>
      <c r="CH280" s="167" t="e">
        <f>(#REF!+#REF!+#REF!+#REF!+#REF!+IF(#REF!=0,0,#REF!))-'Trans Access Enhancements'!CH279</f>
        <v>#REF!</v>
      </c>
      <c r="CU280" s="167" t="e">
        <f>(#REF!+#REF!+#REF!+#REF!+#REF!+IF(#REF!=0,0,#REF!))-'Trans Access Enhancements'!CU279</f>
        <v>#REF!</v>
      </c>
      <c r="DH280" s="167" t="e">
        <f>(#REF!+#REF!+#REF!+#REF!+#REF!+IF(#REF!=0,0,#REF!))-'Trans Access Enhancements'!DH279</f>
        <v>#REF!</v>
      </c>
      <c r="DU280" s="167" t="e">
        <f>(#REF!+#REF!+#REF!+#REF!+#REF!+IF(#REF!=0,0,#REF!))-'Trans Access Enhancements'!DU279</f>
        <v>#REF!</v>
      </c>
      <c r="EH280" s="167" t="e">
        <f>(#REF!+#REF!+#REF!+#REF!+#REF!+IF(#REF!=0,0,#REF!))-'Trans Access Enhancements'!EH279</f>
        <v>#REF!</v>
      </c>
    </row>
    <row r="281" spans="1:141" ht="15.75" x14ac:dyDescent="0.25">
      <c r="B281" s="156" t="s">
        <v>136</v>
      </c>
      <c r="E281" s="161"/>
      <c r="AH281" s="170"/>
      <c r="AU281" s="170"/>
      <c r="BH281" s="167"/>
      <c r="BU281" s="167" t="e">
        <f>SUM(BI279:BT279)-BU279</f>
        <v>#REF!</v>
      </c>
      <c r="CH281" s="167" t="e">
        <f>SUM(BV279:CG279)-CH279</f>
        <v>#REF!</v>
      </c>
      <c r="CU281" s="167" t="e">
        <f>SUM(CI279:CT279)-CU279</f>
        <v>#REF!</v>
      </c>
      <c r="DH281" s="167" t="e">
        <f>SUM(CV279:DG279)-DH279</f>
        <v>#REF!</v>
      </c>
      <c r="DU281" s="167" t="e">
        <f>SUM(DI279:DT279)-DU279</f>
        <v>#REF!</v>
      </c>
      <c r="EH281" s="167" t="e">
        <f>SUM(DV279:EG279)-EH279</f>
        <v>#REF!</v>
      </c>
    </row>
    <row r="282" spans="1:141" s="1" customFormat="1" ht="15.75" x14ac:dyDescent="0.25">
      <c r="G282" s="85" t="s">
        <v>127</v>
      </c>
      <c r="H282" s="171" t="s">
        <v>165</v>
      </c>
      <c r="I282" s="85" t="s">
        <v>87</v>
      </c>
      <c r="J282" s="85" t="s">
        <v>88</v>
      </c>
      <c r="K282" s="85" t="s">
        <v>89</v>
      </c>
      <c r="L282" s="85" t="s">
        <v>90</v>
      </c>
      <c r="M282" s="85" t="s">
        <v>48</v>
      </c>
      <c r="N282" s="85" t="s">
        <v>91</v>
      </c>
      <c r="O282" s="85" t="s">
        <v>92</v>
      </c>
      <c r="P282" s="85" t="s">
        <v>93</v>
      </c>
      <c r="Q282" s="85" t="s">
        <v>94</v>
      </c>
      <c r="R282" s="85" t="s">
        <v>95</v>
      </c>
      <c r="S282" s="85" t="s">
        <v>96</v>
      </c>
      <c r="T282" s="85" t="s">
        <v>97</v>
      </c>
      <c r="V282" s="85" t="s">
        <v>87</v>
      </c>
      <c r="W282" s="85" t="s">
        <v>88</v>
      </c>
      <c r="X282" s="85" t="s">
        <v>89</v>
      </c>
      <c r="Y282" s="85" t="s">
        <v>90</v>
      </c>
      <c r="Z282" s="85" t="s">
        <v>48</v>
      </c>
      <c r="AA282" s="85" t="s">
        <v>91</v>
      </c>
      <c r="AB282" s="85" t="s">
        <v>92</v>
      </c>
      <c r="AC282" s="85" t="s">
        <v>93</v>
      </c>
      <c r="AD282" s="85" t="s">
        <v>94</v>
      </c>
      <c r="AE282" s="85" t="s">
        <v>95</v>
      </c>
      <c r="AF282" s="85" t="s">
        <v>96</v>
      </c>
      <c r="AG282" s="85" t="s">
        <v>97</v>
      </c>
      <c r="AH282" s="172"/>
      <c r="AI282" s="85" t="s">
        <v>87</v>
      </c>
      <c r="AJ282" s="85" t="s">
        <v>88</v>
      </c>
      <c r="AK282" s="85" t="s">
        <v>89</v>
      </c>
      <c r="AL282" s="85" t="s">
        <v>90</v>
      </c>
      <c r="AM282" s="85" t="s">
        <v>48</v>
      </c>
      <c r="AN282" s="85" t="s">
        <v>91</v>
      </c>
      <c r="AO282" s="85" t="s">
        <v>92</v>
      </c>
      <c r="AP282" s="85" t="s">
        <v>93</v>
      </c>
      <c r="AQ282" s="85" t="s">
        <v>94</v>
      </c>
      <c r="AR282" s="85" t="s">
        <v>95</v>
      </c>
      <c r="AS282" s="85" t="s">
        <v>96</v>
      </c>
      <c r="AT282" s="85" t="s">
        <v>97</v>
      </c>
      <c r="AU282" s="172"/>
      <c r="AV282" s="85" t="s">
        <v>87</v>
      </c>
      <c r="AW282" s="85" t="s">
        <v>88</v>
      </c>
      <c r="AX282" s="85" t="s">
        <v>89</v>
      </c>
      <c r="AY282" s="85" t="s">
        <v>90</v>
      </c>
      <c r="AZ282" s="85" t="s">
        <v>48</v>
      </c>
      <c r="BA282" s="85" t="s">
        <v>91</v>
      </c>
      <c r="BB282" s="85" t="s">
        <v>92</v>
      </c>
      <c r="BC282" s="85" t="s">
        <v>93</v>
      </c>
      <c r="BD282" s="85" t="s">
        <v>94</v>
      </c>
      <c r="BE282" s="85" t="s">
        <v>95</v>
      </c>
      <c r="BF282" s="85" t="s">
        <v>96</v>
      </c>
      <c r="BG282" s="85" t="s">
        <v>97</v>
      </c>
      <c r="BI282" s="85" t="s">
        <v>87</v>
      </c>
      <c r="BJ282" s="85" t="s">
        <v>88</v>
      </c>
      <c r="BK282" s="85" t="s">
        <v>89</v>
      </c>
      <c r="BL282" s="85" t="s">
        <v>90</v>
      </c>
      <c r="BM282" s="85" t="s">
        <v>48</v>
      </c>
      <c r="BN282" s="85" t="s">
        <v>91</v>
      </c>
      <c r="BO282" s="85" t="s">
        <v>92</v>
      </c>
      <c r="BP282" s="85" t="s">
        <v>93</v>
      </c>
      <c r="BQ282" s="85" t="s">
        <v>94</v>
      </c>
      <c r="BR282" s="85" t="s">
        <v>95</v>
      </c>
      <c r="BS282" s="85" t="s">
        <v>96</v>
      </c>
      <c r="BT282" s="85" t="s">
        <v>97</v>
      </c>
      <c r="BV282" s="85" t="s">
        <v>87</v>
      </c>
      <c r="BW282" s="85" t="s">
        <v>88</v>
      </c>
      <c r="BX282" s="85" t="s">
        <v>89</v>
      </c>
      <c r="BY282" s="85" t="s">
        <v>90</v>
      </c>
      <c r="BZ282" s="85" t="s">
        <v>48</v>
      </c>
      <c r="CA282" s="85" t="s">
        <v>91</v>
      </c>
      <c r="CB282" s="85" t="s">
        <v>92</v>
      </c>
      <c r="CC282" s="85" t="s">
        <v>93</v>
      </c>
      <c r="CD282" s="85" t="s">
        <v>94</v>
      </c>
      <c r="CE282" s="85" t="s">
        <v>95</v>
      </c>
      <c r="CF282" s="85" t="s">
        <v>96</v>
      </c>
      <c r="CG282" s="85" t="s">
        <v>97</v>
      </c>
      <c r="CI282" s="85" t="s">
        <v>87</v>
      </c>
      <c r="CJ282" s="85" t="s">
        <v>88</v>
      </c>
      <c r="CK282" s="85" t="s">
        <v>89</v>
      </c>
      <c r="CL282" s="85" t="s">
        <v>90</v>
      </c>
      <c r="CM282" s="85" t="s">
        <v>48</v>
      </c>
      <c r="CN282" s="85" t="s">
        <v>91</v>
      </c>
      <c r="CO282" s="85" t="s">
        <v>92</v>
      </c>
      <c r="CP282" s="85" t="s">
        <v>93</v>
      </c>
      <c r="CQ282" s="85" t="s">
        <v>94</v>
      </c>
      <c r="CR282" s="85" t="s">
        <v>95</v>
      </c>
      <c r="CS282" s="85" t="s">
        <v>96</v>
      </c>
      <c r="CT282" s="85" t="s">
        <v>97</v>
      </c>
      <c r="CV282" s="85" t="s">
        <v>87</v>
      </c>
      <c r="CW282" s="85" t="s">
        <v>88</v>
      </c>
      <c r="CX282" s="85" t="s">
        <v>89</v>
      </c>
      <c r="CY282" s="85" t="s">
        <v>90</v>
      </c>
      <c r="CZ282" s="85" t="s">
        <v>48</v>
      </c>
      <c r="DA282" s="85" t="s">
        <v>91</v>
      </c>
      <c r="DB282" s="85" t="s">
        <v>92</v>
      </c>
      <c r="DC282" s="85" t="s">
        <v>93</v>
      </c>
      <c r="DD282" s="85" t="s">
        <v>94</v>
      </c>
      <c r="DE282" s="85" t="s">
        <v>95</v>
      </c>
      <c r="DF282" s="85" t="s">
        <v>96</v>
      </c>
      <c r="DG282" s="85" t="s">
        <v>97</v>
      </c>
      <c r="DI282" s="85" t="s">
        <v>87</v>
      </c>
      <c r="DJ282" s="85" t="s">
        <v>88</v>
      </c>
      <c r="DK282" s="85" t="s">
        <v>89</v>
      </c>
      <c r="DL282" s="85" t="s">
        <v>90</v>
      </c>
      <c r="DM282" s="85" t="s">
        <v>48</v>
      </c>
      <c r="DN282" s="85" t="s">
        <v>91</v>
      </c>
      <c r="DO282" s="85" t="s">
        <v>92</v>
      </c>
      <c r="DP282" s="85" t="s">
        <v>93</v>
      </c>
      <c r="DQ282" s="85" t="s">
        <v>94</v>
      </c>
      <c r="DR282" s="85" t="s">
        <v>95</v>
      </c>
      <c r="DS282" s="85" t="s">
        <v>96</v>
      </c>
      <c r="DT282" s="85" t="s">
        <v>97</v>
      </c>
      <c r="DV282" s="85" t="s">
        <v>87</v>
      </c>
      <c r="DW282" s="85" t="s">
        <v>88</v>
      </c>
      <c r="DX282" s="85" t="s">
        <v>89</v>
      </c>
      <c r="DY282" s="85" t="s">
        <v>90</v>
      </c>
      <c r="DZ282" s="85" t="s">
        <v>48</v>
      </c>
      <c r="EA282" s="85" t="s">
        <v>91</v>
      </c>
      <c r="EB282" s="85" t="s">
        <v>92</v>
      </c>
      <c r="EC282" s="85" t="s">
        <v>93</v>
      </c>
      <c r="ED282" s="85" t="s">
        <v>94</v>
      </c>
      <c r="EE282" s="85" t="s">
        <v>95</v>
      </c>
      <c r="EF282" s="85" t="s">
        <v>96</v>
      </c>
      <c r="EG282" s="85" t="s">
        <v>97</v>
      </c>
      <c r="EK282" s="173" t="s">
        <v>283</v>
      </c>
    </row>
    <row r="283" spans="1:141" ht="15.75" outlineLevel="1" x14ac:dyDescent="0.25">
      <c r="A283" s="2">
        <f t="shared" ref="A283:F283" si="69">A144</f>
        <v>1</v>
      </c>
      <c r="B283" s="1" t="str">
        <f t="shared" si="69"/>
        <v>PRE-09813</v>
      </c>
      <c r="C283" s="1" t="str">
        <f t="shared" si="69"/>
        <v>SPP TXE - 230008</v>
      </c>
      <c r="D283" s="2" t="str">
        <f t="shared" si="69"/>
        <v>PRE-09813.1</v>
      </c>
      <c r="E283" s="161" t="str">
        <f t="shared" si="69"/>
        <v>SPP TXE - 230008</v>
      </c>
      <c r="F283" s="86" t="str">
        <f t="shared" si="69"/>
        <v>1/15/2023</v>
      </c>
      <c r="G283" s="90">
        <v>359</v>
      </c>
      <c r="H283" s="174">
        <v>0</v>
      </c>
      <c r="I283" s="148">
        <f t="shared" ref="I283:T283" si="70">I144+H283</f>
        <v>0</v>
      </c>
      <c r="J283" s="148">
        <f t="shared" si="70"/>
        <v>0</v>
      </c>
      <c r="K283" s="148">
        <f t="shared" si="70"/>
        <v>0</v>
      </c>
      <c r="L283" s="148">
        <f t="shared" si="70"/>
        <v>0</v>
      </c>
      <c r="M283" s="148">
        <f t="shared" si="70"/>
        <v>0</v>
      </c>
      <c r="N283" s="148">
        <f t="shared" si="70"/>
        <v>0</v>
      </c>
      <c r="O283" s="148">
        <f t="shared" si="70"/>
        <v>0</v>
      </c>
      <c r="P283" s="148">
        <f t="shared" si="70"/>
        <v>0</v>
      </c>
      <c r="Q283" s="148">
        <f t="shared" si="70"/>
        <v>0</v>
      </c>
      <c r="R283" s="148">
        <f t="shared" si="70"/>
        <v>0</v>
      </c>
      <c r="S283" s="148">
        <f t="shared" si="70"/>
        <v>0</v>
      </c>
      <c r="T283" s="148">
        <f t="shared" si="70"/>
        <v>0</v>
      </c>
      <c r="V283" s="148">
        <f>V144+T283</f>
        <v>0</v>
      </c>
      <c r="W283" s="148">
        <f t="shared" ref="W283:AB283" si="71">W144+V283</f>
        <v>0</v>
      </c>
      <c r="X283" s="148">
        <f t="shared" si="71"/>
        <v>0</v>
      </c>
      <c r="Y283" s="148">
        <f t="shared" si="71"/>
        <v>0</v>
      </c>
      <c r="Z283" s="148">
        <f t="shared" si="71"/>
        <v>0</v>
      </c>
      <c r="AA283" s="148">
        <f t="shared" si="71"/>
        <v>0</v>
      </c>
      <c r="AB283" s="148">
        <f t="shared" si="71"/>
        <v>0</v>
      </c>
      <c r="AC283" s="148">
        <f>AC144+AB283</f>
        <v>0</v>
      </c>
      <c r="AD283" s="148">
        <f t="shared" ref="AD283:AG283" si="72">AD144+AC283</f>
        <v>0</v>
      </c>
      <c r="AE283" s="148">
        <f t="shared" si="72"/>
        <v>0</v>
      </c>
      <c r="AF283" s="148">
        <f t="shared" si="72"/>
        <v>0</v>
      </c>
      <c r="AG283" s="148">
        <f t="shared" si="72"/>
        <v>0</v>
      </c>
      <c r="AI283" s="148">
        <f>AI144+AG283</f>
        <v>0</v>
      </c>
      <c r="AJ283" s="148">
        <f t="shared" ref="AJ283:AT283" si="73">AJ144+AI283</f>
        <v>0</v>
      </c>
      <c r="AK283" s="148">
        <f t="shared" si="73"/>
        <v>0</v>
      </c>
      <c r="AL283" s="148">
        <f t="shared" si="73"/>
        <v>0</v>
      </c>
      <c r="AM283" s="148">
        <f t="shared" si="73"/>
        <v>0</v>
      </c>
      <c r="AN283" s="148">
        <f t="shared" si="73"/>
        <v>0</v>
      </c>
      <c r="AO283" s="148">
        <f t="shared" si="73"/>
        <v>0</v>
      </c>
      <c r="AP283" s="148">
        <f t="shared" si="73"/>
        <v>0</v>
      </c>
      <c r="AQ283" s="148">
        <f t="shared" si="73"/>
        <v>0</v>
      </c>
      <c r="AR283" s="148">
        <f t="shared" si="73"/>
        <v>0</v>
      </c>
      <c r="AS283" s="148">
        <f t="shared" si="73"/>
        <v>0</v>
      </c>
      <c r="AT283" s="148">
        <f t="shared" si="73"/>
        <v>0</v>
      </c>
      <c r="AU283" s="155"/>
      <c r="AV283" s="2">
        <f>AV144+AT283</f>
        <v>163116.65</v>
      </c>
      <c r="AW283" s="2">
        <f t="shared" ref="AW283:AW346" si="74">AW144+AV283</f>
        <v>163116.65</v>
      </c>
      <c r="AX283" s="2">
        <f t="shared" ref="AX283:AX346" si="75">AX144+AW283</f>
        <v>163116.65</v>
      </c>
      <c r="AY283" s="2">
        <f t="shared" ref="AY283:AY346" si="76">AY144+AX283</f>
        <v>163116.65</v>
      </c>
      <c r="AZ283" s="2">
        <f t="shared" ref="AZ283:AZ346" si="77">AZ144+AY283</f>
        <v>163116.65</v>
      </c>
      <c r="BA283" s="2">
        <f t="shared" ref="BA283:BA346" si="78">BA144+AZ283</f>
        <v>163116.65</v>
      </c>
      <c r="BB283" s="2">
        <f t="shared" ref="BB283:BB346" si="79">BB144+BA283</f>
        <v>163116.65</v>
      </c>
      <c r="BC283" s="2">
        <f t="shared" ref="BC283:BC346" si="80">BC144+BB283</f>
        <v>163116.65</v>
      </c>
      <c r="BD283" s="2">
        <f t="shared" ref="BD283:BD346" si="81">BD144+BC283</f>
        <v>163116.65</v>
      </c>
      <c r="BE283" s="2">
        <f t="shared" ref="BE283:BE346" si="82">BE144+BD283</f>
        <v>163116.65</v>
      </c>
      <c r="BF283" s="2">
        <f t="shared" ref="BF283:BF346" si="83">BF144+BE283</f>
        <v>163116.65</v>
      </c>
      <c r="BG283" s="2">
        <f t="shared" ref="BG283:BG346" si="84">BG144+BF283</f>
        <v>163116.65</v>
      </c>
      <c r="EK283" s="175">
        <f>(SUMIFS($V283:$AG283,$V$3:$AG$3,"="&amp;$EL$2))-(SUMIFS($V283:$AG283,$V$3:$AG$3,"="&amp;$EL$1))</f>
        <v>0</v>
      </c>
    </row>
    <row r="284" spans="1:141" ht="15.75" outlineLevel="1" x14ac:dyDescent="0.25">
      <c r="A284" s="2">
        <f t="shared" ref="A284:E293" si="85">A145</f>
        <v>2</v>
      </c>
      <c r="B284" s="1" t="str">
        <f t="shared" si="85"/>
        <v>PRE-09814</v>
      </c>
      <c r="C284" s="1" t="str">
        <f t="shared" si="85"/>
        <v>SPP TXE - 230623</v>
      </c>
      <c r="D284" s="2" t="str">
        <f t="shared" si="85"/>
        <v>PRE-09814.1</v>
      </c>
      <c r="E284" s="161" t="str">
        <f t="shared" si="85"/>
        <v>SPP TXE - 230623</v>
      </c>
      <c r="F284" s="86" t="str">
        <f t="shared" ref="F284:F347" si="86">F145</f>
        <v>11/15/2027</v>
      </c>
      <c r="G284" s="90">
        <v>359</v>
      </c>
      <c r="H284" s="174">
        <v>0</v>
      </c>
      <c r="I284" s="148">
        <f t="shared" ref="I284:T284" si="87">I145+H284</f>
        <v>0</v>
      </c>
      <c r="J284" s="148">
        <f t="shared" si="87"/>
        <v>0</v>
      </c>
      <c r="K284" s="148">
        <f t="shared" si="87"/>
        <v>0</v>
      </c>
      <c r="L284" s="148">
        <f t="shared" si="87"/>
        <v>0</v>
      </c>
      <c r="M284" s="148">
        <f t="shared" si="87"/>
        <v>0</v>
      </c>
      <c r="N284" s="148">
        <f t="shared" si="87"/>
        <v>0</v>
      </c>
      <c r="O284" s="148">
        <f t="shared" si="87"/>
        <v>0</v>
      </c>
      <c r="P284" s="148">
        <f t="shared" si="87"/>
        <v>0</v>
      </c>
      <c r="Q284" s="148">
        <f t="shared" si="87"/>
        <v>0</v>
      </c>
      <c r="R284" s="148">
        <f t="shared" si="87"/>
        <v>0</v>
      </c>
      <c r="S284" s="148">
        <f t="shared" si="87"/>
        <v>0</v>
      </c>
      <c r="T284" s="148">
        <f t="shared" si="87"/>
        <v>0</v>
      </c>
      <c r="V284" s="148">
        <f t="shared" ref="V284:V347" si="88">V145+T284</f>
        <v>0</v>
      </c>
      <c r="W284" s="148">
        <f t="shared" ref="W284:W347" si="89">W145+V284</f>
        <v>0</v>
      </c>
      <c r="X284" s="148">
        <f t="shared" ref="X284:X347" si="90">X145+W284</f>
        <v>0</v>
      </c>
      <c r="Y284" s="148">
        <f t="shared" ref="Y284:Y347" si="91">Y145+X284</f>
        <v>0</v>
      </c>
      <c r="Z284" s="148">
        <f t="shared" ref="Z284:Z347" si="92">Z145+Y284</f>
        <v>0</v>
      </c>
      <c r="AA284" s="148">
        <f t="shared" ref="AA284:AA347" si="93">AA145+Z284</f>
        <v>0</v>
      </c>
      <c r="AB284" s="148">
        <f t="shared" ref="AB284:AC299" si="94">AB145+AA284</f>
        <v>0</v>
      </c>
      <c r="AC284" s="148">
        <f t="shared" si="94"/>
        <v>0</v>
      </c>
      <c r="AD284" s="148">
        <f t="shared" ref="AD284:AD347" si="95">AD145+AC284</f>
        <v>0</v>
      </c>
      <c r="AE284" s="148">
        <f t="shared" ref="AE284:AE347" si="96">AE145+AD284</f>
        <v>0</v>
      </c>
      <c r="AF284" s="148">
        <f t="shared" ref="AF284:AF347" si="97">AF145+AE284</f>
        <v>0</v>
      </c>
      <c r="AG284" s="148">
        <f t="shared" ref="AG284:AG347" si="98">AG145+AF284</f>
        <v>0</v>
      </c>
      <c r="AI284" s="148">
        <f t="shared" ref="AI284:AI347" si="99">AI145+AG284</f>
        <v>0</v>
      </c>
      <c r="AJ284" s="148">
        <f t="shared" ref="AJ284:AJ347" si="100">AJ145+AI284</f>
        <v>0</v>
      </c>
      <c r="AK284" s="148">
        <f t="shared" ref="AK284:AK347" si="101">AK145+AJ284</f>
        <v>0</v>
      </c>
      <c r="AL284" s="148">
        <f t="shared" ref="AL284:AL347" si="102">AL145+AK284</f>
        <v>0</v>
      </c>
      <c r="AM284" s="148">
        <f t="shared" ref="AM284:AM347" si="103">AM145+AL284</f>
        <v>0</v>
      </c>
      <c r="AN284" s="148">
        <f t="shared" ref="AN284:AN347" si="104">AN145+AM284</f>
        <v>0</v>
      </c>
      <c r="AO284" s="148">
        <f t="shared" ref="AO284:AO347" si="105">AO145+AN284</f>
        <v>0</v>
      </c>
      <c r="AP284" s="148">
        <f t="shared" ref="AP284:AP347" si="106">AP145+AO284</f>
        <v>0</v>
      </c>
      <c r="AQ284" s="148">
        <f t="shared" ref="AQ284:AQ347" si="107">AQ145+AP284</f>
        <v>0</v>
      </c>
      <c r="AR284" s="148">
        <f t="shared" ref="AR284:AR347" si="108">AR145+AQ284</f>
        <v>0</v>
      </c>
      <c r="AS284" s="148">
        <f t="shared" ref="AS284:AS347" si="109">AS145+AR284</f>
        <v>0</v>
      </c>
      <c r="AT284" s="148">
        <f t="shared" ref="AT284:AT347" si="110">AT145+AS284</f>
        <v>0</v>
      </c>
      <c r="AU284" s="155"/>
      <c r="AV284" s="2">
        <f t="shared" ref="AV284:AV347" si="111">AV145+AT284</f>
        <v>0</v>
      </c>
      <c r="AW284" s="2">
        <f t="shared" si="74"/>
        <v>0</v>
      </c>
      <c r="AX284" s="2">
        <f t="shared" si="75"/>
        <v>0</v>
      </c>
      <c r="AY284" s="2">
        <f t="shared" si="76"/>
        <v>0</v>
      </c>
      <c r="AZ284" s="2">
        <f t="shared" si="77"/>
        <v>0</v>
      </c>
      <c r="BA284" s="2">
        <f t="shared" si="78"/>
        <v>0</v>
      </c>
      <c r="BB284" s="2">
        <f t="shared" si="79"/>
        <v>0</v>
      </c>
      <c r="BC284" s="2">
        <f t="shared" si="80"/>
        <v>0</v>
      </c>
      <c r="BD284" s="2">
        <f t="shared" si="81"/>
        <v>0</v>
      </c>
      <c r="BE284" s="2">
        <f t="shared" si="82"/>
        <v>0</v>
      </c>
      <c r="BF284" s="2">
        <f t="shared" si="83"/>
        <v>0</v>
      </c>
      <c r="BG284" s="2">
        <f t="shared" si="84"/>
        <v>0</v>
      </c>
      <c r="BI284" s="145"/>
      <c r="BV284" s="145"/>
      <c r="CI284" s="145"/>
      <c r="CV284" s="145"/>
      <c r="DI284" s="145"/>
      <c r="DV284" s="145"/>
      <c r="EK284" s="175">
        <f t="shared" ref="EK284:EK347" si="112">(SUMIFS($V284:$AG284,$V$3:$AG$3,"="&amp;$EL$2))-(SUMIFS($V284:$AG284,$V$3:$AG$3,"="&amp;$EL$1))</f>
        <v>0</v>
      </c>
    </row>
    <row r="285" spans="1:141" ht="15" customHeight="1" outlineLevel="1" x14ac:dyDescent="0.25">
      <c r="A285" s="2">
        <f t="shared" si="85"/>
        <v>3</v>
      </c>
      <c r="B285" s="1" t="str">
        <f t="shared" si="85"/>
        <v>PRE-09815</v>
      </c>
      <c r="C285" s="1" t="str">
        <f t="shared" si="85"/>
        <v>SPP TXE - P - Bridge</v>
      </c>
      <c r="D285" s="2" t="str">
        <f t="shared" si="85"/>
        <v>PRE-09815.1</v>
      </c>
      <c r="E285" s="161" t="str">
        <f t="shared" si="85"/>
        <v>SPP TXE - P - Bridge</v>
      </c>
      <c r="F285" s="86" t="str">
        <f t="shared" si="86"/>
        <v>12/15/2029</v>
      </c>
      <c r="G285" s="90">
        <v>359</v>
      </c>
      <c r="H285" s="174">
        <v>0</v>
      </c>
      <c r="I285" s="148">
        <f t="shared" ref="I285:T285" si="113">I146+H285</f>
        <v>0</v>
      </c>
      <c r="J285" s="148">
        <f t="shared" si="113"/>
        <v>0</v>
      </c>
      <c r="K285" s="148">
        <f t="shared" si="113"/>
        <v>0</v>
      </c>
      <c r="L285" s="148">
        <f t="shared" si="113"/>
        <v>0</v>
      </c>
      <c r="M285" s="148">
        <f t="shared" si="113"/>
        <v>0</v>
      </c>
      <c r="N285" s="148">
        <f t="shared" si="113"/>
        <v>0</v>
      </c>
      <c r="O285" s="148">
        <f t="shared" si="113"/>
        <v>0</v>
      </c>
      <c r="P285" s="148">
        <f t="shared" si="113"/>
        <v>0</v>
      </c>
      <c r="Q285" s="148">
        <f t="shared" si="113"/>
        <v>0</v>
      </c>
      <c r="R285" s="148">
        <f t="shared" si="113"/>
        <v>0</v>
      </c>
      <c r="S285" s="148">
        <f t="shared" si="113"/>
        <v>0</v>
      </c>
      <c r="T285" s="148">
        <f t="shared" si="113"/>
        <v>0</v>
      </c>
      <c r="V285" s="148">
        <f t="shared" si="88"/>
        <v>0</v>
      </c>
      <c r="W285" s="148">
        <f t="shared" si="89"/>
        <v>0</v>
      </c>
      <c r="X285" s="148">
        <f t="shared" si="90"/>
        <v>0</v>
      </c>
      <c r="Y285" s="148">
        <f t="shared" si="91"/>
        <v>0</v>
      </c>
      <c r="Z285" s="148">
        <f t="shared" si="92"/>
        <v>0</v>
      </c>
      <c r="AA285" s="148">
        <f t="shared" si="93"/>
        <v>0</v>
      </c>
      <c r="AB285" s="148">
        <f t="shared" si="94"/>
        <v>0</v>
      </c>
      <c r="AC285" s="148">
        <f t="shared" ref="AC285:AC348" si="114">AC146+AB285</f>
        <v>0</v>
      </c>
      <c r="AD285" s="148">
        <f t="shared" si="95"/>
        <v>0</v>
      </c>
      <c r="AE285" s="148">
        <f t="shared" si="96"/>
        <v>0</v>
      </c>
      <c r="AF285" s="148">
        <f t="shared" si="97"/>
        <v>0</v>
      </c>
      <c r="AG285" s="148">
        <f t="shared" si="98"/>
        <v>0</v>
      </c>
      <c r="AI285" s="148">
        <f t="shared" si="99"/>
        <v>0</v>
      </c>
      <c r="AJ285" s="148">
        <f t="shared" si="100"/>
        <v>0</v>
      </c>
      <c r="AK285" s="148">
        <f t="shared" si="101"/>
        <v>0</v>
      </c>
      <c r="AL285" s="148">
        <f t="shared" si="102"/>
        <v>0</v>
      </c>
      <c r="AM285" s="148">
        <f t="shared" si="103"/>
        <v>0</v>
      </c>
      <c r="AN285" s="148">
        <f t="shared" si="104"/>
        <v>0</v>
      </c>
      <c r="AO285" s="148">
        <f t="shared" si="105"/>
        <v>0</v>
      </c>
      <c r="AP285" s="148">
        <f t="shared" si="106"/>
        <v>0</v>
      </c>
      <c r="AQ285" s="148">
        <f t="shared" si="107"/>
        <v>0</v>
      </c>
      <c r="AR285" s="148">
        <f t="shared" si="108"/>
        <v>0</v>
      </c>
      <c r="AS285" s="148">
        <f t="shared" si="109"/>
        <v>0</v>
      </c>
      <c r="AT285" s="148">
        <f t="shared" si="110"/>
        <v>0</v>
      </c>
      <c r="AU285" s="155"/>
      <c r="AV285" s="2">
        <f t="shared" si="111"/>
        <v>0</v>
      </c>
      <c r="AW285" s="2">
        <f t="shared" si="74"/>
        <v>0</v>
      </c>
      <c r="AX285" s="2">
        <f t="shared" si="75"/>
        <v>0</v>
      </c>
      <c r="AY285" s="2">
        <f t="shared" si="76"/>
        <v>0</v>
      </c>
      <c r="AZ285" s="2">
        <f t="shared" si="77"/>
        <v>0</v>
      </c>
      <c r="BA285" s="2">
        <f t="shared" si="78"/>
        <v>0</v>
      </c>
      <c r="BB285" s="2">
        <f t="shared" si="79"/>
        <v>0</v>
      </c>
      <c r="BC285" s="2">
        <f t="shared" si="80"/>
        <v>0</v>
      </c>
      <c r="BD285" s="2">
        <f t="shared" si="81"/>
        <v>0</v>
      </c>
      <c r="BE285" s="2">
        <f t="shared" si="82"/>
        <v>0</v>
      </c>
      <c r="BF285" s="2">
        <f t="shared" si="83"/>
        <v>0</v>
      </c>
      <c r="BG285" s="2">
        <f t="shared" si="84"/>
        <v>0</v>
      </c>
      <c r="EK285" s="175">
        <f t="shared" si="112"/>
        <v>0</v>
      </c>
    </row>
    <row r="286" spans="1:141" ht="15.75" outlineLevel="1" x14ac:dyDescent="0.25">
      <c r="A286" s="2">
        <f t="shared" si="85"/>
        <v>4</v>
      </c>
      <c r="B286" s="1" t="str">
        <f t="shared" si="85"/>
        <v>PRE-09816</v>
      </c>
      <c r="C286" s="1" t="str">
        <f t="shared" si="85"/>
        <v>SPP TXE - Hampton Sub - Bridge</v>
      </c>
      <c r="D286" s="2" t="str">
        <f t="shared" si="85"/>
        <v>PRE-09816.1</v>
      </c>
      <c r="E286" s="161" t="str">
        <f t="shared" si="85"/>
        <v>SPP TXE - Hampton Sub - Bridge</v>
      </c>
      <c r="F286" s="86" t="str">
        <f t="shared" si="86"/>
        <v>11/15/2022</v>
      </c>
      <c r="G286" s="90">
        <v>359</v>
      </c>
      <c r="H286" s="174">
        <v>0</v>
      </c>
      <c r="I286" s="144">
        <f t="shared" ref="I286:T286" si="115">I147+H286</f>
        <v>0</v>
      </c>
      <c r="J286" s="144">
        <f t="shared" si="115"/>
        <v>0</v>
      </c>
      <c r="K286" s="144">
        <f t="shared" si="115"/>
        <v>0</v>
      </c>
      <c r="L286" s="144">
        <f t="shared" si="115"/>
        <v>0</v>
      </c>
      <c r="M286" s="144">
        <f t="shared" si="115"/>
        <v>0</v>
      </c>
      <c r="N286" s="144">
        <f t="shared" si="115"/>
        <v>0</v>
      </c>
      <c r="O286" s="144">
        <f t="shared" si="115"/>
        <v>0</v>
      </c>
      <c r="P286" s="144">
        <f t="shared" si="115"/>
        <v>0</v>
      </c>
      <c r="Q286" s="144">
        <f t="shared" si="115"/>
        <v>0</v>
      </c>
      <c r="R286" s="144">
        <f t="shared" si="115"/>
        <v>0</v>
      </c>
      <c r="S286" s="144">
        <f t="shared" si="115"/>
        <v>0</v>
      </c>
      <c r="T286" s="144">
        <f t="shared" si="115"/>
        <v>0</v>
      </c>
      <c r="U286" s="145"/>
      <c r="V286" s="148">
        <f t="shared" si="88"/>
        <v>0</v>
      </c>
      <c r="W286" s="148">
        <f t="shared" si="89"/>
        <v>0</v>
      </c>
      <c r="X286" s="148">
        <f t="shared" si="90"/>
        <v>0</v>
      </c>
      <c r="Y286" s="148">
        <f t="shared" si="91"/>
        <v>0</v>
      </c>
      <c r="Z286" s="148">
        <f t="shared" si="92"/>
        <v>0</v>
      </c>
      <c r="AA286" s="148">
        <f t="shared" si="93"/>
        <v>0</v>
      </c>
      <c r="AB286" s="148">
        <f t="shared" si="94"/>
        <v>0</v>
      </c>
      <c r="AC286" s="148">
        <f t="shared" si="114"/>
        <v>0</v>
      </c>
      <c r="AD286" s="148">
        <f t="shared" si="95"/>
        <v>0</v>
      </c>
      <c r="AE286" s="148">
        <f t="shared" si="96"/>
        <v>0</v>
      </c>
      <c r="AF286" s="148">
        <f t="shared" si="97"/>
        <v>0</v>
      </c>
      <c r="AG286" s="148">
        <f t="shared" si="98"/>
        <v>0</v>
      </c>
      <c r="AI286" s="148">
        <f t="shared" si="99"/>
        <v>0</v>
      </c>
      <c r="AJ286" s="148">
        <f t="shared" si="100"/>
        <v>0</v>
      </c>
      <c r="AK286" s="148">
        <f t="shared" si="101"/>
        <v>0</v>
      </c>
      <c r="AL286" s="148">
        <f t="shared" si="102"/>
        <v>0</v>
      </c>
      <c r="AM286" s="148">
        <f t="shared" si="103"/>
        <v>0</v>
      </c>
      <c r="AN286" s="148">
        <f t="shared" si="104"/>
        <v>0</v>
      </c>
      <c r="AO286" s="148">
        <f t="shared" si="105"/>
        <v>0</v>
      </c>
      <c r="AP286" s="148">
        <f t="shared" si="106"/>
        <v>0</v>
      </c>
      <c r="AQ286" s="148">
        <f t="shared" si="107"/>
        <v>0</v>
      </c>
      <c r="AR286" s="148">
        <f t="shared" si="108"/>
        <v>0</v>
      </c>
      <c r="AS286" s="148">
        <f t="shared" si="109"/>
        <v>690211.20999999985</v>
      </c>
      <c r="AT286" s="148">
        <f t="shared" si="110"/>
        <v>690211.20999999985</v>
      </c>
      <c r="AU286" s="155"/>
      <c r="AV286" s="2">
        <f t="shared" si="111"/>
        <v>690211.20999999985</v>
      </c>
      <c r="AW286" s="2">
        <f t="shared" si="74"/>
        <v>690211.20999999985</v>
      </c>
      <c r="AX286" s="2">
        <f t="shared" si="75"/>
        <v>690211.20999999985</v>
      </c>
      <c r="AY286" s="2">
        <f t="shared" si="76"/>
        <v>690211.20999999985</v>
      </c>
      <c r="AZ286" s="2">
        <f t="shared" si="77"/>
        <v>690211.20999999985</v>
      </c>
      <c r="BA286" s="2">
        <f t="shared" si="78"/>
        <v>690211.20999999985</v>
      </c>
      <c r="BB286" s="2">
        <f t="shared" si="79"/>
        <v>690211.20999999985</v>
      </c>
      <c r="BC286" s="2">
        <f t="shared" si="80"/>
        <v>690211.20999999985</v>
      </c>
      <c r="BD286" s="2">
        <f t="shared" si="81"/>
        <v>690211.20999999985</v>
      </c>
      <c r="BE286" s="2">
        <f t="shared" si="82"/>
        <v>690211.20999999985</v>
      </c>
      <c r="BF286" s="2">
        <f t="shared" si="83"/>
        <v>690211.20999999985</v>
      </c>
      <c r="BG286" s="2">
        <f t="shared" si="84"/>
        <v>690211.20999999985</v>
      </c>
      <c r="BH286" s="145"/>
      <c r="BU286" s="145"/>
      <c r="CH286" s="145"/>
      <c r="CU286" s="145"/>
      <c r="DH286" s="145"/>
      <c r="DU286" s="145"/>
      <c r="EH286" s="145"/>
      <c r="EK286" s="175">
        <f t="shared" si="112"/>
        <v>0</v>
      </c>
    </row>
    <row r="287" spans="1:141" ht="15.75" outlineLevel="1" x14ac:dyDescent="0.25">
      <c r="A287" s="2">
        <f t="shared" si="85"/>
        <v>5</v>
      </c>
      <c r="B287" s="1" t="str">
        <f t="shared" si="85"/>
        <v>PRE-09817</v>
      </c>
      <c r="C287" s="1" t="str">
        <f t="shared" si="85"/>
        <v>SPP TXE - 230033</v>
      </c>
      <c r="D287" s="2" t="str">
        <f t="shared" si="85"/>
        <v>PRE-09817.1</v>
      </c>
      <c r="E287" s="161" t="str">
        <f t="shared" si="85"/>
        <v>SPP TXE - 230033</v>
      </c>
      <c r="F287" s="86" t="str">
        <f t="shared" si="86"/>
        <v>5/15/2029</v>
      </c>
      <c r="G287" s="90">
        <v>359</v>
      </c>
      <c r="H287" s="174">
        <v>0</v>
      </c>
      <c r="I287" s="144">
        <f t="shared" ref="I287:T287" si="116">I148+H287</f>
        <v>0</v>
      </c>
      <c r="J287" s="144">
        <f t="shared" si="116"/>
        <v>0</v>
      </c>
      <c r="K287" s="144">
        <f t="shared" si="116"/>
        <v>0</v>
      </c>
      <c r="L287" s="144">
        <f t="shared" si="116"/>
        <v>0</v>
      </c>
      <c r="M287" s="144">
        <f t="shared" si="116"/>
        <v>0</v>
      </c>
      <c r="N287" s="144">
        <f t="shared" si="116"/>
        <v>0</v>
      </c>
      <c r="O287" s="144">
        <f t="shared" si="116"/>
        <v>0</v>
      </c>
      <c r="P287" s="144">
        <f t="shared" si="116"/>
        <v>0</v>
      </c>
      <c r="Q287" s="144">
        <f t="shared" si="116"/>
        <v>0</v>
      </c>
      <c r="R287" s="144">
        <f t="shared" si="116"/>
        <v>0</v>
      </c>
      <c r="S287" s="144">
        <f t="shared" si="116"/>
        <v>0</v>
      </c>
      <c r="T287" s="144">
        <f t="shared" si="116"/>
        <v>0</v>
      </c>
      <c r="U287" s="145"/>
      <c r="V287" s="148">
        <f t="shared" si="88"/>
        <v>0</v>
      </c>
      <c r="W287" s="148">
        <f t="shared" si="89"/>
        <v>0</v>
      </c>
      <c r="X287" s="148">
        <f t="shared" si="90"/>
        <v>0</v>
      </c>
      <c r="Y287" s="148">
        <f t="shared" si="91"/>
        <v>0</v>
      </c>
      <c r="Z287" s="148">
        <f t="shared" si="92"/>
        <v>0</v>
      </c>
      <c r="AA287" s="148">
        <f t="shared" si="93"/>
        <v>0</v>
      </c>
      <c r="AB287" s="148">
        <f t="shared" si="94"/>
        <v>0</v>
      </c>
      <c r="AC287" s="148">
        <f t="shared" si="114"/>
        <v>0</v>
      </c>
      <c r="AD287" s="148">
        <f t="shared" si="95"/>
        <v>0</v>
      </c>
      <c r="AE287" s="148">
        <f t="shared" si="96"/>
        <v>0</v>
      </c>
      <c r="AF287" s="148">
        <f t="shared" si="97"/>
        <v>0</v>
      </c>
      <c r="AG287" s="148">
        <f t="shared" si="98"/>
        <v>0</v>
      </c>
      <c r="AI287" s="148">
        <f t="shared" si="99"/>
        <v>0</v>
      </c>
      <c r="AJ287" s="148">
        <f t="shared" si="100"/>
        <v>0</v>
      </c>
      <c r="AK287" s="148">
        <f t="shared" si="101"/>
        <v>0</v>
      </c>
      <c r="AL287" s="148">
        <f t="shared" si="102"/>
        <v>0</v>
      </c>
      <c r="AM287" s="148">
        <f t="shared" si="103"/>
        <v>0</v>
      </c>
      <c r="AN287" s="148">
        <f t="shared" si="104"/>
        <v>0</v>
      </c>
      <c r="AO287" s="148">
        <f t="shared" si="105"/>
        <v>0</v>
      </c>
      <c r="AP287" s="148">
        <f t="shared" si="106"/>
        <v>0</v>
      </c>
      <c r="AQ287" s="148">
        <f t="shared" si="107"/>
        <v>0</v>
      </c>
      <c r="AR287" s="148">
        <f t="shared" si="108"/>
        <v>0</v>
      </c>
      <c r="AS287" s="148">
        <f t="shared" si="109"/>
        <v>0</v>
      </c>
      <c r="AT287" s="148">
        <f t="shared" si="110"/>
        <v>0</v>
      </c>
      <c r="AU287" s="155"/>
      <c r="AV287" s="2">
        <f t="shared" si="111"/>
        <v>0</v>
      </c>
      <c r="AW287" s="2">
        <f t="shared" si="74"/>
        <v>0</v>
      </c>
      <c r="AX287" s="2">
        <f t="shared" si="75"/>
        <v>0</v>
      </c>
      <c r="AY287" s="2">
        <f t="shared" si="76"/>
        <v>0</v>
      </c>
      <c r="AZ287" s="2">
        <f t="shared" si="77"/>
        <v>0</v>
      </c>
      <c r="BA287" s="2">
        <f t="shared" si="78"/>
        <v>0</v>
      </c>
      <c r="BB287" s="2">
        <f t="shared" si="79"/>
        <v>0</v>
      </c>
      <c r="BC287" s="2">
        <f t="shared" si="80"/>
        <v>0</v>
      </c>
      <c r="BD287" s="2">
        <f t="shared" si="81"/>
        <v>0</v>
      </c>
      <c r="BE287" s="2">
        <f t="shared" si="82"/>
        <v>0</v>
      </c>
      <c r="BF287" s="2">
        <f t="shared" si="83"/>
        <v>0</v>
      </c>
      <c r="BG287" s="2">
        <f t="shared" si="84"/>
        <v>0</v>
      </c>
      <c r="BH287" s="145"/>
      <c r="BU287" s="145"/>
      <c r="CH287" s="145"/>
      <c r="CU287" s="145"/>
      <c r="DH287" s="145"/>
      <c r="DU287" s="145"/>
      <c r="EH287" s="145"/>
      <c r="EK287" s="175">
        <f t="shared" si="112"/>
        <v>0</v>
      </c>
    </row>
    <row r="288" spans="1:141" ht="15.75" outlineLevel="1" x14ac:dyDescent="0.25">
      <c r="A288" s="2">
        <f t="shared" si="85"/>
        <v>6</v>
      </c>
      <c r="B288" s="1" t="str">
        <f t="shared" si="85"/>
        <v>PRE-09818</v>
      </c>
      <c r="C288" s="1" t="str">
        <f t="shared" si="85"/>
        <v>SPP TXE - Morris Bridge - Bridge</v>
      </c>
      <c r="D288" s="2" t="str">
        <f t="shared" si="85"/>
        <v>PRE-09818.1</v>
      </c>
      <c r="E288" s="161" t="str">
        <f t="shared" si="85"/>
        <v>SPP TXE - Morris Bridge - Bridge</v>
      </c>
      <c r="F288" s="86" t="str">
        <f t="shared" si="86"/>
        <v>9/15/2022</v>
      </c>
      <c r="G288" s="90">
        <v>359</v>
      </c>
      <c r="H288" s="174">
        <v>0</v>
      </c>
      <c r="I288" s="144">
        <f t="shared" ref="I288:T288" si="117">I149+H288</f>
        <v>0</v>
      </c>
      <c r="J288" s="144">
        <f t="shared" si="117"/>
        <v>0</v>
      </c>
      <c r="K288" s="144">
        <f t="shared" si="117"/>
        <v>0</v>
      </c>
      <c r="L288" s="144">
        <f t="shared" si="117"/>
        <v>0</v>
      </c>
      <c r="M288" s="144">
        <f t="shared" si="117"/>
        <v>0</v>
      </c>
      <c r="N288" s="144">
        <f t="shared" si="117"/>
        <v>0</v>
      </c>
      <c r="O288" s="144">
        <f t="shared" si="117"/>
        <v>0</v>
      </c>
      <c r="P288" s="144">
        <f t="shared" si="117"/>
        <v>0</v>
      </c>
      <c r="Q288" s="144">
        <f t="shared" si="117"/>
        <v>0</v>
      </c>
      <c r="R288" s="144">
        <f t="shared" si="117"/>
        <v>0</v>
      </c>
      <c r="S288" s="144">
        <f t="shared" si="117"/>
        <v>0</v>
      </c>
      <c r="T288" s="144">
        <f t="shared" si="117"/>
        <v>0</v>
      </c>
      <c r="U288" s="145"/>
      <c r="V288" s="148">
        <f t="shared" si="88"/>
        <v>0</v>
      </c>
      <c r="W288" s="148">
        <f t="shared" si="89"/>
        <v>0</v>
      </c>
      <c r="X288" s="148">
        <f t="shared" si="90"/>
        <v>0</v>
      </c>
      <c r="Y288" s="148">
        <f t="shared" si="91"/>
        <v>0</v>
      </c>
      <c r="Z288" s="148">
        <f t="shared" si="92"/>
        <v>0</v>
      </c>
      <c r="AA288" s="148">
        <f t="shared" si="93"/>
        <v>0</v>
      </c>
      <c r="AB288" s="148">
        <f t="shared" si="94"/>
        <v>0</v>
      </c>
      <c r="AC288" s="148">
        <f t="shared" si="114"/>
        <v>0</v>
      </c>
      <c r="AD288" s="148">
        <f t="shared" si="95"/>
        <v>0</v>
      </c>
      <c r="AE288" s="148">
        <f t="shared" si="96"/>
        <v>0</v>
      </c>
      <c r="AF288" s="148">
        <f t="shared" si="97"/>
        <v>0</v>
      </c>
      <c r="AG288" s="148">
        <f t="shared" si="98"/>
        <v>0</v>
      </c>
      <c r="AI288" s="148">
        <f t="shared" si="99"/>
        <v>0</v>
      </c>
      <c r="AJ288" s="148">
        <f t="shared" si="100"/>
        <v>0</v>
      </c>
      <c r="AK288" s="148">
        <f t="shared" si="101"/>
        <v>0</v>
      </c>
      <c r="AL288" s="148">
        <f t="shared" si="102"/>
        <v>0</v>
      </c>
      <c r="AM288" s="148">
        <f t="shared" si="103"/>
        <v>0</v>
      </c>
      <c r="AN288" s="148">
        <f t="shared" si="104"/>
        <v>0</v>
      </c>
      <c r="AO288" s="148">
        <f t="shared" si="105"/>
        <v>0</v>
      </c>
      <c r="AP288" s="148">
        <f t="shared" si="106"/>
        <v>0</v>
      </c>
      <c r="AQ288" s="148">
        <f t="shared" si="107"/>
        <v>512471.92</v>
      </c>
      <c r="AR288" s="148">
        <f t="shared" si="108"/>
        <v>512471.92</v>
      </c>
      <c r="AS288" s="148">
        <f t="shared" si="109"/>
        <v>512471.92</v>
      </c>
      <c r="AT288" s="148">
        <f t="shared" si="110"/>
        <v>512471.92</v>
      </c>
      <c r="AU288" s="155"/>
      <c r="AV288" s="2">
        <f t="shared" si="111"/>
        <v>512471.92</v>
      </c>
      <c r="AW288" s="2">
        <f t="shared" si="74"/>
        <v>512471.92</v>
      </c>
      <c r="AX288" s="2">
        <f t="shared" si="75"/>
        <v>512471.92</v>
      </c>
      <c r="AY288" s="2">
        <f t="shared" si="76"/>
        <v>512471.92</v>
      </c>
      <c r="AZ288" s="2">
        <f t="shared" si="77"/>
        <v>512471.92</v>
      </c>
      <c r="BA288" s="2">
        <f t="shared" si="78"/>
        <v>512471.92</v>
      </c>
      <c r="BB288" s="2">
        <f t="shared" si="79"/>
        <v>512471.92</v>
      </c>
      <c r="BC288" s="2">
        <f t="shared" si="80"/>
        <v>512471.92</v>
      </c>
      <c r="BD288" s="2">
        <f t="shared" si="81"/>
        <v>512471.92</v>
      </c>
      <c r="BE288" s="2">
        <f t="shared" si="82"/>
        <v>512471.92</v>
      </c>
      <c r="BF288" s="2">
        <f t="shared" si="83"/>
        <v>512471.92</v>
      </c>
      <c r="BG288" s="2">
        <f t="shared" si="84"/>
        <v>512471.92</v>
      </c>
      <c r="BH288" s="145"/>
      <c r="BU288" s="145"/>
      <c r="CH288" s="145"/>
      <c r="CU288" s="145"/>
      <c r="DH288" s="145"/>
      <c r="DU288" s="145"/>
      <c r="EH288" s="145"/>
      <c r="EK288" s="175">
        <f t="shared" si="112"/>
        <v>0</v>
      </c>
    </row>
    <row r="289" spans="1:141" ht="15.75" outlineLevel="1" x14ac:dyDescent="0.25">
      <c r="A289" s="2">
        <f t="shared" si="85"/>
        <v>7</v>
      </c>
      <c r="B289" s="1" t="str">
        <f t="shared" si="85"/>
        <v>PRE-09819</v>
      </c>
      <c r="C289" s="1" t="str">
        <f t="shared" si="85"/>
        <v>SPP TXE - 66007</v>
      </c>
      <c r="D289" s="2" t="str">
        <f t="shared" si="85"/>
        <v>PRE-09819.1</v>
      </c>
      <c r="E289" s="161" t="str">
        <f t="shared" si="85"/>
        <v>SPP TXE - 66007</v>
      </c>
      <c r="F289" s="86" t="str">
        <f t="shared" si="86"/>
        <v>11/15/2023</v>
      </c>
      <c r="G289" s="90">
        <v>359</v>
      </c>
      <c r="H289" s="174">
        <v>0</v>
      </c>
      <c r="I289" s="144">
        <f t="shared" ref="I289:T289" si="118">I150+H289</f>
        <v>0</v>
      </c>
      <c r="J289" s="144">
        <f t="shared" si="118"/>
        <v>0</v>
      </c>
      <c r="K289" s="144">
        <f t="shared" si="118"/>
        <v>0</v>
      </c>
      <c r="L289" s="144">
        <f t="shared" si="118"/>
        <v>0</v>
      </c>
      <c r="M289" s="144">
        <f t="shared" si="118"/>
        <v>0</v>
      </c>
      <c r="N289" s="144">
        <f t="shared" si="118"/>
        <v>0</v>
      </c>
      <c r="O289" s="144">
        <f t="shared" si="118"/>
        <v>0</v>
      </c>
      <c r="P289" s="144">
        <f t="shared" si="118"/>
        <v>0</v>
      </c>
      <c r="Q289" s="144">
        <f t="shared" si="118"/>
        <v>0</v>
      </c>
      <c r="R289" s="144">
        <f t="shared" si="118"/>
        <v>0</v>
      </c>
      <c r="S289" s="144">
        <f t="shared" si="118"/>
        <v>0</v>
      </c>
      <c r="T289" s="144">
        <f t="shared" si="118"/>
        <v>0</v>
      </c>
      <c r="U289" s="145"/>
      <c r="V289" s="148">
        <f t="shared" si="88"/>
        <v>0</v>
      </c>
      <c r="W289" s="148">
        <f t="shared" si="89"/>
        <v>0</v>
      </c>
      <c r="X289" s="148">
        <f t="shared" si="90"/>
        <v>0</v>
      </c>
      <c r="Y289" s="148">
        <f t="shared" si="91"/>
        <v>0</v>
      </c>
      <c r="Z289" s="148">
        <f t="shared" si="92"/>
        <v>0</v>
      </c>
      <c r="AA289" s="148">
        <f t="shared" si="93"/>
        <v>0</v>
      </c>
      <c r="AB289" s="148">
        <f t="shared" si="94"/>
        <v>0</v>
      </c>
      <c r="AC289" s="148">
        <f t="shared" si="114"/>
        <v>0</v>
      </c>
      <c r="AD289" s="148">
        <f t="shared" si="95"/>
        <v>0</v>
      </c>
      <c r="AE289" s="148">
        <f t="shared" si="96"/>
        <v>0</v>
      </c>
      <c r="AF289" s="148">
        <f t="shared" si="97"/>
        <v>0</v>
      </c>
      <c r="AG289" s="148">
        <f t="shared" si="98"/>
        <v>0</v>
      </c>
      <c r="AI289" s="148">
        <f t="shared" si="99"/>
        <v>0</v>
      </c>
      <c r="AJ289" s="148">
        <f t="shared" si="100"/>
        <v>0</v>
      </c>
      <c r="AK289" s="148">
        <f t="shared" si="101"/>
        <v>0</v>
      </c>
      <c r="AL289" s="148">
        <f t="shared" si="102"/>
        <v>0</v>
      </c>
      <c r="AM289" s="148">
        <f t="shared" si="103"/>
        <v>0</v>
      </c>
      <c r="AN289" s="148">
        <f t="shared" si="104"/>
        <v>0</v>
      </c>
      <c r="AO289" s="148">
        <f t="shared" si="105"/>
        <v>0</v>
      </c>
      <c r="AP289" s="148">
        <f t="shared" si="106"/>
        <v>0</v>
      </c>
      <c r="AQ289" s="148">
        <f t="shared" si="107"/>
        <v>0</v>
      </c>
      <c r="AR289" s="148">
        <f t="shared" si="108"/>
        <v>0</v>
      </c>
      <c r="AS289" s="148">
        <f t="shared" si="109"/>
        <v>0</v>
      </c>
      <c r="AT289" s="148">
        <f t="shared" si="110"/>
        <v>0</v>
      </c>
      <c r="AU289" s="155"/>
      <c r="AV289" s="2">
        <f t="shared" si="111"/>
        <v>0</v>
      </c>
      <c r="AW289" s="2">
        <f t="shared" si="74"/>
        <v>0</v>
      </c>
      <c r="AX289" s="2">
        <f t="shared" si="75"/>
        <v>0</v>
      </c>
      <c r="AY289" s="2">
        <f t="shared" si="76"/>
        <v>0</v>
      </c>
      <c r="AZ289" s="2">
        <f t="shared" si="77"/>
        <v>0</v>
      </c>
      <c r="BA289" s="2">
        <f t="shared" si="78"/>
        <v>0</v>
      </c>
      <c r="BB289" s="2">
        <f t="shared" si="79"/>
        <v>0</v>
      </c>
      <c r="BC289" s="2">
        <f t="shared" si="80"/>
        <v>0</v>
      </c>
      <c r="BD289" s="2">
        <f t="shared" si="81"/>
        <v>0</v>
      </c>
      <c r="BE289" s="2">
        <f t="shared" si="82"/>
        <v>0</v>
      </c>
      <c r="BF289" s="2">
        <f t="shared" si="83"/>
        <v>194012.31</v>
      </c>
      <c r="BG289" s="2">
        <f t="shared" si="84"/>
        <v>194012.31</v>
      </c>
      <c r="BH289" s="145"/>
      <c r="BU289" s="145"/>
      <c r="CH289" s="145"/>
      <c r="CU289" s="145"/>
      <c r="DH289" s="145"/>
      <c r="DU289" s="145"/>
      <c r="EH289" s="145"/>
      <c r="EK289" s="175">
        <f t="shared" si="112"/>
        <v>0</v>
      </c>
    </row>
    <row r="290" spans="1:141" ht="15.75" outlineLevel="1" x14ac:dyDescent="0.25">
      <c r="A290" s="2">
        <f t="shared" si="85"/>
        <v>8</v>
      </c>
      <c r="B290" s="1" t="str">
        <f t="shared" si="85"/>
        <v>PRE-09820</v>
      </c>
      <c r="C290" s="1" t="str">
        <f t="shared" si="85"/>
        <v>SPP TXE - 230037</v>
      </c>
      <c r="D290" s="2" t="str">
        <f t="shared" si="85"/>
        <v>PRE-09820.1</v>
      </c>
      <c r="E290" s="161" t="str">
        <f t="shared" si="85"/>
        <v>SPP TXE - 230037</v>
      </c>
      <c r="F290" s="86" t="str">
        <f t="shared" si="86"/>
        <v>8/15/2029</v>
      </c>
      <c r="G290" s="90">
        <v>359</v>
      </c>
      <c r="H290" s="174">
        <v>0</v>
      </c>
      <c r="I290" s="144">
        <f t="shared" ref="I290:T290" si="119">I151+H290</f>
        <v>0</v>
      </c>
      <c r="J290" s="144">
        <f t="shared" si="119"/>
        <v>0</v>
      </c>
      <c r="K290" s="144">
        <f t="shared" si="119"/>
        <v>0</v>
      </c>
      <c r="L290" s="144">
        <f t="shared" si="119"/>
        <v>0</v>
      </c>
      <c r="M290" s="144">
        <f t="shared" si="119"/>
        <v>0</v>
      </c>
      <c r="N290" s="144">
        <f t="shared" si="119"/>
        <v>0</v>
      </c>
      <c r="O290" s="144">
        <f t="shared" si="119"/>
        <v>0</v>
      </c>
      <c r="P290" s="144">
        <f t="shared" si="119"/>
        <v>0</v>
      </c>
      <c r="Q290" s="144">
        <f t="shared" si="119"/>
        <v>0</v>
      </c>
      <c r="R290" s="144">
        <f t="shared" si="119"/>
        <v>0</v>
      </c>
      <c r="S290" s="144">
        <f t="shared" si="119"/>
        <v>0</v>
      </c>
      <c r="T290" s="144">
        <f t="shared" si="119"/>
        <v>0</v>
      </c>
      <c r="U290" s="145"/>
      <c r="V290" s="148">
        <f t="shared" si="88"/>
        <v>0</v>
      </c>
      <c r="W290" s="148">
        <f t="shared" si="89"/>
        <v>0</v>
      </c>
      <c r="X290" s="148">
        <f t="shared" si="90"/>
        <v>0</v>
      </c>
      <c r="Y290" s="148">
        <f t="shared" si="91"/>
        <v>0</v>
      </c>
      <c r="Z290" s="148">
        <f t="shared" si="92"/>
        <v>0</v>
      </c>
      <c r="AA290" s="148">
        <f t="shared" si="93"/>
        <v>0</v>
      </c>
      <c r="AB290" s="148">
        <f t="shared" si="94"/>
        <v>0</v>
      </c>
      <c r="AC290" s="148">
        <f t="shared" si="114"/>
        <v>0</v>
      </c>
      <c r="AD290" s="148">
        <f t="shared" si="95"/>
        <v>0</v>
      </c>
      <c r="AE290" s="148">
        <f t="shared" si="96"/>
        <v>0</v>
      </c>
      <c r="AF290" s="148">
        <f t="shared" si="97"/>
        <v>0</v>
      </c>
      <c r="AG290" s="148">
        <f t="shared" si="98"/>
        <v>0</v>
      </c>
      <c r="AI290" s="148">
        <f t="shared" si="99"/>
        <v>0</v>
      </c>
      <c r="AJ290" s="148">
        <f t="shared" si="100"/>
        <v>0</v>
      </c>
      <c r="AK290" s="148">
        <f t="shared" si="101"/>
        <v>0</v>
      </c>
      <c r="AL290" s="148">
        <f t="shared" si="102"/>
        <v>0</v>
      </c>
      <c r="AM290" s="148">
        <f t="shared" si="103"/>
        <v>0</v>
      </c>
      <c r="AN290" s="148">
        <f t="shared" si="104"/>
        <v>0</v>
      </c>
      <c r="AO290" s="148">
        <f t="shared" si="105"/>
        <v>0</v>
      </c>
      <c r="AP290" s="148">
        <f t="shared" si="106"/>
        <v>0</v>
      </c>
      <c r="AQ290" s="148">
        <f t="shared" si="107"/>
        <v>0</v>
      </c>
      <c r="AR290" s="148">
        <f t="shared" si="108"/>
        <v>0</v>
      </c>
      <c r="AS290" s="148">
        <f t="shared" si="109"/>
        <v>0</v>
      </c>
      <c r="AT290" s="148">
        <f t="shared" si="110"/>
        <v>0</v>
      </c>
      <c r="AU290" s="155"/>
      <c r="AV290" s="2">
        <f t="shared" si="111"/>
        <v>0</v>
      </c>
      <c r="AW290" s="2">
        <f t="shared" si="74"/>
        <v>0</v>
      </c>
      <c r="AX290" s="2">
        <f t="shared" si="75"/>
        <v>0</v>
      </c>
      <c r="AY290" s="2">
        <f t="shared" si="76"/>
        <v>0</v>
      </c>
      <c r="AZ290" s="2">
        <f t="shared" si="77"/>
        <v>0</v>
      </c>
      <c r="BA290" s="2">
        <f t="shared" si="78"/>
        <v>0</v>
      </c>
      <c r="BB290" s="2">
        <f t="shared" si="79"/>
        <v>0</v>
      </c>
      <c r="BC290" s="2">
        <f t="shared" si="80"/>
        <v>0</v>
      </c>
      <c r="BD290" s="2">
        <f t="shared" si="81"/>
        <v>0</v>
      </c>
      <c r="BE290" s="2">
        <f t="shared" si="82"/>
        <v>0</v>
      </c>
      <c r="BF290" s="2">
        <f t="shared" si="83"/>
        <v>0</v>
      </c>
      <c r="BG290" s="2">
        <f t="shared" si="84"/>
        <v>0</v>
      </c>
      <c r="BH290" s="145"/>
      <c r="BU290" s="145"/>
      <c r="CH290" s="145"/>
      <c r="CU290" s="145"/>
      <c r="DH290" s="145"/>
      <c r="DU290" s="145"/>
      <c r="EH290" s="145"/>
      <c r="EK290" s="175">
        <f t="shared" si="112"/>
        <v>0</v>
      </c>
    </row>
    <row r="291" spans="1:141" ht="15.75" outlineLevel="1" x14ac:dyDescent="0.25">
      <c r="A291" s="2">
        <f t="shared" si="85"/>
        <v>9</v>
      </c>
      <c r="B291" s="1" t="str">
        <f t="shared" si="85"/>
        <v>PRE-09821</v>
      </c>
      <c r="C291" s="1" t="str">
        <f t="shared" si="85"/>
        <v>SPP TXE - 66839</v>
      </c>
      <c r="D291" s="2" t="str">
        <f t="shared" si="85"/>
        <v>PRE-09821.1</v>
      </c>
      <c r="E291" s="161" t="str">
        <f t="shared" si="85"/>
        <v>SPP TXE - 66839</v>
      </c>
      <c r="F291" s="86" t="str">
        <f t="shared" si="86"/>
        <v>11/15/2025</v>
      </c>
      <c r="G291" s="90">
        <v>359</v>
      </c>
      <c r="H291" s="174">
        <v>0</v>
      </c>
      <c r="I291" s="144">
        <f t="shared" ref="I291:T291" si="120">I152+H291</f>
        <v>0</v>
      </c>
      <c r="J291" s="144">
        <f t="shared" si="120"/>
        <v>0</v>
      </c>
      <c r="K291" s="144">
        <f t="shared" si="120"/>
        <v>0</v>
      </c>
      <c r="L291" s="144">
        <f t="shared" si="120"/>
        <v>0</v>
      </c>
      <c r="M291" s="144">
        <f t="shared" si="120"/>
        <v>0</v>
      </c>
      <c r="N291" s="144">
        <f t="shared" si="120"/>
        <v>0</v>
      </c>
      <c r="O291" s="144">
        <f t="shared" si="120"/>
        <v>0</v>
      </c>
      <c r="P291" s="144">
        <f t="shared" si="120"/>
        <v>0</v>
      </c>
      <c r="Q291" s="144">
        <f t="shared" si="120"/>
        <v>0</v>
      </c>
      <c r="R291" s="144">
        <f t="shared" si="120"/>
        <v>0</v>
      </c>
      <c r="S291" s="144">
        <f t="shared" si="120"/>
        <v>0</v>
      </c>
      <c r="T291" s="144">
        <f t="shared" si="120"/>
        <v>0</v>
      </c>
      <c r="U291" s="145"/>
      <c r="V291" s="148">
        <f t="shared" si="88"/>
        <v>0</v>
      </c>
      <c r="W291" s="148">
        <f t="shared" si="89"/>
        <v>0</v>
      </c>
      <c r="X291" s="148">
        <f t="shared" si="90"/>
        <v>0</v>
      </c>
      <c r="Y291" s="148">
        <f t="shared" si="91"/>
        <v>0</v>
      </c>
      <c r="Z291" s="148">
        <f t="shared" si="92"/>
        <v>0</v>
      </c>
      <c r="AA291" s="148">
        <f t="shared" si="93"/>
        <v>0</v>
      </c>
      <c r="AB291" s="148">
        <f t="shared" si="94"/>
        <v>0</v>
      </c>
      <c r="AC291" s="148">
        <f t="shared" si="114"/>
        <v>0</v>
      </c>
      <c r="AD291" s="148">
        <f t="shared" si="95"/>
        <v>0</v>
      </c>
      <c r="AE291" s="148">
        <f t="shared" si="96"/>
        <v>0</v>
      </c>
      <c r="AF291" s="148">
        <f t="shared" si="97"/>
        <v>0</v>
      </c>
      <c r="AG291" s="148">
        <f t="shared" si="98"/>
        <v>0</v>
      </c>
      <c r="AI291" s="148">
        <f t="shared" si="99"/>
        <v>0</v>
      </c>
      <c r="AJ291" s="148">
        <f t="shared" si="100"/>
        <v>0</v>
      </c>
      <c r="AK291" s="148">
        <f t="shared" si="101"/>
        <v>0</v>
      </c>
      <c r="AL291" s="148">
        <f t="shared" si="102"/>
        <v>0</v>
      </c>
      <c r="AM291" s="148">
        <f t="shared" si="103"/>
        <v>0</v>
      </c>
      <c r="AN291" s="148">
        <f t="shared" si="104"/>
        <v>0</v>
      </c>
      <c r="AO291" s="148">
        <f t="shared" si="105"/>
        <v>0</v>
      </c>
      <c r="AP291" s="148">
        <f t="shared" si="106"/>
        <v>0</v>
      </c>
      <c r="AQ291" s="148">
        <f t="shared" si="107"/>
        <v>0</v>
      </c>
      <c r="AR291" s="148">
        <f t="shared" si="108"/>
        <v>0</v>
      </c>
      <c r="AS291" s="148">
        <f t="shared" si="109"/>
        <v>0</v>
      </c>
      <c r="AT291" s="148">
        <f t="shared" si="110"/>
        <v>0</v>
      </c>
      <c r="AU291" s="155"/>
      <c r="AV291" s="2">
        <f t="shared" si="111"/>
        <v>0</v>
      </c>
      <c r="AW291" s="2">
        <f t="shared" si="74"/>
        <v>0</v>
      </c>
      <c r="AX291" s="2">
        <f t="shared" si="75"/>
        <v>0</v>
      </c>
      <c r="AY291" s="2">
        <f t="shared" si="76"/>
        <v>0</v>
      </c>
      <c r="AZ291" s="2">
        <f t="shared" si="77"/>
        <v>0</v>
      </c>
      <c r="BA291" s="2">
        <f t="shared" si="78"/>
        <v>0</v>
      </c>
      <c r="BB291" s="2">
        <f t="shared" si="79"/>
        <v>0</v>
      </c>
      <c r="BC291" s="2">
        <f t="shared" si="80"/>
        <v>0</v>
      </c>
      <c r="BD291" s="2">
        <f t="shared" si="81"/>
        <v>0</v>
      </c>
      <c r="BE291" s="2">
        <f t="shared" si="82"/>
        <v>0</v>
      </c>
      <c r="BF291" s="2">
        <f t="shared" si="83"/>
        <v>0</v>
      </c>
      <c r="BG291" s="2">
        <f t="shared" si="84"/>
        <v>0</v>
      </c>
      <c r="BH291" s="145"/>
      <c r="BU291" s="145"/>
      <c r="CH291" s="145"/>
      <c r="CU291" s="145"/>
      <c r="DH291" s="145"/>
      <c r="DU291" s="145"/>
      <c r="EH291" s="145"/>
      <c r="EK291" s="175">
        <f t="shared" si="112"/>
        <v>0</v>
      </c>
    </row>
    <row r="292" spans="1:141" ht="15.75" outlineLevel="1" x14ac:dyDescent="0.25">
      <c r="A292" s="2">
        <f t="shared" si="85"/>
        <v>10</v>
      </c>
      <c r="B292" s="1" t="str">
        <f t="shared" si="85"/>
        <v>PRE-09822</v>
      </c>
      <c r="C292" s="1" t="str">
        <f t="shared" si="85"/>
        <v>SPP TXE - 230606</v>
      </c>
      <c r="D292" s="2" t="str">
        <f t="shared" si="85"/>
        <v>PRE-09822.1</v>
      </c>
      <c r="E292" s="161" t="str">
        <f t="shared" si="85"/>
        <v>SPP TXE - 230606</v>
      </c>
      <c r="F292" s="86" t="str">
        <f t="shared" si="86"/>
        <v>11/15/2025</v>
      </c>
      <c r="G292" s="90">
        <v>359</v>
      </c>
      <c r="H292" s="174">
        <v>0</v>
      </c>
      <c r="I292" s="144">
        <f t="shared" ref="I292:T292" si="121">I153+H292</f>
        <v>0</v>
      </c>
      <c r="J292" s="144">
        <f t="shared" si="121"/>
        <v>0</v>
      </c>
      <c r="K292" s="144">
        <f t="shared" si="121"/>
        <v>0</v>
      </c>
      <c r="L292" s="144">
        <f t="shared" si="121"/>
        <v>0</v>
      </c>
      <c r="M292" s="144">
        <f t="shared" si="121"/>
        <v>0</v>
      </c>
      <c r="N292" s="144">
        <f t="shared" si="121"/>
        <v>0</v>
      </c>
      <c r="O292" s="144">
        <f t="shared" si="121"/>
        <v>0</v>
      </c>
      <c r="P292" s="144">
        <f t="shared" si="121"/>
        <v>0</v>
      </c>
      <c r="Q292" s="144">
        <f t="shared" si="121"/>
        <v>0</v>
      </c>
      <c r="R292" s="144">
        <f t="shared" si="121"/>
        <v>0</v>
      </c>
      <c r="S292" s="144">
        <f t="shared" si="121"/>
        <v>0</v>
      </c>
      <c r="T292" s="144">
        <f t="shared" si="121"/>
        <v>0</v>
      </c>
      <c r="U292" s="145"/>
      <c r="V292" s="148">
        <f t="shared" si="88"/>
        <v>0</v>
      </c>
      <c r="W292" s="148">
        <f t="shared" si="89"/>
        <v>0</v>
      </c>
      <c r="X292" s="148">
        <f t="shared" si="90"/>
        <v>0</v>
      </c>
      <c r="Y292" s="148">
        <f t="shared" si="91"/>
        <v>0</v>
      </c>
      <c r="Z292" s="148">
        <f t="shared" si="92"/>
        <v>0</v>
      </c>
      <c r="AA292" s="148">
        <f t="shared" si="93"/>
        <v>0</v>
      </c>
      <c r="AB292" s="148">
        <f t="shared" si="94"/>
        <v>0</v>
      </c>
      <c r="AC292" s="148">
        <f t="shared" si="114"/>
        <v>0</v>
      </c>
      <c r="AD292" s="148">
        <f t="shared" si="95"/>
        <v>0</v>
      </c>
      <c r="AE292" s="148">
        <f t="shared" si="96"/>
        <v>0</v>
      </c>
      <c r="AF292" s="148">
        <f t="shared" si="97"/>
        <v>0</v>
      </c>
      <c r="AG292" s="148">
        <f t="shared" si="98"/>
        <v>0</v>
      </c>
      <c r="AI292" s="148">
        <f t="shared" si="99"/>
        <v>0</v>
      </c>
      <c r="AJ292" s="148">
        <f t="shared" si="100"/>
        <v>0</v>
      </c>
      <c r="AK292" s="148">
        <f t="shared" si="101"/>
        <v>0</v>
      </c>
      <c r="AL292" s="148">
        <f t="shared" si="102"/>
        <v>0</v>
      </c>
      <c r="AM292" s="148">
        <f t="shared" si="103"/>
        <v>0</v>
      </c>
      <c r="AN292" s="148">
        <f t="shared" si="104"/>
        <v>0</v>
      </c>
      <c r="AO292" s="148">
        <f t="shared" si="105"/>
        <v>0</v>
      </c>
      <c r="AP292" s="148">
        <f t="shared" si="106"/>
        <v>0</v>
      </c>
      <c r="AQ292" s="148">
        <f t="shared" si="107"/>
        <v>0</v>
      </c>
      <c r="AR292" s="148">
        <f t="shared" si="108"/>
        <v>0</v>
      </c>
      <c r="AS292" s="148">
        <f t="shared" si="109"/>
        <v>0</v>
      </c>
      <c r="AT292" s="148">
        <f t="shared" si="110"/>
        <v>0</v>
      </c>
      <c r="AU292" s="155"/>
      <c r="AV292" s="2">
        <f t="shared" si="111"/>
        <v>0</v>
      </c>
      <c r="AW292" s="2">
        <f t="shared" si="74"/>
        <v>0</v>
      </c>
      <c r="AX292" s="2">
        <f t="shared" si="75"/>
        <v>0</v>
      </c>
      <c r="AY292" s="2">
        <f t="shared" si="76"/>
        <v>0</v>
      </c>
      <c r="AZ292" s="2">
        <f t="shared" si="77"/>
        <v>0</v>
      </c>
      <c r="BA292" s="2">
        <f t="shared" si="78"/>
        <v>0</v>
      </c>
      <c r="BB292" s="2">
        <f t="shared" si="79"/>
        <v>0</v>
      </c>
      <c r="BC292" s="2">
        <f t="shared" si="80"/>
        <v>0</v>
      </c>
      <c r="BD292" s="2">
        <f t="shared" si="81"/>
        <v>0</v>
      </c>
      <c r="BE292" s="2">
        <f t="shared" si="82"/>
        <v>0</v>
      </c>
      <c r="BF292" s="2">
        <f t="shared" si="83"/>
        <v>0</v>
      </c>
      <c r="BG292" s="2">
        <f t="shared" si="84"/>
        <v>0</v>
      </c>
      <c r="BH292" s="145"/>
      <c r="BU292" s="145"/>
      <c r="CH292" s="145"/>
      <c r="CU292" s="145"/>
      <c r="DH292" s="145"/>
      <c r="DU292" s="145"/>
      <c r="EH292" s="145"/>
      <c r="EK292" s="175">
        <f t="shared" si="112"/>
        <v>0</v>
      </c>
    </row>
    <row r="293" spans="1:141" ht="15.75" outlineLevel="1" x14ac:dyDescent="0.25">
      <c r="A293" s="2">
        <f t="shared" si="85"/>
        <v>11</v>
      </c>
      <c r="B293" s="1" t="str">
        <f t="shared" si="85"/>
        <v>PRE-09836</v>
      </c>
      <c r="C293" s="1" t="str">
        <f t="shared" si="85"/>
        <v>SPP TXE - Columbus Dr #2 - Bridge</v>
      </c>
      <c r="D293" s="2" t="str">
        <f t="shared" si="85"/>
        <v>PRE-09836.1</v>
      </c>
      <c r="E293" s="161" t="str">
        <f t="shared" si="85"/>
        <v>SPP TXE - Columbus Dr #2 - Bridge</v>
      </c>
      <c r="F293" s="86" t="str">
        <f t="shared" si="86"/>
        <v>12/15/2025</v>
      </c>
      <c r="G293" s="90">
        <v>359</v>
      </c>
      <c r="H293" s="174">
        <v>0</v>
      </c>
      <c r="I293" s="144">
        <f t="shared" ref="I293:T293" si="122">I154+H293</f>
        <v>0</v>
      </c>
      <c r="J293" s="144">
        <f t="shared" si="122"/>
        <v>0</v>
      </c>
      <c r="K293" s="144">
        <f t="shared" si="122"/>
        <v>0</v>
      </c>
      <c r="L293" s="144">
        <f t="shared" si="122"/>
        <v>0</v>
      </c>
      <c r="M293" s="144">
        <f t="shared" si="122"/>
        <v>0</v>
      </c>
      <c r="N293" s="144">
        <f t="shared" si="122"/>
        <v>0</v>
      </c>
      <c r="O293" s="144">
        <f t="shared" si="122"/>
        <v>0</v>
      </c>
      <c r="P293" s="144">
        <f t="shared" si="122"/>
        <v>0</v>
      </c>
      <c r="Q293" s="144">
        <f t="shared" si="122"/>
        <v>0</v>
      </c>
      <c r="R293" s="144">
        <f t="shared" si="122"/>
        <v>0</v>
      </c>
      <c r="S293" s="144">
        <f t="shared" si="122"/>
        <v>0</v>
      </c>
      <c r="T293" s="144">
        <f t="shared" si="122"/>
        <v>0</v>
      </c>
      <c r="U293" s="145"/>
      <c r="V293" s="148">
        <f t="shared" si="88"/>
        <v>0</v>
      </c>
      <c r="W293" s="148">
        <f t="shared" si="89"/>
        <v>0</v>
      </c>
      <c r="X293" s="148">
        <f t="shared" si="90"/>
        <v>0</v>
      </c>
      <c r="Y293" s="148">
        <f t="shared" si="91"/>
        <v>0</v>
      </c>
      <c r="Z293" s="148">
        <f t="shared" si="92"/>
        <v>0</v>
      </c>
      <c r="AA293" s="148">
        <f t="shared" si="93"/>
        <v>0</v>
      </c>
      <c r="AB293" s="148">
        <f t="shared" si="94"/>
        <v>0</v>
      </c>
      <c r="AC293" s="148">
        <f t="shared" si="114"/>
        <v>0</v>
      </c>
      <c r="AD293" s="148">
        <f t="shared" si="95"/>
        <v>0</v>
      </c>
      <c r="AE293" s="148">
        <f t="shared" si="96"/>
        <v>0</v>
      </c>
      <c r="AF293" s="148">
        <f t="shared" si="97"/>
        <v>0</v>
      </c>
      <c r="AG293" s="148">
        <f t="shared" si="98"/>
        <v>0</v>
      </c>
      <c r="AI293" s="148">
        <f t="shared" si="99"/>
        <v>0</v>
      </c>
      <c r="AJ293" s="148">
        <f t="shared" si="100"/>
        <v>0</v>
      </c>
      <c r="AK293" s="148">
        <f t="shared" si="101"/>
        <v>0</v>
      </c>
      <c r="AL293" s="148">
        <f t="shared" si="102"/>
        <v>0</v>
      </c>
      <c r="AM293" s="148">
        <f t="shared" si="103"/>
        <v>0</v>
      </c>
      <c r="AN293" s="148">
        <f t="shared" si="104"/>
        <v>0</v>
      </c>
      <c r="AO293" s="148">
        <f t="shared" si="105"/>
        <v>0</v>
      </c>
      <c r="AP293" s="148">
        <f t="shared" si="106"/>
        <v>0</v>
      </c>
      <c r="AQ293" s="148">
        <f t="shared" si="107"/>
        <v>0</v>
      </c>
      <c r="AR293" s="148">
        <f t="shared" si="108"/>
        <v>0</v>
      </c>
      <c r="AS293" s="148">
        <f t="shared" si="109"/>
        <v>0</v>
      </c>
      <c r="AT293" s="148">
        <f t="shared" si="110"/>
        <v>0</v>
      </c>
      <c r="AU293" s="155"/>
      <c r="AV293" s="2">
        <f t="shared" si="111"/>
        <v>0</v>
      </c>
      <c r="AW293" s="2">
        <f t="shared" si="74"/>
        <v>0</v>
      </c>
      <c r="AX293" s="2">
        <f t="shared" si="75"/>
        <v>0</v>
      </c>
      <c r="AY293" s="2">
        <f t="shared" si="76"/>
        <v>0</v>
      </c>
      <c r="AZ293" s="2">
        <f t="shared" si="77"/>
        <v>0</v>
      </c>
      <c r="BA293" s="2">
        <f t="shared" si="78"/>
        <v>0</v>
      </c>
      <c r="BB293" s="2">
        <f t="shared" si="79"/>
        <v>0</v>
      </c>
      <c r="BC293" s="2">
        <f t="shared" si="80"/>
        <v>0</v>
      </c>
      <c r="BD293" s="2">
        <f t="shared" si="81"/>
        <v>0</v>
      </c>
      <c r="BE293" s="2">
        <f t="shared" si="82"/>
        <v>0</v>
      </c>
      <c r="BF293" s="2">
        <f t="shared" si="83"/>
        <v>0</v>
      </c>
      <c r="BG293" s="2">
        <f t="shared" si="84"/>
        <v>0</v>
      </c>
      <c r="BH293" s="145"/>
      <c r="BU293" s="145"/>
      <c r="CH293" s="145"/>
      <c r="CU293" s="145"/>
      <c r="DH293" s="145"/>
      <c r="DU293" s="145"/>
      <c r="EH293" s="145"/>
      <c r="EK293" s="175">
        <f t="shared" si="112"/>
        <v>0</v>
      </c>
    </row>
    <row r="294" spans="1:141" ht="15.75" outlineLevel="1" x14ac:dyDescent="0.25">
      <c r="A294" s="2">
        <f t="shared" ref="A294:E303" si="123">A155</f>
        <v>12</v>
      </c>
      <c r="B294" s="1" t="str">
        <f t="shared" si="123"/>
        <v>PRE-09837</v>
      </c>
      <c r="C294" s="1" t="str">
        <f t="shared" si="123"/>
        <v>SPP TXE - W. of Forbes Rd - Bridge</v>
      </c>
      <c r="D294" s="2" t="str">
        <f t="shared" si="123"/>
        <v>PRE-09837.1</v>
      </c>
      <c r="E294" s="161" t="str">
        <f t="shared" si="123"/>
        <v>SPP TXE - W. of Forbes Rd - Bridge</v>
      </c>
      <c r="F294" s="86" t="str">
        <f t="shared" si="86"/>
        <v>6/15/2024</v>
      </c>
      <c r="G294" s="90">
        <v>359</v>
      </c>
      <c r="H294" s="174">
        <v>0</v>
      </c>
      <c r="I294" s="144">
        <f t="shared" ref="I294:T294" si="124">I155+H294</f>
        <v>0</v>
      </c>
      <c r="J294" s="144">
        <f t="shared" si="124"/>
        <v>0</v>
      </c>
      <c r="K294" s="144">
        <f t="shared" si="124"/>
        <v>0</v>
      </c>
      <c r="L294" s="144">
        <f t="shared" si="124"/>
        <v>0</v>
      </c>
      <c r="M294" s="144">
        <f t="shared" si="124"/>
        <v>0</v>
      </c>
      <c r="N294" s="144">
        <f t="shared" si="124"/>
        <v>0</v>
      </c>
      <c r="O294" s="144">
        <f t="shared" si="124"/>
        <v>0</v>
      </c>
      <c r="P294" s="144">
        <f t="shared" si="124"/>
        <v>0</v>
      </c>
      <c r="Q294" s="144">
        <f t="shared" si="124"/>
        <v>0</v>
      </c>
      <c r="R294" s="144">
        <f t="shared" si="124"/>
        <v>0</v>
      </c>
      <c r="S294" s="144">
        <f t="shared" si="124"/>
        <v>0</v>
      </c>
      <c r="T294" s="144">
        <f t="shared" si="124"/>
        <v>0</v>
      </c>
      <c r="U294" s="145"/>
      <c r="V294" s="148">
        <f t="shared" si="88"/>
        <v>0</v>
      </c>
      <c r="W294" s="148">
        <f t="shared" si="89"/>
        <v>0</v>
      </c>
      <c r="X294" s="148">
        <f t="shared" si="90"/>
        <v>0</v>
      </c>
      <c r="Y294" s="148">
        <f t="shared" si="91"/>
        <v>0</v>
      </c>
      <c r="Z294" s="148">
        <f t="shared" si="92"/>
        <v>0</v>
      </c>
      <c r="AA294" s="148">
        <f t="shared" si="93"/>
        <v>0</v>
      </c>
      <c r="AB294" s="148">
        <f t="shared" si="94"/>
        <v>0</v>
      </c>
      <c r="AC294" s="148">
        <f t="shared" si="114"/>
        <v>0</v>
      </c>
      <c r="AD294" s="148">
        <f t="shared" si="95"/>
        <v>0</v>
      </c>
      <c r="AE294" s="148">
        <f t="shared" si="96"/>
        <v>0</v>
      </c>
      <c r="AF294" s="148">
        <f t="shared" si="97"/>
        <v>0</v>
      </c>
      <c r="AG294" s="148">
        <f t="shared" si="98"/>
        <v>0</v>
      </c>
      <c r="AI294" s="148">
        <f t="shared" si="99"/>
        <v>0</v>
      </c>
      <c r="AJ294" s="148">
        <f t="shared" si="100"/>
        <v>0</v>
      </c>
      <c r="AK294" s="148">
        <f t="shared" si="101"/>
        <v>0</v>
      </c>
      <c r="AL294" s="148">
        <f t="shared" si="102"/>
        <v>0</v>
      </c>
      <c r="AM294" s="148">
        <f t="shared" si="103"/>
        <v>0</v>
      </c>
      <c r="AN294" s="148">
        <f t="shared" si="104"/>
        <v>0</v>
      </c>
      <c r="AO294" s="148">
        <f t="shared" si="105"/>
        <v>0</v>
      </c>
      <c r="AP294" s="148">
        <f t="shared" si="106"/>
        <v>0</v>
      </c>
      <c r="AQ294" s="148">
        <f t="shared" si="107"/>
        <v>0</v>
      </c>
      <c r="AR294" s="148">
        <f t="shared" si="108"/>
        <v>0</v>
      </c>
      <c r="AS294" s="148">
        <f t="shared" si="109"/>
        <v>0</v>
      </c>
      <c r="AT294" s="148">
        <f t="shared" si="110"/>
        <v>0</v>
      </c>
      <c r="AU294" s="155"/>
      <c r="AV294" s="2">
        <f t="shared" si="111"/>
        <v>0</v>
      </c>
      <c r="AW294" s="2">
        <f t="shared" si="74"/>
        <v>0</v>
      </c>
      <c r="AX294" s="2">
        <f t="shared" si="75"/>
        <v>0</v>
      </c>
      <c r="AY294" s="2">
        <f t="shared" si="76"/>
        <v>0</v>
      </c>
      <c r="AZ294" s="2">
        <f t="shared" si="77"/>
        <v>0</v>
      </c>
      <c r="BA294" s="2">
        <f t="shared" si="78"/>
        <v>0</v>
      </c>
      <c r="BB294" s="2">
        <f t="shared" si="79"/>
        <v>0</v>
      </c>
      <c r="BC294" s="2">
        <f t="shared" si="80"/>
        <v>0</v>
      </c>
      <c r="BD294" s="2">
        <f t="shared" si="81"/>
        <v>0</v>
      </c>
      <c r="BE294" s="2">
        <f t="shared" si="82"/>
        <v>0</v>
      </c>
      <c r="BF294" s="2">
        <f t="shared" si="83"/>
        <v>0</v>
      </c>
      <c r="BG294" s="2">
        <f t="shared" si="84"/>
        <v>0</v>
      </c>
      <c r="BH294" s="145"/>
      <c r="BU294" s="145"/>
      <c r="CH294" s="145"/>
      <c r="CU294" s="145"/>
      <c r="DH294" s="145"/>
      <c r="DU294" s="145"/>
      <c r="EH294" s="145"/>
      <c r="EK294" s="175">
        <f t="shared" si="112"/>
        <v>0</v>
      </c>
    </row>
    <row r="295" spans="1:141" ht="15.75" outlineLevel="1" x14ac:dyDescent="0.25">
      <c r="A295" s="2">
        <f t="shared" si="123"/>
        <v>13</v>
      </c>
      <c r="B295" s="1" t="str">
        <f t="shared" si="123"/>
        <v>PRE-09838</v>
      </c>
      <c r="C295" s="1" t="str">
        <f t="shared" si="123"/>
        <v>SPP TXE - Columbus Dr #1 - Bridge</v>
      </c>
      <c r="D295" s="2" t="str">
        <f t="shared" si="123"/>
        <v>PRE-09838.1</v>
      </c>
      <c r="E295" s="161" t="str">
        <f t="shared" si="123"/>
        <v>SPP TXE - Columbus Dr #1 - Bridge</v>
      </c>
      <c r="F295" s="86" t="str">
        <f t="shared" si="86"/>
        <v>12/15/2025</v>
      </c>
      <c r="G295" s="90">
        <v>359</v>
      </c>
      <c r="H295" s="174">
        <v>0</v>
      </c>
      <c r="I295" s="144">
        <f t="shared" ref="I295:T295" si="125">I156+H295</f>
        <v>0</v>
      </c>
      <c r="J295" s="144">
        <f t="shared" si="125"/>
        <v>0</v>
      </c>
      <c r="K295" s="144">
        <f t="shared" si="125"/>
        <v>0</v>
      </c>
      <c r="L295" s="144">
        <f t="shared" si="125"/>
        <v>0</v>
      </c>
      <c r="M295" s="144">
        <f t="shared" si="125"/>
        <v>0</v>
      </c>
      <c r="N295" s="144">
        <f t="shared" si="125"/>
        <v>0</v>
      </c>
      <c r="O295" s="144">
        <f t="shared" si="125"/>
        <v>0</v>
      </c>
      <c r="P295" s="144">
        <f t="shared" si="125"/>
        <v>0</v>
      </c>
      <c r="Q295" s="144">
        <f t="shared" si="125"/>
        <v>0</v>
      </c>
      <c r="R295" s="144">
        <f t="shared" si="125"/>
        <v>0</v>
      </c>
      <c r="S295" s="144">
        <f t="shared" si="125"/>
        <v>0</v>
      </c>
      <c r="T295" s="144">
        <f t="shared" si="125"/>
        <v>0</v>
      </c>
      <c r="U295" s="145"/>
      <c r="V295" s="148">
        <f t="shared" si="88"/>
        <v>0</v>
      </c>
      <c r="W295" s="148">
        <f t="shared" si="89"/>
        <v>0</v>
      </c>
      <c r="X295" s="148">
        <f t="shared" si="90"/>
        <v>0</v>
      </c>
      <c r="Y295" s="148">
        <f t="shared" si="91"/>
        <v>0</v>
      </c>
      <c r="Z295" s="148">
        <f t="shared" si="92"/>
        <v>0</v>
      </c>
      <c r="AA295" s="148">
        <f t="shared" si="93"/>
        <v>0</v>
      </c>
      <c r="AB295" s="148">
        <f t="shared" si="94"/>
        <v>0</v>
      </c>
      <c r="AC295" s="148">
        <f t="shared" si="114"/>
        <v>0</v>
      </c>
      <c r="AD295" s="148">
        <f t="shared" si="95"/>
        <v>0</v>
      </c>
      <c r="AE295" s="148">
        <f t="shared" si="96"/>
        <v>0</v>
      </c>
      <c r="AF295" s="148">
        <f t="shared" si="97"/>
        <v>0</v>
      </c>
      <c r="AG295" s="148">
        <f t="shared" si="98"/>
        <v>0</v>
      </c>
      <c r="AI295" s="148">
        <f t="shared" si="99"/>
        <v>0</v>
      </c>
      <c r="AJ295" s="148">
        <f t="shared" si="100"/>
        <v>0</v>
      </c>
      <c r="AK295" s="148">
        <f t="shared" si="101"/>
        <v>0</v>
      </c>
      <c r="AL295" s="148">
        <f t="shared" si="102"/>
        <v>0</v>
      </c>
      <c r="AM295" s="148">
        <f t="shared" si="103"/>
        <v>0</v>
      </c>
      <c r="AN295" s="148">
        <f t="shared" si="104"/>
        <v>0</v>
      </c>
      <c r="AO295" s="148">
        <f t="shared" si="105"/>
        <v>0</v>
      </c>
      <c r="AP295" s="148">
        <f t="shared" si="106"/>
        <v>0</v>
      </c>
      <c r="AQ295" s="148">
        <f t="shared" si="107"/>
        <v>0</v>
      </c>
      <c r="AR295" s="148">
        <f t="shared" si="108"/>
        <v>0</v>
      </c>
      <c r="AS295" s="148">
        <f t="shared" si="109"/>
        <v>0</v>
      </c>
      <c r="AT295" s="148">
        <f t="shared" si="110"/>
        <v>0</v>
      </c>
      <c r="AU295" s="155"/>
      <c r="AV295" s="2">
        <f t="shared" si="111"/>
        <v>0</v>
      </c>
      <c r="AW295" s="2">
        <f t="shared" si="74"/>
        <v>0</v>
      </c>
      <c r="AX295" s="2">
        <f t="shared" si="75"/>
        <v>0</v>
      </c>
      <c r="AY295" s="2">
        <f t="shared" si="76"/>
        <v>0</v>
      </c>
      <c r="AZ295" s="2">
        <f t="shared" si="77"/>
        <v>0</v>
      </c>
      <c r="BA295" s="2">
        <f t="shared" si="78"/>
        <v>0</v>
      </c>
      <c r="BB295" s="2">
        <f t="shared" si="79"/>
        <v>0</v>
      </c>
      <c r="BC295" s="2">
        <f t="shared" si="80"/>
        <v>0</v>
      </c>
      <c r="BD295" s="2">
        <f t="shared" si="81"/>
        <v>0</v>
      </c>
      <c r="BE295" s="2">
        <f t="shared" si="82"/>
        <v>0</v>
      </c>
      <c r="BF295" s="2">
        <f t="shared" si="83"/>
        <v>0</v>
      </c>
      <c r="BG295" s="2">
        <f t="shared" si="84"/>
        <v>0</v>
      </c>
      <c r="BH295" s="145"/>
      <c r="BU295" s="145"/>
      <c r="CH295" s="145"/>
      <c r="CU295" s="145"/>
      <c r="DH295" s="145"/>
      <c r="DU295" s="145"/>
      <c r="EH295" s="145"/>
      <c r="EK295" s="175">
        <f t="shared" si="112"/>
        <v>0</v>
      </c>
    </row>
    <row r="296" spans="1:141" ht="15.75" outlineLevel="1" x14ac:dyDescent="0.25">
      <c r="A296" s="2">
        <f t="shared" si="123"/>
        <v>14</v>
      </c>
      <c r="B296" s="1" t="str">
        <f t="shared" si="123"/>
        <v>PRE-09839</v>
      </c>
      <c r="C296" s="1" t="str">
        <f t="shared" si="123"/>
        <v>SPP TXE - Tampa Palms #1 - Bridge</v>
      </c>
      <c r="D296" s="2" t="str">
        <f t="shared" si="123"/>
        <v>PRE-09839.1</v>
      </c>
      <c r="E296" s="161" t="str">
        <f t="shared" si="123"/>
        <v>SPP TXE - Tampa Palms #1 - Bridge</v>
      </c>
      <c r="F296" s="86" t="str">
        <f t="shared" si="86"/>
        <v>4/15/2023</v>
      </c>
      <c r="G296" s="90">
        <v>359</v>
      </c>
      <c r="H296" s="174">
        <v>0</v>
      </c>
      <c r="I296" s="144">
        <f t="shared" ref="I296:T296" si="126">I157+H296</f>
        <v>0</v>
      </c>
      <c r="J296" s="144">
        <f t="shared" si="126"/>
        <v>0</v>
      </c>
      <c r="K296" s="144">
        <f t="shared" si="126"/>
        <v>0</v>
      </c>
      <c r="L296" s="144">
        <f t="shared" si="126"/>
        <v>0</v>
      </c>
      <c r="M296" s="144">
        <f t="shared" si="126"/>
        <v>0</v>
      </c>
      <c r="N296" s="144">
        <f t="shared" si="126"/>
        <v>0</v>
      </c>
      <c r="O296" s="144">
        <f t="shared" si="126"/>
        <v>0</v>
      </c>
      <c r="P296" s="144">
        <f t="shared" si="126"/>
        <v>0</v>
      </c>
      <c r="Q296" s="144">
        <f t="shared" si="126"/>
        <v>0</v>
      </c>
      <c r="R296" s="144">
        <f t="shared" si="126"/>
        <v>0</v>
      </c>
      <c r="S296" s="144">
        <f t="shared" si="126"/>
        <v>0</v>
      </c>
      <c r="T296" s="144">
        <f t="shared" si="126"/>
        <v>0</v>
      </c>
      <c r="U296" s="145"/>
      <c r="V296" s="148">
        <f t="shared" si="88"/>
        <v>0</v>
      </c>
      <c r="W296" s="148">
        <f t="shared" si="89"/>
        <v>0</v>
      </c>
      <c r="X296" s="148">
        <f t="shared" si="90"/>
        <v>0</v>
      </c>
      <c r="Y296" s="148">
        <f t="shared" si="91"/>
        <v>0</v>
      </c>
      <c r="Z296" s="148">
        <f t="shared" si="92"/>
        <v>0</v>
      </c>
      <c r="AA296" s="148">
        <f t="shared" si="93"/>
        <v>0</v>
      </c>
      <c r="AB296" s="148">
        <f t="shared" si="94"/>
        <v>0</v>
      </c>
      <c r="AC296" s="148">
        <f t="shared" si="114"/>
        <v>0</v>
      </c>
      <c r="AD296" s="148">
        <f t="shared" si="95"/>
        <v>0</v>
      </c>
      <c r="AE296" s="148">
        <f t="shared" si="96"/>
        <v>0</v>
      </c>
      <c r="AF296" s="148">
        <f t="shared" si="97"/>
        <v>0</v>
      </c>
      <c r="AG296" s="148">
        <f t="shared" si="98"/>
        <v>0</v>
      </c>
      <c r="AI296" s="148">
        <f t="shared" si="99"/>
        <v>0</v>
      </c>
      <c r="AJ296" s="148">
        <f t="shared" si="100"/>
        <v>0</v>
      </c>
      <c r="AK296" s="148">
        <f t="shared" si="101"/>
        <v>0</v>
      </c>
      <c r="AL296" s="148">
        <f t="shared" si="102"/>
        <v>0</v>
      </c>
      <c r="AM296" s="148">
        <f t="shared" si="103"/>
        <v>0</v>
      </c>
      <c r="AN296" s="148">
        <f t="shared" si="104"/>
        <v>0</v>
      </c>
      <c r="AO296" s="148">
        <f t="shared" si="105"/>
        <v>0</v>
      </c>
      <c r="AP296" s="148">
        <f t="shared" si="106"/>
        <v>0</v>
      </c>
      <c r="AQ296" s="148">
        <f t="shared" si="107"/>
        <v>0</v>
      </c>
      <c r="AR296" s="148">
        <f t="shared" si="108"/>
        <v>0</v>
      </c>
      <c r="AS296" s="148">
        <f t="shared" si="109"/>
        <v>0</v>
      </c>
      <c r="AT296" s="148">
        <f t="shared" si="110"/>
        <v>0</v>
      </c>
      <c r="AU296" s="155"/>
      <c r="AV296" s="2">
        <f t="shared" si="111"/>
        <v>0</v>
      </c>
      <c r="AW296" s="2">
        <f t="shared" si="74"/>
        <v>0</v>
      </c>
      <c r="AX296" s="2">
        <f t="shared" si="75"/>
        <v>0</v>
      </c>
      <c r="AY296" s="2">
        <f t="shared" si="76"/>
        <v>557197.32999999996</v>
      </c>
      <c r="AZ296" s="2">
        <f t="shared" si="77"/>
        <v>557197.32999999996</v>
      </c>
      <c r="BA296" s="2">
        <f t="shared" si="78"/>
        <v>557197.32999999996</v>
      </c>
      <c r="BB296" s="2">
        <f t="shared" si="79"/>
        <v>557197.32999999996</v>
      </c>
      <c r="BC296" s="2">
        <f t="shared" si="80"/>
        <v>557197.32999999996</v>
      </c>
      <c r="BD296" s="2">
        <f t="shared" si="81"/>
        <v>557197.32999999996</v>
      </c>
      <c r="BE296" s="2">
        <f t="shared" si="82"/>
        <v>557197.32999999996</v>
      </c>
      <c r="BF296" s="2">
        <f t="shared" si="83"/>
        <v>557197.32999999996</v>
      </c>
      <c r="BG296" s="2">
        <f t="shared" si="84"/>
        <v>557197.32999999996</v>
      </c>
      <c r="BH296" s="145"/>
      <c r="BU296" s="145"/>
      <c r="CH296" s="145"/>
      <c r="CU296" s="145"/>
      <c r="DH296" s="145"/>
      <c r="DU296" s="145"/>
      <c r="EH296" s="145"/>
      <c r="EK296" s="175">
        <f t="shared" si="112"/>
        <v>0</v>
      </c>
    </row>
    <row r="297" spans="1:141" ht="15.75" outlineLevel="1" x14ac:dyDescent="0.25">
      <c r="A297" s="2">
        <f t="shared" si="123"/>
        <v>15</v>
      </c>
      <c r="B297" s="1" t="str">
        <f t="shared" si="123"/>
        <v>PRE-09840</v>
      </c>
      <c r="C297" s="1" t="str">
        <f t="shared" si="123"/>
        <v>SPP TXE - 19th AV NE - Bridge</v>
      </c>
      <c r="D297" s="2" t="str">
        <f t="shared" si="123"/>
        <v>PRE-09840.1</v>
      </c>
      <c r="E297" s="161" t="str">
        <f t="shared" si="123"/>
        <v>SPP TXE - 19th AV NE - Bridge</v>
      </c>
      <c r="F297" s="86">
        <f t="shared" si="86"/>
        <v>45061</v>
      </c>
      <c r="G297" s="90">
        <v>359</v>
      </c>
      <c r="H297" s="174">
        <v>0</v>
      </c>
      <c r="I297" s="144">
        <f t="shared" ref="I297:T297" si="127">I158+H297</f>
        <v>0</v>
      </c>
      <c r="J297" s="144">
        <f t="shared" si="127"/>
        <v>0</v>
      </c>
      <c r="K297" s="144">
        <f t="shared" si="127"/>
        <v>0</v>
      </c>
      <c r="L297" s="144">
        <f t="shared" si="127"/>
        <v>0</v>
      </c>
      <c r="M297" s="144">
        <f t="shared" si="127"/>
        <v>0</v>
      </c>
      <c r="N297" s="144">
        <f t="shared" si="127"/>
        <v>0</v>
      </c>
      <c r="O297" s="144">
        <f t="shared" si="127"/>
        <v>0</v>
      </c>
      <c r="P297" s="144">
        <f t="shared" si="127"/>
        <v>0</v>
      </c>
      <c r="Q297" s="144">
        <f t="shared" si="127"/>
        <v>0</v>
      </c>
      <c r="R297" s="144">
        <f t="shared" si="127"/>
        <v>0</v>
      </c>
      <c r="S297" s="144">
        <f t="shared" si="127"/>
        <v>0</v>
      </c>
      <c r="T297" s="144">
        <f t="shared" si="127"/>
        <v>0</v>
      </c>
      <c r="U297" s="145"/>
      <c r="V297" s="148">
        <f t="shared" si="88"/>
        <v>0</v>
      </c>
      <c r="W297" s="148">
        <f t="shared" si="89"/>
        <v>0</v>
      </c>
      <c r="X297" s="148">
        <f t="shared" si="90"/>
        <v>0</v>
      </c>
      <c r="Y297" s="148">
        <f t="shared" si="91"/>
        <v>0</v>
      </c>
      <c r="Z297" s="148">
        <f t="shared" si="92"/>
        <v>0</v>
      </c>
      <c r="AA297" s="148">
        <f t="shared" si="93"/>
        <v>0</v>
      </c>
      <c r="AB297" s="148">
        <f t="shared" si="94"/>
        <v>0</v>
      </c>
      <c r="AC297" s="148">
        <f t="shared" si="114"/>
        <v>0</v>
      </c>
      <c r="AD297" s="148">
        <f t="shared" si="95"/>
        <v>0</v>
      </c>
      <c r="AE297" s="148">
        <f t="shared" si="96"/>
        <v>0</v>
      </c>
      <c r="AF297" s="148">
        <f t="shared" si="97"/>
        <v>0</v>
      </c>
      <c r="AG297" s="148">
        <f t="shared" si="98"/>
        <v>0</v>
      </c>
      <c r="AI297" s="148">
        <f t="shared" si="99"/>
        <v>0</v>
      </c>
      <c r="AJ297" s="148">
        <f t="shared" si="100"/>
        <v>0</v>
      </c>
      <c r="AK297" s="148">
        <f t="shared" si="101"/>
        <v>0</v>
      </c>
      <c r="AL297" s="148">
        <f t="shared" si="102"/>
        <v>0</v>
      </c>
      <c r="AM297" s="148">
        <f t="shared" si="103"/>
        <v>0</v>
      </c>
      <c r="AN297" s="148">
        <f t="shared" si="104"/>
        <v>0</v>
      </c>
      <c r="AO297" s="148">
        <f t="shared" si="105"/>
        <v>0</v>
      </c>
      <c r="AP297" s="148">
        <f t="shared" si="106"/>
        <v>0</v>
      </c>
      <c r="AQ297" s="148">
        <f t="shared" si="107"/>
        <v>0</v>
      </c>
      <c r="AR297" s="148">
        <f t="shared" si="108"/>
        <v>0</v>
      </c>
      <c r="AS297" s="148">
        <f t="shared" si="109"/>
        <v>0</v>
      </c>
      <c r="AT297" s="148">
        <f t="shared" si="110"/>
        <v>0</v>
      </c>
      <c r="AU297" s="155"/>
      <c r="AV297" s="2">
        <f t="shared" si="111"/>
        <v>0</v>
      </c>
      <c r="AW297" s="2">
        <f t="shared" si="74"/>
        <v>0</v>
      </c>
      <c r="AX297" s="2">
        <f t="shared" si="75"/>
        <v>0</v>
      </c>
      <c r="AY297" s="2">
        <f t="shared" si="76"/>
        <v>0</v>
      </c>
      <c r="AZ297" s="2">
        <f t="shared" si="77"/>
        <v>0</v>
      </c>
      <c r="BA297" s="2">
        <f t="shared" si="78"/>
        <v>0</v>
      </c>
      <c r="BB297" s="2">
        <f t="shared" si="79"/>
        <v>0</v>
      </c>
      <c r="BC297" s="2">
        <f t="shared" si="80"/>
        <v>0</v>
      </c>
      <c r="BD297" s="2">
        <f t="shared" si="81"/>
        <v>0</v>
      </c>
      <c r="BE297" s="2">
        <f t="shared" si="82"/>
        <v>0</v>
      </c>
      <c r="BF297" s="2">
        <f t="shared" si="83"/>
        <v>0</v>
      </c>
      <c r="BG297" s="2">
        <f t="shared" si="84"/>
        <v>0</v>
      </c>
      <c r="BH297" s="145"/>
      <c r="BU297" s="145"/>
      <c r="CH297" s="145"/>
      <c r="CU297" s="145"/>
      <c r="DH297" s="145"/>
      <c r="DU297" s="145"/>
      <c r="EH297" s="145"/>
      <c r="EK297" s="175">
        <f t="shared" si="112"/>
        <v>0</v>
      </c>
    </row>
    <row r="298" spans="1:141" ht="15.75" outlineLevel="1" x14ac:dyDescent="0.25">
      <c r="A298" s="2">
        <f t="shared" si="123"/>
        <v>16</v>
      </c>
      <c r="B298" s="1" t="str">
        <f t="shared" si="123"/>
        <v>PRE-09841</v>
      </c>
      <c r="C298" s="1" t="str">
        <f t="shared" si="123"/>
        <v>SPP TXE - E.Sydney Washer Rd-Bridge</v>
      </c>
      <c r="D298" s="2" t="str">
        <f t="shared" si="123"/>
        <v>PRE-09841.1</v>
      </c>
      <c r="E298" s="161" t="str">
        <f t="shared" si="123"/>
        <v>SPP TXE - E.Sydney Washer Rd-Bridge</v>
      </c>
      <c r="F298" s="86" t="str">
        <f t="shared" si="86"/>
        <v>6/15/2024</v>
      </c>
      <c r="G298" s="90">
        <v>359</v>
      </c>
      <c r="H298" s="174">
        <v>0</v>
      </c>
      <c r="I298" s="144">
        <f t="shared" ref="I298:T298" si="128">I159+H298</f>
        <v>0</v>
      </c>
      <c r="J298" s="144">
        <f t="shared" si="128"/>
        <v>0</v>
      </c>
      <c r="K298" s="144">
        <f t="shared" si="128"/>
        <v>0</v>
      </c>
      <c r="L298" s="144">
        <f t="shared" si="128"/>
        <v>0</v>
      </c>
      <c r="M298" s="144">
        <f t="shared" si="128"/>
        <v>0</v>
      </c>
      <c r="N298" s="144">
        <f t="shared" si="128"/>
        <v>0</v>
      </c>
      <c r="O298" s="144">
        <f t="shared" si="128"/>
        <v>0</v>
      </c>
      <c r="P298" s="144">
        <f t="shared" si="128"/>
        <v>0</v>
      </c>
      <c r="Q298" s="144">
        <f t="shared" si="128"/>
        <v>0</v>
      </c>
      <c r="R298" s="144">
        <f t="shared" si="128"/>
        <v>0</v>
      </c>
      <c r="S298" s="144">
        <f t="shared" si="128"/>
        <v>0</v>
      </c>
      <c r="T298" s="144">
        <f t="shared" si="128"/>
        <v>0</v>
      </c>
      <c r="U298" s="145"/>
      <c r="V298" s="148">
        <f t="shared" si="88"/>
        <v>0</v>
      </c>
      <c r="W298" s="148">
        <f t="shared" si="89"/>
        <v>0</v>
      </c>
      <c r="X298" s="148">
        <f t="shared" si="90"/>
        <v>0</v>
      </c>
      <c r="Y298" s="148">
        <f t="shared" si="91"/>
        <v>0</v>
      </c>
      <c r="Z298" s="148">
        <f t="shared" si="92"/>
        <v>0</v>
      </c>
      <c r="AA298" s="148">
        <f t="shared" si="93"/>
        <v>0</v>
      </c>
      <c r="AB298" s="148">
        <f t="shared" si="94"/>
        <v>0</v>
      </c>
      <c r="AC298" s="148">
        <f t="shared" si="114"/>
        <v>0</v>
      </c>
      <c r="AD298" s="148">
        <f t="shared" si="95"/>
        <v>0</v>
      </c>
      <c r="AE298" s="148">
        <f t="shared" si="96"/>
        <v>0</v>
      </c>
      <c r="AF298" s="148">
        <f t="shared" si="97"/>
        <v>0</v>
      </c>
      <c r="AG298" s="148">
        <f t="shared" si="98"/>
        <v>0</v>
      </c>
      <c r="AI298" s="148">
        <f t="shared" si="99"/>
        <v>0</v>
      </c>
      <c r="AJ298" s="148">
        <f t="shared" si="100"/>
        <v>0</v>
      </c>
      <c r="AK298" s="148">
        <f t="shared" si="101"/>
        <v>0</v>
      </c>
      <c r="AL298" s="148">
        <f t="shared" si="102"/>
        <v>0</v>
      </c>
      <c r="AM298" s="148">
        <f t="shared" si="103"/>
        <v>0</v>
      </c>
      <c r="AN298" s="148">
        <f t="shared" si="104"/>
        <v>0</v>
      </c>
      <c r="AO298" s="148">
        <f t="shared" si="105"/>
        <v>0</v>
      </c>
      <c r="AP298" s="148">
        <f t="shared" si="106"/>
        <v>0</v>
      </c>
      <c r="AQ298" s="148">
        <f t="shared" si="107"/>
        <v>0</v>
      </c>
      <c r="AR298" s="148">
        <f t="shared" si="108"/>
        <v>0</v>
      </c>
      <c r="AS298" s="148">
        <f t="shared" si="109"/>
        <v>0</v>
      </c>
      <c r="AT298" s="148">
        <f t="shared" si="110"/>
        <v>0</v>
      </c>
      <c r="AU298" s="155"/>
      <c r="AV298" s="2">
        <f t="shared" si="111"/>
        <v>0</v>
      </c>
      <c r="AW298" s="2">
        <f t="shared" si="74"/>
        <v>0</v>
      </c>
      <c r="AX298" s="2">
        <f t="shared" si="75"/>
        <v>0</v>
      </c>
      <c r="AY298" s="2">
        <f t="shared" si="76"/>
        <v>0</v>
      </c>
      <c r="AZ298" s="2">
        <f t="shared" si="77"/>
        <v>0</v>
      </c>
      <c r="BA298" s="2">
        <f t="shared" si="78"/>
        <v>0</v>
      </c>
      <c r="BB298" s="2">
        <f t="shared" si="79"/>
        <v>0</v>
      </c>
      <c r="BC298" s="2">
        <f t="shared" si="80"/>
        <v>0</v>
      </c>
      <c r="BD298" s="2">
        <f t="shared" si="81"/>
        <v>0</v>
      </c>
      <c r="BE298" s="2">
        <f t="shared" si="82"/>
        <v>0</v>
      </c>
      <c r="BF298" s="2">
        <f t="shared" si="83"/>
        <v>0</v>
      </c>
      <c r="BG298" s="2">
        <f t="shared" si="84"/>
        <v>0</v>
      </c>
      <c r="BH298" s="145"/>
      <c r="BU298" s="145"/>
      <c r="CH298" s="145"/>
      <c r="CU298" s="145"/>
      <c r="DH298" s="145"/>
      <c r="DU298" s="145"/>
      <c r="EH298" s="145"/>
      <c r="EK298" s="175">
        <f t="shared" si="112"/>
        <v>0</v>
      </c>
    </row>
    <row r="299" spans="1:141" ht="15.75" outlineLevel="1" x14ac:dyDescent="0.25">
      <c r="A299" s="2">
        <f t="shared" si="123"/>
        <v>17</v>
      </c>
      <c r="B299" s="1" t="str">
        <f t="shared" si="123"/>
        <v>PRE-09842</v>
      </c>
      <c r="C299" s="1" t="str">
        <f t="shared" si="123"/>
        <v>SPP TXE - Tampa Palms #3 - Bridge</v>
      </c>
      <c r="D299" s="2" t="str">
        <f t="shared" si="123"/>
        <v>PRE-09842.1</v>
      </c>
      <c r="E299" s="161" t="str">
        <f t="shared" si="123"/>
        <v>SPP TXE - Tampa Palms #3 - Bridge</v>
      </c>
      <c r="F299" s="86" t="str">
        <f t="shared" si="86"/>
        <v>7/15/2023</v>
      </c>
      <c r="G299" s="90">
        <v>359</v>
      </c>
      <c r="H299" s="174">
        <v>0</v>
      </c>
      <c r="I299" s="144">
        <f t="shared" ref="I299:T299" si="129">I160+H299</f>
        <v>0</v>
      </c>
      <c r="J299" s="144">
        <f t="shared" si="129"/>
        <v>0</v>
      </c>
      <c r="K299" s="144">
        <f t="shared" si="129"/>
        <v>0</v>
      </c>
      <c r="L299" s="144">
        <f t="shared" si="129"/>
        <v>0</v>
      </c>
      <c r="M299" s="144">
        <f t="shared" si="129"/>
        <v>0</v>
      </c>
      <c r="N299" s="144">
        <f t="shared" si="129"/>
        <v>0</v>
      </c>
      <c r="O299" s="144">
        <f t="shared" si="129"/>
        <v>0</v>
      </c>
      <c r="P299" s="144">
        <f t="shared" si="129"/>
        <v>0</v>
      </c>
      <c r="Q299" s="144">
        <f t="shared" si="129"/>
        <v>0</v>
      </c>
      <c r="R299" s="144">
        <f t="shared" si="129"/>
        <v>0</v>
      </c>
      <c r="S299" s="144">
        <f t="shared" si="129"/>
        <v>0</v>
      </c>
      <c r="T299" s="144">
        <f t="shared" si="129"/>
        <v>0</v>
      </c>
      <c r="U299" s="145"/>
      <c r="V299" s="148">
        <f t="shared" si="88"/>
        <v>0</v>
      </c>
      <c r="W299" s="148">
        <f t="shared" si="89"/>
        <v>0</v>
      </c>
      <c r="X299" s="148">
        <f t="shared" si="90"/>
        <v>0</v>
      </c>
      <c r="Y299" s="148">
        <f t="shared" si="91"/>
        <v>0</v>
      </c>
      <c r="Z299" s="148">
        <f t="shared" si="92"/>
        <v>0</v>
      </c>
      <c r="AA299" s="148">
        <f t="shared" si="93"/>
        <v>0</v>
      </c>
      <c r="AB299" s="148">
        <f t="shared" si="94"/>
        <v>0</v>
      </c>
      <c r="AC299" s="148">
        <f t="shared" si="114"/>
        <v>0</v>
      </c>
      <c r="AD299" s="148">
        <f t="shared" si="95"/>
        <v>0</v>
      </c>
      <c r="AE299" s="148">
        <f t="shared" si="96"/>
        <v>0</v>
      </c>
      <c r="AF299" s="148">
        <f t="shared" si="97"/>
        <v>0</v>
      </c>
      <c r="AG299" s="148">
        <f t="shared" si="98"/>
        <v>0</v>
      </c>
      <c r="AI299" s="148">
        <f t="shared" si="99"/>
        <v>0</v>
      </c>
      <c r="AJ299" s="148">
        <f t="shared" si="100"/>
        <v>0</v>
      </c>
      <c r="AK299" s="148">
        <f t="shared" si="101"/>
        <v>0</v>
      </c>
      <c r="AL299" s="148">
        <f t="shared" si="102"/>
        <v>0</v>
      </c>
      <c r="AM299" s="148">
        <f t="shared" si="103"/>
        <v>0</v>
      </c>
      <c r="AN299" s="148">
        <f t="shared" si="104"/>
        <v>0</v>
      </c>
      <c r="AO299" s="148">
        <f t="shared" si="105"/>
        <v>0</v>
      </c>
      <c r="AP299" s="148">
        <f t="shared" si="106"/>
        <v>0</v>
      </c>
      <c r="AQ299" s="148">
        <f t="shared" si="107"/>
        <v>0</v>
      </c>
      <c r="AR299" s="148">
        <f t="shared" si="108"/>
        <v>0</v>
      </c>
      <c r="AS299" s="148">
        <f t="shared" si="109"/>
        <v>0</v>
      </c>
      <c r="AT299" s="148">
        <f t="shared" si="110"/>
        <v>0</v>
      </c>
      <c r="AU299" s="155"/>
      <c r="AV299" s="2">
        <f t="shared" si="111"/>
        <v>0</v>
      </c>
      <c r="AW299" s="2">
        <f t="shared" si="74"/>
        <v>0</v>
      </c>
      <c r="AX299" s="2">
        <f t="shared" si="75"/>
        <v>0</v>
      </c>
      <c r="AY299" s="2">
        <f t="shared" si="76"/>
        <v>0</v>
      </c>
      <c r="AZ299" s="2">
        <f t="shared" si="77"/>
        <v>0</v>
      </c>
      <c r="BA299" s="2">
        <f t="shared" si="78"/>
        <v>0</v>
      </c>
      <c r="BB299" s="2">
        <f t="shared" si="79"/>
        <v>652559.65</v>
      </c>
      <c r="BC299" s="2">
        <f t="shared" si="80"/>
        <v>652559.65</v>
      </c>
      <c r="BD299" s="2">
        <f t="shared" si="81"/>
        <v>652559.65</v>
      </c>
      <c r="BE299" s="2">
        <f t="shared" si="82"/>
        <v>652559.65</v>
      </c>
      <c r="BF299" s="2">
        <f t="shared" si="83"/>
        <v>652559.65</v>
      </c>
      <c r="BG299" s="2">
        <f t="shared" si="84"/>
        <v>652559.65</v>
      </c>
      <c r="BH299" s="145"/>
      <c r="BU299" s="145"/>
      <c r="CH299" s="145"/>
      <c r="CU299" s="145"/>
      <c r="DH299" s="145"/>
      <c r="DU299" s="145"/>
      <c r="EH299" s="145"/>
      <c r="EK299" s="175">
        <f t="shared" si="112"/>
        <v>0</v>
      </c>
    </row>
    <row r="300" spans="1:141" ht="15.75" outlineLevel="1" x14ac:dyDescent="0.25">
      <c r="A300" s="2">
        <f t="shared" si="123"/>
        <v>18</v>
      </c>
      <c r="B300" s="1" t="str">
        <f t="shared" si="123"/>
        <v>PRE-09843</v>
      </c>
      <c r="C300" s="1" t="str">
        <f t="shared" si="123"/>
        <v>SPP TXE - Proposed M - Bridge</v>
      </c>
      <c r="D300" s="2" t="str">
        <f t="shared" si="123"/>
        <v>PRE-09843.1</v>
      </c>
      <c r="E300" s="161" t="str">
        <f t="shared" si="123"/>
        <v>SPP TXE - Proposed M - Bridge</v>
      </c>
      <c r="F300" s="86">
        <f t="shared" si="86"/>
        <v>45153</v>
      </c>
      <c r="G300" s="90">
        <v>359</v>
      </c>
      <c r="H300" s="174">
        <v>0</v>
      </c>
      <c r="I300" s="144">
        <f t="shared" ref="I300:T300" si="130">I161+H300</f>
        <v>0</v>
      </c>
      <c r="J300" s="144">
        <f t="shared" si="130"/>
        <v>0</v>
      </c>
      <c r="K300" s="144">
        <f t="shared" si="130"/>
        <v>0</v>
      </c>
      <c r="L300" s="144">
        <f t="shared" si="130"/>
        <v>0</v>
      </c>
      <c r="M300" s="144">
        <f t="shared" si="130"/>
        <v>0</v>
      </c>
      <c r="N300" s="144">
        <f t="shared" si="130"/>
        <v>0</v>
      </c>
      <c r="O300" s="144">
        <f t="shared" si="130"/>
        <v>0</v>
      </c>
      <c r="P300" s="144">
        <f t="shared" si="130"/>
        <v>0</v>
      </c>
      <c r="Q300" s="144">
        <f t="shared" si="130"/>
        <v>0</v>
      </c>
      <c r="R300" s="144">
        <f t="shared" si="130"/>
        <v>0</v>
      </c>
      <c r="S300" s="144">
        <f t="shared" si="130"/>
        <v>0</v>
      </c>
      <c r="T300" s="144">
        <f t="shared" si="130"/>
        <v>0</v>
      </c>
      <c r="U300" s="145"/>
      <c r="V300" s="148">
        <f t="shared" si="88"/>
        <v>0</v>
      </c>
      <c r="W300" s="148">
        <f t="shared" si="89"/>
        <v>0</v>
      </c>
      <c r="X300" s="148">
        <f t="shared" si="90"/>
        <v>0</v>
      </c>
      <c r="Y300" s="148">
        <f t="shared" si="91"/>
        <v>0</v>
      </c>
      <c r="Z300" s="148">
        <f t="shared" si="92"/>
        <v>0</v>
      </c>
      <c r="AA300" s="148">
        <f t="shared" si="93"/>
        <v>0</v>
      </c>
      <c r="AB300" s="148">
        <f t="shared" ref="AB300:AB363" si="131">AB161+AA300</f>
        <v>0</v>
      </c>
      <c r="AC300" s="148">
        <f t="shared" si="114"/>
        <v>0</v>
      </c>
      <c r="AD300" s="148">
        <f t="shared" si="95"/>
        <v>0</v>
      </c>
      <c r="AE300" s="148">
        <f t="shared" si="96"/>
        <v>0</v>
      </c>
      <c r="AF300" s="148">
        <f t="shared" si="97"/>
        <v>0</v>
      </c>
      <c r="AG300" s="148">
        <f t="shared" si="98"/>
        <v>0</v>
      </c>
      <c r="AI300" s="148">
        <f t="shared" si="99"/>
        <v>0</v>
      </c>
      <c r="AJ300" s="148">
        <f t="shared" si="100"/>
        <v>0</v>
      </c>
      <c r="AK300" s="148">
        <f t="shared" si="101"/>
        <v>0</v>
      </c>
      <c r="AL300" s="148">
        <f t="shared" si="102"/>
        <v>0</v>
      </c>
      <c r="AM300" s="148">
        <f t="shared" si="103"/>
        <v>0</v>
      </c>
      <c r="AN300" s="148">
        <f t="shared" si="104"/>
        <v>0</v>
      </c>
      <c r="AO300" s="148">
        <f t="shared" si="105"/>
        <v>0</v>
      </c>
      <c r="AP300" s="148">
        <f t="shared" si="106"/>
        <v>0</v>
      </c>
      <c r="AQ300" s="148">
        <f t="shared" si="107"/>
        <v>0</v>
      </c>
      <c r="AR300" s="148">
        <f t="shared" si="108"/>
        <v>0</v>
      </c>
      <c r="AS300" s="148">
        <f t="shared" si="109"/>
        <v>0</v>
      </c>
      <c r="AT300" s="148">
        <f t="shared" si="110"/>
        <v>0</v>
      </c>
      <c r="AU300" s="155"/>
      <c r="AV300" s="2">
        <f t="shared" si="111"/>
        <v>0</v>
      </c>
      <c r="AW300" s="2">
        <f t="shared" si="74"/>
        <v>0</v>
      </c>
      <c r="AX300" s="2">
        <f t="shared" si="75"/>
        <v>0</v>
      </c>
      <c r="AY300" s="2">
        <f t="shared" si="76"/>
        <v>0</v>
      </c>
      <c r="AZ300" s="2">
        <f t="shared" si="77"/>
        <v>0</v>
      </c>
      <c r="BA300" s="2">
        <f t="shared" si="78"/>
        <v>0</v>
      </c>
      <c r="BB300" s="2">
        <f t="shared" si="79"/>
        <v>0</v>
      </c>
      <c r="BC300" s="2">
        <f t="shared" si="80"/>
        <v>8055.47</v>
      </c>
      <c r="BD300" s="2">
        <f t="shared" si="81"/>
        <v>8055.47</v>
      </c>
      <c r="BE300" s="2">
        <f t="shared" si="82"/>
        <v>8055.47</v>
      </c>
      <c r="BF300" s="2">
        <f t="shared" si="83"/>
        <v>8055.47</v>
      </c>
      <c r="BG300" s="2">
        <f t="shared" si="84"/>
        <v>8055.47</v>
      </c>
      <c r="BH300" s="145"/>
      <c r="BU300" s="145"/>
      <c r="CH300" s="145"/>
      <c r="CU300" s="145"/>
      <c r="DH300" s="145"/>
      <c r="DU300" s="145"/>
      <c r="EH300" s="145"/>
      <c r="EK300" s="175">
        <f t="shared" si="112"/>
        <v>0</v>
      </c>
    </row>
    <row r="301" spans="1:141" ht="15.75" hidden="1" outlineLevel="1" x14ac:dyDescent="0.25">
      <c r="A301" s="2">
        <f t="shared" si="123"/>
        <v>19</v>
      </c>
      <c r="B301" s="1" t="str">
        <f t="shared" si="123"/>
        <v>TXE - TBD19</v>
      </c>
      <c r="C301" s="1" t="str">
        <f t="shared" si="123"/>
        <v>TXE - TBD19</v>
      </c>
      <c r="D301" s="2" t="str">
        <f t="shared" si="123"/>
        <v>TXE - TBD19.1</v>
      </c>
      <c r="E301" s="161" t="str">
        <f t="shared" si="123"/>
        <v>SPP TXE - Site Access-Bayside Station</v>
      </c>
      <c r="F301" s="86">
        <f t="shared" si="86"/>
        <v>45657</v>
      </c>
      <c r="G301" s="90">
        <v>359</v>
      </c>
      <c r="H301" s="174">
        <v>0</v>
      </c>
      <c r="I301" s="144">
        <f t="shared" ref="I301:T301" si="132">I162+H301</f>
        <v>0</v>
      </c>
      <c r="J301" s="144">
        <f t="shared" si="132"/>
        <v>0</v>
      </c>
      <c r="K301" s="144">
        <f t="shared" si="132"/>
        <v>0</v>
      </c>
      <c r="L301" s="144">
        <f t="shared" si="132"/>
        <v>0</v>
      </c>
      <c r="M301" s="144">
        <f t="shared" si="132"/>
        <v>0</v>
      </c>
      <c r="N301" s="144">
        <f t="shared" si="132"/>
        <v>0</v>
      </c>
      <c r="O301" s="144">
        <f t="shared" si="132"/>
        <v>0</v>
      </c>
      <c r="P301" s="144">
        <f t="shared" si="132"/>
        <v>0</v>
      </c>
      <c r="Q301" s="144">
        <f t="shared" si="132"/>
        <v>0</v>
      </c>
      <c r="R301" s="144">
        <f t="shared" si="132"/>
        <v>0</v>
      </c>
      <c r="S301" s="144">
        <f t="shared" si="132"/>
        <v>0</v>
      </c>
      <c r="T301" s="144">
        <f t="shared" si="132"/>
        <v>0</v>
      </c>
      <c r="U301" s="145"/>
      <c r="V301" s="148">
        <f t="shared" si="88"/>
        <v>0</v>
      </c>
      <c r="W301" s="148">
        <f t="shared" si="89"/>
        <v>0</v>
      </c>
      <c r="X301" s="148">
        <f t="shared" si="90"/>
        <v>0</v>
      </c>
      <c r="Y301" s="148">
        <f t="shared" si="91"/>
        <v>0</v>
      </c>
      <c r="Z301" s="148">
        <f t="shared" si="92"/>
        <v>0</v>
      </c>
      <c r="AA301" s="148">
        <f t="shared" si="93"/>
        <v>0</v>
      </c>
      <c r="AB301" s="148">
        <f t="shared" si="131"/>
        <v>0</v>
      </c>
      <c r="AC301" s="148">
        <f t="shared" si="114"/>
        <v>0</v>
      </c>
      <c r="AD301" s="148">
        <f t="shared" si="95"/>
        <v>0</v>
      </c>
      <c r="AE301" s="148">
        <f t="shared" si="96"/>
        <v>0</v>
      </c>
      <c r="AF301" s="148">
        <f t="shared" si="97"/>
        <v>0</v>
      </c>
      <c r="AG301" s="148">
        <f t="shared" si="98"/>
        <v>0</v>
      </c>
      <c r="AI301" s="148">
        <f t="shared" si="99"/>
        <v>0</v>
      </c>
      <c r="AJ301" s="148">
        <f t="shared" si="100"/>
        <v>0</v>
      </c>
      <c r="AK301" s="148">
        <f t="shared" si="101"/>
        <v>0</v>
      </c>
      <c r="AL301" s="148">
        <f t="shared" si="102"/>
        <v>0</v>
      </c>
      <c r="AM301" s="148">
        <f t="shared" si="103"/>
        <v>0</v>
      </c>
      <c r="AN301" s="148">
        <f t="shared" si="104"/>
        <v>0</v>
      </c>
      <c r="AO301" s="148">
        <f t="shared" si="105"/>
        <v>0</v>
      </c>
      <c r="AP301" s="148">
        <f t="shared" si="106"/>
        <v>0</v>
      </c>
      <c r="AQ301" s="148">
        <f t="shared" si="107"/>
        <v>0</v>
      </c>
      <c r="AR301" s="148">
        <f t="shared" si="108"/>
        <v>0</v>
      </c>
      <c r="AS301" s="148">
        <f t="shared" si="109"/>
        <v>0</v>
      </c>
      <c r="AT301" s="148">
        <f t="shared" si="110"/>
        <v>0</v>
      </c>
      <c r="AU301" s="155"/>
      <c r="AV301" s="2">
        <f t="shared" si="111"/>
        <v>0</v>
      </c>
      <c r="AW301" s="2">
        <f t="shared" si="74"/>
        <v>0</v>
      </c>
      <c r="AX301" s="2">
        <f t="shared" si="75"/>
        <v>0</v>
      </c>
      <c r="AY301" s="2">
        <f t="shared" si="76"/>
        <v>0</v>
      </c>
      <c r="AZ301" s="2">
        <f t="shared" si="77"/>
        <v>0</v>
      </c>
      <c r="BA301" s="2">
        <f t="shared" si="78"/>
        <v>0</v>
      </c>
      <c r="BB301" s="2">
        <f t="shared" si="79"/>
        <v>0</v>
      </c>
      <c r="BC301" s="2">
        <f t="shared" si="80"/>
        <v>0</v>
      </c>
      <c r="BD301" s="2">
        <f t="shared" si="81"/>
        <v>0</v>
      </c>
      <c r="BE301" s="2">
        <f t="shared" si="82"/>
        <v>0</v>
      </c>
      <c r="BF301" s="2">
        <f t="shared" si="83"/>
        <v>0</v>
      </c>
      <c r="BG301" s="2">
        <f t="shared" si="84"/>
        <v>0</v>
      </c>
      <c r="BH301" s="145"/>
      <c r="BU301" s="145"/>
      <c r="CH301" s="145"/>
      <c r="CU301" s="145"/>
      <c r="DH301" s="145"/>
      <c r="DU301" s="145"/>
      <c r="EH301" s="145"/>
      <c r="EK301" s="175">
        <f t="shared" si="112"/>
        <v>0</v>
      </c>
    </row>
    <row r="302" spans="1:141" ht="15.75" outlineLevel="1" x14ac:dyDescent="0.25">
      <c r="A302" s="2">
        <f t="shared" si="123"/>
        <v>20</v>
      </c>
      <c r="B302" s="1" t="str">
        <f t="shared" si="123"/>
        <v>PRE-09872</v>
      </c>
      <c r="C302" s="1" t="str">
        <f t="shared" si="123"/>
        <v>SPP TXE - 230020 - 4 road locations</v>
      </c>
      <c r="D302" s="2" t="str">
        <f t="shared" si="123"/>
        <v>PRE-09872.1</v>
      </c>
      <c r="E302" s="161" t="str">
        <f t="shared" si="123"/>
        <v>SPP TXE - 230020 - 4 road locations</v>
      </c>
      <c r="F302" s="86" t="str">
        <f t="shared" si="86"/>
        <v>12/15/2024</v>
      </c>
      <c r="G302" s="90">
        <v>359</v>
      </c>
      <c r="H302" s="174">
        <v>0</v>
      </c>
      <c r="I302" s="144">
        <f t="shared" ref="I302:T302" si="133">I163+H302</f>
        <v>0</v>
      </c>
      <c r="J302" s="144">
        <f t="shared" si="133"/>
        <v>0</v>
      </c>
      <c r="K302" s="144">
        <f t="shared" si="133"/>
        <v>0</v>
      </c>
      <c r="L302" s="144">
        <f t="shared" si="133"/>
        <v>0</v>
      </c>
      <c r="M302" s="144">
        <f t="shared" si="133"/>
        <v>0</v>
      </c>
      <c r="N302" s="144">
        <f t="shared" si="133"/>
        <v>0</v>
      </c>
      <c r="O302" s="144">
        <f t="shared" si="133"/>
        <v>0</v>
      </c>
      <c r="P302" s="144">
        <f t="shared" si="133"/>
        <v>0</v>
      </c>
      <c r="Q302" s="144">
        <f t="shared" si="133"/>
        <v>0</v>
      </c>
      <c r="R302" s="144">
        <f t="shared" si="133"/>
        <v>0</v>
      </c>
      <c r="S302" s="144">
        <f t="shared" si="133"/>
        <v>0</v>
      </c>
      <c r="T302" s="144">
        <f t="shared" si="133"/>
        <v>0</v>
      </c>
      <c r="U302" s="145"/>
      <c r="V302" s="148">
        <f t="shared" si="88"/>
        <v>0</v>
      </c>
      <c r="W302" s="148">
        <f t="shared" si="89"/>
        <v>0</v>
      </c>
      <c r="X302" s="148">
        <f t="shared" si="90"/>
        <v>0</v>
      </c>
      <c r="Y302" s="148">
        <f t="shared" si="91"/>
        <v>0</v>
      </c>
      <c r="Z302" s="148">
        <f t="shared" si="92"/>
        <v>0</v>
      </c>
      <c r="AA302" s="148">
        <f t="shared" si="93"/>
        <v>0</v>
      </c>
      <c r="AB302" s="148">
        <f t="shared" si="131"/>
        <v>0</v>
      </c>
      <c r="AC302" s="148">
        <f t="shared" si="114"/>
        <v>0</v>
      </c>
      <c r="AD302" s="148">
        <f t="shared" si="95"/>
        <v>0</v>
      </c>
      <c r="AE302" s="148">
        <f t="shared" si="96"/>
        <v>0</v>
      </c>
      <c r="AF302" s="148">
        <f t="shared" si="97"/>
        <v>0</v>
      </c>
      <c r="AG302" s="148">
        <f t="shared" si="98"/>
        <v>0</v>
      </c>
      <c r="AI302" s="148">
        <f t="shared" si="99"/>
        <v>0</v>
      </c>
      <c r="AJ302" s="148">
        <f t="shared" si="100"/>
        <v>0</v>
      </c>
      <c r="AK302" s="148">
        <f t="shared" si="101"/>
        <v>0</v>
      </c>
      <c r="AL302" s="148">
        <f t="shared" si="102"/>
        <v>0</v>
      </c>
      <c r="AM302" s="148">
        <f t="shared" si="103"/>
        <v>0</v>
      </c>
      <c r="AN302" s="148">
        <f t="shared" si="104"/>
        <v>0</v>
      </c>
      <c r="AO302" s="148">
        <f t="shared" si="105"/>
        <v>0</v>
      </c>
      <c r="AP302" s="148">
        <f t="shared" si="106"/>
        <v>0</v>
      </c>
      <c r="AQ302" s="148">
        <f t="shared" si="107"/>
        <v>0</v>
      </c>
      <c r="AR302" s="148">
        <f t="shared" si="108"/>
        <v>0</v>
      </c>
      <c r="AS302" s="148">
        <f t="shared" si="109"/>
        <v>0</v>
      </c>
      <c r="AT302" s="148">
        <f t="shared" si="110"/>
        <v>0</v>
      </c>
      <c r="AU302" s="155"/>
      <c r="AV302" s="2">
        <f t="shared" si="111"/>
        <v>0</v>
      </c>
      <c r="AW302" s="2">
        <f t="shared" si="74"/>
        <v>0</v>
      </c>
      <c r="AX302" s="2">
        <f t="shared" si="75"/>
        <v>0</v>
      </c>
      <c r="AY302" s="2">
        <f t="shared" si="76"/>
        <v>0</v>
      </c>
      <c r="AZ302" s="2">
        <f t="shared" si="77"/>
        <v>0</v>
      </c>
      <c r="BA302" s="2">
        <f t="shared" si="78"/>
        <v>0</v>
      </c>
      <c r="BB302" s="2">
        <f t="shared" si="79"/>
        <v>0</v>
      </c>
      <c r="BC302" s="2">
        <f t="shared" si="80"/>
        <v>0</v>
      </c>
      <c r="BD302" s="2">
        <f t="shared" si="81"/>
        <v>0</v>
      </c>
      <c r="BE302" s="2">
        <f t="shared" si="82"/>
        <v>0</v>
      </c>
      <c r="BF302" s="2">
        <f t="shared" si="83"/>
        <v>0</v>
      </c>
      <c r="BG302" s="2">
        <f t="shared" si="84"/>
        <v>0</v>
      </c>
      <c r="BH302" s="145"/>
      <c r="BU302" s="145"/>
      <c r="CH302" s="145"/>
      <c r="CU302" s="145"/>
      <c r="DH302" s="145"/>
      <c r="DU302" s="145"/>
      <c r="EH302" s="145"/>
      <c r="EK302" s="175">
        <f t="shared" si="112"/>
        <v>0</v>
      </c>
    </row>
    <row r="303" spans="1:141" ht="15.75" outlineLevel="1" x14ac:dyDescent="0.25">
      <c r="A303" s="2">
        <f t="shared" si="123"/>
        <v>21</v>
      </c>
      <c r="B303" s="1" t="str">
        <f t="shared" si="123"/>
        <v>PRE-09873</v>
      </c>
      <c r="C303" s="1" t="str">
        <f t="shared" si="123"/>
        <v>SPP TXE - Tampa Palms #2 - Bridge</v>
      </c>
      <c r="D303" s="2" t="str">
        <f t="shared" si="123"/>
        <v>PRE-09873.1</v>
      </c>
      <c r="E303" s="161" t="str">
        <f t="shared" si="123"/>
        <v>SPP TXE - Tampa Palms #2 - Bridge</v>
      </c>
      <c r="F303" s="86" t="str">
        <f t="shared" si="86"/>
        <v>6/15/2023</v>
      </c>
      <c r="G303" s="90">
        <v>359</v>
      </c>
      <c r="H303" s="174">
        <v>0</v>
      </c>
      <c r="I303" s="144">
        <f t="shared" ref="I303:T303" si="134">I164+H303</f>
        <v>0</v>
      </c>
      <c r="J303" s="144">
        <f t="shared" si="134"/>
        <v>0</v>
      </c>
      <c r="K303" s="144">
        <f t="shared" si="134"/>
        <v>0</v>
      </c>
      <c r="L303" s="144">
        <f t="shared" si="134"/>
        <v>0</v>
      </c>
      <c r="M303" s="144">
        <f t="shared" si="134"/>
        <v>0</v>
      </c>
      <c r="N303" s="144">
        <f t="shared" si="134"/>
        <v>0</v>
      </c>
      <c r="O303" s="144">
        <f t="shared" si="134"/>
        <v>0</v>
      </c>
      <c r="P303" s="144">
        <f t="shared" si="134"/>
        <v>0</v>
      </c>
      <c r="Q303" s="144">
        <f t="shared" si="134"/>
        <v>0</v>
      </c>
      <c r="R303" s="144">
        <f t="shared" si="134"/>
        <v>0</v>
      </c>
      <c r="S303" s="144">
        <f t="shared" si="134"/>
        <v>0</v>
      </c>
      <c r="T303" s="144">
        <f t="shared" si="134"/>
        <v>0</v>
      </c>
      <c r="U303" s="145"/>
      <c r="V303" s="148">
        <f t="shared" si="88"/>
        <v>0</v>
      </c>
      <c r="W303" s="148">
        <f t="shared" si="89"/>
        <v>0</v>
      </c>
      <c r="X303" s="148">
        <f t="shared" si="90"/>
        <v>0</v>
      </c>
      <c r="Y303" s="148">
        <f t="shared" si="91"/>
        <v>0</v>
      </c>
      <c r="Z303" s="148">
        <f t="shared" si="92"/>
        <v>0</v>
      </c>
      <c r="AA303" s="148">
        <f t="shared" si="93"/>
        <v>0</v>
      </c>
      <c r="AB303" s="148">
        <f t="shared" si="131"/>
        <v>0</v>
      </c>
      <c r="AC303" s="148">
        <f t="shared" si="114"/>
        <v>0</v>
      </c>
      <c r="AD303" s="148">
        <f t="shared" si="95"/>
        <v>0</v>
      </c>
      <c r="AE303" s="148">
        <f t="shared" si="96"/>
        <v>0</v>
      </c>
      <c r="AF303" s="148">
        <f t="shared" si="97"/>
        <v>0</v>
      </c>
      <c r="AG303" s="148">
        <f t="shared" si="98"/>
        <v>0</v>
      </c>
      <c r="AI303" s="148">
        <f t="shared" si="99"/>
        <v>0</v>
      </c>
      <c r="AJ303" s="148">
        <f t="shared" si="100"/>
        <v>0</v>
      </c>
      <c r="AK303" s="148">
        <f t="shared" si="101"/>
        <v>0</v>
      </c>
      <c r="AL303" s="148">
        <f t="shared" si="102"/>
        <v>0</v>
      </c>
      <c r="AM303" s="148">
        <f t="shared" si="103"/>
        <v>0</v>
      </c>
      <c r="AN303" s="148">
        <f t="shared" si="104"/>
        <v>0</v>
      </c>
      <c r="AO303" s="148">
        <f t="shared" si="105"/>
        <v>0</v>
      </c>
      <c r="AP303" s="148">
        <f t="shared" si="106"/>
        <v>0</v>
      </c>
      <c r="AQ303" s="148">
        <f t="shared" si="107"/>
        <v>0</v>
      </c>
      <c r="AR303" s="148">
        <f t="shared" si="108"/>
        <v>0</v>
      </c>
      <c r="AS303" s="148">
        <f t="shared" si="109"/>
        <v>0</v>
      </c>
      <c r="AT303" s="148">
        <f t="shared" si="110"/>
        <v>0</v>
      </c>
      <c r="AU303" s="155"/>
      <c r="AV303" s="2">
        <f t="shared" si="111"/>
        <v>0</v>
      </c>
      <c r="AW303" s="2">
        <f t="shared" si="74"/>
        <v>0</v>
      </c>
      <c r="AX303" s="2">
        <f t="shared" si="75"/>
        <v>0</v>
      </c>
      <c r="AY303" s="2">
        <f t="shared" si="76"/>
        <v>0</v>
      </c>
      <c r="AZ303" s="2">
        <f t="shared" si="77"/>
        <v>0</v>
      </c>
      <c r="BA303" s="2">
        <f t="shared" si="78"/>
        <v>698589.83000000007</v>
      </c>
      <c r="BB303" s="2">
        <f t="shared" si="79"/>
        <v>698589.83000000007</v>
      </c>
      <c r="BC303" s="2">
        <f t="shared" si="80"/>
        <v>698589.83000000007</v>
      </c>
      <c r="BD303" s="2">
        <f t="shared" si="81"/>
        <v>698589.83000000007</v>
      </c>
      <c r="BE303" s="2">
        <f t="shared" si="82"/>
        <v>698589.83000000007</v>
      </c>
      <c r="BF303" s="2">
        <f t="shared" si="83"/>
        <v>698589.83000000007</v>
      </c>
      <c r="BG303" s="2">
        <f t="shared" si="84"/>
        <v>698589.83000000007</v>
      </c>
      <c r="BH303" s="145"/>
      <c r="BU303" s="145"/>
      <c r="CH303" s="145"/>
      <c r="CU303" s="145"/>
      <c r="DH303" s="145"/>
      <c r="DU303" s="145"/>
      <c r="EH303" s="145"/>
      <c r="EK303" s="175">
        <f t="shared" si="112"/>
        <v>0</v>
      </c>
    </row>
    <row r="304" spans="1:141" ht="15.75" outlineLevel="1" x14ac:dyDescent="0.25">
      <c r="A304" s="2">
        <f t="shared" ref="A304:E313" si="135">A165</f>
        <v>22</v>
      </c>
      <c r="B304" s="1" t="str">
        <f t="shared" si="135"/>
        <v>PRE-09876</v>
      </c>
      <c r="C304" s="1" t="str">
        <f t="shared" si="135"/>
        <v>SPP TXE - 66016</v>
      </c>
      <c r="D304" s="2" t="str">
        <f t="shared" si="135"/>
        <v>PRE-09876.1</v>
      </c>
      <c r="E304" s="161" t="str">
        <f t="shared" si="135"/>
        <v>SPP TXE - 66016</v>
      </c>
      <c r="F304" s="86" t="str">
        <f t="shared" si="86"/>
        <v>12/15/2025</v>
      </c>
      <c r="G304" s="90">
        <v>359</v>
      </c>
      <c r="H304" s="174">
        <v>0</v>
      </c>
      <c r="I304" s="144">
        <f t="shared" ref="I304:T304" si="136">I165+H304</f>
        <v>0</v>
      </c>
      <c r="J304" s="144">
        <f t="shared" si="136"/>
        <v>0</v>
      </c>
      <c r="K304" s="144">
        <f t="shared" si="136"/>
        <v>0</v>
      </c>
      <c r="L304" s="144">
        <f t="shared" si="136"/>
        <v>0</v>
      </c>
      <c r="M304" s="144">
        <f t="shared" si="136"/>
        <v>0</v>
      </c>
      <c r="N304" s="144">
        <f t="shared" si="136"/>
        <v>0</v>
      </c>
      <c r="O304" s="144">
        <f t="shared" si="136"/>
        <v>0</v>
      </c>
      <c r="P304" s="144">
        <f t="shared" si="136"/>
        <v>0</v>
      </c>
      <c r="Q304" s="144">
        <f t="shared" si="136"/>
        <v>0</v>
      </c>
      <c r="R304" s="144">
        <f t="shared" si="136"/>
        <v>0</v>
      </c>
      <c r="S304" s="144">
        <f t="shared" si="136"/>
        <v>0</v>
      </c>
      <c r="T304" s="144">
        <f t="shared" si="136"/>
        <v>0</v>
      </c>
      <c r="U304" s="145"/>
      <c r="V304" s="148">
        <f t="shared" si="88"/>
        <v>0</v>
      </c>
      <c r="W304" s="148">
        <f t="shared" si="89"/>
        <v>0</v>
      </c>
      <c r="X304" s="148">
        <f t="shared" si="90"/>
        <v>0</v>
      </c>
      <c r="Y304" s="148">
        <f t="shared" si="91"/>
        <v>0</v>
      </c>
      <c r="Z304" s="148">
        <f t="shared" si="92"/>
        <v>0</v>
      </c>
      <c r="AA304" s="148">
        <f t="shared" si="93"/>
        <v>0</v>
      </c>
      <c r="AB304" s="148">
        <f t="shared" si="131"/>
        <v>0</v>
      </c>
      <c r="AC304" s="148">
        <f t="shared" si="114"/>
        <v>0</v>
      </c>
      <c r="AD304" s="148">
        <f t="shared" si="95"/>
        <v>0</v>
      </c>
      <c r="AE304" s="148">
        <f t="shared" si="96"/>
        <v>0</v>
      </c>
      <c r="AF304" s="148">
        <f t="shared" si="97"/>
        <v>0</v>
      </c>
      <c r="AG304" s="148">
        <f t="shared" si="98"/>
        <v>0</v>
      </c>
      <c r="AI304" s="148">
        <f t="shared" si="99"/>
        <v>0</v>
      </c>
      <c r="AJ304" s="148">
        <f t="shared" si="100"/>
        <v>0</v>
      </c>
      <c r="AK304" s="148">
        <f t="shared" si="101"/>
        <v>0</v>
      </c>
      <c r="AL304" s="148">
        <f t="shared" si="102"/>
        <v>0</v>
      </c>
      <c r="AM304" s="148">
        <f t="shared" si="103"/>
        <v>0</v>
      </c>
      <c r="AN304" s="148">
        <f t="shared" si="104"/>
        <v>0</v>
      </c>
      <c r="AO304" s="148">
        <f t="shared" si="105"/>
        <v>0</v>
      </c>
      <c r="AP304" s="148">
        <f t="shared" si="106"/>
        <v>0</v>
      </c>
      <c r="AQ304" s="148">
        <f t="shared" si="107"/>
        <v>0</v>
      </c>
      <c r="AR304" s="148">
        <f t="shared" si="108"/>
        <v>0</v>
      </c>
      <c r="AS304" s="148">
        <f t="shared" si="109"/>
        <v>0</v>
      </c>
      <c r="AT304" s="148">
        <f t="shared" si="110"/>
        <v>0</v>
      </c>
      <c r="AU304" s="155"/>
      <c r="AV304" s="2">
        <f t="shared" si="111"/>
        <v>0</v>
      </c>
      <c r="AW304" s="2">
        <f t="shared" si="74"/>
        <v>0</v>
      </c>
      <c r="AX304" s="2">
        <f t="shared" si="75"/>
        <v>0</v>
      </c>
      <c r="AY304" s="2">
        <f t="shared" si="76"/>
        <v>0</v>
      </c>
      <c r="AZ304" s="2">
        <f t="shared" si="77"/>
        <v>0</v>
      </c>
      <c r="BA304" s="2">
        <f t="shared" si="78"/>
        <v>0</v>
      </c>
      <c r="BB304" s="2">
        <f t="shared" si="79"/>
        <v>0</v>
      </c>
      <c r="BC304" s="2">
        <f t="shared" si="80"/>
        <v>0</v>
      </c>
      <c r="BD304" s="2">
        <f t="shared" si="81"/>
        <v>0</v>
      </c>
      <c r="BE304" s="2">
        <f t="shared" si="82"/>
        <v>0</v>
      </c>
      <c r="BF304" s="2">
        <f t="shared" si="83"/>
        <v>0</v>
      </c>
      <c r="BG304" s="2">
        <f t="shared" si="84"/>
        <v>0</v>
      </c>
      <c r="BH304" s="145"/>
      <c r="BU304" s="145"/>
      <c r="CH304" s="145"/>
      <c r="CU304" s="145"/>
      <c r="DH304" s="145"/>
      <c r="DU304" s="145"/>
      <c r="EH304" s="145"/>
      <c r="EK304" s="175">
        <f t="shared" si="112"/>
        <v>0</v>
      </c>
    </row>
    <row r="305" spans="1:141" ht="15.75" outlineLevel="1" x14ac:dyDescent="0.25">
      <c r="A305" s="2">
        <f t="shared" si="135"/>
        <v>23</v>
      </c>
      <c r="B305" s="1" t="str">
        <f t="shared" si="135"/>
        <v>PRE-09877</v>
      </c>
      <c r="C305" s="1" t="str">
        <f t="shared" si="135"/>
        <v>SPP TXE - Tampa Palms #4 - Bridge</v>
      </c>
      <c r="D305" s="2" t="str">
        <f t="shared" si="135"/>
        <v>PRE-09877.1</v>
      </c>
      <c r="E305" s="161" t="str">
        <f t="shared" si="135"/>
        <v>SPP TXE - Tampa Palms #4 - Bridge</v>
      </c>
      <c r="F305" s="86" t="str">
        <f t="shared" si="86"/>
        <v>9/15/2023</v>
      </c>
      <c r="G305" s="90">
        <v>359</v>
      </c>
      <c r="H305" s="174">
        <v>0</v>
      </c>
      <c r="I305" s="144">
        <f t="shared" ref="I305:T305" si="137">I166+H305</f>
        <v>0</v>
      </c>
      <c r="J305" s="144">
        <f t="shared" si="137"/>
        <v>0</v>
      </c>
      <c r="K305" s="144">
        <f t="shared" si="137"/>
        <v>0</v>
      </c>
      <c r="L305" s="144">
        <f t="shared" si="137"/>
        <v>0</v>
      </c>
      <c r="M305" s="144">
        <f t="shared" si="137"/>
        <v>0</v>
      </c>
      <c r="N305" s="144">
        <f t="shared" si="137"/>
        <v>0</v>
      </c>
      <c r="O305" s="144">
        <f t="shared" si="137"/>
        <v>0</v>
      </c>
      <c r="P305" s="144">
        <f t="shared" si="137"/>
        <v>0</v>
      </c>
      <c r="Q305" s="144">
        <f t="shared" si="137"/>
        <v>0</v>
      </c>
      <c r="R305" s="144">
        <f t="shared" si="137"/>
        <v>0</v>
      </c>
      <c r="S305" s="144">
        <f t="shared" si="137"/>
        <v>0</v>
      </c>
      <c r="T305" s="144">
        <f t="shared" si="137"/>
        <v>0</v>
      </c>
      <c r="U305" s="145"/>
      <c r="V305" s="148">
        <f t="shared" si="88"/>
        <v>0</v>
      </c>
      <c r="W305" s="148">
        <f t="shared" si="89"/>
        <v>0</v>
      </c>
      <c r="X305" s="148">
        <f t="shared" si="90"/>
        <v>0</v>
      </c>
      <c r="Y305" s="148">
        <f t="shared" si="91"/>
        <v>0</v>
      </c>
      <c r="Z305" s="148">
        <f t="shared" si="92"/>
        <v>0</v>
      </c>
      <c r="AA305" s="148">
        <f t="shared" si="93"/>
        <v>0</v>
      </c>
      <c r="AB305" s="148">
        <f t="shared" si="131"/>
        <v>0</v>
      </c>
      <c r="AC305" s="148">
        <f t="shared" si="114"/>
        <v>0</v>
      </c>
      <c r="AD305" s="148">
        <f t="shared" si="95"/>
        <v>0</v>
      </c>
      <c r="AE305" s="148">
        <f t="shared" si="96"/>
        <v>0</v>
      </c>
      <c r="AF305" s="148">
        <f t="shared" si="97"/>
        <v>0</v>
      </c>
      <c r="AG305" s="148">
        <f t="shared" si="98"/>
        <v>0</v>
      </c>
      <c r="AI305" s="148">
        <f t="shared" si="99"/>
        <v>0</v>
      </c>
      <c r="AJ305" s="148">
        <f t="shared" si="100"/>
        <v>0</v>
      </c>
      <c r="AK305" s="148">
        <f t="shared" si="101"/>
        <v>0</v>
      </c>
      <c r="AL305" s="148">
        <f t="shared" si="102"/>
        <v>0</v>
      </c>
      <c r="AM305" s="148">
        <f t="shared" si="103"/>
        <v>0</v>
      </c>
      <c r="AN305" s="148">
        <f t="shared" si="104"/>
        <v>0</v>
      </c>
      <c r="AO305" s="148">
        <f t="shared" si="105"/>
        <v>0</v>
      </c>
      <c r="AP305" s="148">
        <f t="shared" si="106"/>
        <v>0</v>
      </c>
      <c r="AQ305" s="148">
        <f t="shared" si="107"/>
        <v>0</v>
      </c>
      <c r="AR305" s="148">
        <f t="shared" si="108"/>
        <v>0</v>
      </c>
      <c r="AS305" s="148">
        <f t="shared" si="109"/>
        <v>0</v>
      </c>
      <c r="AT305" s="148">
        <f t="shared" si="110"/>
        <v>0</v>
      </c>
      <c r="AU305" s="155"/>
      <c r="AV305" s="2">
        <f t="shared" si="111"/>
        <v>0</v>
      </c>
      <c r="AW305" s="2">
        <f t="shared" si="74"/>
        <v>0</v>
      </c>
      <c r="AX305" s="2">
        <f t="shared" si="75"/>
        <v>0</v>
      </c>
      <c r="AY305" s="2">
        <f t="shared" si="76"/>
        <v>0</v>
      </c>
      <c r="AZ305" s="2">
        <f t="shared" si="77"/>
        <v>0</v>
      </c>
      <c r="BA305" s="2">
        <f t="shared" si="78"/>
        <v>0</v>
      </c>
      <c r="BB305" s="2">
        <f t="shared" si="79"/>
        <v>0</v>
      </c>
      <c r="BC305" s="2">
        <f t="shared" si="80"/>
        <v>0</v>
      </c>
      <c r="BD305" s="2">
        <f t="shared" si="81"/>
        <v>718251.74</v>
      </c>
      <c r="BE305" s="2">
        <f t="shared" si="82"/>
        <v>718251.74</v>
      </c>
      <c r="BF305" s="2">
        <f t="shared" si="83"/>
        <v>718251.74</v>
      </c>
      <c r="BG305" s="2">
        <f t="shared" si="84"/>
        <v>718251.74</v>
      </c>
      <c r="BH305" s="145"/>
      <c r="BU305" s="145"/>
      <c r="CH305" s="145"/>
      <c r="CU305" s="145"/>
      <c r="DH305" s="145"/>
      <c r="DU305" s="145"/>
      <c r="EH305" s="145"/>
      <c r="EK305" s="175">
        <f t="shared" si="112"/>
        <v>0</v>
      </c>
    </row>
    <row r="306" spans="1:141" ht="15.75" outlineLevel="1" x14ac:dyDescent="0.25">
      <c r="A306" s="2">
        <f t="shared" si="135"/>
        <v>24</v>
      </c>
      <c r="B306" s="1" t="str">
        <f t="shared" si="135"/>
        <v>PRE-09878</v>
      </c>
      <c r="C306" s="1" t="str">
        <f t="shared" si="135"/>
        <v>SPP TXE - 66035 - 2 road locations</v>
      </c>
      <c r="D306" s="2" t="str">
        <f t="shared" si="135"/>
        <v>PRE-09878.1</v>
      </c>
      <c r="E306" s="161" t="str">
        <f t="shared" si="135"/>
        <v>SPP TXE - 66035 - 2 road locations</v>
      </c>
      <c r="F306" s="86" t="str">
        <f t="shared" si="86"/>
        <v>12/15/2025</v>
      </c>
      <c r="G306" s="90">
        <v>359</v>
      </c>
      <c r="H306" s="174">
        <v>0</v>
      </c>
      <c r="I306" s="144">
        <f t="shared" ref="I306:T306" si="138">I167+H306</f>
        <v>0</v>
      </c>
      <c r="J306" s="144">
        <f t="shared" si="138"/>
        <v>0</v>
      </c>
      <c r="K306" s="144">
        <f t="shared" si="138"/>
        <v>0</v>
      </c>
      <c r="L306" s="144">
        <f t="shared" si="138"/>
        <v>0</v>
      </c>
      <c r="M306" s="144">
        <f t="shared" si="138"/>
        <v>0</v>
      </c>
      <c r="N306" s="144">
        <f t="shared" si="138"/>
        <v>0</v>
      </c>
      <c r="O306" s="144">
        <f t="shared" si="138"/>
        <v>0</v>
      </c>
      <c r="P306" s="144">
        <f t="shared" si="138"/>
        <v>0</v>
      </c>
      <c r="Q306" s="144">
        <f t="shared" si="138"/>
        <v>0</v>
      </c>
      <c r="R306" s="144">
        <f t="shared" si="138"/>
        <v>0</v>
      </c>
      <c r="S306" s="144">
        <f t="shared" si="138"/>
        <v>0</v>
      </c>
      <c r="T306" s="144">
        <f t="shared" si="138"/>
        <v>0</v>
      </c>
      <c r="U306" s="145"/>
      <c r="V306" s="148">
        <f t="shared" si="88"/>
        <v>0</v>
      </c>
      <c r="W306" s="148">
        <f t="shared" si="89"/>
        <v>0</v>
      </c>
      <c r="X306" s="148">
        <f t="shared" si="90"/>
        <v>0</v>
      </c>
      <c r="Y306" s="148">
        <f t="shared" si="91"/>
        <v>0</v>
      </c>
      <c r="Z306" s="148">
        <f t="shared" si="92"/>
        <v>0</v>
      </c>
      <c r="AA306" s="148">
        <f t="shared" si="93"/>
        <v>0</v>
      </c>
      <c r="AB306" s="148">
        <f t="shared" si="131"/>
        <v>0</v>
      </c>
      <c r="AC306" s="148">
        <f t="shared" si="114"/>
        <v>0</v>
      </c>
      <c r="AD306" s="148">
        <f t="shared" si="95"/>
        <v>0</v>
      </c>
      <c r="AE306" s="148">
        <f t="shared" si="96"/>
        <v>0</v>
      </c>
      <c r="AF306" s="148">
        <f t="shared" si="97"/>
        <v>0</v>
      </c>
      <c r="AG306" s="148">
        <f t="shared" si="98"/>
        <v>0</v>
      </c>
      <c r="AI306" s="148">
        <f t="shared" si="99"/>
        <v>0</v>
      </c>
      <c r="AJ306" s="148">
        <f t="shared" si="100"/>
        <v>0</v>
      </c>
      <c r="AK306" s="148">
        <f t="shared" si="101"/>
        <v>0</v>
      </c>
      <c r="AL306" s="148">
        <f t="shared" si="102"/>
        <v>0</v>
      </c>
      <c r="AM306" s="148">
        <f t="shared" si="103"/>
        <v>0</v>
      </c>
      <c r="AN306" s="148">
        <f t="shared" si="104"/>
        <v>0</v>
      </c>
      <c r="AO306" s="148">
        <f t="shared" si="105"/>
        <v>0</v>
      </c>
      <c r="AP306" s="148">
        <f t="shared" si="106"/>
        <v>0</v>
      </c>
      <c r="AQ306" s="148">
        <f t="shared" si="107"/>
        <v>0</v>
      </c>
      <c r="AR306" s="148">
        <f t="shared" si="108"/>
        <v>0</v>
      </c>
      <c r="AS306" s="148">
        <f t="shared" si="109"/>
        <v>0</v>
      </c>
      <c r="AT306" s="148">
        <f t="shared" si="110"/>
        <v>0</v>
      </c>
      <c r="AU306" s="155"/>
      <c r="AV306" s="2">
        <f t="shared" si="111"/>
        <v>0</v>
      </c>
      <c r="AW306" s="2">
        <f t="shared" si="74"/>
        <v>0</v>
      </c>
      <c r="AX306" s="2">
        <f t="shared" si="75"/>
        <v>0</v>
      </c>
      <c r="AY306" s="2">
        <f t="shared" si="76"/>
        <v>0</v>
      </c>
      <c r="AZ306" s="2">
        <f t="shared" si="77"/>
        <v>0</v>
      </c>
      <c r="BA306" s="2">
        <f t="shared" si="78"/>
        <v>0</v>
      </c>
      <c r="BB306" s="2">
        <f t="shared" si="79"/>
        <v>0</v>
      </c>
      <c r="BC306" s="2">
        <f t="shared" si="80"/>
        <v>0</v>
      </c>
      <c r="BD306" s="2">
        <f t="shared" si="81"/>
        <v>0</v>
      </c>
      <c r="BE306" s="2">
        <f t="shared" si="82"/>
        <v>0</v>
      </c>
      <c r="BF306" s="2">
        <f t="shared" si="83"/>
        <v>0</v>
      </c>
      <c r="BG306" s="2">
        <f t="shared" si="84"/>
        <v>0</v>
      </c>
      <c r="BH306" s="145"/>
      <c r="BU306" s="145"/>
      <c r="CH306" s="145"/>
      <c r="CU306" s="145"/>
      <c r="DH306" s="145"/>
      <c r="DU306" s="145"/>
      <c r="EH306" s="145"/>
      <c r="EK306" s="175">
        <f t="shared" si="112"/>
        <v>0</v>
      </c>
    </row>
    <row r="307" spans="1:141" ht="15.75" outlineLevel="1" x14ac:dyDescent="0.25">
      <c r="A307" s="2">
        <f t="shared" si="135"/>
        <v>25</v>
      </c>
      <c r="B307" s="1" t="str">
        <f t="shared" si="135"/>
        <v>PRE-09881</v>
      </c>
      <c r="C307" s="1" t="str">
        <f t="shared" si="135"/>
        <v>SPP TXE - 230007</v>
      </c>
      <c r="D307" s="2" t="str">
        <f t="shared" si="135"/>
        <v>PRE-09881.1</v>
      </c>
      <c r="E307" s="161" t="str">
        <f t="shared" si="135"/>
        <v>SPP TXE - 230007</v>
      </c>
      <c r="F307" s="86" t="str">
        <f t="shared" si="86"/>
        <v>10/15/2023</v>
      </c>
      <c r="G307" s="90">
        <v>359</v>
      </c>
      <c r="H307" s="174">
        <v>0</v>
      </c>
      <c r="I307" s="144">
        <f t="shared" ref="I307:T307" si="139">I168+H307</f>
        <v>0</v>
      </c>
      <c r="J307" s="144">
        <f t="shared" si="139"/>
        <v>0</v>
      </c>
      <c r="K307" s="144">
        <f t="shared" si="139"/>
        <v>0</v>
      </c>
      <c r="L307" s="144">
        <f t="shared" si="139"/>
        <v>0</v>
      </c>
      <c r="M307" s="144">
        <f t="shared" si="139"/>
        <v>0</v>
      </c>
      <c r="N307" s="144">
        <f t="shared" si="139"/>
        <v>0</v>
      </c>
      <c r="O307" s="144">
        <f t="shared" si="139"/>
        <v>0</v>
      </c>
      <c r="P307" s="144">
        <f t="shared" si="139"/>
        <v>0</v>
      </c>
      <c r="Q307" s="144">
        <f t="shared" si="139"/>
        <v>0</v>
      </c>
      <c r="R307" s="144">
        <f t="shared" si="139"/>
        <v>0</v>
      </c>
      <c r="S307" s="144">
        <f t="shared" si="139"/>
        <v>0</v>
      </c>
      <c r="T307" s="144">
        <f t="shared" si="139"/>
        <v>0</v>
      </c>
      <c r="U307" s="145"/>
      <c r="V307" s="148">
        <f t="shared" si="88"/>
        <v>0</v>
      </c>
      <c r="W307" s="148">
        <f t="shared" si="89"/>
        <v>0</v>
      </c>
      <c r="X307" s="148">
        <f t="shared" si="90"/>
        <v>0</v>
      </c>
      <c r="Y307" s="148">
        <f t="shared" si="91"/>
        <v>0</v>
      </c>
      <c r="Z307" s="148">
        <f t="shared" si="92"/>
        <v>0</v>
      </c>
      <c r="AA307" s="148">
        <f t="shared" si="93"/>
        <v>0</v>
      </c>
      <c r="AB307" s="148">
        <f t="shared" si="131"/>
        <v>0</v>
      </c>
      <c r="AC307" s="148">
        <f t="shared" si="114"/>
        <v>0</v>
      </c>
      <c r="AD307" s="148">
        <f t="shared" si="95"/>
        <v>0</v>
      </c>
      <c r="AE307" s="148">
        <f t="shared" si="96"/>
        <v>0</v>
      </c>
      <c r="AF307" s="148">
        <f t="shared" si="97"/>
        <v>0</v>
      </c>
      <c r="AG307" s="148">
        <f t="shared" si="98"/>
        <v>0</v>
      </c>
      <c r="AI307" s="148">
        <f t="shared" si="99"/>
        <v>0</v>
      </c>
      <c r="AJ307" s="148">
        <f t="shared" si="100"/>
        <v>0</v>
      </c>
      <c r="AK307" s="148">
        <f t="shared" si="101"/>
        <v>0</v>
      </c>
      <c r="AL307" s="148">
        <f t="shared" si="102"/>
        <v>0</v>
      </c>
      <c r="AM307" s="148">
        <f t="shared" si="103"/>
        <v>0</v>
      </c>
      <c r="AN307" s="148">
        <f t="shared" si="104"/>
        <v>0</v>
      </c>
      <c r="AO307" s="148">
        <f t="shared" si="105"/>
        <v>0</v>
      </c>
      <c r="AP307" s="148">
        <f t="shared" si="106"/>
        <v>0</v>
      </c>
      <c r="AQ307" s="148">
        <f t="shared" si="107"/>
        <v>0</v>
      </c>
      <c r="AR307" s="148">
        <f t="shared" si="108"/>
        <v>0</v>
      </c>
      <c r="AS307" s="148">
        <f t="shared" si="109"/>
        <v>0</v>
      </c>
      <c r="AT307" s="148">
        <f t="shared" si="110"/>
        <v>0</v>
      </c>
      <c r="AU307" s="155"/>
      <c r="AV307" s="2">
        <f t="shared" si="111"/>
        <v>0</v>
      </c>
      <c r="AW307" s="2">
        <f t="shared" si="74"/>
        <v>0</v>
      </c>
      <c r="AX307" s="2">
        <f t="shared" si="75"/>
        <v>0</v>
      </c>
      <c r="AY307" s="2">
        <f t="shared" si="76"/>
        <v>0</v>
      </c>
      <c r="AZ307" s="2">
        <f t="shared" si="77"/>
        <v>0</v>
      </c>
      <c r="BA307" s="2">
        <f t="shared" si="78"/>
        <v>0</v>
      </c>
      <c r="BB307" s="2">
        <f t="shared" si="79"/>
        <v>0</v>
      </c>
      <c r="BC307" s="2">
        <f t="shared" si="80"/>
        <v>0</v>
      </c>
      <c r="BD307" s="2">
        <f t="shared" si="81"/>
        <v>0</v>
      </c>
      <c r="BE307" s="2">
        <f t="shared" si="82"/>
        <v>350100.36</v>
      </c>
      <c r="BF307" s="2">
        <f t="shared" si="83"/>
        <v>350100.36</v>
      </c>
      <c r="BG307" s="2">
        <f t="shared" si="84"/>
        <v>350100.36</v>
      </c>
      <c r="BH307" s="145"/>
      <c r="BU307" s="145"/>
      <c r="CH307" s="145"/>
      <c r="CU307" s="145"/>
      <c r="DH307" s="145"/>
      <c r="DU307" s="145"/>
      <c r="EH307" s="145"/>
      <c r="EK307" s="175">
        <f t="shared" si="112"/>
        <v>0</v>
      </c>
    </row>
    <row r="308" spans="1:141" ht="15.75" outlineLevel="1" x14ac:dyDescent="0.25">
      <c r="A308" s="2">
        <f t="shared" si="135"/>
        <v>26</v>
      </c>
      <c r="B308" s="1" t="str">
        <f t="shared" si="135"/>
        <v>PRE-09875</v>
      </c>
      <c r="C308" s="1" t="str">
        <f t="shared" si="135"/>
        <v>SPP TXE - Blount Rd - Bridge</v>
      </c>
      <c r="D308" s="2" t="str">
        <f t="shared" si="135"/>
        <v>PRE-09875.1</v>
      </c>
      <c r="E308" s="161" t="str">
        <f t="shared" si="135"/>
        <v>SPP TXE - Blount Rd - Bridge</v>
      </c>
      <c r="F308" s="86">
        <f t="shared" si="86"/>
        <v>46006</v>
      </c>
      <c r="G308" s="90">
        <v>359</v>
      </c>
      <c r="H308" s="174">
        <v>0</v>
      </c>
      <c r="I308" s="144">
        <f t="shared" ref="I308:T308" si="140">I169+H308</f>
        <v>0</v>
      </c>
      <c r="J308" s="144">
        <f t="shared" si="140"/>
        <v>0</v>
      </c>
      <c r="K308" s="144">
        <f t="shared" si="140"/>
        <v>0</v>
      </c>
      <c r="L308" s="144">
        <f t="shared" si="140"/>
        <v>0</v>
      </c>
      <c r="M308" s="144">
        <f t="shared" si="140"/>
        <v>0</v>
      </c>
      <c r="N308" s="144">
        <f t="shared" si="140"/>
        <v>0</v>
      </c>
      <c r="O308" s="144">
        <f t="shared" si="140"/>
        <v>0</v>
      </c>
      <c r="P308" s="144">
        <f t="shared" si="140"/>
        <v>0</v>
      </c>
      <c r="Q308" s="144">
        <f t="shared" si="140"/>
        <v>0</v>
      </c>
      <c r="R308" s="144">
        <f t="shared" si="140"/>
        <v>0</v>
      </c>
      <c r="S308" s="144">
        <f t="shared" si="140"/>
        <v>0</v>
      </c>
      <c r="T308" s="144">
        <f t="shared" si="140"/>
        <v>0</v>
      </c>
      <c r="U308" s="145"/>
      <c r="V308" s="148">
        <f t="shared" si="88"/>
        <v>0</v>
      </c>
      <c r="W308" s="148">
        <f t="shared" si="89"/>
        <v>0</v>
      </c>
      <c r="X308" s="148">
        <f t="shared" si="90"/>
        <v>0</v>
      </c>
      <c r="Y308" s="148">
        <f t="shared" si="91"/>
        <v>0</v>
      </c>
      <c r="Z308" s="148">
        <f t="shared" si="92"/>
        <v>0</v>
      </c>
      <c r="AA308" s="148">
        <f t="shared" si="93"/>
        <v>0</v>
      </c>
      <c r="AB308" s="148">
        <f t="shared" si="131"/>
        <v>0</v>
      </c>
      <c r="AC308" s="148">
        <f t="shared" si="114"/>
        <v>0</v>
      </c>
      <c r="AD308" s="148">
        <f t="shared" si="95"/>
        <v>0</v>
      </c>
      <c r="AE308" s="148">
        <f t="shared" si="96"/>
        <v>0</v>
      </c>
      <c r="AF308" s="148">
        <f t="shared" si="97"/>
        <v>0</v>
      </c>
      <c r="AG308" s="148">
        <f t="shared" si="98"/>
        <v>0</v>
      </c>
      <c r="AI308" s="148">
        <f t="shared" si="99"/>
        <v>0</v>
      </c>
      <c r="AJ308" s="148">
        <f t="shared" si="100"/>
        <v>0</v>
      </c>
      <c r="AK308" s="148">
        <f t="shared" si="101"/>
        <v>0</v>
      </c>
      <c r="AL308" s="148">
        <f t="shared" si="102"/>
        <v>0</v>
      </c>
      <c r="AM308" s="148">
        <f t="shared" si="103"/>
        <v>0</v>
      </c>
      <c r="AN308" s="148">
        <f t="shared" si="104"/>
        <v>0</v>
      </c>
      <c r="AO308" s="148">
        <f t="shared" si="105"/>
        <v>0</v>
      </c>
      <c r="AP308" s="148">
        <f t="shared" si="106"/>
        <v>0</v>
      </c>
      <c r="AQ308" s="148">
        <f t="shared" si="107"/>
        <v>0</v>
      </c>
      <c r="AR308" s="148">
        <f t="shared" si="108"/>
        <v>0</v>
      </c>
      <c r="AS308" s="148">
        <f t="shared" si="109"/>
        <v>0</v>
      </c>
      <c r="AT308" s="148">
        <f t="shared" si="110"/>
        <v>0</v>
      </c>
      <c r="AU308" s="155"/>
      <c r="AV308" s="2">
        <f t="shared" si="111"/>
        <v>0</v>
      </c>
      <c r="AW308" s="2">
        <f t="shared" si="74"/>
        <v>0</v>
      </c>
      <c r="AX308" s="2">
        <f t="shared" si="75"/>
        <v>0</v>
      </c>
      <c r="AY308" s="2">
        <f t="shared" si="76"/>
        <v>0</v>
      </c>
      <c r="AZ308" s="2">
        <f t="shared" si="77"/>
        <v>0</v>
      </c>
      <c r="BA308" s="2">
        <f t="shared" si="78"/>
        <v>0</v>
      </c>
      <c r="BB308" s="2">
        <f t="shared" si="79"/>
        <v>0</v>
      </c>
      <c r="BC308" s="2">
        <f t="shared" si="80"/>
        <v>0</v>
      </c>
      <c r="BD308" s="2">
        <f t="shared" si="81"/>
        <v>0</v>
      </c>
      <c r="BE308" s="2">
        <f t="shared" si="82"/>
        <v>0</v>
      </c>
      <c r="BF308" s="2">
        <f t="shared" si="83"/>
        <v>0</v>
      </c>
      <c r="BG308" s="2">
        <f t="shared" si="84"/>
        <v>0</v>
      </c>
      <c r="BH308" s="145"/>
      <c r="BU308" s="145"/>
      <c r="CH308" s="145"/>
      <c r="CU308" s="145"/>
      <c r="DH308" s="145"/>
      <c r="DU308" s="145"/>
      <c r="EH308" s="145"/>
      <c r="EK308" s="175">
        <f t="shared" si="112"/>
        <v>0</v>
      </c>
    </row>
    <row r="309" spans="1:141" ht="15.75" outlineLevel="1" x14ac:dyDescent="0.25">
      <c r="A309" s="2">
        <f t="shared" si="135"/>
        <v>27</v>
      </c>
      <c r="B309" s="1" t="str">
        <f t="shared" si="135"/>
        <v>TXE - TBD32</v>
      </c>
      <c r="C309" s="1" t="str">
        <f t="shared" si="135"/>
        <v>SPP TXE - 66033</v>
      </c>
      <c r="D309" s="2" t="str">
        <f t="shared" si="135"/>
        <v>TXE - TBD32.1</v>
      </c>
      <c r="E309" s="161" t="str">
        <f t="shared" si="135"/>
        <v>SPP TXE - 66033</v>
      </c>
      <c r="F309" s="86" t="str">
        <f t="shared" si="86"/>
        <v>1/15/2024</v>
      </c>
      <c r="G309" s="90">
        <v>359</v>
      </c>
      <c r="H309" s="174">
        <v>0</v>
      </c>
      <c r="I309" s="144">
        <f t="shared" ref="I309:T309" si="141">I170+H309</f>
        <v>0</v>
      </c>
      <c r="J309" s="144">
        <f t="shared" si="141"/>
        <v>0</v>
      </c>
      <c r="K309" s="144">
        <f t="shared" si="141"/>
        <v>0</v>
      </c>
      <c r="L309" s="144">
        <f t="shared" si="141"/>
        <v>0</v>
      </c>
      <c r="M309" s="144">
        <f t="shared" si="141"/>
        <v>0</v>
      </c>
      <c r="N309" s="144">
        <f t="shared" si="141"/>
        <v>0</v>
      </c>
      <c r="O309" s="144">
        <f t="shared" si="141"/>
        <v>0</v>
      </c>
      <c r="P309" s="144">
        <f t="shared" si="141"/>
        <v>0</v>
      </c>
      <c r="Q309" s="144">
        <f t="shared" si="141"/>
        <v>0</v>
      </c>
      <c r="R309" s="144">
        <f t="shared" si="141"/>
        <v>0</v>
      </c>
      <c r="S309" s="144">
        <f t="shared" si="141"/>
        <v>0</v>
      </c>
      <c r="T309" s="144">
        <f t="shared" si="141"/>
        <v>0</v>
      </c>
      <c r="U309" s="145"/>
      <c r="V309" s="148">
        <f t="shared" si="88"/>
        <v>0</v>
      </c>
      <c r="W309" s="148">
        <f t="shared" si="89"/>
        <v>0</v>
      </c>
      <c r="X309" s="148">
        <f t="shared" si="90"/>
        <v>0</v>
      </c>
      <c r="Y309" s="148">
        <f t="shared" si="91"/>
        <v>0</v>
      </c>
      <c r="Z309" s="148">
        <f t="shared" si="92"/>
        <v>0</v>
      </c>
      <c r="AA309" s="148">
        <f t="shared" si="93"/>
        <v>0</v>
      </c>
      <c r="AB309" s="148">
        <f t="shared" si="131"/>
        <v>0</v>
      </c>
      <c r="AC309" s="148">
        <f t="shared" si="114"/>
        <v>0</v>
      </c>
      <c r="AD309" s="148">
        <f t="shared" si="95"/>
        <v>0</v>
      </c>
      <c r="AE309" s="148">
        <f t="shared" si="96"/>
        <v>0</v>
      </c>
      <c r="AF309" s="148">
        <f t="shared" si="97"/>
        <v>0</v>
      </c>
      <c r="AG309" s="148">
        <f t="shared" si="98"/>
        <v>0</v>
      </c>
      <c r="AI309" s="148">
        <f t="shared" si="99"/>
        <v>0</v>
      </c>
      <c r="AJ309" s="148">
        <f t="shared" si="100"/>
        <v>0</v>
      </c>
      <c r="AK309" s="148">
        <f t="shared" si="101"/>
        <v>0</v>
      </c>
      <c r="AL309" s="148">
        <f t="shared" si="102"/>
        <v>0</v>
      </c>
      <c r="AM309" s="148">
        <f t="shared" si="103"/>
        <v>0</v>
      </c>
      <c r="AN309" s="148">
        <f t="shared" si="104"/>
        <v>0</v>
      </c>
      <c r="AO309" s="148">
        <f t="shared" si="105"/>
        <v>0</v>
      </c>
      <c r="AP309" s="148">
        <f t="shared" si="106"/>
        <v>0</v>
      </c>
      <c r="AQ309" s="148">
        <f t="shared" si="107"/>
        <v>0</v>
      </c>
      <c r="AR309" s="148">
        <f t="shared" si="108"/>
        <v>0</v>
      </c>
      <c r="AS309" s="148">
        <f t="shared" si="109"/>
        <v>0</v>
      </c>
      <c r="AT309" s="148">
        <f t="shared" si="110"/>
        <v>0</v>
      </c>
      <c r="AU309" s="155"/>
      <c r="AV309" s="2">
        <f t="shared" si="111"/>
        <v>0</v>
      </c>
      <c r="AW309" s="2">
        <f t="shared" si="74"/>
        <v>0</v>
      </c>
      <c r="AX309" s="2">
        <f t="shared" si="75"/>
        <v>0</v>
      </c>
      <c r="AY309" s="2">
        <f t="shared" si="76"/>
        <v>0</v>
      </c>
      <c r="AZ309" s="2">
        <f t="shared" si="77"/>
        <v>0</v>
      </c>
      <c r="BA309" s="2">
        <f t="shared" si="78"/>
        <v>0</v>
      </c>
      <c r="BB309" s="2">
        <f t="shared" si="79"/>
        <v>0</v>
      </c>
      <c r="BC309" s="2">
        <f t="shared" si="80"/>
        <v>0</v>
      </c>
      <c r="BD309" s="2">
        <f t="shared" si="81"/>
        <v>0</v>
      </c>
      <c r="BE309" s="2">
        <f t="shared" si="82"/>
        <v>0</v>
      </c>
      <c r="BF309" s="2">
        <f t="shared" si="83"/>
        <v>0</v>
      </c>
      <c r="BG309" s="2">
        <f t="shared" si="84"/>
        <v>0</v>
      </c>
      <c r="BH309" s="145"/>
      <c r="BU309" s="145"/>
      <c r="CH309" s="145"/>
      <c r="CU309" s="145"/>
      <c r="DH309" s="145"/>
      <c r="DU309" s="145"/>
      <c r="EH309" s="145"/>
      <c r="EK309" s="175">
        <f t="shared" si="112"/>
        <v>0</v>
      </c>
    </row>
    <row r="310" spans="1:141" ht="15.75" outlineLevel="1" x14ac:dyDescent="0.25">
      <c r="A310" s="2">
        <f t="shared" si="135"/>
        <v>28</v>
      </c>
      <c r="B310" s="1" t="str">
        <f t="shared" si="135"/>
        <v>TXE - TBD34</v>
      </c>
      <c r="C310" s="1" t="str">
        <f t="shared" si="135"/>
        <v>SPP TXE - 66046</v>
      </c>
      <c r="D310" s="2" t="str">
        <f t="shared" si="135"/>
        <v>TXE - TBD34.1</v>
      </c>
      <c r="E310" s="161" t="str">
        <f t="shared" si="135"/>
        <v>SPP TXE - 66046</v>
      </c>
      <c r="F310" s="86" t="str">
        <f t="shared" si="86"/>
        <v>1/15/2025</v>
      </c>
      <c r="G310" s="90">
        <v>359</v>
      </c>
      <c r="H310" s="174">
        <v>0</v>
      </c>
      <c r="I310" s="144">
        <f t="shared" ref="I310:T310" si="142">I171+H310</f>
        <v>0</v>
      </c>
      <c r="J310" s="144">
        <f t="shared" si="142"/>
        <v>0</v>
      </c>
      <c r="K310" s="144">
        <f t="shared" si="142"/>
        <v>0</v>
      </c>
      <c r="L310" s="144">
        <f t="shared" si="142"/>
        <v>0</v>
      </c>
      <c r="M310" s="144">
        <f t="shared" si="142"/>
        <v>0</v>
      </c>
      <c r="N310" s="144">
        <f t="shared" si="142"/>
        <v>0</v>
      </c>
      <c r="O310" s="144">
        <f t="shared" si="142"/>
        <v>0</v>
      </c>
      <c r="P310" s="144">
        <f t="shared" si="142"/>
        <v>0</v>
      </c>
      <c r="Q310" s="144">
        <f t="shared" si="142"/>
        <v>0</v>
      </c>
      <c r="R310" s="144">
        <f t="shared" si="142"/>
        <v>0</v>
      </c>
      <c r="S310" s="144">
        <f t="shared" si="142"/>
        <v>0</v>
      </c>
      <c r="T310" s="144">
        <f t="shared" si="142"/>
        <v>0</v>
      </c>
      <c r="U310" s="145"/>
      <c r="V310" s="148">
        <f t="shared" si="88"/>
        <v>0</v>
      </c>
      <c r="W310" s="148">
        <f t="shared" si="89"/>
        <v>0</v>
      </c>
      <c r="X310" s="148">
        <f t="shared" si="90"/>
        <v>0</v>
      </c>
      <c r="Y310" s="148">
        <f t="shared" si="91"/>
        <v>0</v>
      </c>
      <c r="Z310" s="148">
        <f t="shared" si="92"/>
        <v>0</v>
      </c>
      <c r="AA310" s="148">
        <f t="shared" si="93"/>
        <v>0</v>
      </c>
      <c r="AB310" s="148">
        <f t="shared" si="131"/>
        <v>0</v>
      </c>
      <c r="AC310" s="148">
        <f t="shared" si="114"/>
        <v>0</v>
      </c>
      <c r="AD310" s="148">
        <f t="shared" si="95"/>
        <v>0</v>
      </c>
      <c r="AE310" s="148">
        <f t="shared" si="96"/>
        <v>0</v>
      </c>
      <c r="AF310" s="148">
        <f t="shared" si="97"/>
        <v>0</v>
      </c>
      <c r="AG310" s="148">
        <f t="shared" si="98"/>
        <v>0</v>
      </c>
      <c r="AI310" s="148">
        <f t="shared" si="99"/>
        <v>0</v>
      </c>
      <c r="AJ310" s="148">
        <f t="shared" si="100"/>
        <v>0</v>
      </c>
      <c r="AK310" s="148">
        <f t="shared" si="101"/>
        <v>0</v>
      </c>
      <c r="AL310" s="148">
        <f t="shared" si="102"/>
        <v>0</v>
      </c>
      <c r="AM310" s="148">
        <f t="shared" si="103"/>
        <v>0</v>
      </c>
      <c r="AN310" s="148">
        <f t="shared" si="104"/>
        <v>0</v>
      </c>
      <c r="AO310" s="148">
        <f t="shared" si="105"/>
        <v>0</v>
      </c>
      <c r="AP310" s="148">
        <f t="shared" si="106"/>
        <v>0</v>
      </c>
      <c r="AQ310" s="148">
        <f t="shared" si="107"/>
        <v>0</v>
      </c>
      <c r="AR310" s="148">
        <f t="shared" si="108"/>
        <v>0</v>
      </c>
      <c r="AS310" s="148">
        <f t="shared" si="109"/>
        <v>0</v>
      </c>
      <c r="AT310" s="148">
        <f t="shared" si="110"/>
        <v>0</v>
      </c>
      <c r="AU310" s="155"/>
      <c r="AV310" s="2">
        <f t="shared" si="111"/>
        <v>0</v>
      </c>
      <c r="AW310" s="2">
        <f t="shared" si="74"/>
        <v>0</v>
      </c>
      <c r="AX310" s="2">
        <f t="shared" si="75"/>
        <v>0</v>
      </c>
      <c r="AY310" s="2">
        <f t="shared" si="76"/>
        <v>0</v>
      </c>
      <c r="AZ310" s="2">
        <f t="shared" si="77"/>
        <v>0</v>
      </c>
      <c r="BA310" s="2">
        <f t="shared" si="78"/>
        <v>0</v>
      </c>
      <c r="BB310" s="2">
        <f t="shared" si="79"/>
        <v>0</v>
      </c>
      <c r="BC310" s="2">
        <f t="shared" si="80"/>
        <v>0</v>
      </c>
      <c r="BD310" s="2">
        <f t="shared" si="81"/>
        <v>0</v>
      </c>
      <c r="BE310" s="2">
        <f t="shared" si="82"/>
        <v>0</v>
      </c>
      <c r="BF310" s="2">
        <f t="shared" si="83"/>
        <v>0</v>
      </c>
      <c r="BG310" s="2">
        <f t="shared" si="84"/>
        <v>0</v>
      </c>
      <c r="BH310" s="145"/>
      <c r="BU310" s="145"/>
      <c r="CH310" s="145"/>
      <c r="CU310" s="145"/>
      <c r="DH310" s="145"/>
      <c r="DU310" s="145"/>
      <c r="EH310" s="145"/>
      <c r="EK310" s="175">
        <f t="shared" si="112"/>
        <v>0</v>
      </c>
    </row>
    <row r="311" spans="1:141" ht="15.75" outlineLevel="1" x14ac:dyDescent="0.25">
      <c r="A311" s="2">
        <f t="shared" si="135"/>
        <v>29</v>
      </c>
      <c r="B311" s="1" t="str">
        <f t="shared" si="135"/>
        <v>TXE - TBD36</v>
      </c>
      <c r="C311" s="1" t="str">
        <f t="shared" si="135"/>
        <v>SPP TXE - 66001 - 3 road locations</v>
      </c>
      <c r="D311" s="2" t="str">
        <f t="shared" si="135"/>
        <v>TXE - TBD36.1</v>
      </c>
      <c r="E311" s="161" t="str">
        <f t="shared" si="135"/>
        <v>SPP TXE - 66001 - 3 road locations</v>
      </c>
      <c r="F311" s="86" t="str">
        <f t="shared" si="86"/>
        <v>1/15/2024</v>
      </c>
      <c r="G311" s="90">
        <v>359</v>
      </c>
      <c r="H311" s="174">
        <v>0</v>
      </c>
      <c r="I311" s="144">
        <f t="shared" ref="I311:T311" si="143">I172+H311</f>
        <v>0</v>
      </c>
      <c r="J311" s="144">
        <f t="shared" si="143"/>
        <v>0</v>
      </c>
      <c r="K311" s="144">
        <f t="shared" si="143"/>
        <v>0</v>
      </c>
      <c r="L311" s="144">
        <f t="shared" si="143"/>
        <v>0</v>
      </c>
      <c r="M311" s="144">
        <f t="shared" si="143"/>
        <v>0</v>
      </c>
      <c r="N311" s="144">
        <f t="shared" si="143"/>
        <v>0</v>
      </c>
      <c r="O311" s="144">
        <f t="shared" si="143"/>
        <v>0</v>
      </c>
      <c r="P311" s="144">
        <f t="shared" si="143"/>
        <v>0</v>
      </c>
      <c r="Q311" s="144">
        <f t="shared" si="143"/>
        <v>0</v>
      </c>
      <c r="R311" s="144">
        <f t="shared" si="143"/>
        <v>0</v>
      </c>
      <c r="S311" s="144">
        <f t="shared" si="143"/>
        <v>0</v>
      </c>
      <c r="T311" s="144">
        <f t="shared" si="143"/>
        <v>0</v>
      </c>
      <c r="U311" s="145"/>
      <c r="V311" s="148">
        <f t="shared" si="88"/>
        <v>0</v>
      </c>
      <c r="W311" s="148">
        <f t="shared" si="89"/>
        <v>0</v>
      </c>
      <c r="X311" s="148">
        <f t="shared" si="90"/>
        <v>0</v>
      </c>
      <c r="Y311" s="148">
        <f t="shared" si="91"/>
        <v>0</v>
      </c>
      <c r="Z311" s="148">
        <f t="shared" si="92"/>
        <v>0</v>
      </c>
      <c r="AA311" s="148">
        <f t="shared" si="93"/>
        <v>0</v>
      </c>
      <c r="AB311" s="148">
        <f t="shared" si="131"/>
        <v>0</v>
      </c>
      <c r="AC311" s="148">
        <f t="shared" si="114"/>
        <v>0</v>
      </c>
      <c r="AD311" s="148">
        <f t="shared" si="95"/>
        <v>0</v>
      </c>
      <c r="AE311" s="148">
        <f t="shared" si="96"/>
        <v>0</v>
      </c>
      <c r="AF311" s="148">
        <f t="shared" si="97"/>
        <v>0</v>
      </c>
      <c r="AG311" s="148">
        <f t="shared" si="98"/>
        <v>0</v>
      </c>
      <c r="AI311" s="148">
        <f t="shared" si="99"/>
        <v>0</v>
      </c>
      <c r="AJ311" s="148">
        <f t="shared" si="100"/>
        <v>0</v>
      </c>
      <c r="AK311" s="148">
        <f t="shared" si="101"/>
        <v>0</v>
      </c>
      <c r="AL311" s="148">
        <f t="shared" si="102"/>
        <v>0</v>
      </c>
      <c r="AM311" s="148">
        <f t="shared" si="103"/>
        <v>0</v>
      </c>
      <c r="AN311" s="148">
        <f t="shared" si="104"/>
        <v>0</v>
      </c>
      <c r="AO311" s="148">
        <f t="shared" si="105"/>
        <v>0</v>
      </c>
      <c r="AP311" s="148">
        <f t="shared" si="106"/>
        <v>0</v>
      </c>
      <c r="AQ311" s="148">
        <f t="shared" si="107"/>
        <v>0</v>
      </c>
      <c r="AR311" s="148">
        <f t="shared" si="108"/>
        <v>0</v>
      </c>
      <c r="AS311" s="148">
        <f t="shared" si="109"/>
        <v>0</v>
      </c>
      <c r="AT311" s="148">
        <f t="shared" si="110"/>
        <v>0</v>
      </c>
      <c r="AU311" s="155"/>
      <c r="AV311" s="2">
        <f t="shared" si="111"/>
        <v>0</v>
      </c>
      <c r="AW311" s="2">
        <f t="shared" si="74"/>
        <v>0</v>
      </c>
      <c r="AX311" s="2">
        <f t="shared" si="75"/>
        <v>0</v>
      </c>
      <c r="AY311" s="2">
        <f t="shared" si="76"/>
        <v>0</v>
      </c>
      <c r="AZ311" s="2">
        <f t="shared" si="77"/>
        <v>0</v>
      </c>
      <c r="BA311" s="2">
        <f t="shared" si="78"/>
        <v>0</v>
      </c>
      <c r="BB311" s="2">
        <f t="shared" si="79"/>
        <v>0</v>
      </c>
      <c r="BC311" s="2">
        <f t="shared" si="80"/>
        <v>0</v>
      </c>
      <c r="BD311" s="2">
        <f t="shared" si="81"/>
        <v>0</v>
      </c>
      <c r="BE311" s="2">
        <f t="shared" si="82"/>
        <v>0</v>
      </c>
      <c r="BF311" s="2">
        <f t="shared" si="83"/>
        <v>0</v>
      </c>
      <c r="BG311" s="2">
        <f t="shared" si="84"/>
        <v>0</v>
      </c>
      <c r="BH311" s="145"/>
      <c r="BU311" s="145"/>
      <c r="CH311" s="145"/>
      <c r="CU311" s="145"/>
      <c r="DH311" s="145"/>
      <c r="DU311" s="145"/>
      <c r="EH311" s="145"/>
      <c r="EK311" s="175">
        <f t="shared" si="112"/>
        <v>0</v>
      </c>
    </row>
    <row r="312" spans="1:141" ht="15.75" hidden="1" outlineLevel="1" x14ac:dyDescent="0.25">
      <c r="A312" s="2">
        <f t="shared" si="135"/>
        <v>30</v>
      </c>
      <c r="B312" s="1">
        <f t="shared" si="135"/>
        <v>0</v>
      </c>
      <c r="C312" s="1">
        <f t="shared" si="135"/>
        <v>0</v>
      </c>
      <c r="D312" s="2">
        <f t="shared" si="135"/>
        <v>0</v>
      </c>
      <c r="E312" s="161">
        <f t="shared" si="135"/>
        <v>0</v>
      </c>
      <c r="F312" s="86">
        <f t="shared" si="86"/>
        <v>0</v>
      </c>
      <c r="H312" s="174">
        <v>0</v>
      </c>
      <c r="I312" s="144">
        <f t="shared" ref="I312:T312" si="144">I173+H312</f>
        <v>0</v>
      </c>
      <c r="J312" s="144">
        <f t="shared" si="144"/>
        <v>0</v>
      </c>
      <c r="K312" s="144">
        <f t="shared" si="144"/>
        <v>0</v>
      </c>
      <c r="L312" s="144">
        <f t="shared" si="144"/>
        <v>0</v>
      </c>
      <c r="M312" s="144">
        <f t="shared" si="144"/>
        <v>0</v>
      </c>
      <c r="N312" s="144">
        <f t="shared" si="144"/>
        <v>0</v>
      </c>
      <c r="O312" s="144">
        <f t="shared" si="144"/>
        <v>0</v>
      </c>
      <c r="P312" s="144">
        <f t="shared" si="144"/>
        <v>0</v>
      </c>
      <c r="Q312" s="144">
        <f t="shared" si="144"/>
        <v>0</v>
      </c>
      <c r="R312" s="144">
        <f t="shared" si="144"/>
        <v>0</v>
      </c>
      <c r="S312" s="144">
        <f t="shared" si="144"/>
        <v>0</v>
      </c>
      <c r="T312" s="144">
        <f t="shared" si="144"/>
        <v>0</v>
      </c>
      <c r="U312" s="145"/>
      <c r="V312" s="148">
        <f t="shared" si="88"/>
        <v>0</v>
      </c>
      <c r="W312" s="148">
        <f t="shared" si="89"/>
        <v>0</v>
      </c>
      <c r="X312" s="148">
        <f t="shared" si="90"/>
        <v>0</v>
      </c>
      <c r="Y312" s="148">
        <f t="shared" si="91"/>
        <v>0</v>
      </c>
      <c r="Z312" s="148">
        <f t="shared" si="92"/>
        <v>0</v>
      </c>
      <c r="AA312" s="148">
        <f t="shared" si="93"/>
        <v>0</v>
      </c>
      <c r="AB312" s="148">
        <f t="shared" si="131"/>
        <v>0</v>
      </c>
      <c r="AC312" s="148">
        <f t="shared" si="114"/>
        <v>0</v>
      </c>
      <c r="AD312" s="148">
        <f t="shared" si="95"/>
        <v>0</v>
      </c>
      <c r="AE312" s="148">
        <f t="shared" si="96"/>
        <v>0</v>
      </c>
      <c r="AF312" s="148">
        <f t="shared" si="97"/>
        <v>0</v>
      </c>
      <c r="AG312" s="148">
        <f t="shared" si="98"/>
        <v>0</v>
      </c>
      <c r="AI312" s="148">
        <f t="shared" si="99"/>
        <v>0</v>
      </c>
      <c r="AJ312" s="148">
        <f t="shared" si="100"/>
        <v>0</v>
      </c>
      <c r="AK312" s="148">
        <f t="shared" si="101"/>
        <v>0</v>
      </c>
      <c r="AL312" s="148">
        <f t="shared" si="102"/>
        <v>0</v>
      </c>
      <c r="AM312" s="148">
        <f t="shared" si="103"/>
        <v>0</v>
      </c>
      <c r="AN312" s="148">
        <f t="shared" si="104"/>
        <v>0</v>
      </c>
      <c r="AO312" s="148">
        <f t="shared" si="105"/>
        <v>0</v>
      </c>
      <c r="AP312" s="148">
        <f t="shared" si="106"/>
        <v>0</v>
      </c>
      <c r="AQ312" s="148">
        <f t="shared" si="107"/>
        <v>0</v>
      </c>
      <c r="AR312" s="148">
        <f t="shared" si="108"/>
        <v>0</v>
      </c>
      <c r="AS312" s="148">
        <f t="shared" si="109"/>
        <v>0</v>
      </c>
      <c r="AT312" s="148">
        <f t="shared" si="110"/>
        <v>0</v>
      </c>
      <c r="AU312" s="155"/>
      <c r="AV312" s="2">
        <f t="shared" si="111"/>
        <v>0</v>
      </c>
      <c r="AW312" s="2">
        <f t="shared" si="74"/>
        <v>0</v>
      </c>
      <c r="AX312" s="2">
        <f t="shared" si="75"/>
        <v>0</v>
      </c>
      <c r="AY312" s="2">
        <f t="shared" si="76"/>
        <v>0</v>
      </c>
      <c r="AZ312" s="2">
        <f t="shared" si="77"/>
        <v>0</v>
      </c>
      <c r="BA312" s="2">
        <f t="shared" si="78"/>
        <v>0</v>
      </c>
      <c r="BB312" s="2">
        <f t="shared" si="79"/>
        <v>0</v>
      </c>
      <c r="BC312" s="2">
        <f t="shared" si="80"/>
        <v>0</v>
      </c>
      <c r="BD312" s="2">
        <f t="shared" si="81"/>
        <v>0</v>
      </c>
      <c r="BE312" s="2">
        <f t="shared" si="82"/>
        <v>0</v>
      </c>
      <c r="BF312" s="2">
        <f t="shared" si="83"/>
        <v>0</v>
      </c>
      <c r="BG312" s="2">
        <f t="shared" si="84"/>
        <v>0</v>
      </c>
      <c r="BH312" s="145"/>
      <c r="BU312" s="145"/>
      <c r="CH312" s="145"/>
      <c r="CU312" s="145"/>
      <c r="DH312" s="145"/>
      <c r="DU312" s="145"/>
      <c r="EH312" s="145"/>
      <c r="EK312" s="175">
        <f t="shared" si="112"/>
        <v>0</v>
      </c>
    </row>
    <row r="313" spans="1:141" ht="15.75" hidden="1" outlineLevel="1" x14ac:dyDescent="0.25">
      <c r="A313" s="2">
        <f t="shared" si="135"/>
        <v>31</v>
      </c>
      <c r="B313" s="1">
        <f t="shared" si="135"/>
        <v>0</v>
      </c>
      <c r="C313" s="1">
        <f t="shared" si="135"/>
        <v>0</v>
      </c>
      <c r="D313" s="2">
        <f t="shared" si="135"/>
        <v>0</v>
      </c>
      <c r="E313" s="161">
        <f t="shared" si="135"/>
        <v>0</v>
      </c>
      <c r="F313" s="86">
        <f t="shared" si="86"/>
        <v>0</v>
      </c>
      <c r="H313" s="174">
        <v>0</v>
      </c>
      <c r="I313" s="144">
        <f t="shared" ref="I313:T313" si="145">I174+H313</f>
        <v>0</v>
      </c>
      <c r="J313" s="144">
        <f t="shared" si="145"/>
        <v>0</v>
      </c>
      <c r="K313" s="144">
        <f t="shared" si="145"/>
        <v>0</v>
      </c>
      <c r="L313" s="144">
        <f t="shared" si="145"/>
        <v>0</v>
      </c>
      <c r="M313" s="144">
        <f t="shared" si="145"/>
        <v>0</v>
      </c>
      <c r="N313" s="144">
        <f t="shared" si="145"/>
        <v>0</v>
      </c>
      <c r="O313" s="144">
        <f t="shared" si="145"/>
        <v>0</v>
      </c>
      <c r="P313" s="144">
        <f t="shared" si="145"/>
        <v>0</v>
      </c>
      <c r="Q313" s="144">
        <f t="shared" si="145"/>
        <v>0</v>
      </c>
      <c r="R313" s="144">
        <f t="shared" si="145"/>
        <v>0</v>
      </c>
      <c r="S313" s="144">
        <f t="shared" si="145"/>
        <v>0</v>
      </c>
      <c r="T313" s="144">
        <f t="shared" si="145"/>
        <v>0</v>
      </c>
      <c r="U313" s="145"/>
      <c r="V313" s="148">
        <f t="shared" si="88"/>
        <v>0</v>
      </c>
      <c r="W313" s="148">
        <f t="shared" si="89"/>
        <v>0</v>
      </c>
      <c r="X313" s="148">
        <f t="shared" si="90"/>
        <v>0</v>
      </c>
      <c r="Y313" s="148">
        <f t="shared" si="91"/>
        <v>0</v>
      </c>
      <c r="Z313" s="148">
        <f t="shared" si="92"/>
        <v>0</v>
      </c>
      <c r="AA313" s="148">
        <f t="shared" si="93"/>
        <v>0</v>
      </c>
      <c r="AB313" s="148">
        <f t="shared" si="131"/>
        <v>0</v>
      </c>
      <c r="AC313" s="148">
        <f t="shared" si="114"/>
        <v>0</v>
      </c>
      <c r="AD313" s="148">
        <f t="shared" si="95"/>
        <v>0</v>
      </c>
      <c r="AE313" s="148">
        <f t="shared" si="96"/>
        <v>0</v>
      </c>
      <c r="AF313" s="148">
        <f t="shared" si="97"/>
        <v>0</v>
      </c>
      <c r="AG313" s="148">
        <f t="shared" si="98"/>
        <v>0</v>
      </c>
      <c r="AI313" s="148">
        <f t="shared" si="99"/>
        <v>0</v>
      </c>
      <c r="AJ313" s="148">
        <f t="shared" si="100"/>
        <v>0</v>
      </c>
      <c r="AK313" s="148">
        <f t="shared" si="101"/>
        <v>0</v>
      </c>
      <c r="AL313" s="148">
        <f t="shared" si="102"/>
        <v>0</v>
      </c>
      <c r="AM313" s="148">
        <f t="shared" si="103"/>
        <v>0</v>
      </c>
      <c r="AN313" s="148">
        <f t="shared" si="104"/>
        <v>0</v>
      </c>
      <c r="AO313" s="148">
        <f t="shared" si="105"/>
        <v>0</v>
      </c>
      <c r="AP313" s="148">
        <f t="shared" si="106"/>
        <v>0</v>
      </c>
      <c r="AQ313" s="148">
        <f t="shared" si="107"/>
        <v>0</v>
      </c>
      <c r="AR313" s="148">
        <f t="shared" si="108"/>
        <v>0</v>
      </c>
      <c r="AS313" s="148">
        <f t="shared" si="109"/>
        <v>0</v>
      </c>
      <c r="AT313" s="148">
        <f t="shared" si="110"/>
        <v>0</v>
      </c>
      <c r="AU313" s="155"/>
      <c r="AV313" s="2">
        <f t="shared" si="111"/>
        <v>0</v>
      </c>
      <c r="AW313" s="2">
        <f t="shared" si="74"/>
        <v>0</v>
      </c>
      <c r="AX313" s="2">
        <f t="shared" si="75"/>
        <v>0</v>
      </c>
      <c r="AY313" s="2">
        <f t="shared" si="76"/>
        <v>0</v>
      </c>
      <c r="AZ313" s="2">
        <f t="shared" si="77"/>
        <v>0</v>
      </c>
      <c r="BA313" s="2">
        <f t="shared" si="78"/>
        <v>0</v>
      </c>
      <c r="BB313" s="2">
        <f t="shared" si="79"/>
        <v>0</v>
      </c>
      <c r="BC313" s="2">
        <f t="shared" si="80"/>
        <v>0</v>
      </c>
      <c r="BD313" s="2">
        <f t="shared" si="81"/>
        <v>0</v>
      </c>
      <c r="BE313" s="2">
        <f t="shared" si="82"/>
        <v>0</v>
      </c>
      <c r="BF313" s="2">
        <f t="shared" si="83"/>
        <v>0</v>
      </c>
      <c r="BG313" s="2">
        <f t="shared" si="84"/>
        <v>0</v>
      </c>
      <c r="BH313" s="145"/>
      <c r="BU313" s="145"/>
      <c r="CH313" s="145"/>
      <c r="CU313" s="145"/>
      <c r="DH313" s="145"/>
      <c r="DU313" s="145"/>
      <c r="EH313" s="145"/>
      <c r="EK313" s="175">
        <f t="shared" si="112"/>
        <v>0</v>
      </c>
    </row>
    <row r="314" spans="1:141" ht="15.75" hidden="1" outlineLevel="1" x14ac:dyDescent="0.25">
      <c r="A314" s="2">
        <f t="shared" ref="A314:E323" si="146">A175</f>
        <v>32</v>
      </c>
      <c r="B314" s="1">
        <f t="shared" si="146"/>
        <v>0</v>
      </c>
      <c r="C314" s="1">
        <f t="shared" si="146"/>
        <v>0</v>
      </c>
      <c r="D314" s="2">
        <f t="shared" si="146"/>
        <v>0</v>
      </c>
      <c r="E314" s="161">
        <f t="shared" si="146"/>
        <v>0</v>
      </c>
      <c r="F314" s="86">
        <f t="shared" si="86"/>
        <v>0</v>
      </c>
      <c r="H314" s="174">
        <v>0</v>
      </c>
      <c r="I314" s="144">
        <f t="shared" ref="I314:T314" si="147">I175+H314</f>
        <v>0</v>
      </c>
      <c r="J314" s="144">
        <f t="shared" si="147"/>
        <v>0</v>
      </c>
      <c r="K314" s="144">
        <f t="shared" si="147"/>
        <v>0</v>
      </c>
      <c r="L314" s="144">
        <f t="shared" si="147"/>
        <v>0</v>
      </c>
      <c r="M314" s="144">
        <f t="shared" si="147"/>
        <v>0</v>
      </c>
      <c r="N314" s="144">
        <f t="shared" si="147"/>
        <v>0</v>
      </c>
      <c r="O314" s="144">
        <f t="shared" si="147"/>
        <v>0</v>
      </c>
      <c r="P314" s="144">
        <f t="shared" si="147"/>
        <v>0</v>
      </c>
      <c r="Q314" s="144">
        <f t="shared" si="147"/>
        <v>0</v>
      </c>
      <c r="R314" s="144">
        <f t="shared" si="147"/>
        <v>0</v>
      </c>
      <c r="S314" s="144">
        <f t="shared" si="147"/>
        <v>0</v>
      </c>
      <c r="T314" s="144">
        <f t="shared" si="147"/>
        <v>0</v>
      </c>
      <c r="U314" s="145"/>
      <c r="V314" s="148">
        <f t="shared" si="88"/>
        <v>0</v>
      </c>
      <c r="W314" s="148">
        <f t="shared" si="89"/>
        <v>0</v>
      </c>
      <c r="X314" s="148">
        <f t="shared" si="90"/>
        <v>0</v>
      </c>
      <c r="Y314" s="148">
        <f t="shared" si="91"/>
        <v>0</v>
      </c>
      <c r="Z314" s="148">
        <f t="shared" si="92"/>
        <v>0</v>
      </c>
      <c r="AA314" s="148">
        <f t="shared" si="93"/>
        <v>0</v>
      </c>
      <c r="AB314" s="148">
        <f t="shared" si="131"/>
        <v>0</v>
      </c>
      <c r="AC314" s="148">
        <f t="shared" si="114"/>
        <v>0</v>
      </c>
      <c r="AD314" s="148">
        <f t="shared" si="95"/>
        <v>0</v>
      </c>
      <c r="AE314" s="148">
        <f t="shared" si="96"/>
        <v>0</v>
      </c>
      <c r="AF314" s="148">
        <f t="shared" si="97"/>
        <v>0</v>
      </c>
      <c r="AG314" s="148">
        <f t="shared" si="98"/>
        <v>0</v>
      </c>
      <c r="AI314" s="148">
        <f t="shared" si="99"/>
        <v>0</v>
      </c>
      <c r="AJ314" s="148">
        <f t="shared" si="100"/>
        <v>0</v>
      </c>
      <c r="AK314" s="148">
        <f t="shared" si="101"/>
        <v>0</v>
      </c>
      <c r="AL314" s="148">
        <f t="shared" si="102"/>
        <v>0</v>
      </c>
      <c r="AM314" s="148">
        <f t="shared" si="103"/>
        <v>0</v>
      </c>
      <c r="AN314" s="148">
        <f t="shared" si="104"/>
        <v>0</v>
      </c>
      <c r="AO314" s="148">
        <f t="shared" si="105"/>
        <v>0</v>
      </c>
      <c r="AP314" s="148">
        <f t="shared" si="106"/>
        <v>0</v>
      </c>
      <c r="AQ314" s="148">
        <f t="shared" si="107"/>
        <v>0</v>
      </c>
      <c r="AR314" s="148">
        <f t="shared" si="108"/>
        <v>0</v>
      </c>
      <c r="AS314" s="148">
        <f t="shared" si="109"/>
        <v>0</v>
      </c>
      <c r="AT314" s="148">
        <f t="shared" si="110"/>
        <v>0</v>
      </c>
      <c r="AU314" s="155"/>
      <c r="AV314" s="2">
        <f t="shared" si="111"/>
        <v>0</v>
      </c>
      <c r="AW314" s="2">
        <f t="shared" si="74"/>
        <v>0</v>
      </c>
      <c r="AX314" s="2">
        <f t="shared" si="75"/>
        <v>0</v>
      </c>
      <c r="AY314" s="2">
        <f t="shared" si="76"/>
        <v>0</v>
      </c>
      <c r="AZ314" s="2">
        <f t="shared" si="77"/>
        <v>0</v>
      </c>
      <c r="BA314" s="2">
        <f t="shared" si="78"/>
        <v>0</v>
      </c>
      <c r="BB314" s="2">
        <f t="shared" si="79"/>
        <v>0</v>
      </c>
      <c r="BC314" s="2">
        <f t="shared" si="80"/>
        <v>0</v>
      </c>
      <c r="BD314" s="2">
        <f t="shared" si="81"/>
        <v>0</v>
      </c>
      <c r="BE314" s="2">
        <f t="shared" si="82"/>
        <v>0</v>
      </c>
      <c r="BF314" s="2">
        <f t="shared" si="83"/>
        <v>0</v>
      </c>
      <c r="BG314" s="2">
        <f t="shared" si="84"/>
        <v>0</v>
      </c>
      <c r="BH314" s="145"/>
      <c r="BU314" s="145"/>
      <c r="CH314" s="145"/>
      <c r="CU314" s="145"/>
      <c r="DH314" s="145"/>
      <c r="DU314" s="145"/>
      <c r="EH314" s="145"/>
      <c r="EK314" s="175">
        <f t="shared" si="112"/>
        <v>0</v>
      </c>
    </row>
    <row r="315" spans="1:141" ht="15.75" hidden="1" outlineLevel="1" x14ac:dyDescent="0.25">
      <c r="A315" s="2">
        <f t="shared" si="146"/>
        <v>33</v>
      </c>
      <c r="B315" s="1">
        <f t="shared" si="146"/>
        <v>0</v>
      </c>
      <c r="C315" s="1">
        <f t="shared" si="146"/>
        <v>0</v>
      </c>
      <c r="D315" s="2">
        <f t="shared" si="146"/>
        <v>0</v>
      </c>
      <c r="E315" s="161">
        <f t="shared" si="146"/>
        <v>0</v>
      </c>
      <c r="F315" s="86">
        <f t="shared" si="86"/>
        <v>0</v>
      </c>
      <c r="H315" s="174">
        <v>0</v>
      </c>
      <c r="I315" s="144">
        <f t="shared" ref="I315:T315" si="148">I176+H315</f>
        <v>0</v>
      </c>
      <c r="J315" s="144">
        <f t="shared" si="148"/>
        <v>0</v>
      </c>
      <c r="K315" s="144">
        <f t="shared" si="148"/>
        <v>0</v>
      </c>
      <c r="L315" s="144">
        <f t="shared" si="148"/>
        <v>0</v>
      </c>
      <c r="M315" s="144">
        <f t="shared" si="148"/>
        <v>0</v>
      </c>
      <c r="N315" s="144">
        <f t="shared" si="148"/>
        <v>0</v>
      </c>
      <c r="O315" s="144">
        <f t="shared" si="148"/>
        <v>0</v>
      </c>
      <c r="P315" s="144">
        <f t="shared" si="148"/>
        <v>0</v>
      </c>
      <c r="Q315" s="144">
        <f t="shared" si="148"/>
        <v>0</v>
      </c>
      <c r="R315" s="144">
        <f t="shared" si="148"/>
        <v>0</v>
      </c>
      <c r="S315" s="144">
        <f t="shared" si="148"/>
        <v>0</v>
      </c>
      <c r="T315" s="144">
        <f t="shared" si="148"/>
        <v>0</v>
      </c>
      <c r="U315" s="145"/>
      <c r="V315" s="148">
        <f t="shared" si="88"/>
        <v>0</v>
      </c>
      <c r="W315" s="148">
        <f t="shared" si="89"/>
        <v>0</v>
      </c>
      <c r="X315" s="148">
        <f t="shared" si="90"/>
        <v>0</v>
      </c>
      <c r="Y315" s="148">
        <f t="shared" si="91"/>
        <v>0</v>
      </c>
      <c r="Z315" s="148">
        <f t="shared" si="92"/>
        <v>0</v>
      </c>
      <c r="AA315" s="148">
        <f t="shared" si="93"/>
        <v>0</v>
      </c>
      <c r="AB315" s="148">
        <f t="shared" si="131"/>
        <v>0</v>
      </c>
      <c r="AC315" s="148">
        <f t="shared" si="114"/>
        <v>0</v>
      </c>
      <c r="AD315" s="148">
        <f t="shared" si="95"/>
        <v>0</v>
      </c>
      <c r="AE315" s="148">
        <f t="shared" si="96"/>
        <v>0</v>
      </c>
      <c r="AF315" s="148">
        <f t="shared" si="97"/>
        <v>0</v>
      </c>
      <c r="AG315" s="148">
        <f t="shared" si="98"/>
        <v>0</v>
      </c>
      <c r="AI315" s="148">
        <f t="shared" si="99"/>
        <v>0</v>
      </c>
      <c r="AJ315" s="148">
        <f t="shared" si="100"/>
        <v>0</v>
      </c>
      <c r="AK315" s="148">
        <f t="shared" si="101"/>
        <v>0</v>
      </c>
      <c r="AL315" s="148">
        <f t="shared" si="102"/>
        <v>0</v>
      </c>
      <c r="AM315" s="148">
        <f t="shared" si="103"/>
        <v>0</v>
      </c>
      <c r="AN315" s="148">
        <f t="shared" si="104"/>
        <v>0</v>
      </c>
      <c r="AO315" s="148">
        <f t="shared" si="105"/>
        <v>0</v>
      </c>
      <c r="AP315" s="148">
        <f t="shared" si="106"/>
        <v>0</v>
      </c>
      <c r="AQ315" s="148">
        <f t="shared" si="107"/>
        <v>0</v>
      </c>
      <c r="AR315" s="148">
        <f t="shared" si="108"/>
        <v>0</v>
      </c>
      <c r="AS315" s="148">
        <f t="shared" si="109"/>
        <v>0</v>
      </c>
      <c r="AT315" s="148">
        <f t="shared" si="110"/>
        <v>0</v>
      </c>
      <c r="AU315" s="155"/>
      <c r="AV315" s="2">
        <f t="shared" si="111"/>
        <v>0</v>
      </c>
      <c r="AW315" s="2">
        <f t="shared" si="74"/>
        <v>0</v>
      </c>
      <c r="AX315" s="2">
        <f t="shared" si="75"/>
        <v>0</v>
      </c>
      <c r="AY315" s="2">
        <f t="shared" si="76"/>
        <v>0</v>
      </c>
      <c r="AZ315" s="2">
        <f t="shared" si="77"/>
        <v>0</v>
      </c>
      <c r="BA315" s="2">
        <f t="shared" si="78"/>
        <v>0</v>
      </c>
      <c r="BB315" s="2">
        <f t="shared" si="79"/>
        <v>0</v>
      </c>
      <c r="BC315" s="2">
        <f t="shared" si="80"/>
        <v>0</v>
      </c>
      <c r="BD315" s="2">
        <f t="shared" si="81"/>
        <v>0</v>
      </c>
      <c r="BE315" s="2">
        <f t="shared" si="82"/>
        <v>0</v>
      </c>
      <c r="BF315" s="2">
        <f t="shared" si="83"/>
        <v>0</v>
      </c>
      <c r="BG315" s="2">
        <f t="shared" si="84"/>
        <v>0</v>
      </c>
      <c r="BH315" s="145"/>
      <c r="BU315" s="145"/>
      <c r="CH315" s="145"/>
      <c r="CU315" s="145"/>
      <c r="DH315" s="145"/>
      <c r="DU315" s="145"/>
      <c r="EH315" s="145"/>
      <c r="EK315" s="175">
        <f t="shared" si="112"/>
        <v>0</v>
      </c>
    </row>
    <row r="316" spans="1:141" ht="15.75" hidden="1" outlineLevel="1" x14ac:dyDescent="0.25">
      <c r="A316" s="2">
        <f t="shared" si="146"/>
        <v>34</v>
      </c>
      <c r="B316" s="1">
        <f t="shared" si="146"/>
        <v>0</v>
      </c>
      <c r="C316" s="1">
        <f t="shared" si="146"/>
        <v>0</v>
      </c>
      <c r="D316" s="2">
        <f t="shared" si="146"/>
        <v>0</v>
      </c>
      <c r="E316" s="161">
        <f t="shared" si="146"/>
        <v>0</v>
      </c>
      <c r="F316" s="86">
        <f t="shared" si="86"/>
        <v>0</v>
      </c>
      <c r="H316" s="174">
        <v>0</v>
      </c>
      <c r="I316" s="144">
        <f t="shared" ref="I316:T316" si="149">I177+H316</f>
        <v>0</v>
      </c>
      <c r="J316" s="144">
        <f t="shared" si="149"/>
        <v>0</v>
      </c>
      <c r="K316" s="144">
        <f t="shared" si="149"/>
        <v>0</v>
      </c>
      <c r="L316" s="144">
        <f t="shared" si="149"/>
        <v>0</v>
      </c>
      <c r="M316" s="144">
        <f t="shared" si="149"/>
        <v>0</v>
      </c>
      <c r="N316" s="144">
        <f t="shared" si="149"/>
        <v>0</v>
      </c>
      <c r="O316" s="144">
        <f t="shared" si="149"/>
        <v>0</v>
      </c>
      <c r="P316" s="144">
        <f t="shared" si="149"/>
        <v>0</v>
      </c>
      <c r="Q316" s="144">
        <f t="shared" si="149"/>
        <v>0</v>
      </c>
      <c r="R316" s="144">
        <f t="shared" si="149"/>
        <v>0</v>
      </c>
      <c r="S316" s="144">
        <f t="shared" si="149"/>
        <v>0</v>
      </c>
      <c r="T316" s="144">
        <f t="shared" si="149"/>
        <v>0</v>
      </c>
      <c r="U316" s="145"/>
      <c r="V316" s="148">
        <f t="shared" si="88"/>
        <v>0</v>
      </c>
      <c r="W316" s="148">
        <f t="shared" si="89"/>
        <v>0</v>
      </c>
      <c r="X316" s="148">
        <f t="shared" si="90"/>
        <v>0</v>
      </c>
      <c r="Y316" s="148">
        <f t="shared" si="91"/>
        <v>0</v>
      </c>
      <c r="Z316" s="148">
        <f t="shared" si="92"/>
        <v>0</v>
      </c>
      <c r="AA316" s="148">
        <f t="shared" si="93"/>
        <v>0</v>
      </c>
      <c r="AB316" s="148">
        <f t="shared" si="131"/>
        <v>0</v>
      </c>
      <c r="AC316" s="148">
        <f t="shared" si="114"/>
        <v>0</v>
      </c>
      <c r="AD316" s="148">
        <f t="shared" si="95"/>
        <v>0</v>
      </c>
      <c r="AE316" s="148">
        <f t="shared" si="96"/>
        <v>0</v>
      </c>
      <c r="AF316" s="148">
        <f t="shared" si="97"/>
        <v>0</v>
      </c>
      <c r="AG316" s="148">
        <f t="shared" si="98"/>
        <v>0</v>
      </c>
      <c r="AI316" s="148">
        <f t="shared" si="99"/>
        <v>0</v>
      </c>
      <c r="AJ316" s="148">
        <f t="shared" si="100"/>
        <v>0</v>
      </c>
      <c r="AK316" s="148">
        <f t="shared" si="101"/>
        <v>0</v>
      </c>
      <c r="AL316" s="148">
        <f t="shared" si="102"/>
        <v>0</v>
      </c>
      <c r="AM316" s="148">
        <f t="shared" si="103"/>
        <v>0</v>
      </c>
      <c r="AN316" s="148">
        <f t="shared" si="104"/>
        <v>0</v>
      </c>
      <c r="AO316" s="148">
        <f t="shared" si="105"/>
        <v>0</v>
      </c>
      <c r="AP316" s="148">
        <f t="shared" si="106"/>
        <v>0</v>
      </c>
      <c r="AQ316" s="148">
        <f t="shared" si="107"/>
        <v>0</v>
      </c>
      <c r="AR316" s="148">
        <f t="shared" si="108"/>
        <v>0</v>
      </c>
      <c r="AS316" s="148">
        <f t="shared" si="109"/>
        <v>0</v>
      </c>
      <c r="AT316" s="148">
        <f t="shared" si="110"/>
        <v>0</v>
      </c>
      <c r="AU316" s="155"/>
      <c r="AV316" s="2">
        <f t="shared" si="111"/>
        <v>0</v>
      </c>
      <c r="AW316" s="2">
        <f t="shared" si="74"/>
        <v>0</v>
      </c>
      <c r="AX316" s="2">
        <f t="shared" si="75"/>
        <v>0</v>
      </c>
      <c r="AY316" s="2">
        <f t="shared" si="76"/>
        <v>0</v>
      </c>
      <c r="AZ316" s="2">
        <f t="shared" si="77"/>
        <v>0</v>
      </c>
      <c r="BA316" s="2">
        <f t="shared" si="78"/>
        <v>0</v>
      </c>
      <c r="BB316" s="2">
        <f t="shared" si="79"/>
        <v>0</v>
      </c>
      <c r="BC316" s="2">
        <f t="shared" si="80"/>
        <v>0</v>
      </c>
      <c r="BD316" s="2">
        <f t="shared" si="81"/>
        <v>0</v>
      </c>
      <c r="BE316" s="2">
        <f t="shared" si="82"/>
        <v>0</v>
      </c>
      <c r="BF316" s="2">
        <f t="shared" si="83"/>
        <v>0</v>
      </c>
      <c r="BG316" s="2">
        <f t="shared" si="84"/>
        <v>0</v>
      </c>
      <c r="BH316" s="145"/>
      <c r="BU316" s="145"/>
      <c r="CH316" s="145"/>
      <c r="CU316" s="145"/>
      <c r="DH316" s="145"/>
      <c r="DU316" s="145"/>
      <c r="EH316" s="145"/>
      <c r="EK316" s="175">
        <f t="shared" si="112"/>
        <v>0</v>
      </c>
    </row>
    <row r="317" spans="1:141" ht="15.75" hidden="1" outlineLevel="1" x14ac:dyDescent="0.25">
      <c r="A317" s="2">
        <f t="shared" si="146"/>
        <v>35</v>
      </c>
      <c r="B317" s="1">
        <f t="shared" si="146"/>
        <v>0</v>
      </c>
      <c r="C317" s="1">
        <f t="shared" si="146"/>
        <v>0</v>
      </c>
      <c r="D317" s="2">
        <f t="shared" si="146"/>
        <v>0</v>
      </c>
      <c r="E317" s="161">
        <f t="shared" si="146"/>
        <v>0</v>
      </c>
      <c r="F317" s="86">
        <f t="shared" si="86"/>
        <v>0</v>
      </c>
      <c r="H317" s="174">
        <v>0</v>
      </c>
      <c r="I317" s="144">
        <f t="shared" ref="I317:T317" si="150">I178+H317</f>
        <v>0</v>
      </c>
      <c r="J317" s="144">
        <f t="shared" si="150"/>
        <v>0</v>
      </c>
      <c r="K317" s="144">
        <f t="shared" si="150"/>
        <v>0</v>
      </c>
      <c r="L317" s="144">
        <f t="shared" si="150"/>
        <v>0</v>
      </c>
      <c r="M317" s="144">
        <f t="shared" si="150"/>
        <v>0</v>
      </c>
      <c r="N317" s="144">
        <f t="shared" si="150"/>
        <v>0</v>
      </c>
      <c r="O317" s="144">
        <f t="shared" si="150"/>
        <v>0</v>
      </c>
      <c r="P317" s="144">
        <f t="shared" si="150"/>
        <v>0</v>
      </c>
      <c r="Q317" s="144">
        <f t="shared" si="150"/>
        <v>0</v>
      </c>
      <c r="R317" s="144">
        <f t="shared" si="150"/>
        <v>0</v>
      </c>
      <c r="S317" s="144">
        <f t="shared" si="150"/>
        <v>0</v>
      </c>
      <c r="T317" s="144">
        <f t="shared" si="150"/>
        <v>0</v>
      </c>
      <c r="U317" s="145"/>
      <c r="V317" s="148">
        <f t="shared" si="88"/>
        <v>0</v>
      </c>
      <c r="W317" s="148">
        <f t="shared" si="89"/>
        <v>0</v>
      </c>
      <c r="X317" s="148">
        <f t="shared" si="90"/>
        <v>0</v>
      </c>
      <c r="Y317" s="148">
        <f t="shared" si="91"/>
        <v>0</v>
      </c>
      <c r="Z317" s="148">
        <f t="shared" si="92"/>
        <v>0</v>
      </c>
      <c r="AA317" s="148">
        <f t="shared" si="93"/>
        <v>0</v>
      </c>
      <c r="AB317" s="148">
        <f t="shared" si="131"/>
        <v>0</v>
      </c>
      <c r="AC317" s="148">
        <f t="shared" si="114"/>
        <v>0</v>
      </c>
      <c r="AD317" s="148">
        <f t="shared" si="95"/>
        <v>0</v>
      </c>
      <c r="AE317" s="148">
        <f t="shared" si="96"/>
        <v>0</v>
      </c>
      <c r="AF317" s="148">
        <f t="shared" si="97"/>
        <v>0</v>
      </c>
      <c r="AG317" s="148">
        <f t="shared" si="98"/>
        <v>0</v>
      </c>
      <c r="AI317" s="148">
        <f t="shared" si="99"/>
        <v>0</v>
      </c>
      <c r="AJ317" s="148">
        <f t="shared" si="100"/>
        <v>0</v>
      </c>
      <c r="AK317" s="148">
        <f t="shared" si="101"/>
        <v>0</v>
      </c>
      <c r="AL317" s="148">
        <f t="shared" si="102"/>
        <v>0</v>
      </c>
      <c r="AM317" s="148">
        <f t="shared" si="103"/>
        <v>0</v>
      </c>
      <c r="AN317" s="148">
        <f t="shared" si="104"/>
        <v>0</v>
      </c>
      <c r="AO317" s="148">
        <f t="shared" si="105"/>
        <v>0</v>
      </c>
      <c r="AP317" s="148">
        <f t="shared" si="106"/>
        <v>0</v>
      </c>
      <c r="AQ317" s="148">
        <f t="shared" si="107"/>
        <v>0</v>
      </c>
      <c r="AR317" s="148">
        <f t="shared" si="108"/>
        <v>0</v>
      </c>
      <c r="AS317" s="148">
        <f t="shared" si="109"/>
        <v>0</v>
      </c>
      <c r="AT317" s="148">
        <f t="shared" si="110"/>
        <v>0</v>
      </c>
      <c r="AU317" s="155"/>
      <c r="AV317" s="2">
        <f t="shared" si="111"/>
        <v>0</v>
      </c>
      <c r="AW317" s="2">
        <f t="shared" si="74"/>
        <v>0</v>
      </c>
      <c r="AX317" s="2">
        <f t="shared" si="75"/>
        <v>0</v>
      </c>
      <c r="AY317" s="2">
        <f t="shared" si="76"/>
        <v>0</v>
      </c>
      <c r="AZ317" s="2">
        <f t="shared" si="77"/>
        <v>0</v>
      </c>
      <c r="BA317" s="2">
        <f t="shared" si="78"/>
        <v>0</v>
      </c>
      <c r="BB317" s="2">
        <f t="shared" si="79"/>
        <v>0</v>
      </c>
      <c r="BC317" s="2">
        <f t="shared" si="80"/>
        <v>0</v>
      </c>
      <c r="BD317" s="2">
        <f t="shared" si="81"/>
        <v>0</v>
      </c>
      <c r="BE317" s="2">
        <f t="shared" si="82"/>
        <v>0</v>
      </c>
      <c r="BF317" s="2">
        <f t="shared" si="83"/>
        <v>0</v>
      </c>
      <c r="BG317" s="2">
        <f t="shared" si="84"/>
        <v>0</v>
      </c>
      <c r="BH317" s="145"/>
      <c r="BU317" s="145"/>
      <c r="CH317" s="145"/>
      <c r="CU317" s="145"/>
      <c r="DH317" s="145"/>
      <c r="DU317" s="145"/>
      <c r="EH317" s="145"/>
      <c r="EK317" s="175">
        <f t="shared" si="112"/>
        <v>0</v>
      </c>
    </row>
    <row r="318" spans="1:141" ht="15.75" hidden="1" outlineLevel="1" x14ac:dyDescent="0.25">
      <c r="A318" s="2">
        <f t="shared" si="146"/>
        <v>36</v>
      </c>
      <c r="B318" s="1">
        <f t="shared" si="146"/>
        <v>0</v>
      </c>
      <c r="C318" s="1">
        <f t="shared" si="146"/>
        <v>0</v>
      </c>
      <c r="D318" s="2">
        <f t="shared" si="146"/>
        <v>0</v>
      </c>
      <c r="E318" s="161">
        <f t="shared" si="146"/>
        <v>0</v>
      </c>
      <c r="F318" s="86">
        <f t="shared" si="86"/>
        <v>0</v>
      </c>
      <c r="H318" s="174">
        <v>0</v>
      </c>
      <c r="I318" s="144">
        <f t="shared" ref="I318:T318" si="151">I179+H318</f>
        <v>0</v>
      </c>
      <c r="J318" s="144">
        <f t="shared" si="151"/>
        <v>0</v>
      </c>
      <c r="K318" s="144">
        <f t="shared" si="151"/>
        <v>0</v>
      </c>
      <c r="L318" s="144">
        <f t="shared" si="151"/>
        <v>0</v>
      </c>
      <c r="M318" s="144">
        <f t="shared" si="151"/>
        <v>0</v>
      </c>
      <c r="N318" s="144">
        <f t="shared" si="151"/>
        <v>0</v>
      </c>
      <c r="O318" s="144">
        <f t="shared" si="151"/>
        <v>0</v>
      </c>
      <c r="P318" s="144">
        <f t="shared" si="151"/>
        <v>0</v>
      </c>
      <c r="Q318" s="144">
        <f t="shared" si="151"/>
        <v>0</v>
      </c>
      <c r="R318" s="144">
        <f t="shared" si="151"/>
        <v>0</v>
      </c>
      <c r="S318" s="144">
        <f t="shared" si="151"/>
        <v>0</v>
      </c>
      <c r="T318" s="144">
        <f t="shared" si="151"/>
        <v>0</v>
      </c>
      <c r="U318" s="145"/>
      <c r="V318" s="148">
        <f t="shared" si="88"/>
        <v>0</v>
      </c>
      <c r="W318" s="148">
        <f t="shared" si="89"/>
        <v>0</v>
      </c>
      <c r="X318" s="148">
        <f t="shared" si="90"/>
        <v>0</v>
      </c>
      <c r="Y318" s="148">
        <f t="shared" si="91"/>
        <v>0</v>
      </c>
      <c r="Z318" s="148">
        <f t="shared" si="92"/>
        <v>0</v>
      </c>
      <c r="AA318" s="148">
        <f t="shared" si="93"/>
        <v>0</v>
      </c>
      <c r="AB318" s="148">
        <f t="shared" si="131"/>
        <v>0</v>
      </c>
      <c r="AC318" s="148">
        <f t="shared" si="114"/>
        <v>0</v>
      </c>
      <c r="AD318" s="148">
        <f t="shared" si="95"/>
        <v>0</v>
      </c>
      <c r="AE318" s="148">
        <f t="shared" si="96"/>
        <v>0</v>
      </c>
      <c r="AF318" s="148">
        <f t="shared" si="97"/>
        <v>0</v>
      </c>
      <c r="AG318" s="148">
        <f t="shared" si="98"/>
        <v>0</v>
      </c>
      <c r="AI318" s="148">
        <f t="shared" si="99"/>
        <v>0</v>
      </c>
      <c r="AJ318" s="148">
        <f t="shared" si="100"/>
        <v>0</v>
      </c>
      <c r="AK318" s="148">
        <f t="shared" si="101"/>
        <v>0</v>
      </c>
      <c r="AL318" s="148">
        <f t="shared" si="102"/>
        <v>0</v>
      </c>
      <c r="AM318" s="148">
        <f t="shared" si="103"/>
        <v>0</v>
      </c>
      <c r="AN318" s="148">
        <f t="shared" si="104"/>
        <v>0</v>
      </c>
      <c r="AO318" s="148">
        <f t="shared" si="105"/>
        <v>0</v>
      </c>
      <c r="AP318" s="148">
        <f t="shared" si="106"/>
        <v>0</v>
      </c>
      <c r="AQ318" s="148">
        <f t="shared" si="107"/>
        <v>0</v>
      </c>
      <c r="AR318" s="148">
        <f t="shared" si="108"/>
        <v>0</v>
      </c>
      <c r="AS318" s="148">
        <f t="shared" si="109"/>
        <v>0</v>
      </c>
      <c r="AT318" s="148">
        <f t="shared" si="110"/>
        <v>0</v>
      </c>
      <c r="AU318" s="155"/>
      <c r="AV318" s="2">
        <f t="shared" si="111"/>
        <v>0</v>
      </c>
      <c r="AW318" s="2">
        <f t="shared" si="74"/>
        <v>0</v>
      </c>
      <c r="AX318" s="2">
        <f t="shared" si="75"/>
        <v>0</v>
      </c>
      <c r="AY318" s="2">
        <f t="shared" si="76"/>
        <v>0</v>
      </c>
      <c r="AZ318" s="2">
        <f t="shared" si="77"/>
        <v>0</v>
      </c>
      <c r="BA318" s="2">
        <f t="shared" si="78"/>
        <v>0</v>
      </c>
      <c r="BB318" s="2">
        <f t="shared" si="79"/>
        <v>0</v>
      </c>
      <c r="BC318" s="2">
        <f t="shared" si="80"/>
        <v>0</v>
      </c>
      <c r="BD318" s="2">
        <f t="shared" si="81"/>
        <v>0</v>
      </c>
      <c r="BE318" s="2">
        <f t="shared" si="82"/>
        <v>0</v>
      </c>
      <c r="BF318" s="2">
        <f t="shared" si="83"/>
        <v>0</v>
      </c>
      <c r="BG318" s="2">
        <f t="shared" si="84"/>
        <v>0</v>
      </c>
      <c r="BH318" s="145"/>
      <c r="BU318" s="145"/>
      <c r="CH318" s="145"/>
      <c r="CU318" s="145"/>
      <c r="DH318" s="145"/>
      <c r="DU318" s="145"/>
      <c r="EH318" s="145"/>
      <c r="EK318" s="175">
        <f t="shared" si="112"/>
        <v>0</v>
      </c>
    </row>
    <row r="319" spans="1:141" ht="15.75" hidden="1" outlineLevel="1" x14ac:dyDescent="0.25">
      <c r="A319" s="2">
        <f t="shared" si="146"/>
        <v>37</v>
      </c>
      <c r="B319" s="1">
        <f t="shared" si="146"/>
        <v>0</v>
      </c>
      <c r="C319" s="1">
        <f t="shared" si="146"/>
        <v>0</v>
      </c>
      <c r="D319" s="2">
        <f t="shared" si="146"/>
        <v>0</v>
      </c>
      <c r="E319" s="161">
        <f t="shared" si="146"/>
        <v>0</v>
      </c>
      <c r="F319" s="86">
        <f t="shared" si="86"/>
        <v>0</v>
      </c>
      <c r="H319" s="174">
        <v>0</v>
      </c>
      <c r="I319" s="144">
        <f t="shared" ref="I319:T319" si="152">I180+H319</f>
        <v>0</v>
      </c>
      <c r="J319" s="144">
        <f t="shared" si="152"/>
        <v>0</v>
      </c>
      <c r="K319" s="144">
        <f t="shared" si="152"/>
        <v>0</v>
      </c>
      <c r="L319" s="144">
        <f t="shared" si="152"/>
        <v>0</v>
      </c>
      <c r="M319" s="144">
        <f t="shared" si="152"/>
        <v>0</v>
      </c>
      <c r="N319" s="144">
        <f t="shared" si="152"/>
        <v>0</v>
      </c>
      <c r="O319" s="144">
        <f t="shared" si="152"/>
        <v>0</v>
      </c>
      <c r="P319" s="144">
        <f t="shared" si="152"/>
        <v>0</v>
      </c>
      <c r="Q319" s="144">
        <f t="shared" si="152"/>
        <v>0</v>
      </c>
      <c r="R319" s="144">
        <f t="shared" si="152"/>
        <v>0</v>
      </c>
      <c r="S319" s="144">
        <f t="shared" si="152"/>
        <v>0</v>
      </c>
      <c r="T319" s="144">
        <f t="shared" si="152"/>
        <v>0</v>
      </c>
      <c r="U319" s="145"/>
      <c r="V319" s="148">
        <f t="shared" si="88"/>
        <v>0</v>
      </c>
      <c r="W319" s="148">
        <f t="shared" si="89"/>
        <v>0</v>
      </c>
      <c r="X319" s="148">
        <f t="shared" si="90"/>
        <v>0</v>
      </c>
      <c r="Y319" s="148">
        <f t="shared" si="91"/>
        <v>0</v>
      </c>
      <c r="Z319" s="148">
        <f t="shared" si="92"/>
        <v>0</v>
      </c>
      <c r="AA319" s="148">
        <f t="shared" si="93"/>
        <v>0</v>
      </c>
      <c r="AB319" s="148">
        <f t="shared" si="131"/>
        <v>0</v>
      </c>
      <c r="AC319" s="148">
        <f t="shared" si="114"/>
        <v>0</v>
      </c>
      <c r="AD319" s="148">
        <f t="shared" si="95"/>
        <v>0</v>
      </c>
      <c r="AE319" s="148">
        <f t="shared" si="96"/>
        <v>0</v>
      </c>
      <c r="AF319" s="148">
        <f t="shared" si="97"/>
        <v>0</v>
      </c>
      <c r="AG319" s="148">
        <f t="shared" si="98"/>
        <v>0</v>
      </c>
      <c r="AI319" s="148">
        <f t="shared" si="99"/>
        <v>0</v>
      </c>
      <c r="AJ319" s="148">
        <f t="shared" si="100"/>
        <v>0</v>
      </c>
      <c r="AK319" s="148">
        <f t="shared" si="101"/>
        <v>0</v>
      </c>
      <c r="AL319" s="148">
        <f t="shared" si="102"/>
        <v>0</v>
      </c>
      <c r="AM319" s="148">
        <f t="shared" si="103"/>
        <v>0</v>
      </c>
      <c r="AN319" s="148">
        <f t="shared" si="104"/>
        <v>0</v>
      </c>
      <c r="AO319" s="148">
        <f t="shared" si="105"/>
        <v>0</v>
      </c>
      <c r="AP319" s="148">
        <f t="shared" si="106"/>
        <v>0</v>
      </c>
      <c r="AQ319" s="148">
        <f t="shared" si="107"/>
        <v>0</v>
      </c>
      <c r="AR319" s="148">
        <f t="shared" si="108"/>
        <v>0</v>
      </c>
      <c r="AS319" s="148">
        <f t="shared" si="109"/>
        <v>0</v>
      </c>
      <c r="AT319" s="148">
        <f t="shared" si="110"/>
        <v>0</v>
      </c>
      <c r="AU319" s="155"/>
      <c r="AV319" s="2">
        <f t="shared" si="111"/>
        <v>0</v>
      </c>
      <c r="AW319" s="2">
        <f t="shared" si="74"/>
        <v>0</v>
      </c>
      <c r="AX319" s="2">
        <f t="shared" si="75"/>
        <v>0</v>
      </c>
      <c r="AY319" s="2">
        <f t="shared" si="76"/>
        <v>0</v>
      </c>
      <c r="AZ319" s="2">
        <f t="shared" si="77"/>
        <v>0</v>
      </c>
      <c r="BA319" s="2">
        <f t="shared" si="78"/>
        <v>0</v>
      </c>
      <c r="BB319" s="2">
        <f t="shared" si="79"/>
        <v>0</v>
      </c>
      <c r="BC319" s="2">
        <f t="shared" si="80"/>
        <v>0</v>
      </c>
      <c r="BD319" s="2">
        <f t="shared" si="81"/>
        <v>0</v>
      </c>
      <c r="BE319" s="2">
        <f t="shared" si="82"/>
        <v>0</v>
      </c>
      <c r="BF319" s="2">
        <f t="shared" si="83"/>
        <v>0</v>
      </c>
      <c r="BG319" s="2">
        <f t="shared" si="84"/>
        <v>0</v>
      </c>
      <c r="BH319" s="145"/>
      <c r="BU319" s="145"/>
      <c r="CH319" s="145"/>
      <c r="CU319" s="145"/>
      <c r="DH319" s="145"/>
      <c r="DU319" s="145"/>
      <c r="EH319" s="145"/>
      <c r="EK319" s="175">
        <f t="shared" si="112"/>
        <v>0</v>
      </c>
    </row>
    <row r="320" spans="1:141" ht="15.75" hidden="1" outlineLevel="1" x14ac:dyDescent="0.25">
      <c r="A320" s="2">
        <f t="shared" si="146"/>
        <v>38</v>
      </c>
      <c r="B320" s="1">
        <f t="shared" si="146"/>
        <v>0</v>
      </c>
      <c r="C320" s="1">
        <f t="shared" si="146"/>
        <v>0</v>
      </c>
      <c r="D320" s="2">
        <f t="shared" si="146"/>
        <v>0</v>
      </c>
      <c r="E320" s="161">
        <f t="shared" si="146"/>
        <v>0</v>
      </c>
      <c r="F320" s="86">
        <f t="shared" si="86"/>
        <v>0</v>
      </c>
      <c r="H320" s="174">
        <v>0</v>
      </c>
      <c r="I320" s="144">
        <f t="shared" ref="I320:T320" si="153">I181+H320</f>
        <v>0</v>
      </c>
      <c r="J320" s="144">
        <f t="shared" si="153"/>
        <v>0</v>
      </c>
      <c r="K320" s="144">
        <f t="shared" si="153"/>
        <v>0</v>
      </c>
      <c r="L320" s="144">
        <f t="shared" si="153"/>
        <v>0</v>
      </c>
      <c r="M320" s="144">
        <f t="shared" si="153"/>
        <v>0</v>
      </c>
      <c r="N320" s="144">
        <f t="shared" si="153"/>
        <v>0</v>
      </c>
      <c r="O320" s="144">
        <f t="shared" si="153"/>
        <v>0</v>
      </c>
      <c r="P320" s="144">
        <f t="shared" si="153"/>
        <v>0</v>
      </c>
      <c r="Q320" s="144">
        <f t="shared" si="153"/>
        <v>0</v>
      </c>
      <c r="R320" s="144">
        <f t="shared" si="153"/>
        <v>0</v>
      </c>
      <c r="S320" s="144">
        <f t="shared" si="153"/>
        <v>0</v>
      </c>
      <c r="T320" s="144">
        <f t="shared" si="153"/>
        <v>0</v>
      </c>
      <c r="U320" s="145"/>
      <c r="V320" s="148">
        <f t="shared" si="88"/>
        <v>0</v>
      </c>
      <c r="W320" s="148">
        <f t="shared" si="89"/>
        <v>0</v>
      </c>
      <c r="X320" s="148">
        <f t="shared" si="90"/>
        <v>0</v>
      </c>
      <c r="Y320" s="148">
        <f t="shared" si="91"/>
        <v>0</v>
      </c>
      <c r="Z320" s="148">
        <f t="shared" si="92"/>
        <v>0</v>
      </c>
      <c r="AA320" s="148">
        <f t="shared" si="93"/>
        <v>0</v>
      </c>
      <c r="AB320" s="148">
        <f t="shared" si="131"/>
        <v>0</v>
      </c>
      <c r="AC320" s="148">
        <f t="shared" si="114"/>
        <v>0</v>
      </c>
      <c r="AD320" s="148">
        <f t="shared" si="95"/>
        <v>0</v>
      </c>
      <c r="AE320" s="148">
        <f t="shared" si="96"/>
        <v>0</v>
      </c>
      <c r="AF320" s="148">
        <f t="shared" si="97"/>
        <v>0</v>
      </c>
      <c r="AG320" s="148">
        <f t="shared" si="98"/>
        <v>0</v>
      </c>
      <c r="AI320" s="148">
        <f t="shared" si="99"/>
        <v>0</v>
      </c>
      <c r="AJ320" s="148">
        <f t="shared" si="100"/>
        <v>0</v>
      </c>
      <c r="AK320" s="148">
        <f t="shared" si="101"/>
        <v>0</v>
      </c>
      <c r="AL320" s="148">
        <f t="shared" si="102"/>
        <v>0</v>
      </c>
      <c r="AM320" s="148">
        <f t="shared" si="103"/>
        <v>0</v>
      </c>
      <c r="AN320" s="148">
        <f t="shared" si="104"/>
        <v>0</v>
      </c>
      <c r="AO320" s="148">
        <f t="shared" si="105"/>
        <v>0</v>
      </c>
      <c r="AP320" s="148">
        <f t="shared" si="106"/>
        <v>0</v>
      </c>
      <c r="AQ320" s="148">
        <f t="shared" si="107"/>
        <v>0</v>
      </c>
      <c r="AR320" s="148">
        <f t="shared" si="108"/>
        <v>0</v>
      </c>
      <c r="AS320" s="148">
        <f t="shared" si="109"/>
        <v>0</v>
      </c>
      <c r="AT320" s="148">
        <f t="shared" si="110"/>
        <v>0</v>
      </c>
      <c r="AU320" s="155"/>
      <c r="AV320" s="2">
        <f t="shared" si="111"/>
        <v>0</v>
      </c>
      <c r="AW320" s="2">
        <f t="shared" si="74"/>
        <v>0</v>
      </c>
      <c r="AX320" s="2">
        <f t="shared" si="75"/>
        <v>0</v>
      </c>
      <c r="AY320" s="2">
        <f t="shared" si="76"/>
        <v>0</v>
      </c>
      <c r="AZ320" s="2">
        <f t="shared" si="77"/>
        <v>0</v>
      </c>
      <c r="BA320" s="2">
        <f t="shared" si="78"/>
        <v>0</v>
      </c>
      <c r="BB320" s="2">
        <f t="shared" si="79"/>
        <v>0</v>
      </c>
      <c r="BC320" s="2">
        <f t="shared" si="80"/>
        <v>0</v>
      </c>
      <c r="BD320" s="2">
        <f t="shared" si="81"/>
        <v>0</v>
      </c>
      <c r="BE320" s="2">
        <f t="shared" si="82"/>
        <v>0</v>
      </c>
      <c r="BF320" s="2">
        <f t="shared" si="83"/>
        <v>0</v>
      </c>
      <c r="BG320" s="2">
        <f t="shared" si="84"/>
        <v>0</v>
      </c>
      <c r="BH320" s="145"/>
      <c r="BU320" s="145"/>
      <c r="CH320" s="145"/>
      <c r="CU320" s="145"/>
      <c r="DH320" s="145"/>
      <c r="DU320" s="145"/>
      <c r="EH320" s="145"/>
      <c r="EK320" s="175">
        <f t="shared" si="112"/>
        <v>0</v>
      </c>
    </row>
    <row r="321" spans="1:141" ht="15.75" hidden="1" outlineLevel="1" x14ac:dyDescent="0.25">
      <c r="A321" s="2">
        <f t="shared" si="146"/>
        <v>39</v>
      </c>
      <c r="B321" s="1">
        <f t="shared" si="146"/>
        <v>0</v>
      </c>
      <c r="C321" s="1">
        <f t="shared" si="146"/>
        <v>0</v>
      </c>
      <c r="D321" s="2">
        <f t="shared" si="146"/>
        <v>0</v>
      </c>
      <c r="E321" s="161">
        <f t="shared" si="146"/>
        <v>0</v>
      </c>
      <c r="F321" s="86">
        <f t="shared" si="86"/>
        <v>0</v>
      </c>
      <c r="H321" s="174">
        <v>0</v>
      </c>
      <c r="I321" s="144">
        <f t="shared" ref="I321:T321" si="154">I182+H321</f>
        <v>0</v>
      </c>
      <c r="J321" s="144">
        <f t="shared" si="154"/>
        <v>0</v>
      </c>
      <c r="K321" s="144">
        <f t="shared" si="154"/>
        <v>0</v>
      </c>
      <c r="L321" s="144">
        <f t="shared" si="154"/>
        <v>0</v>
      </c>
      <c r="M321" s="144">
        <f t="shared" si="154"/>
        <v>0</v>
      </c>
      <c r="N321" s="144">
        <f t="shared" si="154"/>
        <v>0</v>
      </c>
      <c r="O321" s="144">
        <f t="shared" si="154"/>
        <v>0</v>
      </c>
      <c r="P321" s="144">
        <f t="shared" si="154"/>
        <v>0</v>
      </c>
      <c r="Q321" s="144">
        <f t="shared" si="154"/>
        <v>0</v>
      </c>
      <c r="R321" s="144">
        <f t="shared" si="154"/>
        <v>0</v>
      </c>
      <c r="S321" s="144">
        <f t="shared" si="154"/>
        <v>0</v>
      </c>
      <c r="T321" s="144">
        <f t="shared" si="154"/>
        <v>0</v>
      </c>
      <c r="U321" s="145"/>
      <c r="V321" s="148">
        <f t="shared" si="88"/>
        <v>0</v>
      </c>
      <c r="W321" s="148">
        <f t="shared" si="89"/>
        <v>0</v>
      </c>
      <c r="X321" s="148">
        <f t="shared" si="90"/>
        <v>0</v>
      </c>
      <c r="Y321" s="148">
        <f t="shared" si="91"/>
        <v>0</v>
      </c>
      <c r="Z321" s="148">
        <f t="shared" si="92"/>
        <v>0</v>
      </c>
      <c r="AA321" s="148">
        <f t="shared" si="93"/>
        <v>0</v>
      </c>
      <c r="AB321" s="148">
        <f t="shared" si="131"/>
        <v>0</v>
      </c>
      <c r="AC321" s="148">
        <f t="shared" si="114"/>
        <v>0</v>
      </c>
      <c r="AD321" s="148">
        <f t="shared" si="95"/>
        <v>0</v>
      </c>
      <c r="AE321" s="148">
        <f t="shared" si="96"/>
        <v>0</v>
      </c>
      <c r="AF321" s="148">
        <f t="shared" si="97"/>
        <v>0</v>
      </c>
      <c r="AG321" s="148">
        <f t="shared" si="98"/>
        <v>0</v>
      </c>
      <c r="AI321" s="148">
        <f t="shared" si="99"/>
        <v>0</v>
      </c>
      <c r="AJ321" s="148">
        <f t="shared" si="100"/>
        <v>0</v>
      </c>
      <c r="AK321" s="148">
        <f t="shared" si="101"/>
        <v>0</v>
      </c>
      <c r="AL321" s="148">
        <f t="shared" si="102"/>
        <v>0</v>
      </c>
      <c r="AM321" s="148">
        <f t="shared" si="103"/>
        <v>0</v>
      </c>
      <c r="AN321" s="148">
        <f t="shared" si="104"/>
        <v>0</v>
      </c>
      <c r="AO321" s="148">
        <f t="shared" si="105"/>
        <v>0</v>
      </c>
      <c r="AP321" s="148">
        <f t="shared" si="106"/>
        <v>0</v>
      </c>
      <c r="AQ321" s="148">
        <f t="shared" si="107"/>
        <v>0</v>
      </c>
      <c r="AR321" s="148">
        <f t="shared" si="108"/>
        <v>0</v>
      </c>
      <c r="AS321" s="148">
        <f t="shared" si="109"/>
        <v>0</v>
      </c>
      <c r="AT321" s="148">
        <f t="shared" si="110"/>
        <v>0</v>
      </c>
      <c r="AU321" s="155"/>
      <c r="AV321" s="2">
        <f t="shared" si="111"/>
        <v>0</v>
      </c>
      <c r="AW321" s="2">
        <f t="shared" si="74"/>
        <v>0</v>
      </c>
      <c r="AX321" s="2">
        <f t="shared" si="75"/>
        <v>0</v>
      </c>
      <c r="AY321" s="2">
        <f t="shared" si="76"/>
        <v>0</v>
      </c>
      <c r="AZ321" s="2">
        <f t="shared" si="77"/>
        <v>0</v>
      </c>
      <c r="BA321" s="2">
        <f t="shared" si="78"/>
        <v>0</v>
      </c>
      <c r="BB321" s="2">
        <f t="shared" si="79"/>
        <v>0</v>
      </c>
      <c r="BC321" s="2">
        <f t="shared" si="80"/>
        <v>0</v>
      </c>
      <c r="BD321" s="2">
        <f t="shared" si="81"/>
        <v>0</v>
      </c>
      <c r="BE321" s="2">
        <f t="shared" si="82"/>
        <v>0</v>
      </c>
      <c r="BF321" s="2">
        <f t="shared" si="83"/>
        <v>0</v>
      </c>
      <c r="BG321" s="2">
        <f t="shared" si="84"/>
        <v>0</v>
      </c>
      <c r="BH321" s="145"/>
      <c r="BU321" s="145"/>
      <c r="CH321" s="145"/>
      <c r="CU321" s="145"/>
      <c r="DH321" s="145"/>
      <c r="DU321" s="145"/>
      <c r="EH321" s="145"/>
      <c r="EK321" s="175">
        <f t="shared" si="112"/>
        <v>0</v>
      </c>
    </row>
    <row r="322" spans="1:141" ht="15.75" hidden="1" outlineLevel="1" x14ac:dyDescent="0.25">
      <c r="A322" s="2">
        <f t="shared" si="146"/>
        <v>40</v>
      </c>
      <c r="B322" s="1">
        <f t="shared" si="146"/>
        <v>0</v>
      </c>
      <c r="C322" s="1">
        <f t="shared" si="146"/>
        <v>0</v>
      </c>
      <c r="D322" s="2">
        <f t="shared" si="146"/>
        <v>0</v>
      </c>
      <c r="E322" s="161">
        <f t="shared" si="146"/>
        <v>0</v>
      </c>
      <c r="F322" s="86">
        <f t="shared" si="86"/>
        <v>0</v>
      </c>
      <c r="H322" s="174">
        <v>0</v>
      </c>
      <c r="I322" s="144">
        <f t="shared" ref="I322:T322" si="155">I183+H322</f>
        <v>0</v>
      </c>
      <c r="J322" s="144">
        <f t="shared" si="155"/>
        <v>0</v>
      </c>
      <c r="K322" s="144">
        <f t="shared" si="155"/>
        <v>0</v>
      </c>
      <c r="L322" s="144">
        <f t="shared" si="155"/>
        <v>0</v>
      </c>
      <c r="M322" s="144">
        <f t="shared" si="155"/>
        <v>0</v>
      </c>
      <c r="N322" s="144">
        <f t="shared" si="155"/>
        <v>0</v>
      </c>
      <c r="O322" s="144">
        <f t="shared" si="155"/>
        <v>0</v>
      </c>
      <c r="P322" s="144">
        <f t="shared" si="155"/>
        <v>0</v>
      </c>
      <c r="Q322" s="144">
        <f t="shared" si="155"/>
        <v>0</v>
      </c>
      <c r="R322" s="144">
        <f t="shared" si="155"/>
        <v>0</v>
      </c>
      <c r="S322" s="144">
        <f t="shared" si="155"/>
        <v>0</v>
      </c>
      <c r="T322" s="144">
        <f t="shared" si="155"/>
        <v>0</v>
      </c>
      <c r="U322" s="145"/>
      <c r="V322" s="148">
        <f t="shared" si="88"/>
        <v>0</v>
      </c>
      <c r="W322" s="148">
        <f t="shared" si="89"/>
        <v>0</v>
      </c>
      <c r="X322" s="148">
        <f t="shared" si="90"/>
        <v>0</v>
      </c>
      <c r="Y322" s="148">
        <f t="shared" si="91"/>
        <v>0</v>
      </c>
      <c r="Z322" s="148">
        <f t="shared" si="92"/>
        <v>0</v>
      </c>
      <c r="AA322" s="148">
        <f t="shared" si="93"/>
        <v>0</v>
      </c>
      <c r="AB322" s="148">
        <f t="shared" si="131"/>
        <v>0</v>
      </c>
      <c r="AC322" s="148">
        <f t="shared" si="114"/>
        <v>0</v>
      </c>
      <c r="AD322" s="148">
        <f t="shared" si="95"/>
        <v>0</v>
      </c>
      <c r="AE322" s="148">
        <f t="shared" si="96"/>
        <v>0</v>
      </c>
      <c r="AF322" s="148">
        <f t="shared" si="97"/>
        <v>0</v>
      </c>
      <c r="AG322" s="148">
        <f t="shared" si="98"/>
        <v>0</v>
      </c>
      <c r="AI322" s="148">
        <f t="shared" si="99"/>
        <v>0</v>
      </c>
      <c r="AJ322" s="148">
        <f t="shared" si="100"/>
        <v>0</v>
      </c>
      <c r="AK322" s="148">
        <f t="shared" si="101"/>
        <v>0</v>
      </c>
      <c r="AL322" s="148">
        <f t="shared" si="102"/>
        <v>0</v>
      </c>
      <c r="AM322" s="148">
        <f t="shared" si="103"/>
        <v>0</v>
      </c>
      <c r="AN322" s="148">
        <f t="shared" si="104"/>
        <v>0</v>
      </c>
      <c r="AO322" s="148">
        <f t="shared" si="105"/>
        <v>0</v>
      </c>
      <c r="AP322" s="148">
        <f t="shared" si="106"/>
        <v>0</v>
      </c>
      <c r="AQ322" s="148">
        <f t="shared" si="107"/>
        <v>0</v>
      </c>
      <c r="AR322" s="148">
        <f t="shared" si="108"/>
        <v>0</v>
      </c>
      <c r="AS322" s="148">
        <f t="shared" si="109"/>
        <v>0</v>
      </c>
      <c r="AT322" s="148">
        <f t="shared" si="110"/>
        <v>0</v>
      </c>
      <c r="AU322" s="155"/>
      <c r="AV322" s="2">
        <f t="shared" si="111"/>
        <v>0</v>
      </c>
      <c r="AW322" s="2">
        <f t="shared" si="74"/>
        <v>0</v>
      </c>
      <c r="AX322" s="2">
        <f t="shared" si="75"/>
        <v>0</v>
      </c>
      <c r="AY322" s="2">
        <f t="shared" si="76"/>
        <v>0</v>
      </c>
      <c r="AZ322" s="2">
        <f t="shared" si="77"/>
        <v>0</v>
      </c>
      <c r="BA322" s="2">
        <f t="shared" si="78"/>
        <v>0</v>
      </c>
      <c r="BB322" s="2">
        <f t="shared" si="79"/>
        <v>0</v>
      </c>
      <c r="BC322" s="2">
        <f t="shared" si="80"/>
        <v>0</v>
      </c>
      <c r="BD322" s="2">
        <f t="shared" si="81"/>
        <v>0</v>
      </c>
      <c r="BE322" s="2">
        <f t="shared" si="82"/>
        <v>0</v>
      </c>
      <c r="BF322" s="2">
        <f t="shared" si="83"/>
        <v>0</v>
      </c>
      <c r="BG322" s="2">
        <f t="shared" si="84"/>
        <v>0</v>
      </c>
      <c r="BH322" s="145"/>
      <c r="BU322" s="145"/>
      <c r="CH322" s="145"/>
      <c r="CU322" s="145"/>
      <c r="DH322" s="145"/>
      <c r="DU322" s="145"/>
      <c r="EH322" s="145"/>
      <c r="EK322" s="175">
        <f t="shared" si="112"/>
        <v>0</v>
      </c>
    </row>
    <row r="323" spans="1:141" ht="15.75" hidden="1" outlineLevel="1" x14ac:dyDescent="0.25">
      <c r="A323" s="2">
        <f t="shared" si="146"/>
        <v>41</v>
      </c>
      <c r="B323" s="1">
        <f t="shared" si="146"/>
        <v>0</v>
      </c>
      <c r="C323" s="1">
        <f t="shared" si="146"/>
        <v>0</v>
      </c>
      <c r="D323" s="2">
        <f t="shared" si="146"/>
        <v>0</v>
      </c>
      <c r="E323" s="161">
        <f t="shared" si="146"/>
        <v>0</v>
      </c>
      <c r="F323" s="86">
        <f t="shared" si="86"/>
        <v>0</v>
      </c>
      <c r="H323" s="174">
        <v>0</v>
      </c>
      <c r="I323" s="144">
        <f t="shared" ref="I323:T323" si="156">I184+H323</f>
        <v>0</v>
      </c>
      <c r="J323" s="144">
        <f t="shared" si="156"/>
        <v>0</v>
      </c>
      <c r="K323" s="144">
        <f t="shared" si="156"/>
        <v>0</v>
      </c>
      <c r="L323" s="144">
        <f t="shared" si="156"/>
        <v>0</v>
      </c>
      <c r="M323" s="144">
        <f t="shared" si="156"/>
        <v>0</v>
      </c>
      <c r="N323" s="144">
        <f t="shared" si="156"/>
        <v>0</v>
      </c>
      <c r="O323" s="144">
        <f t="shared" si="156"/>
        <v>0</v>
      </c>
      <c r="P323" s="144">
        <f t="shared" si="156"/>
        <v>0</v>
      </c>
      <c r="Q323" s="144">
        <f t="shared" si="156"/>
        <v>0</v>
      </c>
      <c r="R323" s="144">
        <f t="shared" si="156"/>
        <v>0</v>
      </c>
      <c r="S323" s="144">
        <f t="shared" si="156"/>
        <v>0</v>
      </c>
      <c r="T323" s="144">
        <f t="shared" si="156"/>
        <v>0</v>
      </c>
      <c r="U323" s="145"/>
      <c r="V323" s="148">
        <f t="shared" si="88"/>
        <v>0</v>
      </c>
      <c r="W323" s="148">
        <f t="shared" si="89"/>
        <v>0</v>
      </c>
      <c r="X323" s="148">
        <f t="shared" si="90"/>
        <v>0</v>
      </c>
      <c r="Y323" s="148">
        <f t="shared" si="91"/>
        <v>0</v>
      </c>
      <c r="Z323" s="148">
        <f t="shared" si="92"/>
        <v>0</v>
      </c>
      <c r="AA323" s="148">
        <f t="shared" si="93"/>
        <v>0</v>
      </c>
      <c r="AB323" s="148">
        <f t="shared" si="131"/>
        <v>0</v>
      </c>
      <c r="AC323" s="148">
        <f t="shared" si="114"/>
        <v>0</v>
      </c>
      <c r="AD323" s="148">
        <f t="shared" si="95"/>
        <v>0</v>
      </c>
      <c r="AE323" s="148">
        <f t="shared" si="96"/>
        <v>0</v>
      </c>
      <c r="AF323" s="148">
        <f t="shared" si="97"/>
        <v>0</v>
      </c>
      <c r="AG323" s="148">
        <f t="shared" si="98"/>
        <v>0</v>
      </c>
      <c r="AI323" s="148">
        <f t="shared" si="99"/>
        <v>0</v>
      </c>
      <c r="AJ323" s="148">
        <f t="shared" si="100"/>
        <v>0</v>
      </c>
      <c r="AK323" s="148">
        <f t="shared" si="101"/>
        <v>0</v>
      </c>
      <c r="AL323" s="148">
        <f t="shared" si="102"/>
        <v>0</v>
      </c>
      <c r="AM323" s="148">
        <f t="shared" si="103"/>
        <v>0</v>
      </c>
      <c r="AN323" s="148">
        <f t="shared" si="104"/>
        <v>0</v>
      </c>
      <c r="AO323" s="148">
        <f t="shared" si="105"/>
        <v>0</v>
      </c>
      <c r="AP323" s="148">
        <f t="shared" si="106"/>
        <v>0</v>
      </c>
      <c r="AQ323" s="148">
        <f t="shared" si="107"/>
        <v>0</v>
      </c>
      <c r="AR323" s="148">
        <f t="shared" si="108"/>
        <v>0</v>
      </c>
      <c r="AS323" s="148">
        <f t="shared" si="109"/>
        <v>0</v>
      </c>
      <c r="AT323" s="148">
        <f t="shared" si="110"/>
        <v>0</v>
      </c>
      <c r="AU323" s="155"/>
      <c r="AV323" s="2">
        <f t="shared" si="111"/>
        <v>0</v>
      </c>
      <c r="AW323" s="2">
        <f t="shared" si="74"/>
        <v>0</v>
      </c>
      <c r="AX323" s="2">
        <f t="shared" si="75"/>
        <v>0</v>
      </c>
      <c r="AY323" s="2">
        <f t="shared" si="76"/>
        <v>0</v>
      </c>
      <c r="AZ323" s="2">
        <f t="shared" si="77"/>
        <v>0</v>
      </c>
      <c r="BA323" s="2">
        <f t="shared" si="78"/>
        <v>0</v>
      </c>
      <c r="BB323" s="2">
        <f t="shared" si="79"/>
        <v>0</v>
      </c>
      <c r="BC323" s="2">
        <f t="shared" si="80"/>
        <v>0</v>
      </c>
      <c r="BD323" s="2">
        <f t="shared" si="81"/>
        <v>0</v>
      </c>
      <c r="BE323" s="2">
        <f t="shared" si="82"/>
        <v>0</v>
      </c>
      <c r="BF323" s="2">
        <f t="shared" si="83"/>
        <v>0</v>
      </c>
      <c r="BG323" s="2">
        <f t="shared" si="84"/>
        <v>0</v>
      </c>
      <c r="BH323" s="145"/>
      <c r="BU323" s="145"/>
      <c r="CH323" s="145"/>
      <c r="CU323" s="145"/>
      <c r="DH323" s="145"/>
      <c r="DU323" s="145"/>
      <c r="EH323" s="145"/>
      <c r="EK323" s="175">
        <f t="shared" si="112"/>
        <v>0</v>
      </c>
    </row>
    <row r="324" spans="1:141" ht="15.75" hidden="1" outlineLevel="1" x14ac:dyDescent="0.25">
      <c r="A324" s="2">
        <f t="shared" ref="A324:E333" si="157">A185</f>
        <v>42</v>
      </c>
      <c r="B324" s="1">
        <f t="shared" si="157"/>
        <v>0</v>
      </c>
      <c r="C324" s="1">
        <f t="shared" si="157"/>
        <v>0</v>
      </c>
      <c r="D324" s="2">
        <f t="shared" si="157"/>
        <v>0</v>
      </c>
      <c r="E324" s="161">
        <f t="shared" si="157"/>
        <v>0</v>
      </c>
      <c r="F324" s="86">
        <f t="shared" si="86"/>
        <v>0</v>
      </c>
      <c r="H324" s="174">
        <v>0</v>
      </c>
      <c r="I324" s="144">
        <f t="shared" ref="I324:T324" si="158">I185+H324</f>
        <v>0</v>
      </c>
      <c r="J324" s="144">
        <f t="shared" si="158"/>
        <v>0</v>
      </c>
      <c r="K324" s="144">
        <f t="shared" si="158"/>
        <v>0</v>
      </c>
      <c r="L324" s="144">
        <f t="shared" si="158"/>
        <v>0</v>
      </c>
      <c r="M324" s="144">
        <f t="shared" si="158"/>
        <v>0</v>
      </c>
      <c r="N324" s="144">
        <f t="shared" si="158"/>
        <v>0</v>
      </c>
      <c r="O324" s="144">
        <f t="shared" si="158"/>
        <v>0</v>
      </c>
      <c r="P324" s="144">
        <f t="shared" si="158"/>
        <v>0</v>
      </c>
      <c r="Q324" s="144">
        <f t="shared" si="158"/>
        <v>0</v>
      </c>
      <c r="R324" s="144">
        <f t="shared" si="158"/>
        <v>0</v>
      </c>
      <c r="S324" s="144">
        <f t="shared" si="158"/>
        <v>0</v>
      </c>
      <c r="T324" s="144">
        <f t="shared" si="158"/>
        <v>0</v>
      </c>
      <c r="U324" s="145"/>
      <c r="V324" s="148">
        <f t="shared" si="88"/>
        <v>0</v>
      </c>
      <c r="W324" s="148">
        <f t="shared" si="89"/>
        <v>0</v>
      </c>
      <c r="X324" s="148">
        <f t="shared" si="90"/>
        <v>0</v>
      </c>
      <c r="Y324" s="148">
        <f t="shared" si="91"/>
        <v>0</v>
      </c>
      <c r="Z324" s="148">
        <f t="shared" si="92"/>
        <v>0</v>
      </c>
      <c r="AA324" s="148">
        <f t="shared" si="93"/>
        <v>0</v>
      </c>
      <c r="AB324" s="148">
        <f t="shared" si="131"/>
        <v>0</v>
      </c>
      <c r="AC324" s="148">
        <f t="shared" si="114"/>
        <v>0</v>
      </c>
      <c r="AD324" s="148">
        <f t="shared" si="95"/>
        <v>0</v>
      </c>
      <c r="AE324" s="148">
        <f t="shared" si="96"/>
        <v>0</v>
      </c>
      <c r="AF324" s="148">
        <f t="shared" si="97"/>
        <v>0</v>
      </c>
      <c r="AG324" s="148">
        <f t="shared" si="98"/>
        <v>0</v>
      </c>
      <c r="AI324" s="148">
        <f t="shared" si="99"/>
        <v>0</v>
      </c>
      <c r="AJ324" s="148">
        <f t="shared" si="100"/>
        <v>0</v>
      </c>
      <c r="AK324" s="148">
        <f t="shared" si="101"/>
        <v>0</v>
      </c>
      <c r="AL324" s="148">
        <f t="shared" si="102"/>
        <v>0</v>
      </c>
      <c r="AM324" s="148">
        <f t="shared" si="103"/>
        <v>0</v>
      </c>
      <c r="AN324" s="148">
        <f t="shared" si="104"/>
        <v>0</v>
      </c>
      <c r="AO324" s="148">
        <f t="shared" si="105"/>
        <v>0</v>
      </c>
      <c r="AP324" s="148">
        <f t="shared" si="106"/>
        <v>0</v>
      </c>
      <c r="AQ324" s="148">
        <f t="shared" si="107"/>
        <v>0</v>
      </c>
      <c r="AR324" s="148">
        <f t="shared" si="108"/>
        <v>0</v>
      </c>
      <c r="AS324" s="148">
        <f t="shared" si="109"/>
        <v>0</v>
      </c>
      <c r="AT324" s="148">
        <f t="shared" si="110"/>
        <v>0</v>
      </c>
      <c r="AU324" s="155"/>
      <c r="AV324" s="2">
        <f t="shared" si="111"/>
        <v>0</v>
      </c>
      <c r="AW324" s="2">
        <f t="shared" si="74"/>
        <v>0</v>
      </c>
      <c r="AX324" s="2">
        <f t="shared" si="75"/>
        <v>0</v>
      </c>
      <c r="AY324" s="2">
        <f t="shared" si="76"/>
        <v>0</v>
      </c>
      <c r="AZ324" s="2">
        <f t="shared" si="77"/>
        <v>0</v>
      </c>
      <c r="BA324" s="2">
        <f t="shared" si="78"/>
        <v>0</v>
      </c>
      <c r="BB324" s="2">
        <f t="shared" si="79"/>
        <v>0</v>
      </c>
      <c r="BC324" s="2">
        <f t="shared" si="80"/>
        <v>0</v>
      </c>
      <c r="BD324" s="2">
        <f t="shared" si="81"/>
        <v>0</v>
      </c>
      <c r="BE324" s="2">
        <f t="shared" si="82"/>
        <v>0</v>
      </c>
      <c r="BF324" s="2">
        <f t="shared" si="83"/>
        <v>0</v>
      </c>
      <c r="BG324" s="2">
        <f t="shared" si="84"/>
        <v>0</v>
      </c>
      <c r="BH324" s="145"/>
      <c r="BU324" s="145"/>
      <c r="CH324" s="145"/>
      <c r="CU324" s="145"/>
      <c r="DH324" s="145"/>
      <c r="DU324" s="145"/>
      <c r="EH324" s="145"/>
      <c r="EK324" s="175">
        <f t="shared" si="112"/>
        <v>0</v>
      </c>
    </row>
    <row r="325" spans="1:141" ht="15.75" hidden="1" outlineLevel="1" x14ac:dyDescent="0.25">
      <c r="A325" s="2">
        <f t="shared" si="157"/>
        <v>43</v>
      </c>
      <c r="B325" s="1">
        <f t="shared" si="157"/>
        <v>0</v>
      </c>
      <c r="C325" s="1">
        <f t="shared" si="157"/>
        <v>0</v>
      </c>
      <c r="D325" s="2">
        <f t="shared" si="157"/>
        <v>0</v>
      </c>
      <c r="E325" s="161">
        <f t="shared" si="157"/>
        <v>0</v>
      </c>
      <c r="F325" s="86">
        <f t="shared" si="86"/>
        <v>0</v>
      </c>
      <c r="H325" s="174">
        <v>0</v>
      </c>
      <c r="I325" s="144">
        <f t="shared" ref="I325:T325" si="159">I186+H325</f>
        <v>0</v>
      </c>
      <c r="J325" s="144">
        <f t="shared" si="159"/>
        <v>0</v>
      </c>
      <c r="K325" s="144">
        <f t="shared" si="159"/>
        <v>0</v>
      </c>
      <c r="L325" s="144">
        <f t="shared" si="159"/>
        <v>0</v>
      </c>
      <c r="M325" s="144">
        <f t="shared" si="159"/>
        <v>0</v>
      </c>
      <c r="N325" s="144">
        <f t="shared" si="159"/>
        <v>0</v>
      </c>
      <c r="O325" s="144">
        <f t="shared" si="159"/>
        <v>0</v>
      </c>
      <c r="P325" s="144">
        <f t="shared" si="159"/>
        <v>0</v>
      </c>
      <c r="Q325" s="144">
        <f t="shared" si="159"/>
        <v>0</v>
      </c>
      <c r="R325" s="144">
        <f t="shared" si="159"/>
        <v>0</v>
      </c>
      <c r="S325" s="144">
        <f t="shared" si="159"/>
        <v>0</v>
      </c>
      <c r="T325" s="144">
        <f t="shared" si="159"/>
        <v>0</v>
      </c>
      <c r="U325" s="145"/>
      <c r="V325" s="148">
        <f t="shared" si="88"/>
        <v>0</v>
      </c>
      <c r="W325" s="148">
        <f t="shared" si="89"/>
        <v>0</v>
      </c>
      <c r="X325" s="148">
        <f t="shared" si="90"/>
        <v>0</v>
      </c>
      <c r="Y325" s="148">
        <f t="shared" si="91"/>
        <v>0</v>
      </c>
      <c r="Z325" s="148">
        <f t="shared" si="92"/>
        <v>0</v>
      </c>
      <c r="AA325" s="148">
        <f t="shared" si="93"/>
        <v>0</v>
      </c>
      <c r="AB325" s="148">
        <f t="shared" si="131"/>
        <v>0</v>
      </c>
      <c r="AC325" s="148">
        <f t="shared" si="114"/>
        <v>0</v>
      </c>
      <c r="AD325" s="148">
        <f t="shared" si="95"/>
        <v>0</v>
      </c>
      <c r="AE325" s="148">
        <f t="shared" si="96"/>
        <v>0</v>
      </c>
      <c r="AF325" s="148">
        <f t="shared" si="97"/>
        <v>0</v>
      </c>
      <c r="AG325" s="148">
        <f t="shared" si="98"/>
        <v>0</v>
      </c>
      <c r="AI325" s="148">
        <f t="shared" si="99"/>
        <v>0</v>
      </c>
      <c r="AJ325" s="148">
        <f t="shared" si="100"/>
        <v>0</v>
      </c>
      <c r="AK325" s="148">
        <f t="shared" si="101"/>
        <v>0</v>
      </c>
      <c r="AL325" s="148">
        <f t="shared" si="102"/>
        <v>0</v>
      </c>
      <c r="AM325" s="148">
        <f t="shared" si="103"/>
        <v>0</v>
      </c>
      <c r="AN325" s="148">
        <f t="shared" si="104"/>
        <v>0</v>
      </c>
      <c r="AO325" s="148">
        <f t="shared" si="105"/>
        <v>0</v>
      </c>
      <c r="AP325" s="148">
        <f t="shared" si="106"/>
        <v>0</v>
      </c>
      <c r="AQ325" s="148">
        <f t="shared" si="107"/>
        <v>0</v>
      </c>
      <c r="AR325" s="148">
        <f t="shared" si="108"/>
        <v>0</v>
      </c>
      <c r="AS325" s="148">
        <f t="shared" si="109"/>
        <v>0</v>
      </c>
      <c r="AT325" s="148">
        <f t="shared" si="110"/>
        <v>0</v>
      </c>
      <c r="AU325" s="155"/>
      <c r="AV325" s="2">
        <f t="shared" si="111"/>
        <v>0</v>
      </c>
      <c r="AW325" s="2">
        <f t="shared" si="74"/>
        <v>0</v>
      </c>
      <c r="AX325" s="2">
        <f t="shared" si="75"/>
        <v>0</v>
      </c>
      <c r="AY325" s="2">
        <f t="shared" si="76"/>
        <v>0</v>
      </c>
      <c r="AZ325" s="2">
        <f t="shared" si="77"/>
        <v>0</v>
      </c>
      <c r="BA325" s="2">
        <f t="shared" si="78"/>
        <v>0</v>
      </c>
      <c r="BB325" s="2">
        <f t="shared" si="79"/>
        <v>0</v>
      </c>
      <c r="BC325" s="2">
        <f t="shared" si="80"/>
        <v>0</v>
      </c>
      <c r="BD325" s="2">
        <f t="shared" si="81"/>
        <v>0</v>
      </c>
      <c r="BE325" s="2">
        <f t="shared" si="82"/>
        <v>0</v>
      </c>
      <c r="BF325" s="2">
        <f t="shared" si="83"/>
        <v>0</v>
      </c>
      <c r="BG325" s="2">
        <f t="shared" si="84"/>
        <v>0</v>
      </c>
      <c r="BH325" s="145"/>
      <c r="BU325" s="145"/>
      <c r="CH325" s="145"/>
      <c r="CU325" s="145"/>
      <c r="DH325" s="145"/>
      <c r="DU325" s="145"/>
      <c r="EH325" s="145"/>
      <c r="EK325" s="175">
        <f t="shared" si="112"/>
        <v>0</v>
      </c>
    </row>
    <row r="326" spans="1:141" ht="15.75" hidden="1" outlineLevel="1" x14ac:dyDescent="0.25">
      <c r="A326" s="2">
        <f t="shared" si="157"/>
        <v>44</v>
      </c>
      <c r="B326" s="1">
        <f t="shared" si="157"/>
        <v>0</v>
      </c>
      <c r="C326" s="1">
        <f t="shared" si="157"/>
        <v>0</v>
      </c>
      <c r="D326" s="2">
        <f t="shared" si="157"/>
        <v>0</v>
      </c>
      <c r="E326" s="161">
        <f t="shared" si="157"/>
        <v>0</v>
      </c>
      <c r="F326" s="86">
        <f t="shared" si="86"/>
        <v>0</v>
      </c>
      <c r="H326" s="174">
        <v>0</v>
      </c>
      <c r="I326" s="144">
        <f t="shared" ref="I326:T326" si="160">I187+H326</f>
        <v>0</v>
      </c>
      <c r="J326" s="144">
        <f t="shared" si="160"/>
        <v>0</v>
      </c>
      <c r="K326" s="144">
        <f t="shared" si="160"/>
        <v>0</v>
      </c>
      <c r="L326" s="144">
        <f t="shared" si="160"/>
        <v>0</v>
      </c>
      <c r="M326" s="144">
        <f t="shared" si="160"/>
        <v>0</v>
      </c>
      <c r="N326" s="144">
        <f t="shared" si="160"/>
        <v>0</v>
      </c>
      <c r="O326" s="144">
        <f t="shared" si="160"/>
        <v>0</v>
      </c>
      <c r="P326" s="144">
        <f t="shared" si="160"/>
        <v>0</v>
      </c>
      <c r="Q326" s="144">
        <f t="shared" si="160"/>
        <v>0</v>
      </c>
      <c r="R326" s="144">
        <f t="shared" si="160"/>
        <v>0</v>
      </c>
      <c r="S326" s="144">
        <f t="shared" si="160"/>
        <v>0</v>
      </c>
      <c r="T326" s="144">
        <f t="shared" si="160"/>
        <v>0</v>
      </c>
      <c r="U326" s="145"/>
      <c r="V326" s="148">
        <f t="shared" si="88"/>
        <v>0</v>
      </c>
      <c r="W326" s="148">
        <f t="shared" si="89"/>
        <v>0</v>
      </c>
      <c r="X326" s="148">
        <f t="shared" si="90"/>
        <v>0</v>
      </c>
      <c r="Y326" s="148">
        <f t="shared" si="91"/>
        <v>0</v>
      </c>
      <c r="Z326" s="148">
        <f t="shared" si="92"/>
        <v>0</v>
      </c>
      <c r="AA326" s="148">
        <f t="shared" si="93"/>
        <v>0</v>
      </c>
      <c r="AB326" s="148">
        <f t="shared" si="131"/>
        <v>0</v>
      </c>
      <c r="AC326" s="148">
        <f t="shared" si="114"/>
        <v>0</v>
      </c>
      <c r="AD326" s="148">
        <f t="shared" si="95"/>
        <v>0</v>
      </c>
      <c r="AE326" s="148">
        <f t="shared" si="96"/>
        <v>0</v>
      </c>
      <c r="AF326" s="148">
        <f t="shared" si="97"/>
        <v>0</v>
      </c>
      <c r="AG326" s="148">
        <f t="shared" si="98"/>
        <v>0</v>
      </c>
      <c r="AI326" s="148">
        <f t="shared" si="99"/>
        <v>0</v>
      </c>
      <c r="AJ326" s="148">
        <f t="shared" si="100"/>
        <v>0</v>
      </c>
      <c r="AK326" s="148">
        <f t="shared" si="101"/>
        <v>0</v>
      </c>
      <c r="AL326" s="148">
        <f t="shared" si="102"/>
        <v>0</v>
      </c>
      <c r="AM326" s="148">
        <f t="shared" si="103"/>
        <v>0</v>
      </c>
      <c r="AN326" s="148">
        <f t="shared" si="104"/>
        <v>0</v>
      </c>
      <c r="AO326" s="148">
        <f t="shared" si="105"/>
        <v>0</v>
      </c>
      <c r="AP326" s="148">
        <f t="shared" si="106"/>
        <v>0</v>
      </c>
      <c r="AQ326" s="148">
        <f t="shared" si="107"/>
        <v>0</v>
      </c>
      <c r="AR326" s="148">
        <f t="shared" si="108"/>
        <v>0</v>
      </c>
      <c r="AS326" s="148">
        <f t="shared" si="109"/>
        <v>0</v>
      </c>
      <c r="AT326" s="148">
        <f t="shared" si="110"/>
        <v>0</v>
      </c>
      <c r="AU326" s="155"/>
      <c r="AV326" s="2">
        <f t="shared" si="111"/>
        <v>0</v>
      </c>
      <c r="AW326" s="2">
        <f t="shared" si="74"/>
        <v>0</v>
      </c>
      <c r="AX326" s="2">
        <f t="shared" si="75"/>
        <v>0</v>
      </c>
      <c r="AY326" s="2">
        <f t="shared" si="76"/>
        <v>0</v>
      </c>
      <c r="AZ326" s="2">
        <f t="shared" si="77"/>
        <v>0</v>
      </c>
      <c r="BA326" s="2">
        <f t="shared" si="78"/>
        <v>0</v>
      </c>
      <c r="BB326" s="2">
        <f t="shared" si="79"/>
        <v>0</v>
      </c>
      <c r="BC326" s="2">
        <f t="shared" si="80"/>
        <v>0</v>
      </c>
      <c r="BD326" s="2">
        <f t="shared" si="81"/>
        <v>0</v>
      </c>
      <c r="BE326" s="2">
        <f t="shared" si="82"/>
        <v>0</v>
      </c>
      <c r="BF326" s="2">
        <f t="shared" si="83"/>
        <v>0</v>
      </c>
      <c r="BG326" s="2">
        <f t="shared" si="84"/>
        <v>0</v>
      </c>
      <c r="BH326" s="145"/>
      <c r="BU326" s="145"/>
      <c r="CH326" s="145"/>
      <c r="CU326" s="145"/>
      <c r="DH326" s="145"/>
      <c r="DU326" s="145"/>
      <c r="EH326" s="145"/>
      <c r="EK326" s="175">
        <f t="shared" si="112"/>
        <v>0</v>
      </c>
    </row>
    <row r="327" spans="1:141" ht="15.75" hidden="1" outlineLevel="1" x14ac:dyDescent="0.25">
      <c r="A327" s="2">
        <f t="shared" si="157"/>
        <v>45</v>
      </c>
      <c r="B327" s="1">
        <f t="shared" si="157"/>
        <v>0</v>
      </c>
      <c r="C327" s="1">
        <f t="shared" si="157"/>
        <v>0</v>
      </c>
      <c r="D327" s="2">
        <f t="shared" si="157"/>
        <v>0</v>
      </c>
      <c r="E327" s="161">
        <f t="shared" si="157"/>
        <v>0</v>
      </c>
      <c r="F327" s="86">
        <f t="shared" si="86"/>
        <v>0</v>
      </c>
      <c r="H327" s="174">
        <v>0</v>
      </c>
      <c r="I327" s="144">
        <f t="shared" ref="I327:T327" si="161">I188+H327</f>
        <v>0</v>
      </c>
      <c r="J327" s="144">
        <f t="shared" si="161"/>
        <v>0</v>
      </c>
      <c r="K327" s="144">
        <f t="shared" si="161"/>
        <v>0</v>
      </c>
      <c r="L327" s="144">
        <f t="shared" si="161"/>
        <v>0</v>
      </c>
      <c r="M327" s="144">
        <f t="shared" si="161"/>
        <v>0</v>
      </c>
      <c r="N327" s="144">
        <f t="shared" si="161"/>
        <v>0</v>
      </c>
      <c r="O327" s="144">
        <f t="shared" si="161"/>
        <v>0</v>
      </c>
      <c r="P327" s="144">
        <f t="shared" si="161"/>
        <v>0</v>
      </c>
      <c r="Q327" s="144">
        <f t="shared" si="161"/>
        <v>0</v>
      </c>
      <c r="R327" s="144">
        <f t="shared" si="161"/>
        <v>0</v>
      </c>
      <c r="S327" s="144">
        <f t="shared" si="161"/>
        <v>0</v>
      </c>
      <c r="T327" s="144">
        <f t="shared" si="161"/>
        <v>0</v>
      </c>
      <c r="U327" s="145"/>
      <c r="V327" s="148">
        <f t="shared" si="88"/>
        <v>0</v>
      </c>
      <c r="W327" s="148">
        <f t="shared" si="89"/>
        <v>0</v>
      </c>
      <c r="X327" s="148">
        <f t="shared" si="90"/>
        <v>0</v>
      </c>
      <c r="Y327" s="148">
        <f t="shared" si="91"/>
        <v>0</v>
      </c>
      <c r="Z327" s="148">
        <f t="shared" si="92"/>
        <v>0</v>
      </c>
      <c r="AA327" s="148">
        <f t="shared" si="93"/>
        <v>0</v>
      </c>
      <c r="AB327" s="148">
        <f t="shared" si="131"/>
        <v>0</v>
      </c>
      <c r="AC327" s="148">
        <f t="shared" si="114"/>
        <v>0</v>
      </c>
      <c r="AD327" s="148">
        <f t="shared" si="95"/>
        <v>0</v>
      </c>
      <c r="AE327" s="148">
        <f t="shared" si="96"/>
        <v>0</v>
      </c>
      <c r="AF327" s="148">
        <f t="shared" si="97"/>
        <v>0</v>
      </c>
      <c r="AG327" s="148">
        <f t="shared" si="98"/>
        <v>0</v>
      </c>
      <c r="AI327" s="148">
        <f t="shared" si="99"/>
        <v>0</v>
      </c>
      <c r="AJ327" s="148">
        <f t="shared" si="100"/>
        <v>0</v>
      </c>
      <c r="AK327" s="148">
        <f t="shared" si="101"/>
        <v>0</v>
      </c>
      <c r="AL327" s="148">
        <f t="shared" si="102"/>
        <v>0</v>
      </c>
      <c r="AM327" s="148">
        <f t="shared" si="103"/>
        <v>0</v>
      </c>
      <c r="AN327" s="148">
        <f t="shared" si="104"/>
        <v>0</v>
      </c>
      <c r="AO327" s="148">
        <f t="shared" si="105"/>
        <v>0</v>
      </c>
      <c r="AP327" s="148">
        <f t="shared" si="106"/>
        <v>0</v>
      </c>
      <c r="AQ327" s="148">
        <f t="shared" si="107"/>
        <v>0</v>
      </c>
      <c r="AR327" s="148">
        <f t="shared" si="108"/>
        <v>0</v>
      </c>
      <c r="AS327" s="148">
        <f t="shared" si="109"/>
        <v>0</v>
      </c>
      <c r="AT327" s="148">
        <f t="shared" si="110"/>
        <v>0</v>
      </c>
      <c r="AU327" s="155"/>
      <c r="AV327" s="2">
        <f t="shared" si="111"/>
        <v>0</v>
      </c>
      <c r="AW327" s="2">
        <f t="shared" si="74"/>
        <v>0</v>
      </c>
      <c r="AX327" s="2">
        <f t="shared" si="75"/>
        <v>0</v>
      </c>
      <c r="AY327" s="2">
        <f t="shared" si="76"/>
        <v>0</v>
      </c>
      <c r="AZ327" s="2">
        <f t="shared" si="77"/>
        <v>0</v>
      </c>
      <c r="BA327" s="2">
        <f t="shared" si="78"/>
        <v>0</v>
      </c>
      <c r="BB327" s="2">
        <f t="shared" si="79"/>
        <v>0</v>
      </c>
      <c r="BC327" s="2">
        <f t="shared" si="80"/>
        <v>0</v>
      </c>
      <c r="BD327" s="2">
        <f t="shared" si="81"/>
        <v>0</v>
      </c>
      <c r="BE327" s="2">
        <f t="shared" si="82"/>
        <v>0</v>
      </c>
      <c r="BF327" s="2">
        <f t="shared" si="83"/>
        <v>0</v>
      </c>
      <c r="BG327" s="2">
        <f t="shared" si="84"/>
        <v>0</v>
      </c>
      <c r="BH327" s="145"/>
      <c r="BU327" s="145"/>
      <c r="CH327" s="145"/>
      <c r="CU327" s="145"/>
      <c r="DH327" s="145"/>
      <c r="DU327" s="145"/>
      <c r="EH327" s="145"/>
      <c r="EK327" s="175">
        <f t="shared" si="112"/>
        <v>0</v>
      </c>
    </row>
    <row r="328" spans="1:141" ht="15.75" hidden="1" outlineLevel="1" x14ac:dyDescent="0.25">
      <c r="A328" s="2">
        <f t="shared" si="157"/>
        <v>46</v>
      </c>
      <c r="B328" s="1">
        <f t="shared" si="157"/>
        <v>0</v>
      </c>
      <c r="C328" s="1">
        <f t="shared" si="157"/>
        <v>0</v>
      </c>
      <c r="D328" s="2">
        <f t="shared" si="157"/>
        <v>0</v>
      </c>
      <c r="E328" s="161">
        <f t="shared" si="157"/>
        <v>0</v>
      </c>
      <c r="F328" s="86">
        <f t="shared" si="86"/>
        <v>0</v>
      </c>
      <c r="H328" s="174">
        <v>0</v>
      </c>
      <c r="I328" s="144">
        <f t="shared" ref="I328:T328" si="162">I189+H328</f>
        <v>0</v>
      </c>
      <c r="J328" s="144">
        <f t="shared" si="162"/>
        <v>0</v>
      </c>
      <c r="K328" s="144">
        <f t="shared" si="162"/>
        <v>0</v>
      </c>
      <c r="L328" s="144">
        <f t="shared" si="162"/>
        <v>0</v>
      </c>
      <c r="M328" s="144">
        <f t="shared" si="162"/>
        <v>0</v>
      </c>
      <c r="N328" s="144">
        <f t="shared" si="162"/>
        <v>0</v>
      </c>
      <c r="O328" s="144">
        <f t="shared" si="162"/>
        <v>0</v>
      </c>
      <c r="P328" s="144">
        <f t="shared" si="162"/>
        <v>0</v>
      </c>
      <c r="Q328" s="144">
        <f t="shared" si="162"/>
        <v>0</v>
      </c>
      <c r="R328" s="144">
        <f t="shared" si="162"/>
        <v>0</v>
      </c>
      <c r="S328" s="144">
        <f t="shared" si="162"/>
        <v>0</v>
      </c>
      <c r="T328" s="144">
        <f t="shared" si="162"/>
        <v>0</v>
      </c>
      <c r="U328" s="145"/>
      <c r="V328" s="148">
        <f t="shared" si="88"/>
        <v>0</v>
      </c>
      <c r="W328" s="148">
        <f t="shared" si="89"/>
        <v>0</v>
      </c>
      <c r="X328" s="148">
        <f t="shared" si="90"/>
        <v>0</v>
      </c>
      <c r="Y328" s="148">
        <f t="shared" si="91"/>
        <v>0</v>
      </c>
      <c r="Z328" s="148">
        <f t="shared" si="92"/>
        <v>0</v>
      </c>
      <c r="AA328" s="148">
        <f t="shared" si="93"/>
        <v>0</v>
      </c>
      <c r="AB328" s="148">
        <f t="shared" si="131"/>
        <v>0</v>
      </c>
      <c r="AC328" s="148">
        <f t="shared" si="114"/>
        <v>0</v>
      </c>
      <c r="AD328" s="148">
        <f t="shared" si="95"/>
        <v>0</v>
      </c>
      <c r="AE328" s="148">
        <f t="shared" si="96"/>
        <v>0</v>
      </c>
      <c r="AF328" s="148">
        <f t="shared" si="97"/>
        <v>0</v>
      </c>
      <c r="AG328" s="148">
        <f t="shared" si="98"/>
        <v>0</v>
      </c>
      <c r="AI328" s="148">
        <f t="shared" si="99"/>
        <v>0</v>
      </c>
      <c r="AJ328" s="148">
        <f t="shared" si="100"/>
        <v>0</v>
      </c>
      <c r="AK328" s="148">
        <f t="shared" si="101"/>
        <v>0</v>
      </c>
      <c r="AL328" s="148">
        <f t="shared" si="102"/>
        <v>0</v>
      </c>
      <c r="AM328" s="148">
        <f t="shared" si="103"/>
        <v>0</v>
      </c>
      <c r="AN328" s="148">
        <f t="shared" si="104"/>
        <v>0</v>
      </c>
      <c r="AO328" s="148">
        <f t="shared" si="105"/>
        <v>0</v>
      </c>
      <c r="AP328" s="148">
        <f t="shared" si="106"/>
        <v>0</v>
      </c>
      <c r="AQ328" s="148">
        <f t="shared" si="107"/>
        <v>0</v>
      </c>
      <c r="AR328" s="148">
        <f t="shared" si="108"/>
        <v>0</v>
      </c>
      <c r="AS328" s="148">
        <f t="shared" si="109"/>
        <v>0</v>
      </c>
      <c r="AT328" s="148">
        <f t="shared" si="110"/>
        <v>0</v>
      </c>
      <c r="AU328" s="155"/>
      <c r="AV328" s="2">
        <f t="shared" si="111"/>
        <v>0</v>
      </c>
      <c r="AW328" s="2">
        <f t="shared" si="74"/>
        <v>0</v>
      </c>
      <c r="AX328" s="2">
        <f t="shared" si="75"/>
        <v>0</v>
      </c>
      <c r="AY328" s="2">
        <f t="shared" si="76"/>
        <v>0</v>
      </c>
      <c r="AZ328" s="2">
        <f t="shared" si="77"/>
        <v>0</v>
      </c>
      <c r="BA328" s="2">
        <f t="shared" si="78"/>
        <v>0</v>
      </c>
      <c r="BB328" s="2">
        <f t="shared" si="79"/>
        <v>0</v>
      </c>
      <c r="BC328" s="2">
        <f t="shared" si="80"/>
        <v>0</v>
      </c>
      <c r="BD328" s="2">
        <f t="shared" si="81"/>
        <v>0</v>
      </c>
      <c r="BE328" s="2">
        <f t="shared" si="82"/>
        <v>0</v>
      </c>
      <c r="BF328" s="2">
        <f t="shared" si="83"/>
        <v>0</v>
      </c>
      <c r="BG328" s="2">
        <f t="shared" si="84"/>
        <v>0</v>
      </c>
      <c r="BH328" s="145"/>
      <c r="BU328" s="145"/>
      <c r="CH328" s="145"/>
      <c r="CU328" s="145"/>
      <c r="DH328" s="145"/>
      <c r="DU328" s="145"/>
      <c r="EH328" s="145"/>
      <c r="EK328" s="175">
        <f t="shared" si="112"/>
        <v>0</v>
      </c>
    </row>
    <row r="329" spans="1:141" ht="15.75" hidden="1" outlineLevel="1" x14ac:dyDescent="0.25">
      <c r="A329" s="2">
        <f t="shared" si="157"/>
        <v>47</v>
      </c>
      <c r="B329" s="1">
        <f t="shared" si="157"/>
        <v>0</v>
      </c>
      <c r="C329" s="1">
        <f t="shared" si="157"/>
        <v>0</v>
      </c>
      <c r="D329" s="2">
        <f t="shared" si="157"/>
        <v>0</v>
      </c>
      <c r="E329" s="161">
        <f t="shared" si="157"/>
        <v>0</v>
      </c>
      <c r="F329" s="86">
        <f t="shared" si="86"/>
        <v>0</v>
      </c>
      <c r="H329" s="174">
        <v>0</v>
      </c>
      <c r="I329" s="144">
        <f t="shared" ref="I329:T329" si="163">I190+H329</f>
        <v>0</v>
      </c>
      <c r="J329" s="144">
        <f t="shared" si="163"/>
        <v>0</v>
      </c>
      <c r="K329" s="144">
        <f t="shared" si="163"/>
        <v>0</v>
      </c>
      <c r="L329" s="144">
        <f t="shared" si="163"/>
        <v>0</v>
      </c>
      <c r="M329" s="144">
        <f t="shared" si="163"/>
        <v>0</v>
      </c>
      <c r="N329" s="144">
        <f t="shared" si="163"/>
        <v>0</v>
      </c>
      <c r="O329" s="144">
        <f t="shared" si="163"/>
        <v>0</v>
      </c>
      <c r="P329" s="144">
        <f t="shared" si="163"/>
        <v>0</v>
      </c>
      <c r="Q329" s="144">
        <f t="shared" si="163"/>
        <v>0</v>
      </c>
      <c r="R329" s="144">
        <f t="shared" si="163"/>
        <v>0</v>
      </c>
      <c r="S329" s="144">
        <f t="shared" si="163"/>
        <v>0</v>
      </c>
      <c r="T329" s="144">
        <f t="shared" si="163"/>
        <v>0</v>
      </c>
      <c r="U329" s="145"/>
      <c r="V329" s="148">
        <f t="shared" si="88"/>
        <v>0</v>
      </c>
      <c r="W329" s="148">
        <f t="shared" si="89"/>
        <v>0</v>
      </c>
      <c r="X329" s="148">
        <f t="shared" si="90"/>
        <v>0</v>
      </c>
      <c r="Y329" s="148">
        <f t="shared" si="91"/>
        <v>0</v>
      </c>
      <c r="Z329" s="148">
        <f t="shared" si="92"/>
        <v>0</v>
      </c>
      <c r="AA329" s="148">
        <f t="shared" si="93"/>
        <v>0</v>
      </c>
      <c r="AB329" s="148">
        <f t="shared" si="131"/>
        <v>0</v>
      </c>
      <c r="AC329" s="148">
        <f t="shared" si="114"/>
        <v>0</v>
      </c>
      <c r="AD329" s="148">
        <f t="shared" si="95"/>
        <v>0</v>
      </c>
      <c r="AE329" s="148">
        <f t="shared" si="96"/>
        <v>0</v>
      </c>
      <c r="AF329" s="148">
        <f t="shared" si="97"/>
        <v>0</v>
      </c>
      <c r="AG329" s="148">
        <f t="shared" si="98"/>
        <v>0</v>
      </c>
      <c r="AI329" s="148">
        <f t="shared" si="99"/>
        <v>0</v>
      </c>
      <c r="AJ329" s="148">
        <f t="shared" si="100"/>
        <v>0</v>
      </c>
      <c r="AK329" s="148">
        <f t="shared" si="101"/>
        <v>0</v>
      </c>
      <c r="AL329" s="148">
        <f t="shared" si="102"/>
        <v>0</v>
      </c>
      <c r="AM329" s="148">
        <f t="shared" si="103"/>
        <v>0</v>
      </c>
      <c r="AN329" s="148">
        <f t="shared" si="104"/>
        <v>0</v>
      </c>
      <c r="AO329" s="148">
        <f t="shared" si="105"/>
        <v>0</v>
      </c>
      <c r="AP329" s="148">
        <f t="shared" si="106"/>
        <v>0</v>
      </c>
      <c r="AQ329" s="148">
        <f t="shared" si="107"/>
        <v>0</v>
      </c>
      <c r="AR329" s="148">
        <f t="shared" si="108"/>
        <v>0</v>
      </c>
      <c r="AS329" s="148">
        <f t="shared" si="109"/>
        <v>0</v>
      </c>
      <c r="AT329" s="148">
        <f t="shared" si="110"/>
        <v>0</v>
      </c>
      <c r="AU329" s="155"/>
      <c r="AV329" s="2">
        <f t="shared" si="111"/>
        <v>0</v>
      </c>
      <c r="AW329" s="2">
        <f t="shared" si="74"/>
        <v>0</v>
      </c>
      <c r="AX329" s="2">
        <f t="shared" si="75"/>
        <v>0</v>
      </c>
      <c r="AY329" s="2">
        <f t="shared" si="76"/>
        <v>0</v>
      </c>
      <c r="AZ329" s="2">
        <f t="shared" si="77"/>
        <v>0</v>
      </c>
      <c r="BA329" s="2">
        <f t="shared" si="78"/>
        <v>0</v>
      </c>
      <c r="BB329" s="2">
        <f t="shared" si="79"/>
        <v>0</v>
      </c>
      <c r="BC329" s="2">
        <f t="shared" si="80"/>
        <v>0</v>
      </c>
      <c r="BD329" s="2">
        <f t="shared" si="81"/>
        <v>0</v>
      </c>
      <c r="BE329" s="2">
        <f t="shared" si="82"/>
        <v>0</v>
      </c>
      <c r="BF329" s="2">
        <f t="shared" si="83"/>
        <v>0</v>
      </c>
      <c r="BG329" s="2">
        <f t="shared" si="84"/>
        <v>0</v>
      </c>
      <c r="BH329" s="145"/>
      <c r="BU329" s="145"/>
      <c r="CH329" s="145"/>
      <c r="CU329" s="145"/>
      <c r="DH329" s="145"/>
      <c r="DU329" s="145"/>
      <c r="EH329" s="145"/>
      <c r="EK329" s="175">
        <f t="shared" si="112"/>
        <v>0</v>
      </c>
    </row>
    <row r="330" spans="1:141" ht="15.75" hidden="1" outlineLevel="1" x14ac:dyDescent="0.25">
      <c r="A330" s="2">
        <f t="shared" si="157"/>
        <v>48</v>
      </c>
      <c r="B330" s="1">
        <f t="shared" si="157"/>
        <v>0</v>
      </c>
      <c r="C330" s="1">
        <f t="shared" si="157"/>
        <v>0</v>
      </c>
      <c r="D330" s="2">
        <f t="shared" si="157"/>
        <v>0</v>
      </c>
      <c r="E330" s="161">
        <f t="shared" si="157"/>
        <v>0</v>
      </c>
      <c r="F330" s="86">
        <f t="shared" si="86"/>
        <v>0</v>
      </c>
      <c r="H330" s="174">
        <v>0</v>
      </c>
      <c r="I330" s="144">
        <f t="shared" ref="I330:T330" si="164">I191+H330</f>
        <v>0</v>
      </c>
      <c r="J330" s="144">
        <f t="shared" si="164"/>
        <v>0</v>
      </c>
      <c r="K330" s="144">
        <f t="shared" si="164"/>
        <v>0</v>
      </c>
      <c r="L330" s="144">
        <f t="shared" si="164"/>
        <v>0</v>
      </c>
      <c r="M330" s="144">
        <f t="shared" si="164"/>
        <v>0</v>
      </c>
      <c r="N330" s="144">
        <f t="shared" si="164"/>
        <v>0</v>
      </c>
      <c r="O330" s="144">
        <f t="shared" si="164"/>
        <v>0</v>
      </c>
      <c r="P330" s="144">
        <f t="shared" si="164"/>
        <v>0</v>
      </c>
      <c r="Q330" s="144">
        <f t="shared" si="164"/>
        <v>0</v>
      </c>
      <c r="R330" s="144">
        <f t="shared" si="164"/>
        <v>0</v>
      </c>
      <c r="S330" s="144">
        <f t="shared" si="164"/>
        <v>0</v>
      </c>
      <c r="T330" s="144">
        <f t="shared" si="164"/>
        <v>0</v>
      </c>
      <c r="U330" s="145"/>
      <c r="V330" s="148">
        <f t="shared" si="88"/>
        <v>0</v>
      </c>
      <c r="W330" s="148">
        <f t="shared" si="89"/>
        <v>0</v>
      </c>
      <c r="X330" s="148">
        <f t="shared" si="90"/>
        <v>0</v>
      </c>
      <c r="Y330" s="148">
        <f t="shared" si="91"/>
        <v>0</v>
      </c>
      <c r="Z330" s="148">
        <f t="shared" si="92"/>
        <v>0</v>
      </c>
      <c r="AA330" s="148">
        <f t="shared" si="93"/>
        <v>0</v>
      </c>
      <c r="AB330" s="148">
        <f t="shared" si="131"/>
        <v>0</v>
      </c>
      <c r="AC330" s="148">
        <f t="shared" si="114"/>
        <v>0</v>
      </c>
      <c r="AD330" s="148">
        <f t="shared" si="95"/>
        <v>0</v>
      </c>
      <c r="AE330" s="148">
        <f t="shared" si="96"/>
        <v>0</v>
      </c>
      <c r="AF330" s="148">
        <f t="shared" si="97"/>
        <v>0</v>
      </c>
      <c r="AG330" s="148">
        <f t="shared" si="98"/>
        <v>0</v>
      </c>
      <c r="AI330" s="148">
        <f t="shared" si="99"/>
        <v>0</v>
      </c>
      <c r="AJ330" s="148">
        <f t="shared" si="100"/>
        <v>0</v>
      </c>
      <c r="AK330" s="148">
        <f t="shared" si="101"/>
        <v>0</v>
      </c>
      <c r="AL330" s="148">
        <f t="shared" si="102"/>
        <v>0</v>
      </c>
      <c r="AM330" s="148">
        <f t="shared" si="103"/>
        <v>0</v>
      </c>
      <c r="AN330" s="148">
        <f t="shared" si="104"/>
        <v>0</v>
      </c>
      <c r="AO330" s="148">
        <f t="shared" si="105"/>
        <v>0</v>
      </c>
      <c r="AP330" s="148">
        <f t="shared" si="106"/>
        <v>0</v>
      </c>
      <c r="AQ330" s="148">
        <f t="shared" si="107"/>
        <v>0</v>
      </c>
      <c r="AR330" s="148">
        <f t="shared" si="108"/>
        <v>0</v>
      </c>
      <c r="AS330" s="148">
        <f t="shared" si="109"/>
        <v>0</v>
      </c>
      <c r="AT330" s="148">
        <f t="shared" si="110"/>
        <v>0</v>
      </c>
      <c r="AU330" s="155"/>
      <c r="AV330" s="2">
        <f t="shared" si="111"/>
        <v>0</v>
      </c>
      <c r="AW330" s="2">
        <f t="shared" si="74"/>
        <v>0</v>
      </c>
      <c r="AX330" s="2">
        <f t="shared" si="75"/>
        <v>0</v>
      </c>
      <c r="AY330" s="2">
        <f t="shared" si="76"/>
        <v>0</v>
      </c>
      <c r="AZ330" s="2">
        <f t="shared" si="77"/>
        <v>0</v>
      </c>
      <c r="BA330" s="2">
        <f t="shared" si="78"/>
        <v>0</v>
      </c>
      <c r="BB330" s="2">
        <f t="shared" si="79"/>
        <v>0</v>
      </c>
      <c r="BC330" s="2">
        <f t="shared" si="80"/>
        <v>0</v>
      </c>
      <c r="BD330" s="2">
        <f t="shared" si="81"/>
        <v>0</v>
      </c>
      <c r="BE330" s="2">
        <f t="shared" si="82"/>
        <v>0</v>
      </c>
      <c r="BF330" s="2">
        <f t="shared" si="83"/>
        <v>0</v>
      </c>
      <c r="BG330" s="2">
        <f t="shared" si="84"/>
        <v>0</v>
      </c>
      <c r="BH330" s="145"/>
      <c r="BU330" s="145"/>
      <c r="CH330" s="145"/>
      <c r="CU330" s="145"/>
      <c r="DH330" s="145"/>
      <c r="DU330" s="145"/>
      <c r="EH330" s="145"/>
      <c r="EK330" s="175">
        <f t="shared" si="112"/>
        <v>0</v>
      </c>
    </row>
    <row r="331" spans="1:141" ht="15.75" hidden="1" outlineLevel="1" x14ac:dyDescent="0.25">
      <c r="A331" s="2">
        <f t="shared" si="157"/>
        <v>49</v>
      </c>
      <c r="B331" s="1">
        <f t="shared" si="157"/>
        <v>0</v>
      </c>
      <c r="C331" s="1">
        <f t="shared" si="157"/>
        <v>0</v>
      </c>
      <c r="D331" s="2">
        <f t="shared" si="157"/>
        <v>0</v>
      </c>
      <c r="E331" s="161">
        <f t="shared" si="157"/>
        <v>0</v>
      </c>
      <c r="F331" s="86">
        <f t="shared" si="86"/>
        <v>0</v>
      </c>
      <c r="H331" s="174">
        <v>0</v>
      </c>
      <c r="I331" s="144">
        <f t="shared" ref="I331:T331" si="165">I192+H331</f>
        <v>0</v>
      </c>
      <c r="J331" s="144">
        <f t="shared" si="165"/>
        <v>0</v>
      </c>
      <c r="K331" s="144">
        <f t="shared" si="165"/>
        <v>0</v>
      </c>
      <c r="L331" s="144">
        <f t="shared" si="165"/>
        <v>0</v>
      </c>
      <c r="M331" s="144">
        <f t="shared" si="165"/>
        <v>0</v>
      </c>
      <c r="N331" s="144">
        <f t="shared" si="165"/>
        <v>0</v>
      </c>
      <c r="O331" s="144">
        <f t="shared" si="165"/>
        <v>0</v>
      </c>
      <c r="P331" s="144">
        <f t="shared" si="165"/>
        <v>0</v>
      </c>
      <c r="Q331" s="144">
        <f t="shared" si="165"/>
        <v>0</v>
      </c>
      <c r="R331" s="144">
        <f t="shared" si="165"/>
        <v>0</v>
      </c>
      <c r="S331" s="144">
        <f t="shared" si="165"/>
        <v>0</v>
      </c>
      <c r="T331" s="144">
        <f t="shared" si="165"/>
        <v>0</v>
      </c>
      <c r="U331" s="145"/>
      <c r="V331" s="148">
        <f t="shared" si="88"/>
        <v>0</v>
      </c>
      <c r="W331" s="148">
        <f t="shared" si="89"/>
        <v>0</v>
      </c>
      <c r="X331" s="148">
        <f t="shared" si="90"/>
        <v>0</v>
      </c>
      <c r="Y331" s="148">
        <f t="shared" si="91"/>
        <v>0</v>
      </c>
      <c r="Z331" s="148">
        <f t="shared" si="92"/>
        <v>0</v>
      </c>
      <c r="AA331" s="148">
        <f t="shared" si="93"/>
        <v>0</v>
      </c>
      <c r="AB331" s="148">
        <f t="shared" si="131"/>
        <v>0</v>
      </c>
      <c r="AC331" s="148">
        <f t="shared" si="114"/>
        <v>0</v>
      </c>
      <c r="AD331" s="148">
        <f t="shared" si="95"/>
        <v>0</v>
      </c>
      <c r="AE331" s="148">
        <f t="shared" si="96"/>
        <v>0</v>
      </c>
      <c r="AF331" s="148">
        <f t="shared" si="97"/>
        <v>0</v>
      </c>
      <c r="AG331" s="148">
        <f t="shared" si="98"/>
        <v>0</v>
      </c>
      <c r="AI331" s="148">
        <f t="shared" si="99"/>
        <v>0</v>
      </c>
      <c r="AJ331" s="148">
        <f t="shared" si="100"/>
        <v>0</v>
      </c>
      <c r="AK331" s="148">
        <f t="shared" si="101"/>
        <v>0</v>
      </c>
      <c r="AL331" s="148">
        <f t="shared" si="102"/>
        <v>0</v>
      </c>
      <c r="AM331" s="148">
        <f t="shared" si="103"/>
        <v>0</v>
      </c>
      <c r="AN331" s="148">
        <f t="shared" si="104"/>
        <v>0</v>
      </c>
      <c r="AO331" s="148">
        <f t="shared" si="105"/>
        <v>0</v>
      </c>
      <c r="AP331" s="148">
        <f t="shared" si="106"/>
        <v>0</v>
      </c>
      <c r="AQ331" s="148">
        <f t="shared" si="107"/>
        <v>0</v>
      </c>
      <c r="AR331" s="148">
        <f t="shared" si="108"/>
        <v>0</v>
      </c>
      <c r="AS331" s="148">
        <f t="shared" si="109"/>
        <v>0</v>
      </c>
      <c r="AT331" s="148">
        <f t="shared" si="110"/>
        <v>0</v>
      </c>
      <c r="AU331" s="155"/>
      <c r="AV331" s="2">
        <f t="shared" si="111"/>
        <v>0</v>
      </c>
      <c r="AW331" s="2">
        <f t="shared" si="74"/>
        <v>0</v>
      </c>
      <c r="AX331" s="2">
        <f t="shared" si="75"/>
        <v>0</v>
      </c>
      <c r="AY331" s="2">
        <f t="shared" si="76"/>
        <v>0</v>
      </c>
      <c r="AZ331" s="2">
        <f t="shared" si="77"/>
        <v>0</v>
      </c>
      <c r="BA331" s="2">
        <f t="shared" si="78"/>
        <v>0</v>
      </c>
      <c r="BB331" s="2">
        <f t="shared" si="79"/>
        <v>0</v>
      </c>
      <c r="BC331" s="2">
        <f t="shared" si="80"/>
        <v>0</v>
      </c>
      <c r="BD331" s="2">
        <f t="shared" si="81"/>
        <v>0</v>
      </c>
      <c r="BE331" s="2">
        <f t="shared" si="82"/>
        <v>0</v>
      </c>
      <c r="BF331" s="2">
        <f t="shared" si="83"/>
        <v>0</v>
      </c>
      <c r="BG331" s="2">
        <f t="shared" si="84"/>
        <v>0</v>
      </c>
      <c r="BH331" s="145"/>
      <c r="BU331" s="145"/>
      <c r="CH331" s="145"/>
      <c r="CU331" s="145"/>
      <c r="DH331" s="145"/>
      <c r="DU331" s="145"/>
      <c r="EH331" s="145"/>
      <c r="EK331" s="175">
        <f t="shared" si="112"/>
        <v>0</v>
      </c>
    </row>
    <row r="332" spans="1:141" ht="15.75" hidden="1" outlineLevel="1" x14ac:dyDescent="0.25">
      <c r="A332" s="2">
        <f t="shared" si="157"/>
        <v>50</v>
      </c>
      <c r="B332" s="1">
        <f t="shared" si="157"/>
        <v>0</v>
      </c>
      <c r="C332" s="1">
        <f t="shared" si="157"/>
        <v>0</v>
      </c>
      <c r="D332" s="2">
        <f t="shared" si="157"/>
        <v>0</v>
      </c>
      <c r="E332" s="161">
        <f t="shared" si="157"/>
        <v>0</v>
      </c>
      <c r="F332" s="86">
        <f t="shared" si="86"/>
        <v>0</v>
      </c>
      <c r="H332" s="174">
        <v>0</v>
      </c>
      <c r="I332" s="144">
        <f t="shared" ref="I332:T332" si="166">I193+H332</f>
        <v>0</v>
      </c>
      <c r="J332" s="144">
        <f t="shared" si="166"/>
        <v>0</v>
      </c>
      <c r="K332" s="144">
        <f t="shared" si="166"/>
        <v>0</v>
      </c>
      <c r="L332" s="144">
        <f t="shared" si="166"/>
        <v>0</v>
      </c>
      <c r="M332" s="144">
        <f t="shared" si="166"/>
        <v>0</v>
      </c>
      <c r="N332" s="144">
        <f t="shared" si="166"/>
        <v>0</v>
      </c>
      <c r="O332" s="144">
        <f t="shared" si="166"/>
        <v>0</v>
      </c>
      <c r="P332" s="144">
        <f t="shared" si="166"/>
        <v>0</v>
      </c>
      <c r="Q332" s="144">
        <f t="shared" si="166"/>
        <v>0</v>
      </c>
      <c r="R332" s="144">
        <f t="shared" si="166"/>
        <v>0</v>
      </c>
      <c r="S332" s="144">
        <f t="shared" si="166"/>
        <v>0</v>
      </c>
      <c r="T332" s="144">
        <f t="shared" si="166"/>
        <v>0</v>
      </c>
      <c r="U332" s="145"/>
      <c r="V332" s="148">
        <f t="shared" si="88"/>
        <v>0</v>
      </c>
      <c r="W332" s="148">
        <f t="shared" si="89"/>
        <v>0</v>
      </c>
      <c r="X332" s="148">
        <f t="shared" si="90"/>
        <v>0</v>
      </c>
      <c r="Y332" s="148">
        <f t="shared" si="91"/>
        <v>0</v>
      </c>
      <c r="Z332" s="148">
        <f t="shared" si="92"/>
        <v>0</v>
      </c>
      <c r="AA332" s="148">
        <f t="shared" si="93"/>
        <v>0</v>
      </c>
      <c r="AB332" s="148">
        <f t="shared" si="131"/>
        <v>0</v>
      </c>
      <c r="AC332" s="148">
        <f t="shared" si="114"/>
        <v>0</v>
      </c>
      <c r="AD332" s="148">
        <f t="shared" si="95"/>
        <v>0</v>
      </c>
      <c r="AE332" s="148">
        <f t="shared" si="96"/>
        <v>0</v>
      </c>
      <c r="AF332" s="148">
        <f t="shared" si="97"/>
        <v>0</v>
      </c>
      <c r="AG332" s="148">
        <f t="shared" si="98"/>
        <v>0</v>
      </c>
      <c r="AI332" s="148">
        <f t="shared" si="99"/>
        <v>0</v>
      </c>
      <c r="AJ332" s="148">
        <f t="shared" si="100"/>
        <v>0</v>
      </c>
      <c r="AK332" s="148">
        <f t="shared" si="101"/>
        <v>0</v>
      </c>
      <c r="AL332" s="148">
        <f t="shared" si="102"/>
        <v>0</v>
      </c>
      <c r="AM332" s="148">
        <f t="shared" si="103"/>
        <v>0</v>
      </c>
      <c r="AN332" s="148">
        <f t="shared" si="104"/>
        <v>0</v>
      </c>
      <c r="AO332" s="148">
        <f t="shared" si="105"/>
        <v>0</v>
      </c>
      <c r="AP332" s="148">
        <f t="shared" si="106"/>
        <v>0</v>
      </c>
      <c r="AQ332" s="148">
        <f t="shared" si="107"/>
        <v>0</v>
      </c>
      <c r="AR332" s="148">
        <f t="shared" si="108"/>
        <v>0</v>
      </c>
      <c r="AS332" s="148">
        <f t="shared" si="109"/>
        <v>0</v>
      </c>
      <c r="AT332" s="148">
        <f t="shared" si="110"/>
        <v>0</v>
      </c>
      <c r="AU332" s="155"/>
      <c r="AV332" s="2">
        <f t="shared" si="111"/>
        <v>0</v>
      </c>
      <c r="AW332" s="2">
        <f t="shared" si="74"/>
        <v>0</v>
      </c>
      <c r="AX332" s="2">
        <f t="shared" si="75"/>
        <v>0</v>
      </c>
      <c r="AY332" s="2">
        <f t="shared" si="76"/>
        <v>0</v>
      </c>
      <c r="AZ332" s="2">
        <f t="shared" si="77"/>
        <v>0</v>
      </c>
      <c r="BA332" s="2">
        <f t="shared" si="78"/>
        <v>0</v>
      </c>
      <c r="BB332" s="2">
        <f t="shared" si="79"/>
        <v>0</v>
      </c>
      <c r="BC332" s="2">
        <f t="shared" si="80"/>
        <v>0</v>
      </c>
      <c r="BD332" s="2">
        <f t="shared" si="81"/>
        <v>0</v>
      </c>
      <c r="BE332" s="2">
        <f t="shared" si="82"/>
        <v>0</v>
      </c>
      <c r="BF332" s="2">
        <f t="shared" si="83"/>
        <v>0</v>
      </c>
      <c r="BG332" s="2">
        <f t="shared" si="84"/>
        <v>0</v>
      </c>
      <c r="BH332" s="145"/>
      <c r="BU332" s="145"/>
      <c r="CH332" s="145"/>
      <c r="CU332" s="145"/>
      <c r="DH332" s="145"/>
      <c r="DU332" s="145"/>
      <c r="EH332" s="145"/>
      <c r="EK332" s="175">
        <f t="shared" si="112"/>
        <v>0</v>
      </c>
    </row>
    <row r="333" spans="1:141" ht="15.75" hidden="1" outlineLevel="1" x14ac:dyDescent="0.25">
      <c r="A333" s="2">
        <f t="shared" si="157"/>
        <v>51</v>
      </c>
      <c r="B333" s="1">
        <f t="shared" si="157"/>
        <v>0</v>
      </c>
      <c r="C333" s="1">
        <f t="shared" si="157"/>
        <v>0</v>
      </c>
      <c r="D333" s="2">
        <f t="shared" si="157"/>
        <v>0</v>
      </c>
      <c r="E333" s="161">
        <f t="shared" si="157"/>
        <v>0</v>
      </c>
      <c r="F333" s="86">
        <f t="shared" si="86"/>
        <v>0</v>
      </c>
      <c r="H333" s="174">
        <v>0</v>
      </c>
      <c r="I333" s="144">
        <f t="shared" ref="I333:T333" si="167">I194+H333</f>
        <v>0</v>
      </c>
      <c r="J333" s="144">
        <f t="shared" si="167"/>
        <v>0</v>
      </c>
      <c r="K333" s="144">
        <f t="shared" si="167"/>
        <v>0</v>
      </c>
      <c r="L333" s="144">
        <f t="shared" si="167"/>
        <v>0</v>
      </c>
      <c r="M333" s="144">
        <f t="shared" si="167"/>
        <v>0</v>
      </c>
      <c r="N333" s="144">
        <f t="shared" si="167"/>
        <v>0</v>
      </c>
      <c r="O333" s="144">
        <f t="shared" si="167"/>
        <v>0</v>
      </c>
      <c r="P333" s="144">
        <f t="shared" si="167"/>
        <v>0</v>
      </c>
      <c r="Q333" s="144">
        <f t="shared" si="167"/>
        <v>0</v>
      </c>
      <c r="R333" s="144">
        <f t="shared" si="167"/>
        <v>0</v>
      </c>
      <c r="S333" s="144">
        <f t="shared" si="167"/>
        <v>0</v>
      </c>
      <c r="T333" s="144">
        <f t="shared" si="167"/>
        <v>0</v>
      </c>
      <c r="U333" s="145"/>
      <c r="V333" s="148">
        <f t="shared" si="88"/>
        <v>0</v>
      </c>
      <c r="W333" s="148">
        <f t="shared" si="89"/>
        <v>0</v>
      </c>
      <c r="X333" s="148">
        <f t="shared" si="90"/>
        <v>0</v>
      </c>
      <c r="Y333" s="148">
        <f t="shared" si="91"/>
        <v>0</v>
      </c>
      <c r="Z333" s="148">
        <f t="shared" si="92"/>
        <v>0</v>
      </c>
      <c r="AA333" s="148">
        <f t="shared" si="93"/>
        <v>0</v>
      </c>
      <c r="AB333" s="148">
        <f t="shared" si="131"/>
        <v>0</v>
      </c>
      <c r="AC333" s="148">
        <f t="shared" si="114"/>
        <v>0</v>
      </c>
      <c r="AD333" s="148">
        <f t="shared" si="95"/>
        <v>0</v>
      </c>
      <c r="AE333" s="148">
        <f t="shared" si="96"/>
        <v>0</v>
      </c>
      <c r="AF333" s="148">
        <f t="shared" si="97"/>
        <v>0</v>
      </c>
      <c r="AG333" s="148">
        <f t="shared" si="98"/>
        <v>0</v>
      </c>
      <c r="AI333" s="148">
        <f t="shared" si="99"/>
        <v>0</v>
      </c>
      <c r="AJ333" s="148">
        <f t="shared" si="100"/>
        <v>0</v>
      </c>
      <c r="AK333" s="148">
        <f t="shared" si="101"/>
        <v>0</v>
      </c>
      <c r="AL333" s="148">
        <f t="shared" si="102"/>
        <v>0</v>
      </c>
      <c r="AM333" s="148">
        <f t="shared" si="103"/>
        <v>0</v>
      </c>
      <c r="AN333" s="148">
        <f t="shared" si="104"/>
        <v>0</v>
      </c>
      <c r="AO333" s="148">
        <f t="shared" si="105"/>
        <v>0</v>
      </c>
      <c r="AP333" s="148">
        <f t="shared" si="106"/>
        <v>0</v>
      </c>
      <c r="AQ333" s="148">
        <f t="shared" si="107"/>
        <v>0</v>
      </c>
      <c r="AR333" s="148">
        <f t="shared" si="108"/>
        <v>0</v>
      </c>
      <c r="AS333" s="148">
        <f t="shared" si="109"/>
        <v>0</v>
      </c>
      <c r="AT333" s="148">
        <f t="shared" si="110"/>
        <v>0</v>
      </c>
      <c r="AU333" s="155"/>
      <c r="AV333" s="2">
        <f t="shared" si="111"/>
        <v>0</v>
      </c>
      <c r="AW333" s="2">
        <f t="shared" si="74"/>
        <v>0</v>
      </c>
      <c r="AX333" s="2">
        <f t="shared" si="75"/>
        <v>0</v>
      </c>
      <c r="AY333" s="2">
        <f t="shared" si="76"/>
        <v>0</v>
      </c>
      <c r="AZ333" s="2">
        <f t="shared" si="77"/>
        <v>0</v>
      </c>
      <c r="BA333" s="2">
        <f t="shared" si="78"/>
        <v>0</v>
      </c>
      <c r="BB333" s="2">
        <f t="shared" si="79"/>
        <v>0</v>
      </c>
      <c r="BC333" s="2">
        <f t="shared" si="80"/>
        <v>0</v>
      </c>
      <c r="BD333" s="2">
        <f t="shared" si="81"/>
        <v>0</v>
      </c>
      <c r="BE333" s="2">
        <f t="shared" si="82"/>
        <v>0</v>
      </c>
      <c r="BF333" s="2">
        <f t="shared" si="83"/>
        <v>0</v>
      </c>
      <c r="BG333" s="2">
        <f t="shared" si="84"/>
        <v>0</v>
      </c>
      <c r="BH333" s="145"/>
      <c r="BU333" s="145"/>
      <c r="CH333" s="145"/>
      <c r="CU333" s="145"/>
      <c r="DH333" s="145"/>
      <c r="DU333" s="145"/>
      <c r="EH333" s="145"/>
      <c r="EK333" s="175">
        <f t="shared" si="112"/>
        <v>0</v>
      </c>
    </row>
    <row r="334" spans="1:141" ht="15.75" hidden="1" outlineLevel="1" x14ac:dyDescent="0.25">
      <c r="A334" s="2">
        <f t="shared" ref="A334:E343" si="168">A195</f>
        <v>52</v>
      </c>
      <c r="B334" s="1">
        <f t="shared" si="168"/>
        <v>0</v>
      </c>
      <c r="C334" s="1">
        <f t="shared" si="168"/>
        <v>0</v>
      </c>
      <c r="D334" s="2">
        <f t="shared" si="168"/>
        <v>0</v>
      </c>
      <c r="E334" s="161">
        <f t="shared" si="168"/>
        <v>0</v>
      </c>
      <c r="F334" s="86">
        <f t="shared" si="86"/>
        <v>0</v>
      </c>
      <c r="H334" s="174">
        <v>0</v>
      </c>
      <c r="I334" s="144">
        <f t="shared" ref="I334:T334" si="169">I195+H334</f>
        <v>0</v>
      </c>
      <c r="J334" s="144">
        <f t="shared" si="169"/>
        <v>0</v>
      </c>
      <c r="K334" s="144">
        <f t="shared" si="169"/>
        <v>0</v>
      </c>
      <c r="L334" s="144">
        <f t="shared" si="169"/>
        <v>0</v>
      </c>
      <c r="M334" s="144">
        <f t="shared" si="169"/>
        <v>0</v>
      </c>
      <c r="N334" s="144">
        <f t="shared" si="169"/>
        <v>0</v>
      </c>
      <c r="O334" s="144">
        <f t="shared" si="169"/>
        <v>0</v>
      </c>
      <c r="P334" s="144">
        <f t="shared" si="169"/>
        <v>0</v>
      </c>
      <c r="Q334" s="144">
        <f t="shared" si="169"/>
        <v>0</v>
      </c>
      <c r="R334" s="144">
        <f t="shared" si="169"/>
        <v>0</v>
      </c>
      <c r="S334" s="144">
        <f t="shared" si="169"/>
        <v>0</v>
      </c>
      <c r="T334" s="144">
        <f t="shared" si="169"/>
        <v>0</v>
      </c>
      <c r="U334" s="145"/>
      <c r="V334" s="148">
        <f t="shared" si="88"/>
        <v>0</v>
      </c>
      <c r="W334" s="148">
        <f t="shared" si="89"/>
        <v>0</v>
      </c>
      <c r="X334" s="148">
        <f t="shared" si="90"/>
        <v>0</v>
      </c>
      <c r="Y334" s="148">
        <f t="shared" si="91"/>
        <v>0</v>
      </c>
      <c r="Z334" s="148">
        <f t="shared" si="92"/>
        <v>0</v>
      </c>
      <c r="AA334" s="148">
        <f t="shared" si="93"/>
        <v>0</v>
      </c>
      <c r="AB334" s="148">
        <f t="shared" si="131"/>
        <v>0</v>
      </c>
      <c r="AC334" s="148">
        <f t="shared" si="114"/>
        <v>0</v>
      </c>
      <c r="AD334" s="148">
        <f t="shared" si="95"/>
        <v>0</v>
      </c>
      <c r="AE334" s="148">
        <f t="shared" si="96"/>
        <v>0</v>
      </c>
      <c r="AF334" s="148">
        <f t="shared" si="97"/>
        <v>0</v>
      </c>
      <c r="AG334" s="148">
        <f t="shared" si="98"/>
        <v>0</v>
      </c>
      <c r="AI334" s="148">
        <f t="shared" si="99"/>
        <v>0</v>
      </c>
      <c r="AJ334" s="148">
        <f t="shared" si="100"/>
        <v>0</v>
      </c>
      <c r="AK334" s="148">
        <f t="shared" si="101"/>
        <v>0</v>
      </c>
      <c r="AL334" s="148">
        <f t="shared" si="102"/>
        <v>0</v>
      </c>
      <c r="AM334" s="148">
        <f t="shared" si="103"/>
        <v>0</v>
      </c>
      <c r="AN334" s="148">
        <f t="shared" si="104"/>
        <v>0</v>
      </c>
      <c r="AO334" s="148">
        <f t="shared" si="105"/>
        <v>0</v>
      </c>
      <c r="AP334" s="148">
        <f t="shared" si="106"/>
        <v>0</v>
      </c>
      <c r="AQ334" s="148">
        <f t="shared" si="107"/>
        <v>0</v>
      </c>
      <c r="AR334" s="148">
        <f t="shared" si="108"/>
        <v>0</v>
      </c>
      <c r="AS334" s="148">
        <f t="shared" si="109"/>
        <v>0</v>
      </c>
      <c r="AT334" s="148">
        <f t="shared" si="110"/>
        <v>0</v>
      </c>
      <c r="AU334" s="155"/>
      <c r="AV334" s="2">
        <f t="shared" si="111"/>
        <v>0</v>
      </c>
      <c r="AW334" s="2">
        <f t="shared" si="74"/>
        <v>0</v>
      </c>
      <c r="AX334" s="2">
        <f t="shared" si="75"/>
        <v>0</v>
      </c>
      <c r="AY334" s="2">
        <f t="shared" si="76"/>
        <v>0</v>
      </c>
      <c r="AZ334" s="2">
        <f t="shared" si="77"/>
        <v>0</v>
      </c>
      <c r="BA334" s="2">
        <f t="shared" si="78"/>
        <v>0</v>
      </c>
      <c r="BB334" s="2">
        <f t="shared" si="79"/>
        <v>0</v>
      </c>
      <c r="BC334" s="2">
        <f t="shared" si="80"/>
        <v>0</v>
      </c>
      <c r="BD334" s="2">
        <f t="shared" si="81"/>
        <v>0</v>
      </c>
      <c r="BE334" s="2">
        <f t="shared" si="82"/>
        <v>0</v>
      </c>
      <c r="BF334" s="2">
        <f t="shared" si="83"/>
        <v>0</v>
      </c>
      <c r="BG334" s="2">
        <f t="shared" si="84"/>
        <v>0</v>
      </c>
      <c r="BH334" s="145"/>
      <c r="BU334" s="145"/>
      <c r="CH334" s="145"/>
      <c r="CU334" s="145"/>
      <c r="DH334" s="145"/>
      <c r="DU334" s="145"/>
      <c r="EH334" s="145"/>
      <c r="EK334" s="175">
        <f t="shared" si="112"/>
        <v>0</v>
      </c>
    </row>
    <row r="335" spans="1:141" ht="15.75" hidden="1" outlineLevel="1" x14ac:dyDescent="0.25">
      <c r="A335" s="2">
        <f t="shared" si="168"/>
        <v>53</v>
      </c>
      <c r="B335" s="1">
        <f t="shared" si="168"/>
        <v>0</v>
      </c>
      <c r="C335" s="1">
        <f t="shared" si="168"/>
        <v>0</v>
      </c>
      <c r="D335" s="2">
        <f t="shared" si="168"/>
        <v>0</v>
      </c>
      <c r="E335" s="161">
        <f t="shared" si="168"/>
        <v>0</v>
      </c>
      <c r="F335" s="86">
        <f t="shared" si="86"/>
        <v>0</v>
      </c>
      <c r="H335" s="174">
        <v>0</v>
      </c>
      <c r="I335" s="144">
        <f t="shared" ref="I335:T335" si="170">I196+H335</f>
        <v>0</v>
      </c>
      <c r="J335" s="144">
        <f t="shared" si="170"/>
        <v>0</v>
      </c>
      <c r="K335" s="144">
        <f t="shared" si="170"/>
        <v>0</v>
      </c>
      <c r="L335" s="144">
        <f t="shared" si="170"/>
        <v>0</v>
      </c>
      <c r="M335" s="144">
        <f t="shared" si="170"/>
        <v>0</v>
      </c>
      <c r="N335" s="144">
        <f t="shared" si="170"/>
        <v>0</v>
      </c>
      <c r="O335" s="144">
        <f t="shared" si="170"/>
        <v>0</v>
      </c>
      <c r="P335" s="144">
        <f t="shared" si="170"/>
        <v>0</v>
      </c>
      <c r="Q335" s="144">
        <f t="shared" si="170"/>
        <v>0</v>
      </c>
      <c r="R335" s="144">
        <f t="shared" si="170"/>
        <v>0</v>
      </c>
      <c r="S335" s="144">
        <f t="shared" si="170"/>
        <v>0</v>
      </c>
      <c r="T335" s="144">
        <f t="shared" si="170"/>
        <v>0</v>
      </c>
      <c r="U335" s="145"/>
      <c r="V335" s="148">
        <f t="shared" si="88"/>
        <v>0</v>
      </c>
      <c r="W335" s="148">
        <f t="shared" si="89"/>
        <v>0</v>
      </c>
      <c r="X335" s="148">
        <f t="shared" si="90"/>
        <v>0</v>
      </c>
      <c r="Y335" s="148">
        <f t="shared" si="91"/>
        <v>0</v>
      </c>
      <c r="Z335" s="148">
        <f t="shared" si="92"/>
        <v>0</v>
      </c>
      <c r="AA335" s="148">
        <f t="shared" si="93"/>
        <v>0</v>
      </c>
      <c r="AB335" s="148">
        <f t="shared" si="131"/>
        <v>0</v>
      </c>
      <c r="AC335" s="148">
        <f t="shared" si="114"/>
        <v>0</v>
      </c>
      <c r="AD335" s="148">
        <f t="shared" si="95"/>
        <v>0</v>
      </c>
      <c r="AE335" s="148">
        <f t="shared" si="96"/>
        <v>0</v>
      </c>
      <c r="AF335" s="148">
        <f t="shared" si="97"/>
        <v>0</v>
      </c>
      <c r="AG335" s="148">
        <f t="shared" si="98"/>
        <v>0</v>
      </c>
      <c r="AI335" s="148">
        <f t="shared" si="99"/>
        <v>0</v>
      </c>
      <c r="AJ335" s="148">
        <f t="shared" si="100"/>
        <v>0</v>
      </c>
      <c r="AK335" s="148">
        <f t="shared" si="101"/>
        <v>0</v>
      </c>
      <c r="AL335" s="148">
        <f t="shared" si="102"/>
        <v>0</v>
      </c>
      <c r="AM335" s="148">
        <f t="shared" si="103"/>
        <v>0</v>
      </c>
      <c r="AN335" s="148">
        <f t="shared" si="104"/>
        <v>0</v>
      </c>
      <c r="AO335" s="148">
        <f t="shared" si="105"/>
        <v>0</v>
      </c>
      <c r="AP335" s="148">
        <f t="shared" si="106"/>
        <v>0</v>
      </c>
      <c r="AQ335" s="148">
        <f t="shared" si="107"/>
        <v>0</v>
      </c>
      <c r="AR335" s="148">
        <f t="shared" si="108"/>
        <v>0</v>
      </c>
      <c r="AS335" s="148">
        <f t="shared" si="109"/>
        <v>0</v>
      </c>
      <c r="AT335" s="148">
        <f t="shared" si="110"/>
        <v>0</v>
      </c>
      <c r="AU335" s="155"/>
      <c r="AV335" s="2">
        <f t="shared" si="111"/>
        <v>0</v>
      </c>
      <c r="AW335" s="2">
        <f t="shared" si="74"/>
        <v>0</v>
      </c>
      <c r="AX335" s="2">
        <f t="shared" si="75"/>
        <v>0</v>
      </c>
      <c r="AY335" s="2">
        <f t="shared" si="76"/>
        <v>0</v>
      </c>
      <c r="AZ335" s="2">
        <f t="shared" si="77"/>
        <v>0</v>
      </c>
      <c r="BA335" s="2">
        <f t="shared" si="78"/>
        <v>0</v>
      </c>
      <c r="BB335" s="2">
        <f t="shared" si="79"/>
        <v>0</v>
      </c>
      <c r="BC335" s="2">
        <f t="shared" si="80"/>
        <v>0</v>
      </c>
      <c r="BD335" s="2">
        <f t="shared" si="81"/>
        <v>0</v>
      </c>
      <c r="BE335" s="2">
        <f t="shared" si="82"/>
        <v>0</v>
      </c>
      <c r="BF335" s="2">
        <f t="shared" si="83"/>
        <v>0</v>
      </c>
      <c r="BG335" s="2">
        <f t="shared" si="84"/>
        <v>0</v>
      </c>
      <c r="BH335" s="145"/>
      <c r="BU335" s="145"/>
      <c r="CH335" s="145"/>
      <c r="CU335" s="145"/>
      <c r="DH335" s="145"/>
      <c r="DU335" s="145"/>
      <c r="EH335" s="145"/>
      <c r="EK335" s="175">
        <f t="shared" si="112"/>
        <v>0</v>
      </c>
    </row>
    <row r="336" spans="1:141" ht="15.75" hidden="1" outlineLevel="1" x14ac:dyDescent="0.25">
      <c r="A336" s="2">
        <f t="shared" si="168"/>
        <v>54</v>
      </c>
      <c r="B336" s="1">
        <f t="shared" si="168"/>
        <v>0</v>
      </c>
      <c r="C336" s="1">
        <f t="shared" si="168"/>
        <v>0</v>
      </c>
      <c r="D336" s="2">
        <f t="shared" si="168"/>
        <v>0</v>
      </c>
      <c r="E336" s="161">
        <f t="shared" si="168"/>
        <v>0</v>
      </c>
      <c r="F336" s="86">
        <f t="shared" si="86"/>
        <v>0</v>
      </c>
      <c r="H336" s="174">
        <v>0</v>
      </c>
      <c r="I336" s="144">
        <f t="shared" ref="I336:T336" si="171">I197+H336</f>
        <v>0</v>
      </c>
      <c r="J336" s="144">
        <f t="shared" si="171"/>
        <v>0</v>
      </c>
      <c r="K336" s="144">
        <f t="shared" si="171"/>
        <v>0</v>
      </c>
      <c r="L336" s="144">
        <f t="shared" si="171"/>
        <v>0</v>
      </c>
      <c r="M336" s="144">
        <f t="shared" si="171"/>
        <v>0</v>
      </c>
      <c r="N336" s="144">
        <f t="shared" si="171"/>
        <v>0</v>
      </c>
      <c r="O336" s="144">
        <f t="shared" si="171"/>
        <v>0</v>
      </c>
      <c r="P336" s="144">
        <f t="shared" si="171"/>
        <v>0</v>
      </c>
      <c r="Q336" s="144">
        <f t="shared" si="171"/>
        <v>0</v>
      </c>
      <c r="R336" s="144">
        <f t="shared" si="171"/>
        <v>0</v>
      </c>
      <c r="S336" s="144">
        <f t="shared" si="171"/>
        <v>0</v>
      </c>
      <c r="T336" s="144">
        <f t="shared" si="171"/>
        <v>0</v>
      </c>
      <c r="U336" s="145"/>
      <c r="V336" s="148">
        <f t="shared" si="88"/>
        <v>0</v>
      </c>
      <c r="W336" s="148">
        <f t="shared" si="89"/>
        <v>0</v>
      </c>
      <c r="X336" s="148">
        <f t="shared" si="90"/>
        <v>0</v>
      </c>
      <c r="Y336" s="148">
        <f t="shared" si="91"/>
        <v>0</v>
      </c>
      <c r="Z336" s="148">
        <f t="shared" si="92"/>
        <v>0</v>
      </c>
      <c r="AA336" s="148">
        <f t="shared" si="93"/>
        <v>0</v>
      </c>
      <c r="AB336" s="148">
        <f t="shared" si="131"/>
        <v>0</v>
      </c>
      <c r="AC336" s="148">
        <f t="shared" si="114"/>
        <v>0</v>
      </c>
      <c r="AD336" s="148">
        <f t="shared" si="95"/>
        <v>0</v>
      </c>
      <c r="AE336" s="148">
        <f t="shared" si="96"/>
        <v>0</v>
      </c>
      <c r="AF336" s="148">
        <f t="shared" si="97"/>
        <v>0</v>
      </c>
      <c r="AG336" s="148">
        <f t="shared" si="98"/>
        <v>0</v>
      </c>
      <c r="AI336" s="148">
        <f t="shared" si="99"/>
        <v>0</v>
      </c>
      <c r="AJ336" s="148">
        <f t="shared" si="100"/>
        <v>0</v>
      </c>
      <c r="AK336" s="148">
        <f t="shared" si="101"/>
        <v>0</v>
      </c>
      <c r="AL336" s="148">
        <f t="shared" si="102"/>
        <v>0</v>
      </c>
      <c r="AM336" s="148">
        <f t="shared" si="103"/>
        <v>0</v>
      </c>
      <c r="AN336" s="148">
        <f t="shared" si="104"/>
        <v>0</v>
      </c>
      <c r="AO336" s="148">
        <f t="shared" si="105"/>
        <v>0</v>
      </c>
      <c r="AP336" s="148">
        <f t="shared" si="106"/>
        <v>0</v>
      </c>
      <c r="AQ336" s="148">
        <f t="shared" si="107"/>
        <v>0</v>
      </c>
      <c r="AR336" s="148">
        <f t="shared" si="108"/>
        <v>0</v>
      </c>
      <c r="AS336" s="148">
        <f t="shared" si="109"/>
        <v>0</v>
      </c>
      <c r="AT336" s="148">
        <f t="shared" si="110"/>
        <v>0</v>
      </c>
      <c r="AU336" s="155"/>
      <c r="AV336" s="2">
        <f t="shared" si="111"/>
        <v>0</v>
      </c>
      <c r="AW336" s="2">
        <f t="shared" si="74"/>
        <v>0</v>
      </c>
      <c r="AX336" s="2">
        <f t="shared" si="75"/>
        <v>0</v>
      </c>
      <c r="AY336" s="2">
        <f t="shared" si="76"/>
        <v>0</v>
      </c>
      <c r="AZ336" s="2">
        <f t="shared" si="77"/>
        <v>0</v>
      </c>
      <c r="BA336" s="2">
        <f t="shared" si="78"/>
        <v>0</v>
      </c>
      <c r="BB336" s="2">
        <f t="shared" si="79"/>
        <v>0</v>
      </c>
      <c r="BC336" s="2">
        <f t="shared" si="80"/>
        <v>0</v>
      </c>
      <c r="BD336" s="2">
        <f t="shared" si="81"/>
        <v>0</v>
      </c>
      <c r="BE336" s="2">
        <f t="shared" si="82"/>
        <v>0</v>
      </c>
      <c r="BF336" s="2">
        <f t="shared" si="83"/>
        <v>0</v>
      </c>
      <c r="BG336" s="2">
        <f t="shared" si="84"/>
        <v>0</v>
      </c>
      <c r="BH336" s="145"/>
      <c r="BU336" s="145"/>
      <c r="CH336" s="145"/>
      <c r="CU336" s="145"/>
      <c r="DH336" s="145"/>
      <c r="DU336" s="145"/>
      <c r="EH336" s="145"/>
      <c r="EK336" s="175">
        <f t="shared" si="112"/>
        <v>0</v>
      </c>
    </row>
    <row r="337" spans="1:141" ht="15.75" hidden="1" outlineLevel="1" x14ac:dyDescent="0.25">
      <c r="A337" s="2">
        <f t="shared" si="168"/>
        <v>55</v>
      </c>
      <c r="B337" s="1">
        <f t="shared" si="168"/>
        <v>0</v>
      </c>
      <c r="C337" s="1">
        <f t="shared" si="168"/>
        <v>0</v>
      </c>
      <c r="D337" s="2">
        <f t="shared" si="168"/>
        <v>0</v>
      </c>
      <c r="E337" s="161">
        <f t="shared" si="168"/>
        <v>0</v>
      </c>
      <c r="F337" s="86">
        <f t="shared" si="86"/>
        <v>0</v>
      </c>
      <c r="H337" s="174">
        <v>0</v>
      </c>
      <c r="I337" s="144">
        <f t="shared" ref="I337:T337" si="172">I198+H337</f>
        <v>0</v>
      </c>
      <c r="J337" s="144">
        <f t="shared" si="172"/>
        <v>0</v>
      </c>
      <c r="K337" s="144">
        <f t="shared" si="172"/>
        <v>0</v>
      </c>
      <c r="L337" s="144">
        <f t="shared" si="172"/>
        <v>0</v>
      </c>
      <c r="M337" s="144">
        <f t="shared" si="172"/>
        <v>0</v>
      </c>
      <c r="N337" s="144">
        <f t="shared" si="172"/>
        <v>0</v>
      </c>
      <c r="O337" s="144">
        <f t="shared" si="172"/>
        <v>0</v>
      </c>
      <c r="P337" s="144">
        <f t="shared" si="172"/>
        <v>0</v>
      </c>
      <c r="Q337" s="144">
        <f t="shared" si="172"/>
        <v>0</v>
      </c>
      <c r="R337" s="144">
        <f t="shared" si="172"/>
        <v>0</v>
      </c>
      <c r="S337" s="144">
        <f t="shared" si="172"/>
        <v>0</v>
      </c>
      <c r="T337" s="144">
        <f t="shared" si="172"/>
        <v>0</v>
      </c>
      <c r="U337" s="145"/>
      <c r="V337" s="148">
        <f t="shared" si="88"/>
        <v>0</v>
      </c>
      <c r="W337" s="148">
        <f t="shared" si="89"/>
        <v>0</v>
      </c>
      <c r="X337" s="148">
        <f t="shared" si="90"/>
        <v>0</v>
      </c>
      <c r="Y337" s="148">
        <f t="shared" si="91"/>
        <v>0</v>
      </c>
      <c r="Z337" s="148">
        <f t="shared" si="92"/>
        <v>0</v>
      </c>
      <c r="AA337" s="148">
        <f t="shared" si="93"/>
        <v>0</v>
      </c>
      <c r="AB337" s="148">
        <f t="shared" si="131"/>
        <v>0</v>
      </c>
      <c r="AC337" s="148">
        <f t="shared" si="114"/>
        <v>0</v>
      </c>
      <c r="AD337" s="148">
        <f t="shared" si="95"/>
        <v>0</v>
      </c>
      <c r="AE337" s="148">
        <f t="shared" si="96"/>
        <v>0</v>
      </c>
      <c r="AF337" s="148">
        <f t="shared" si="97"/>
        <v>0</v>
      </c>
      <c r="AG337" s="148">
        <f t="shared" si="98"/>
        <v>0</v>
      </c>
      <c r="AI337" s="148">
        <f t="shared" si="99"/>
        <v>0</v>
      </c>
      <c r="AJ337" s="148">
        <f t="shared" si="100"/>
        <v>0</v>
      </c>
      <c r="AK337" s="148">
        <f t="shared" si="101"/>
        <v>0</v>
      </c>
      <c r="AL337" s="148">
        <f t="shared" si="102"/>
        <v>0</v>
      </c>
      <c r="AM337" s="148">
        <f t="shared" si="103"/>
        <v>0</v>
      </c>
      <c r="AN337" s="148">
        <f t="shared" si="104"/>
        <v>0</v>
      </c>
      <c r="AO337" s="148">
        <f t="shared" si="105"/>
        <v>0</v>
      </c>
      <c r="AP337" s="148">
        <f t="shared" si="106"/>
        <v>0</v>
      </c>
      <c r="AQ337" s="148">
        <f t="shared" si="107"/>
        <v>0</v>
      </c>
      <c r="AR337" s="148">
        <f t="shared" si="108"/>
        <v>0</v>
      </c>
      <c r="AS337" s="148">
        <f t="shared" si="109"/>
        <v>0</v>
      </c>
      <c r="AT337" s="148">
        <f t="shared" si="110"/>
        <v>0</v>
      </c>
      <c r="AU337" s="155"/>
      <c r="AV337" s="2">
        <f t="shared" si="111"/>
        <v>0</v>
      </c>
      <c r="AW337" s="2">
        <f t="shared" si="74"/>
        <v>0</v>
      </c>
      <c r="AX337" s="2">
        <f t="shared" si="75"/>
        <v>0</v>
      </c>
      <c r="AY337" s="2">
        <f t="shared" si="76"/>
        <v>0</v>
      </c>
      <c r="AZ337" s="2">
        <f t="shared" si="77"/>
        <v>0</v>
      </c>
      <c r="BA337" s="2">
        <f t="shared" si="78"/>
        <v>0</v>
      </c>
      <c r="BB337" s="2">
        <f t="shared" si="79"/>
        <v>0</v>
      </c>
      <c r="BC337" s="2">
        <f t="shared" si="80"/>
        <v>0</v>
      </c>
      <c r="BD337" s="2">
        <f t="shared" si="81"/>
        <v>0</v>
      </c>
      <c r="BE337" s="2">
        <f t="shared" si="82"/>
        <v>0</v>
      </c>
      <c r="BF337" s="2">
        <f t="shared" si="83"/>
        <v>0</v>
      </c>
      <c r="BG337" s="2">
        <f t="shared" si="84"/>
        <v>0</v>
      </c>
      <c r="BH337" s="145"/>
      <c r="BU337" s="145"/>
      <c r="CH337" s="145"/>
      <c r="CU337" s="145"/>
      <c r="DH337" s="145"/>
      <c r="DU337" s="145"/>
      <c r="EH337" s="145"/>
      <c r="EK337" s="175">
        <f t="shared" si="112"/>
        <v>0</v>
      </c>
    </row>
    <row r="338" spans="1:141" ht="15.75" hidden="1" outlineLevel="1" x14ac:dyDescent="0.25">
      <c r="A338" s="2">
        <f t="shared" si="168"/>
        <v>56</v>
      </c>
      <c r="B338" s="1">
        <f t="shared" si="168"/>
        <v>0</v>
      </c>
      <c r="C338" s="1">
        <f t="shared" si="168"/>
        <v>0</v>
      </c>
      <c r="D338" s="2">
        <f t="shared" si="168"/>
        <v>0</v>
      </c>
      <c r="E338" s="161">
        <f t="shared" si="168"/>
        <v>0</v>
      </c>
      <c r="F338" s="86">
        <f t="shared" si="86"/>
        <v>0</v>
      </c>
      <c r="H338" s="174">
        <v>0</v>
      </c>
      <c r="I338" s="144">
        <f t="shared" ref="I338:T338" si="173">I199+H338</f>
        <v>0</v>
      </c>
      <c r="J338" s="144">
        <f t="shared" si="173"/>
        <v>0</v>
      </c>
      <c r="K338" s="144">
        <f t="shared" si="173"/>
        <v>0</v>
      </c>
      <c r="L338" s="144">
        <f t="shared" si="173"/>
        <v>0</v>
      </c>
      <c r="M338" s="144">
        <f t="shared" si="173"/>
        <v>0</v>
      </c>
      <c r="N338" s="144">
        <f t="shared" si="173"/>
        <v>0</v>
      </c>
      <c r="O338" s="144">
        <f t="shared" si="173"/>
        <v>0</v>
      </c>
      <c r="P338" s="144">
        <f t="shared" si="173"/>
        <v>0</v>
      </c>
      <c r="Q338" s="144">
        <f t="shared" si="173"/>
        <v>0</v>
      </c>
      <c r="R338" s="144">
        <f t="shared" si="173"/>
        <v>0</v>
      </c>
      <c r="S338" s="144">
        <f t="shared" si="173"/>
        <v>0</v>
      </c>
      <c r="T338" s="144">
        <f t="shared" si="173"/>
        <v>0</v>
      </c>
      <c r="U338" s="145"/>
      <c r="V338" s="148">
        <f t="shared" si="88"/>
        <v>0</v>
      </c>
      <c r="W338" s="148">
        <f t="shared" si="89"/>
        <v>0</v>
      </c>
      <c r="X338" s="148">
        <f t="shared" si="90"/>
        <v>0</v>
      </c>
      <c r="Y338" s="148">
        <f t="shared" si="91"/>
        <v>0</v>
      </c>
      <c r="Z338" s="148">
        <f t="shared" si="92"/>
        <v>0</v>
      </c>
      <c r="AA338" s="148">
        <f t="shared" si="93"/>
        <v>0</v>
      </c>
      <c r="AB338" s="148">
        <f t="shared" si="131"/>
        <v>0</v>
      </c>
      <c r="AC338" s="148">
        <f t="shared" si="114"/>
        <v>0</v>
      </c>
      <c r="AD338" s="148">
        <f t="shared" si="95"/>
        <v>0</v>
      </c>
      <c r="AE338" s="148">
        <f t="shared" si="96"/>
        <v>0</v>
      </c>
      <c r="AF338" s="148">
        <f t="shared" si="97"/>
        <v>0</v>
      </c>
      <c r="AG338" s="148">
        <f t="shared" si="98"/>
        <v>0</v>
      </c>
      <c r="AI338" s="148">
        <f t="shared" si="99"/>
        <v>0</v>
      </c>
      <c r="AJ338" s="148">
        <f t="shared" si="100"/>
        <v>0</v>
      </c>
      <c r="AK338" s="148">
        <f t="shared" si="101"/>
        <v>0</v>
      </c>
      <c r="AL338" s="148">
        <f t="shared" si="102"/>
        <v>0</v>
      </c>
      <c r="AM338" s="148">
        <f t="shared" si="103"/>
        <v>0</v>
      </c>
      <c r="AN338" s="148">
        <f t="shared" si="104"/>
        <v>0</v>
      </c>
      <c r="AO338" s="148">
        <f t="shared" si="105"/>
        <v>0</v>
      </c>
      <c r="AP338" s="148">
        <f t="shared" si="106"/>
        <v>0</v>
      </c>
      <c r="AQ338" s="148">
        <f t="shared" si="107"/>
        <v>0</v>
      </c>
      <c r="AR338" s="148">
        <f t="shared" si="108"/>
        <v>0</v>
      </c>
      <c r="AS338" s="148">
        <f t="shared" si="109"/>
        <v>0</v>
      </c>
      <c r="AT338" s="148">
        <f t="shared" si="110"/>
        <v>0</v>
      </c>
      <c r="AU338" s="155"/>
      <c r="AV338" s="2">
        <f t="shared" si="111"/>
        <v>0</v>
      </c>
      <c r="AW338" s="2">
        <f t="shared" si="74"/>
        <v>0</v>
      </c>
      <c r="AX338" s="2">
        <f t="shared" si="75"/>
        <v>0</v>
      </c>
      <c r="AY338" s="2">
        <f t="shared" si="76"/>
        <v>0</v>
      </c>
      <c r="AZ338" s="2">
        <f t="shared" si="77"/>
        <v>0</v>
      </c>
      <c r="BA338" s="2">
        <f t="shared" si="78"/>
        <v>0</v>
      </c>
      <c r="BB338" s="2">
        <f t="shared" si="79"/>
        <v>0</v>
      </c>
      <c r="BC338" s="2">
        <f t="shared" si="80"/>
        <v>0</v>
      </c>
      <c r="BD338" s="2">
        <f t="shared" si="81"/>
        <v>0</v>
      </c>
      <c r="BE338" s="2">
        <f t="shared" si="82"/>
        <v>0</v>
      </c>
      <c r="BF338" s="2">
        <f t="shared" si="83"/>
        <v>0</v>
      </c>
      <c r="BG338" s="2">
        <f t="shared" si="84"/>
        <v>0</v>
      </c>
      <c r="BH338" s="145"/>
      <c r="BU338" s="145"/>
      <c r="CH338" s="145"/>
      <c r="CU338" s="145"/>
      <c r="DH338" s="145"/>
      <c r="DU338" s="145"/>
      <c r="EH338" s="145"/>
      <c r="EK338" s="175">
        <f t="shared" si="112"/>
        <v>0</v>
      </c>
    </row>
    <row r="339" spans="1:141" ht="15.75" hidden="1" outlineLevel="1" x14ac:dyDescent="0.25">
      <c r="A339" s="2">
        <f t="shared" si="168"/>
        <v>57</v>
      </c>
      <c r="B339" s="1">
        <f t="shared" si="168"/>
        <v>0</v>
      </c>
      <c r="C339" s="1">
        <f t="shared" si="168"/>
        <v>0</v>
      </c>
      <c r="D339" s="2">
        <f t="shared" si="168"/>
        <v>0</v>
      </c>
      <c r="E339" s="161">
        <f t="shared" si="168"/>
        <v>0</v>
      </c>
      <c r="F339" s="86">
        <f t="shared" si="86"/>
        <v>0</v>
      </c>
      <c r="H339" s="174">
        <v>0</v>
      </c>
      <c r="I339" s="144">
        <f t="shared" ref="I339:T339" si="174">I200+H339</f>
        <v>0</v>
      </c>
      <c r="J339" s="144">
        <f t="shared" si="174"/>
        <v>0</v>
      </c>
      <c r="K339" s="144">
        <f t="shared" si="174"/>
        <v>0</v>
      </c>
      <c r="L339" s="144">
        <f t="shared" si="174"/>
        <v>0</v>
      </c>
      <c r="M339" s="144">
        <f t="shared" si="174"/>
        <v>0</v>
      </c>
      <c r="N339" s="144">
        <f t="shared" si="174"/>
        <v>0</v>
      </c>
      <c r="O339" s="144">
        <f t="shared" si="174"/>
        <v>0</v>
      </c>
      <c r="P339" s="144">
        <f t="shared" si="174"/>
        <v>0</v>
      </c>
      <c r="Q339" s="144">
        <f t="shared" si="174"/>
        <v>0</v>
      </c>
      <c r="R339" s="144">
        <f t="shared" si="174"/>
        <v>0</v>
      </c>
      <c r="S339" s="144">
        <f t="shared" si="174"/>
        <v>0</v>
      </c>
      <c r="T339" s="144">
        <f t="shared" si="174"/>
        <v>0</v>
      </c>
      <c r="U339" s="145"/>
      <c r="V339" s="148">
        <f t="shared" si="88"/>
        <v>0</v>
      </c>
      <c r="W339" s="148">
        <f t="shared" si="89"/>
        <v>0</v>
      </c>
      <c r="X339" s="148">
        <f t="shared" si="90"/>
        <v>0</v>
      </c>
      <c r="Y339" s="148">
        <f t="shared" si="91"/>
        <v>0</v>
      </c>
      <c r="Z339" s="148">
        <f t="shared" si="92"/>
        <v>0</v>
      </c>
      <c r="AA339" s="148">
        <f t="shared" si="93"/>
        <v>0</v>
      </c>
      <c r="AB339" s="148">
        <f t="shared" si="131"/>
        <v>0</v>
      </c>
      <c r="AC339" s="148">
        <f t="shared" si="114"/>
        <v>0</v>
      </c>
      <c r="AD339" s="148">
        <f t="shared" si="95"/>
        <v>0</v>
      </c>
      <c r="AE339" s="148">
        <f t="shared" si="96"/>
        <v>0</v>
      </c>
      <c r="AF339" s="148">
        <f t="shared" si="97"/>
        <v>0</v>
      </c>
      <c r="AG339" s="148">
        <f t="shared" si="98"/>
        <v>0</v>
      </c>
      <c r="AI339" s="148">
        <f t="shared" si="99"/>
        <v>0</v>
      </c>
      <c r="AJ339" s="148">
        <f t="shared" si="100"/>
        <v>0</v>
      </c>
      <c r="AK339" s="148">
        <f t="shared" si="101"/>
        <v>0</v>
      </c>
      <c r="AL339" s="148">
        <f t="shared" si="102"/>
        <v>0</v>
      </c>
      <c r="AM339" s="148">
        <f t="shared" si="103"/>
        <v>0</v>
      </c>
      <c r="AN339" s="148">
        <f t="shared" si="104"/>
        <v>0</v>
      </c>
      <c r="AO339" s="148">
        <f t="shared" si="105"/>
        <v>0</v>
      </c>
      <c r="AP339" s="148">
        <f t="shared" si="106"/>
        <v>0</v>
      </c>
      <c r="AQ339" s="148">
        <f t="shared" si="107"/>
        <v>0</v>
      </c>
      <c r="AR339" s="148">
        <f t="shared" si="108"/>
        <v>0</v>
      </c>
      <c r="AS339" s="148">
        <f t="shared" si="109"/>
        <v>0</v>
      </c>
      <c r="AT339" s="148">
        <f t="shared" si="110"/>
        <v>0</v>
      </c>
      <c r="AU339" s="155"/>
      <c r="AV339" s="2">
        <f t="shared" si="111"/>
        <v>0</v>
      </c>
      <c r="AW339" s="2">
        <f t="shared" si="74"/>
        <v>0</v>
      </c>
      <c r="AX339" s="2">
        <f t="shared" si="75"/>
        <v>0</v>
      </c>
      <c r="AY339" s="2">
        <f t="shared" si="76"/>
        <v>0</v>
      </c>
      <c r="AZ339" s="2">
        <f t="shared" si="77"/>
        <v>0</v>
      </c>
      <c r="BA339" s="2">
        <f t="shared" si="78"/>
        <v>0</v>
      </c>
      <c r="BB339" s="2">
        <f t="shared" si="79"/>
        <v>0</v>
      </c>
      <c r="BC339" s="2">
        <f t="shared" si="80"/>
        <v>0</v>
      </c>
      <c r="BD339" s="2">
        <f t="shared" si="81"/>
        <v>0</v>
      </c>
      <c r="BE339" s="2">
        <f t="shared" si="82"/>
        <v>0</v>
      </c>
      <c r="BF339" s="2">
        <f t="shared" si="83"/>
        <v>0</v>
      </c>
      <c r="BG339" s="2">
        <f t="shared" si="84"/>
        <v>0</v>
      </c>
      <c r="BH339" s="145"/>
      <c r="BU339" s="145"/>
      <c r="CH339" s="145"/>
      <c r="CU339" s="145"/>
      <c r="DH339" s="145"/>
      <c r="DU339" s="145"/>
      <c r="EH339" s="145"/>
      <c r="EK339" s="175">
        <f t="shared" si="112"/>
        <v>0</v>
      </c>
    </row>
    <row r="340" spans="1:141" ht="15.75" hidden="1" outlineLevel="1" x14ac:dyDescent="0.25">
      <c r="A340" s="2">
        <f t="shared" si="168"/>
        <v>58</v>
      </c>
      <c r="B340" s="1">
        <f t="shared" si="168"/>
        <v>0</v>
      </c>
      <c r="C340" s="1">
        <f t="shared" si="168"/>
        <v>0</v>
      </c>
      <c r="D340" s="2">
        <f t="shared" si="168"/>
        <v>0</v>
      </c>
      <c r="E340" s="161">
        <f t="shared" si="168"/>
        <v>0</v>
      </c>
      <c r="F340" s="86">
        <f t="shared" si="86"/>
        <v>0</v>
      </c>
      <c r="H340" s="174">
        <v>0</v>
      </c>
      <c r="I340" s="144">
        <f t="shared" ref="I340:T340" si="175">I201+H340</f>
        <v>0</v>
      </c>
      <c r="J340" s="144">
        <f t="shared" si="175"/>
        <v>0</v>
      </c>
      <c r="K340" s="144">
        <f t="shared" si="175"/>
        <v>0</v>
      </c>
      <c r="L340" s="144">
        <f t="shared" si="175"/>
        <v>0</v>
      </c>
      <c r="M340" s="144">
        <f t="shared" si="175"/>
        <v>0</v>
      </c>
      <c r="N340" s="144">
        <f t="shared" si="175"/>
        <v>0</v>
      </c>
      <c r="O340" s="144">
        <f t="shared" si="175"/>
        <v>0</v>
      </c>
      <c r="P340" s="144">
        <f t="shared" si="175"/>
        <v>0</v>
      </c>
      <c r="Q340" s="144">
        <f t="shared" si="175"/>
        <v>0</v>
      </c>
      <c r="R340" s="144">
        <f t="shared" si="175"/>
        <v>0</v>
      </c>
      <c r="S340" s="144">
        <f t="shared" si="175"/>
        <v>0</v>
      </c>
      <c r="T340" s="144">
        <f t="shared" si="175"/>
        <v>0</v>
      </c>
      <c r="U340" s="145"/>
      <c r="V340" s="148">
        <f t="shared" si="88"/>
        <v>0</v>
      </c>
      <c r="W340" s="148">
        <f t="shared" si="89"/>
        <v>0</v>
      </c>
      <c r="X340" s="148">
        <f t="shared" si="90"/>
        <v>0</v>
      </c>
      <c r="Y340" s="148">
        <f t="shared" si="91"/>
        <v>0</v>
      </c>
      <c r="Z340" s="148">
        <f t="shared" si="92"/>
        <v>0</v>
      </c>
      <c r="AA340" s="148">
        <f t="shared" si="93"/>
        <v>0</v>
      </c>
      <c r="AB340" s="148">
        <f t="shared" si="131"/>
        <v>0</v>
      </c>
      <c r="AC340" s="148">
        <f t="shared" si="114"/>
        <v>0</v>
      </c>
      <c r="AD340" s="148">
        <f t="shared" si="95"/>
        <v>0</v>
      </c>
      <c r="AE340" s="148">
        <f t="shared" si="96"/>
        <v>0</v>
      </c>
      <c r="AF340" s="148">
        <f t="shared" si="97"/>
        <v>0</v>
      </c>
      <c r="AG340" s="148">
        <f t="shared" si="98"/>
        <v>0</v>
      </c>
      <c r="AI340" s="148">
        <f t="shared" si="99"/>
        <v>0</v>
      </c>
      <c r="AJ340" s="148">
        <f t="shared" si="100"/>
        <v>0</v>
      </c>
      <c r="AK340" s="148">
        <f t="shared" si="101"/>
        <v>0</v>
      </c>
      <c r="AL340" s="148">
        <f t="shared" si="102"/>
        <v>0</v>
      </c>
      <c r="AM340" s="148">
        <f t="shared" si="103"/>
        <v>0</v>
      </c>
      <c r="AN340" s="148">
        <f t="shared" si="104"/>
        <v>0</v>
      </c>
      <c r="AO340" s="148">
        <f t="shared" si="105"/>
        <v>0</v>
      </c>
      <c r="AP340" s="148">
        <f t="shared" si="106"/>
        <v>0</v>
      </c>
      <c r="AQ340" s="148">
        <f t="shared" si="107"/>
        <v>0</v>
      </c>
      <c r="AR340" s="148">
        <f t="shared" si="108"/>
        <v>0</v>
      </c>
      <c r="AS340" s="148">
        <f t="shared" si="109"/>
        <v>0</v>
      </c>
      <c r="AT340" s="148">
        <f t="shared" si="110"/>
        <v>0</v>
      </c>
      <c r="AU340" s="155"/>
      <c r="AV340" s="2">
        <f t="shared" si="111"/>
        <v>0</v>
      </c>
      <c r="AW340" s="2">
        <f t="shared" si="74"/>
        <v>0</v>
      </c>
      <c r="AX340" s="2">
        <f t="shared" si="75"/>
        <v>0</v>
      </c>
      <c r="AY340" s="2">
        <f t="shared" si="76"/>
        <v>0</v>
      </c>
      <c r="AZ340" s="2">
        <f t="shared" si="77"/>
        <v>0</v>
      </c>
      <c r="BA340" s="2">
        <f t="shared" si="78"/>
        <v>0</v>
      </c>
      <c r="BB340" s="2">
        <f t="shared" si="79"/>
        <v>0</v>
      </c>
      <c r="BC340" s="2">
        <f t="shared" si="80"/>
        <v>0</v>
      </c>
      <c r="BD340" s="2">
        <f t="shared" si="81"/>
        <v>0</v>
      </c>
      <c r="BE340" s="2">
        <f t="shared" si="82"/>
        <v>0</v>
      </c>
      <c r="BF340" s="2">
        <f t="shared" si="83"/>
        <v>0</v>
      </c>
      <c r="BG340" s="2">
        <f t="shared" si="84"/>
        <v>0</v>
      </c>
      <c r="BH340" s="145"/>
      <c r="BU340" s="145"/>
      <c r="CH340" s="145"/>
      <c r="CU340" s="145"/>
      <c r="DH340" s="145"/>
      <c r="DU340" s="145"/>
      <c r="EH340" s="145"/>
      <c r="EK340" s="175">
        <f t="shared" si="112"/>
        <v>0</v>
      </c>
    </row>
    <row r="341" spans="1:141" ht="15.75" hidden="1" outlineLevel="1" x14ac:dyDescent="0.25">
      <c r="A341" s="2">
        <f t="shared" si="168"/>
        <v>59</v>
      </c>
      <c r="B341" s="1">
        <f t="shared" si="168"/>
        <v>0</v>
      </c>
      <c r="C341" s="1">
        <f t="shared" si="168"/>
        <v>0</v>
      </c>
      <c r="D341" s="2">
        <f t="shared" si="168"/>
        <v>0</v>
      </c>
      <c r="E341" s="161">
        <f t="shared" si="168"/>
        <v>0</v>
      </c>
      <c r="F341" s="86">
        <f t="shared" si="86"/>
        <v>0</v>
      </c>
      <c r="H341" s="174">
        <v>0</v>
      </c>
      <c r="I341" s="144">
        <f t="shared" ref="I341:T341" si="176">I202+H341</f>
        <v>0</v>
      </c>
      <c r="J341" s="144">
        <f t="shared" si="176"/>
        <v>0</v>
      </c>
      <c r="K341" s="144">
        <f t="shared" si="176"/>
        <v>0</v>
      </c>
      <c r="L341" s="144">
        <f t="shared" si="176"/>
        <v>0</v>
      </c>
      <c r="M341" s="144">
        <f t="shared" si="176"/>
        <v>0</v>
      </c>
      <c r="N341" s="144">
        <f t="shared" si="176"/>
        <v>0</v>
      </c>
      <c r="O341" s="144">
        <f t="shared" si="176"/>
        <v>0</v>
      </c>
      <c r="P341" s="144">
        <f t="shared" si="176"/>
        <v>0</v>
      </c>
      <c r="Q341" s="144">
        <f t="shared" si="176"/>
        <v>0</v>
      </c>
      <c r="R341" s="144">
        <f t="shared" si="176"/>
        <v>0</v>
      </c>
      <c r="S341" s="144">
        <f t="shared" si="176"/>
        <v>0</v>
      </c>
      <c r="T341" s="144">
        <f t="shared" si="176"/>
        <v>0</v>
      </c>
      <c r="U341" s="145"/>
      <c r="V341" s="148">
        <f t="shared" si="88"/>
        <v>0</v>
      </c>
      <c r="W341" s="148">
        <f t="shared" si="89"/>
        <v>0</v>
      </c>
      <c r="X341" s="148">
        <f t="shared" si="90"/>
        <v>0</v>
      </c>
      <c r="Y341" s="148">
        <f t="shared" si="91"/>
        <v>0</v>
      </c>
      <c r="Z341" s="148">
        <f t="shared" si="92"/>
        <v>0</v>
      </c>
      <c r="AA341" s="148">
        <f t="shared" si="93"/>
        <v>0</v>
      </c>
      <c r="AB341" s="148">
        <f t="shared" si="131"/>
        <v>0</v>
      </c>
      <c r="AC341" s="148">
        <f t="shared" si="114"/>
        <v>0</v>
      </c>
      <c r="AD341" s="148">
        <f t="shared" si="95"/>
        <v>0</v>
      </c>
      <c r="AE341" s="148">
        <f t="shared" si="96"/>
        <v>0</v>
      </c>
      <c r="AF341" s="148">
        <f t="shared" si="97"/>
        <v>0</v>
      </c>
      <c r="AG341" s="148">
        <f t="shared" si="98"/>
        <v>0</v>
      </c>
      <c r="AI341" s="148">
        <f t="shared" si="99"/>
        <v>0</v>
      </c>
      <c r="AJ341" s="148">
        <f t="shared" si="100"/>
        <v>0</v>
      </c>
      <c r="AK341" s="148">
        <f t="shared" si="101"/>
        <v>0</v>
      </c>
      <c r="AL341" s="148">
        <f t="shared" si="102"/>
        <v>0</v>
      </c>
      <c r="AM341" s="148">
        <f t="shared" si="103"/>
        <v>0</v>
      </c>
      <c r="AN341" s="148">
        <f t="shared" si="104"/>
        <v>0</v>
      </c>
      <c r="AO341" s="148">
        <f t="shared" si="105"/>
        <v>0</v>
      </c>
      <c r="AP341" s="148">
        <f t="shared" si="106"/>
        <v>0</v>
      </c>
      <c r="AQ341" s="148">
        <f t="shared" si="107"/>
        <v>0</v>
      </c>
      <c r="AR341" s="148">
        <f t="shared" si="108"/>
        <v>0</v>
      </c>
      <c r="AS341" s="148">
        <f t="shared" si="109"/>
        <v>0</v>
      </c>
      <c r="AT341" s="148">
        <f t="shared" si="110"/>
        <v>0</v>
      </c>
      <c r="AU341" s="155"/>
      <c r="AV341" s="2">
        <f t="shared" si="111"/>
        <v>0</v>
      </c>
      <c r="AW341" s="2">
        <f t="shared" si="74"/>
        <v>0</v>
      </c>
      <c r="AX341" s="2">
        <f t="shared" si="75"/>
        <v>0</v>
      </c>
      <c r="AY341" s="2">
        <f t="shared" si="76"/>
        <v>0</v>
      </c>
      <c r="AZ341" s="2">
        <f t="shared" si="77"/>
        <v>0</v>
      </c>
      <c r="BA341" s="2">
        <f t="shared" si="78"/>
        <v>0</v>
      </c>
      <c r="BB341" s="2">
        <f t="shared" si="79"/>
        <v>0</v>
      </c>
      <c r="BC341" s="2">
        <f t="shared" si="80"/>
        <v>0</v>
      </c>
      <c r="BD341" s="2">
        <f t="shared" si="81"/>
        <v>0</v>
      </c>
      <c r="BE341" s="2">
        <f t="shared" si="82"/>
        <v>0</v>
      </c>
      <c r="BF341" s="2">
        <f t="shared" si="83"/>
        <v>0</v>
      </c>
      <c r="BG341" s="2">
        <f t="shared" si="84"/>
        <v>0</v>
      </c>
      <c r="BH341" s="145"/>
      <c r="BU341" s="145"/>
      <c r="CH341" s="145"/>
      <c r="CU341" s="145"/>
      <c r="DH341" s="145"/>
      <c r="DU341" s="145"/>
      <c r="EH341" s="145"/>
      <c r="EK341" s="175">
        <f t="shared" si="112"/>
        <v>0</v>
      </c>
    </row>
    <row r="342" spans="1:141" ht="15.75" hidden="1" outlineLevel="1" x14ac:dyDescent="0.25">
      <c r="A342" s="2">
        <f t="shared" si="168"/>
        <v>60</v>
      </c>
      <c r="B342" s="1">
        <f t="shared" si="168"/>
        <v>0</v>
      </c>
      <c r="C342" s="1">
        <f t="shared" si="168"/>
        <v>0</v>
      </c>
      <c r="D342" s="2">
        <f t="shared" si="168"/>
        <v>0</v>
      </c>
      <c r="E342" s="161">
        <f t="shared" si="168"/>
        <v>0</v>
      </c>
      <c r="F342" s="86">
        <f t="shared" si="86"/>
        <v>0</v>
      </c>
      <c r="H342" s="174">
        <v>0</v>
      </c>
      <c r="I342" s="144">
        <f t="shared" ref="I342:T342" si="177">I203+H342</f>
        <v>0</v>
      </c>
      <c r="J342" s="144">
        <f t="shared" si="177"/>
        <v>0</v>
      </c>
      <c r="K342" s="144">
        <f t="shared" si="177"/>
        <v>0</v>
      </c>
      <c r="L342" s="144">
        <f t="shared" si="177"/>
        <v>0</v>
      </c>
      <c r="M342" s="144">
        <f t="shared" si="177"/>
        <v>0</v>
      </c>
      <c r="N342" s="144">
        <f t="shared" si="177"/>
        <v>0</v>
      </c>
      <c r="O342" s="144">
        <f t="shared" si="177"/>
        <v>0</v>
      </c>
      <c r="P342" s="144">
        <f t="shared" si="177"/>
        <v>0</v>
      </c>
      <c r="Q342" s="144">
        <f t="shared" si="177"/>
        <v>0</v>
      </c>
      <c r="R342" s="144">
        <f t="shared" si="177"/>
        <v>0</v>
      </c>
      <c r="S342" s="144">
        <f t="shared" si="177"/>
        <v>0</v>
      </c>
      <c r="T342" s="144">
        <f t="shared" si="177"/>
        <v>0</v>
      </c>
      <c r="U342" s="145"/>
      <c r="V342" s="148">
        <f t="shared" si="88"/>
        <v>0</v>
      </c>
      <c r="W342" s="148">
        <f t="shared" si="89"/>
        <v>0</v>
      </c>
      <c r="X342" s="148">
        <f t="shared" si="90"/>
        <v>0</v>
      </c>
      <c r="Y342" s="148">
        <f t="shared" si="91"/>
        <v>0</v>
      </c>
      <c r="Z342" s="148">
        <f t="shared" si="92"/>
        <v>0</v>
      </c>
      <c r="AA342" s="148">
        <f t="shared" si="93"/>
        <v>0</v>
      </c>
      <c r="AB342" s="148">
        <f t="shared" si="131"/>
        <v>0</v>
      </c>
      <c r="AC342" s="148">
        <f t="shared" si="114"/>
        <v>0</v>
      </c>
      <c r="AD342" s="148">
        <f t="shared" si="95"/>
        <v>0</v>
      </c>
      <c r="AE342" s="148">
        <f t="shared" si="96"/>
        <v>0</v>
      </c>
      <c r="AF342" s="148">
        <f t="shared" si="97"/>
        <v>0</v>
      </c>
      <c r="AG342" s="148">
        <f t="shared" si="98"/>
        <v>0</v>
      </c>
      <c r="AI342" s="148">
        <f t="shared" si="99"/>
        <v>0</v>
      </c>
      <c r="AJ342" s="148">
        <f t="shared" si="100"/>
        <v>0</v>
      </c>
      <c r="AK342" s="148">
        <f t="shared" si="101"/>
        <v>0</v>
      </c>
      <c r="AL342" s="148">
        <f t="shared" si="102"/>
        <v>0</v>
      </c>
      <c r="AM342" s="148">
        <f t="shared" si="103"/>
        <v>0</v>
      </c>
      <c r="AN342" s="148">
        <f t="shared" si="104"/>
        <v>0</v>
      </c>
      <c r="AO342" s="148">
        <f t="shared" si="105"/>
        <v>0</v>
      </c>
      <c r="AP342" s="148">
        <f t="shared" si="106"/>
        <v>0</v>
      </c>
      <c r="AQ342" s="148">
        <f t="shared" si="107"/>
        <v>0</v>
      </c>
      <c r="AR342" s="148">
        <f t="shared" si="108"/>
        <v>0</v>
      </c>
      <c r="AS342" s="148">
        <f t="shared" si="109"/>
        <v>0</v>
      </c>
      <c r="AT342" s="148">
        <f t="shared" si="110"/>
        <v>0</v>
      </c>
      <c r="AU342" s="155"/>
      <c r="AV342" s="2">
        <f t="shared" si="111"/>
        <v>0</v>
      </c>
      <c r="AW342" s="2">
        <f t="shared" si="74"/>
        <v>0</v>
      </c>
      <c r="AX342" s="2">
        <f t="shared" si="75"/>
        <v>0</v>
      </c>
      <c r="AY342" s="2">
        <f t="shared" si="76"/>
        <v>0</v>
      </c>
      <c r="AZ342" s="2">
        <f t="shared" si="77"/>
        <v>0</v>
      </c>
      <c r="BA342" s="2">
        <f t="shared" si="78"/>
        <v>0</v>
      </c>
      <c r="BB342" s="2">
        <f t="shared" si="79"/>
        <v>0</v>
      </c>
      <c r="BC342" s="2">
        <f t="shared" si="80"/>
        <v>0</v>
      </c>
      <c r="BD342" s="2">
        <f t="shared" si="81"/>
        <v>0</v>
      </c>
      <c r="BE342" s="2">
        <f t="shared" si="82"/>
        <v>0</v>
      </c>
      <c r="BF342" s="2">
        <f t="shared" si="83"/>
        <v>0</v>
      </c>
      <c r="BG342" s="2">
        <f t="shared" si="84"/>
        <v>0</v>
      </c>
      <c r="BH342" s="145"/>
      <c r="BU342" s="145"/>
      <c r="CH342" s="145"/>
      <c r="CU342" s="145"/>
      <c r="DH342" s="145"/>
      <c r="DU342" s="145"/>
      <c r="EH342" s="145"/>
      <c r="EK342" s="175">
        <f t="shared" si="112"/>
        <v>0</v>
      </c>
    </row>
    <row r="343" spans="1:141" ht="15.75" hidden="1" outlineLevel="1" x14ac:dyDescent="0.25">
      <c r="A343" s="2">
        <f t="shared" si="168"/>
        <v>61</v>
      </c>
      <c r="B343" s="1">
        <f t="shared" si="168"/>
        <v>0</v>
      </c>
      <c r="C343" s="1">
        <f t="shared" si="168"/>
        <v>0</v>
      </c>
      <c r="D343" s="2">
        <f t="shared" si="168"/>
        <v>0</v>
      </c>
      <c r="E343" s="161">
        <f t="shared" si="168"/>
        <v>0</v>
      </c>
      <c r="F343" s="86">
        <f t="shared" si="86"/>
        <v>0</v>
      </c>
      <c r="H343" s="174">
        <v>0</v>
      </c>
      <c r="I343" s="144">
        <f t="shared" ref="I343:T343" si="178">I204+H343</f>
        <v>0</v>
      </c>
      <c r="J343" s="144">
        <f t="shared" si="178"/>
        <v>0</v>
      </c>
      <c r="K343" s="144">
        <f t="shared" si="178"/>
        <v>0</v>
      </c>
      <c r="L343" s="144">
        <f t="shared" si="178"/>
        <v>0</v>
      </c>
      <c r="M343" s="144">
        <f t="shared" si="178"/>
        <v>0</v>
      </c>
      <c r="N343" s="144">
        <f t="shared" si="178"/>
        <v>0</v>
      </c>
      <c r="O343" s="144">
        <f t="shared" si="178"/>
        <v>0</v>
      </c>
      <c r="P343" s="144">
        <f t="shared" si="178"/>
        <v>0</v>
      </c>
      <c r="Q343" s="144">
        <f t="shared" si="178"/>
        <v>0</v>
      </c>
      <c r="R343" s="144">
        <f t="shared" si="178"/>
        <v>0</v>
      </c>
      <c r="S343" s="144">
        <f t="shared" si="178"/>
        <v>0</v>
      </c>
      <c r="T343" s="144">
        <f t="shared" si="178"/>
        <v>0</v>
      </c>
      <c r="U343" s="145"/>
      <c r="V343" s="148">
        <f t="shared" si="88"/>
        <v>0</v>
      </c>
      <c r="W343" s="148">
        <f t="shared" si="89"/>
        <v>0</v>
      </c>
      <c r="X343" s="148">
        <f t="shared" si="90"/>
        <v>0</v>
      </c>
      <c r="Y343" s="148">
        <f t="shared" si="91"/>
        <v>0</v>
      </c>
      <c r="Z343" s="148">
        <f t="shared" si="92"/>
        <v>0</v>
      </c>
      <c r="AA343" s="148">
        <f t="shared" si="93"/>
        <v>0</v>
      </c>
      <c r="AB343" s="148">
        <f t="shared" si="131"/>
        <v>0</v>
      </c>
      <c r="AC343" s="148">
        <f t="shared" si="114"/>
        <v>0</v>
      </c>
      <c r="AD343" s="148">
        <f t="shared" si="95"/>
        <v>0</v>
      </c>
      <c r="AE343" s="148">
        <f t="shared" si="96"/>
        <v>0</v>
      </c>
      <c r="AF343" s="148">
        <f t="shared" si="97"/>
        <v>0</v>
      </c>
      <c r="AG343" s="148">
        <f t="shared" si="98"/>
        <v>0</v>
      </c>
      <c r="AI343" s="148">
        <f t="shared" si="99"/>
        <v>0</v>
      </c>
      <c r="AJ343" s="148">
        <f t="shared" si="100"/>
        <v>0</v>
      </c>
      <c r="AK343" s="148">
        <f t="shared" si="101"/>
        <v>0</v>
      </c>
      <c r="AL343" s="148">
        <f t="shared" si="102"/>
        <v>0</v>
      </c>
      <c r="AM343" s="148">
        <f t="shared" si="103"/>
        <v>0</v>
      </c>
      <c r="AN343" s="148">
        <f t="shared" si="104"/>
        <v>0</v>
      </c>
      <c r="AO343" s="148">
        <f t="shared" si="105"/>
        <v>0</v>
      </c>
      <c r="AP343" s="148">
        <f t="shared" si="106"/>
        <v>0</v>
      </c>
      <c r="AQ343" s="148">
        <f t="shared" si="107"/>
        <v>0</v>
      </c>
      <c r="AR343" s="148">
        <f t="shared" si="108"/>
        <v>0</v>
      </c>
      <c r="AS343" s="148">
        <f t="shared" si="109"/>
        <v>0</v>
      </c>
      <c r="AT343" s="148">
        <f t="shared" si="110"/>
        <v>0</v>
      </c>
      <c r="AU343" s="155"/>
      <c r="AV343" s="2">
        <f t="shared" si="111"/>
        <v>0</v>
      </c>
      <c r="AW343" s="2">
        <f t="shared" si="74"/>
        <v>0</v>
      </c>
      <c r="AX343" s="2">
        <f t="shared" si="75"/>
        <v>0</v>
      </c>
      <c r="AY343" s="2">
        <f t="shared" si="76"/>
        <v>0</v>
      </c>
      <c r="AZ343" s="2">
        <f t="shared" si="77"/>
        <v>0</v>
      </c>
      <c r="BA343" s="2">
        <f t="shared" si="78"/>
        <v>0</v>
      </c>
      <c r="BB343" s="2">
        <f t="shared" si="79"/>
        <v>0</v>
      </c>
      <c r="BC343" s="2">
        <f t="shared" si="80"/>
        <v>0</v>
      </c>
      <c r="BD343" s="2">
        <f t="shared" si="81"/>
        <v>0</v>
      </c>
      <c r="BE343" s="2">
        <f t="shared" si="82"/>
        <v>0</v>
      </c>
      <c r="BF343" s="2">
        <f t="shared" si="83"/>
        <v>0</v>
      </c>
      <c r="BG343" s="2">
        <f t="shared" si="84"/>
        <v>0</v>
      </c>
      <c r="BH343" s="145"/>
      <c r="BU343" s="145"/>
      <c r="CH343" s="145"/>
      <c r="CU343" s="145"/>
      <c r="DH343" s="145"/>
      <c r="DU343" s="145"/>
      <c r="EH343" s="145"/>
      <c r="EK343" s="175">
        <f t="shared" si="112"/>
        <v>0</v>
      </c>
    </row>
    <row r="344" spans="1:141" ht="15.75" hidden="1" outlineLevel="1" x14ac:dyDescent="0.25">
      <c r="A344" s="2">
        <f t="shared" ref="A344:F359" si="179">A205</f>
        <v>62</v>
      </c>
      <c r="B344" s="1">
        <f t="shared" si="179"/>
        <v>0</v>
      </c>
      <c r="C344" s="1">
        <f t="shared" si="179"/>
        <v>0</v>
      </c>
      <c r="D344" s="2">
        <f t="shared" si="179"/>
        <v>0</v>
      </c>
      <c r="E344" s="161">
        <f t="shared" si="179"/>
        <v>0</v>
      </c>
      <c r="F344" s="86">
        <f t="shared" si="86"/>
        <v>0</v>
      </c>
      <c r="H344" s="174">
        <v>0</v>
      </c>
      <c r="I344" s="144">
        <f t="shared" ref="I344:T344" si="180">I205+H344</f>
        <v>0</v>
      </c>
      <c r="J344" s="144">
        <f t="shared" si="180"/>
        <v>0</v>
      </c>
      <c r="K344" s="144">
        <f t="shared" si="180"/>
        <v>0</v>
      </c>
      <c r="L344" s="144">
        <f t="shared" si="180"/>
        <v>0</v>
      </c>
      <c r="M344" s="144">
        <f t="shared" si="180"/>
        <v>0</v>
      </c>
      <c r="N344" s="144">
        <f t="shared" si="180"/>
        <v>0</v>
      </c>
      <c r="O344" s="144">
        <f t="shared" si="180"/>
        <v>0</v>
      </c>
      <c r="P344" s="144">
        <f t="shared" si="180"/>
        <v>0</v>
      </c>
      <c r="Q344" s="144">
        <f t="shared" si="180"/>
        <v>0</v>
      </c>
      <c r="R344" s="144">
        <f t="shared" si="180"/>
        <v>0</v>
      </c>
      <c r="S344" s="144">
        <f t="shared" si="180"/>
        <v>0</v>
      </c>
      <c r="T344" s="144">
        <f t="shared" si="180"/>
        <v>0</v>
      </c>
      <c r="U344" s="145"/>
      <c r="V344" s="148">
        <f t="shared" si="88"/>
        <v>0</v>
      </c>
      <c r="W344" s="148">
        <f t="shared" si="89"/>
        <v>0</v>
      </c>
      <c r="X344" s="148">
        <f t="shared" si="90"/>
        <v>0</v>
      </c>
      <c r="Y344" s="148">
        <f t="shared" si="91"/>
        <v>0</v>
      </c>
      <c r="Z344" s="148">
        <f t="shared" si="92"/>
        <v>0</v>
      </c>
      <c r="AA344" s="148">
        <f t="shared" si="93"/>
        <v>0</v>
      </c>
      <c r="AB344" s="148">
        <f t="shared" si="131"/>
        <v>0</v>
      </c>
      <c r="AC344" s="148">
        <f t="shared" si="114"/>
        <v>0</v>
      </c>
      <c r="AD344" s="148">
        <f t="shared" si="95"/>
        <v>0</v>
      </c>
      <c r="AE344" s="148">
        <f t="shared" si="96"/>
        <v>0</v>
      </c>
      <c r="AF344" s="148">
        <f t="shared" si="97"/>
        <v>0</v>
      </c>
      <c r="AG344" s="148">
        <f t="shared" si="98"/>
        <v>0</v>
      </c>
      <c r="AI344" s="148">
        <f t="shared" si="99"/>
        <v>0</v>
      </c>
      <c r="AJ344" s="148">
        <f t="shared" si="100"/>
        <v>0</v>
      </c>
      <c r="AK344" s="148">
        <f t="shared" si="101"/>
        <v>0</v>
      </c>
      <c r="AL344" s="148">
        <f t="shared" si="102"/>
        <v>0</v>
      </c>
      <c r="AM344" s="148">
        <f t="shared" si="103"/>
        <v>0</v>
      </c>
      <c r="AN344" s="148">
        <f t="shared" si="104"/>
        <v>0</v>
      </c>
      <c r="AO344" s="148">
        <f t="shared" si="105"/>
        <v>0</v>
      </c>
      <c r="AP344" s="148">
        <f t="shared" si="106"/>
        <v>0</v>
      </c>
      <c r="AQ344" s="148">
        <f t="shared" si="107"/>
        <v>0</v>
      </c>
      <c r="AR344" s="148">
        <f t="shared" si="108"/>
        <v>0</v>
      </c>
      <c r="AS344" s="148">
        <f t="shared" si="109"/>
        <v>0</v>
      </c>
      <c r="AT344" s="148">
        <f t="shared" si="110"/>
        <v>0</v>
      </c>
      <c r="AU344" s="155"/>
      <c r="AV344" s="2">
        <f t="shared" si="111"/>
        <v>0</v>
      </c>
      <c r="AW344" s="2">
        <f t="shared" si="74"/>
        <v>0</v>
      </c>
      <c r="AX344" s="2">
        <f t="shared" si="75"/>
        <v>0</v>
      </c>
      <c r="AY344" s="2">
        <f t="shared" si="76"/>
        <v>0</v>
      </c>
      <c r="AZ344" s="2">
        <f t="shared" si="77"/>
        <v>0</v>
      </c>
      <c r="BA344" s="2">
        <f t="shared" si="78"/>
        <v>0</v>
      </c>
      <c r="BB344" s="2">
        <f t="shared" si="79"/>
        <v>0</v>
      </c>
      <c r="BC344" s="2">
        <f t="shared" si="80"/>
        <v>0</v>
      </c>
      <c r="BD344" s="2">
        <f t="shared" si="81"/>
        <v>0</v>
      </c>
      <c r="BE344" s="2">
        <f t="shared" si="82"/>
        <v>0</v>
      </c>
      <c r="BF344" s="2">
        <f t="shared" si="83"/>
        <v>0</v>
      </c>
      <c r="BG344" s="2">
        <f t="shared" si="84"/>
        <v>0</v>
      </c>
      <c r="BH344" s="145"/>
      <c r="BU344" s="145"/>
      <c r="CH344" s="145"/>
      <c r="CU344" s="145"/>
      <c r="DH344" s="145"/>
      <c r="DU344" s="145"/>
      <c r="EH344" s="145"/>
      <c r="EK344" s="175">
        <f t="shared" si="112"/>
        <v>0</v>
      </c>
    </row>
    <row r="345" spans="1:141" ht="15.75" hidden="1" outlineLevel="1" x14ac:dyDescent="0.25">
      <c r="A345" s="2">
        <f t="shared" si="179"/>
        <v>63</v>
      </c>
      <c r="B345" s="1">
        <f t="shared" si="179"/>
        <v>0</v>
      </c>
      <c r="C345" s="1">
        <f t="shared" si="179"/>
        <v>0</v>
      </c>
      <c r="D345" s="2">
        <f t="shared" si="179"/>
        <v>0</v>
      </c>
      <c r="E345" s="161">
        <f t="shared" si="179"/>
        <v>0</v>
      </c>
      <c r="F345" s="86">
        <f t="shared" si="86"/>
        <v>0</v>
      </c>
      <c r="H345" s="174">
        <v>0</v>
      </c>
      <c r="I345" s="144">
        <f t="shared" ref="I345:T345" si="181">I206+H345</f>
        <v>0</v>
      </c>
      <c r="J345" s="144">
        <f t="shared" si="181"/>
        <v>0</v>
      </c>
      <c r="K345" s="144">
        <f t="shared" si="181"/>
        <v>0</v>
      </c>
      <c r="L345" s="144">
        <f t="shared" si="181"/>
        <v>0</v>
      </c>
      <c r="M345" s="144">
        <f t="shared" si="181"/>
        <v>0</v>
      </c>
      <c r="N345" s="144">
        <f t="shared" si="181"/>
        <v>0</v>
      </c>
      <c r="O345" s="144">
        <f t="shared" si="181"/>
        <v>0</v>
      </c>
      <c r="P345" s="144">
        <f t="shared" si="181"/>
        <v>0</v>
      </c>
      <c r="Q345" s="144">
        <f t="shared" si="181"/>
        <v>0</v>
      </c>
      <c r="R345" s="144">
        <f t="shared" si="181"/>
        <v>0</v>
      </c>
      <c r="S345" s="144">
        <f t="shared" si="181"/>
        <v>0</v>
      </c>
      <c r="T345" s="144">
        <f t="shared" si="181"/>
        <v>0</v>
      </c>
      <c r="U345" s="145"/>
      <c r="V345" s="148">
        <f t="shared" si="88"/>
        <v>0</v>
      </c>
      <c r="W345" s="148">
        <f t="shared" si="89"/>
        <v>0</v>
      </c>
      <c r="X345" s="148">
        <f t="shared" si="90"/>
        <v>0</v>
      </c>
      <c r="Y345" s="148">
        <f t="shared" si="91"/>
        <v>0</v>
      </c>
      <c r="Z345" s="148">
        <f t="shared" si="92"/>
        <v>0</v>
      </c>
      <c r="AA345" s="148">
        <f t="shared" si="93"/>
        <v>0</v>
      </c>
      <c r="AB345" s="148">
        <f t="shared" si="131"/>
        <v>0</v>
      </c>
      <c r="AC345" s="148">
        <f t="shared" si="114"/>
        <v>0</v>
      </c>
      <c r="AD345" s="148">
        <f t="shared" si="95"/>
        <v>0</v>
      </c>
      <c r="AE345" s="148">
        <f t="shared" si="96"/>
        <v>0</v>
      </c>
      <c r="AF345" s="148">
        <f t="shared" si="97"/>
        <v>0</v>
      </c>
      <c r="AG345" s="148">
        <f t="shared" si="98"/>
        <v>0</v>
      </c>
      <c r="AI345" s="148">
        <f t="shared" si="99"/>
        <v>0</v>
      </c>
      <c r="AJ345" s="148">
        <f t="shared" si="100"/>
        <v>0</v>
      </c>
      <c r="AK345" s="148">
        <f t="shared" si="101"/>
        <v>0</v>
      </c>
      <c r="AL345" s="148">
        <f t="shared" si="102"/>
        <v>0</v>
      </c>
      <c r="AM345" s="148">
        <f t="shared" si="103"/>
        <v>0</v>
      </c>
      <c r="AN345" s="148">
        <f t="shared" si="104"/>
        <v>0</v>
      </c>
      <c r="AO345" s="148">
        <f t="shared" si="105"/>
        <v>0</v>
      </c>
      <c r="AP345" s="148">
        <f t="shared" si="106"/>
        <v>0</v>
      </c>
      <c r="AQ345" s="148">
        <f t="shared" si="107"/>
        <v>0</v>
      </c>
      <c r="AR345" s="148">
        <f t="shared" si="108"/>
        <v>0</v>
      </c>
      <c r="AS345" s="148">
        <f t="shared" si="109"/>
        <v>0</v>
      </c>
      <c r="AT345" s="148">
        <f t="shared" si="110"/>
        <v>0</v>
      </c>
      <c r="AU345" s="155"/>
      <c r="AV345" s="2">
        <f t="shared" si="111"/>
        <v>0</v>
      </c>
      <c r="AW345" s="2">
        <f t="shared" si="74"/>
        <v>0</v>
      </c>
      <c r="AX345" s="2">
        <f t="shared" si="75"/>
        <v>0</v>
      </c>
      <c r="AY345" s="2">
        <f t="shared" si="76"/>
        <v>0</v>
      </c>
      <c r="AZ345" s="2">
        <f t="shared" si="77"/>
        <v>0</v>
      </c>
      <c r="BA345" s="2">
        <f t="shared" si="78"/>
        <v>0</v>
      </c>
      <c r="BB345" s="2">
        <f t="shared" si="79"/>
        <v>0</v>
      </c>
      <c r="BC345" s="2">
        <f t="shared" si="80"/>
        <v>0</v>
      </c>
      <c r="BD345" s="2">
        <f t="shared" si="81"/>
        <v>0</v>
      </c>
      <c r="BE345" s="2">
        <f t="shared" si="82"/>
        <v>0</v>
      </c>
      <c r="BF345" s="2">
        <f t="shared" si="83"/>
        <v>0</v>
      </c>
      <c r="BG345" s="2">
        <f t="shared" si="84"/>
        <v>0</v>
      </c>
      <c r="BH345" s="145"/>
      <c r="BU345" s="145"/>
      <c r="CH345" s="145"/>
      <c r="CU345" s="145"/>
      <c r="DH345" s="145"/>
      <c r="DU345" s="145"/>
      <c r="EH345" s="145"/>
      <c r="EK345" s="175">
        <f t="shared" si="112"/>
        <v>0</v>
      </c>
    </row>
    <row r="346" spans="1:141" ht="15.75" hidden="1" outlineLevel="1" x14ac:dyDescent="0.25">
      <c r="A346" s="2">
        <f t="shared" si="179"/>
        <v>64</v>
      </c>
      <c r="B346" s="1">
        <f t="shared" si="179"/>
        <v>0</v>
      </c>
      <c r="C346" s="1">
        <f t="shared" si="179"/>
        <v>0</v>
      </c>
      <c r="D346" s="2">
        <f t="shared" si="179"/>
        <v>0</v>
      </c>
      <c r="E346" s="161">
        <f t="shared" si="179"/>
        <v>0</v>
      </c>
      <c r="F346" s="86">
        <f t="shared" si="86"/>
        <v>0</v>
      </c>
      <c r="H346" s="174">
        <v>0</v>
      </c>
      <c r="I346" s="144">
        <f t="shared" ref="I346:T346" si="182">I207+H346</f>
        <v>0</v>
      </c>
      <c r="J346" s="144">
        <f t="shared" si="182"/>
        <v>0</v>
      </c>
      <c r="K346" s="144">
        <f t="shared" si="182"/>
        <v>0</v>
      </c>
      <c r="L346" s="144">
        <f t="shared" si="182"/>
        <v>0</v>
      </c>
      <c r="M346" s="144">
        <f t="shared" si="182"/>
        <v>0</v>
      </c>
      <c r="N346" s="144">
        <f t="shared" si="182"/>
        <v>0</v>
      </c>
      <c r="O346" s="144">
        <f t="shared" si="182"/>
        <v>0</v>
      </c>
      <c r="P346" s="144">
        <f t="shared" si="182"/>
        <v>0</v>
      </c>
      <c r="Q346" s="144">
        <f t="shared" si="182"/>
        <v>0</v>
      </c>
      <c r="R346" s="144">
        <f t="shared" si="182"/>
        <v>0</v>
      </c>
      <c r="S346" s="144">
        <f t="shared" si="182"/>
        <v>0</v>
      </c>
      <c r="T346" s="144">
        <f t="shared" si="182"/>
        <v>0</v>
      </c>
      <c r="U346" s="145"/>
      <c r="V346" s="148">
        <f t="shared" si="88"/>
        <v>0</v>
      </c>
      <c r="W346" s="148">
        <f t="shared" si="89"/>
        <v>0</v>
      </c>
      <c r="X346" s="148">
        <f t="shared" si="90"/>
        <v>0</v>
      </c>
      <c r="Y346" s="148">
        <f t="shared" si="91"/>
        <v>0</v>
      </c>
      <c r="Z346" s="148">
        <f t="shared" si="92"/>
        <v>0</v>
      </c>
      <c r="AA346" s="148">
        <f t="shared" si="93"/>
        <v>0</v>
      </c>
      <c r="AB346" s="148">
        <f t="shared" si="131"/>
        <v>0</v>
      </c>
      <c r="AC346" s="148">
        <f t="shared" si="114"/>
        <v>0</v>
      </c>
      <c r="AD346" s="148">
        <f t="shared" si="95"/>
        <v>0</v>
      </c>
      <c r="AE346" s="148">
        <f t="shared" si="96"/>
        <v>0</v>
      </c>
      <c r="AF346" s="148">
        <f t="shared" si="97"/>
        <v>0</v>
      </c>
      <c r="AG346" s="148">
        <f t="shared" si="98"/>
        <v>0</v>
      </c>
      <c r="AI346" s="148">
        <f t="shared" si="99"/>
        <v>0</v>
      </c>
      <c r="AJ346" s="148">
        <f t="shared" si="100"/>
        <v>0</v>
      </c>
      <c r="AK346" s="148">
        <f t="shared" si="101"/>
        <v>0</v>
      </c>
      <c r="AL346" s="148">
        <f t="shared" si="102"/>
        <v>0</v>
      </c>
      <c r="AM346" s="148">
        <f t="shared" si="103"/>
        <v>0</v>
      </c>
      <c r="AN346" s="148">
        <f t="shared" si="104"/>
        <v>0</v>
      </c>
      <c r="AO346" s="148">
        <f t="shared" si="105"/>
        <v>0</v>
      </c>
      <c r="AP346" s="148">
        <f t="shared" si="106"/>
        <v>0</v>
      </c>
      <c r="AQ346" s="148">
        <f t="shared" si="107"/>
        <v>0</v>
      </c>
      <c r="AR346" s="148">
        <f t="shared" si="108"/>
        <v>0</v>
      </c>
      <c r="AS346" s="148">
        <f t="shared" si="109"/>
        <v>0</v>
      </c>
      <c r="AT346" s="148">
        <f t="shared" si="110"/>
        <v>0</v>
      </c>
      <c r="AU346" s="155"/>
      <c r="AV346" s="2">
        <f t="shared" si="111"/>
        <v>0</v>
      </c>
      <c r="AW346" s="2">
        <f t="shared" si="74"/>
        <v>0</v>
      </c>
      <c r="AX346" s="2">
        <f t="shared" si="75"/>
        <v>0</v>
      </c>
      <c r="AY346" s="2">
        <f t="shared" si="76"/>
        <v>0</v>
      </c>
      <c r="AZ346" s="2">
        <f t="shared" si="77"/>
        <v>0</v>
      </c>
      <c r="BA346" s="2">
        <f t="shared" si="78"/>
        <v>0</v>
      </c>
      <c r="BB346" s="2">
        <f t="shared" si="79"/>
        <v>0</v>
      </c>
      <c r="BC346" s="2">
        <f t="shared" si="80"/>
        <v>0</v>
      </c>
      <c r="BD346" s="2">
        <f t="shared" si="81"/>
        <v>0</v>
      </c>
      <c r="BE346" s="2">
        <f t="shared" si="82"/>
        <v>0</v>
      </c>
      <c r="BF346" s="2">
        <f t="shared" si="83"/>
        <v>0</v>
      </c>
      <c r="BG346" s="2">
        <f t="shared" si="84"/>
        <v>0</v>
      </c>
      <c r="BH346" s="145"/>
      <c r="BU346" s="145"/>
      <c r="CH346" s="145"/>
      <c r="CU346" s="145"/>
      <c r="DH346" s="145"/>
      <c r="DU346" s="145"/>
      <c r="EH346" s="145"/>
      <c r="EK346" s="175">
        <f t="shared" si="112"/>
        <v>0</v>
      </c>
    </row>
    <row r="347" spans="1:141" ht="15.75" hidden="1" outlineLevel="1" x14ac:dyDescent="0.25">
      <c r="A347" s="2">
        <f t="shared" si="179"/>
        <v>65</v>
      </c>
      <c r="B347" s="1">
        <f t="shared" si="179"/>
        <v>0</v>
      </c>
      <c r="C347" s="1">
        <f t="shared" si="179"/>
        <v>0</v>
      </c>
      <c r="D347" s="2">
        <f t="shared" si="179"/>
        <v>0</v>
      </c>
      <c r="E347" s="161">
        <f t="shared" si="179"/>
        <v>0</v>
      </c>
      <c r="F347" s="86">
        <f t="shared" si="86"/>
        <v>0</v>
      </c>
      <c r="H347" s="174">
        <v>0</v>
      </c>
      <c r="I347" s="144">
        <f t="shared" ref="I347:T347" si="183">I208+H347</f>
        <v>0</v>
      </c>
      <c r="J347" s="144">
        <f t="shared" si="183"/>
        <v>0</v>
      </c>
      <c r="K347" s="144">
        <f t="shared" si="183"/>
        <v>0</v>
      </c>
      <c r="L347" s="144">
        <f t="shared" si="183"/>
        <v>0</v>
      </c>
      <c r="M347" s="144">
        <f t="shared" si="183"/>
        <v>0</v>
      </c>
      <c r="N347" s="144">
        <f t="shared" si="183"/>
        <v>0</v>
      </c>
      <c r="O347" s="144">
        <f t="shared" si="183"/>
        <v>0</v>
      </c>
      <c r="P347" s="144">
        <f t="shared" si="183"/>
        <v>0</v>
      </c>
      <c r="Q347" s="144">
        <f t="shared" si="183"/>
        <v>0</v>
      </c>
      <c r="R347" s="144">
        <f t="shared" si="183"/>
        <v>0</v>
      </c>
      <c r="S347" s="144">
        <f t="shared" si="183"/>
        <v>0</v>
      </c>
      <c r="T347" s="144">
        <f t="shared" si="183"/>
        <v>0</v>
      </c>
      <c r="U347" s="145"/>
      <c r="V347" s="148">
        <f t="shared" si="88"/>
        <v>0</v>
      </c>
      <c r="W347" s="148">
        <f t="shared" si="89"/>
        <v>0</v>
      </c>
      <c r="X347" s="148">
        <f t="shared" si="90"/>
        <v>0</v>
      </c>
      <c r="Y347" s="148">
        <f t="shared" si="91"/>
        <v>0</v>
      </c>
      <c r="Z347" s="148">
        <f t="shared" si="92"/>
        <v>0</v>
      </c>
      <c r="AA347" s="148">
        <f t="shared" si="93"/>
        <v>0</v>
      </c>
      <c r="AB347" s="148">
        <f t="shared" si="131"/>
        <v>0</v>
      </c>
      <c r="AC347" s="148">
        <f t="shared" si="114"/>
        <v>0</v>
      </c>
      <c r="AD347" s="148">
        <f t="shared" si="95"/>
        <v>0</v>
      </c>
      <c r="AE347" s="148">
        <f t="shared" si="96"/>
        <v>0</v>
      </c>
      <c r="AF347" s="148">
        <f t="shared" si="97"/>
        <v>0</v>
      </c>
      <c r="AG347" s="148">
        <f t="shared" si="98"/>
        <v>0</v>
      </c>
      <c r="AI347" s="148">
        <f t="shared" si="99"/>
        <v>0</v>
      </c>
      <c r="AJ347" s="148">
        <f t="shared" si="100"/>
        <v>0</v>
      </c>
      <c r="AK347" s="148">
        <f t="shared" si="101"/>
        <v>0</v>
      </c>
      <c r="AL347" s="148">
        <f t="shared" si="102"/>
        <v>0</v>
      </c>
      <c r="AM347" s="148">
        <f t="shared" si="103"/>
        <v>0</v>
      </c>
      <c r="AN347" s="148">
        <f t="shared" si="104"/>
        <v>0</v>
      </c>
      <c r="AO347" s="148">
        <f t="shared" si="105"/>
        <v>0</v>
      </c>
      <c r="AP347" s="148">
        <f t="shared" si="106"/>
        <v>0</v>
      </c>
      <c r="AQ347" s="148">
        <f t="shared" si="107"/>
        <v>0</v>
      </c>
      <c r="AR347" s="148">
        <f t="shared" si="108"/>
        <v>0</v>
      </c>
      <c r="AS347" s="148">
        <f t="shared" si="109"/>
        <v>0</v>
      </c>
      <c r="AT347" s="148">
        <f t="shared" si="110"/>
        <v>0</v>
      </c>
      <c r="AU347" s="155"/>
      <c r="AV347" s="2">
        <f t="shared" si="111"/>
        <v>0</v>
      </c>
      <c r="AW347" s="2">
        <f t="shared" ref="AW347:AW410" si="184">AW208+AV347</f>
        <v>0</v>
      </c>
      <c r="AX347" s="2">
        <f t="shared" ref="AX347:AX410" si="185">AX208+AW347</f>
        <v>0</v>
      </c>
      <c r="AY347" s="2">
        <f t="shared" ref="AY347:AY410" si="186">AY208+AX347</f>
        <v>0</v>
      </c>
      <c r="AZ347" s="2">
        <f t="shared" ref="AZ347:AZ410" si="187">AZ208+AY347</f>
        <v>0</v>
      </c>
      <c r="BA347" s="2">
        <f t="shared" ref="BA347:BA410" si="188">BA208+AZ347</f>
        <v>0</v>
      </c>
      <c r="BB347" s="2">
        <f t="shared" ref="BB347:BB410" si="189">BB208+BA347</f>
        <v>0</v>
      </c>
      <c r="BC347" s="2">
        <f t="shared" ref="BC347:BC410" si="190">BC208+BB347</f>
        <v>0</v>
      </c>
      <c r="BD347" s="2">
        <f t="shared" ref="BD347:BD410" si="191">BD208+BC347</f>
        <v>0</v>
      </c>
      <c r="BE347" s="2">
        <f t="shared" ref="BE347:BE410" si="192">BE208+BD347</f>
        <v>0</v>
      </c>
      <c r="BF347" s="2">
        <f t="shared" ref="BF347:BF410" si="193">BF208+BE347</f>
        <v>0</v>
      </c>
      <c r="BG347" s="2">
        <f t="shared" ref="BG347:BG410" si="194">BG208+BF347</f>
        <v>0</v>
      </c>
      <c r="BH347" s="145"/>
      <c r="BU347" s="145"/>
      <c r="CH347" s="145"/>
      <c r="CU347" s="145"/>
      <c r="DH347" s="145"/>
      <c r="DU347" s="145"/>
      <c r="EH347" s="145"/>
      <c r="EK347" s="175">
        <f t="shared" si="112"/>
        <v>0</v>
      </c>
    </row>
    <row r="348" spans="1:141" ht="15.75" hidden="1" outlineLevel="1" x14ac:dyDescent="0.25">
      <c r="A348" s="2">
        <f t="shared" si="179"/>
        <v>66</v>
      </c>
      <c r="B348" s="1">
        <f t="shared" si="179"/>
        <v>0</v>
      </c>
      <c r="C348" s="1">
        <f t="shared" si="179"/>
        <v>0</v>
      </c>
      <c r="D348" s="2">
        <f t="shared" si="179"/>
        <v>0</v>
      </c>
      <c r="E348" s="161">
        <f t="shared" si="179"/>
        <v>0</v>
      </c>
      <c r="F348" s="86">
        <f t="shared" si="179"/>
        <v>0</v>
      </c>
      <c r="H348" s="174">
        <v>0</v>
      </c>
      <c r="I348" s="144">
        <f t="shared" ref="I348:T348" si="195">I209+H348</f>
        <v>0</v>
      </c>
      <c r="J348" s="144">
        <f t="shared" si="195"/>
        <v>0</v>
      </c>
      <c r="K348" s="144">
        <f t="shared" si="195"/>
        <v>0</v>
      </c>
      <c r="L348" s="144">
        <f t="shared" si="195"/>
        <v>0</v>
      </c>
      <c r="M348" s="144">
        <f t="shared" si="195"/>
        <v>0</v>
      </c>
      <c r="N348" s="144">
        <f t="shared" si="195"/>
        <v>0</v>
      </c>
      <c r="O348" s="144">
        <f t="shared" si="195"/>
        <v>0</v>
      </c>
      <c r="P348" s="144">
        <f t="shared" si="195"/>
        <v>0</v>
      </c>
      <c r="Q348" s="144">
        <f t="shared" si="195"/>
        <v>0</v>
      </c>
      <c r="R348" s="144">
        <f t="shared" si="195"/>
        <v>0</v>
      </c>
      <c r="S348" s="144">
        <f t="shared" si="195"/>
        <v>0</v>
      </c>
      <c r="T348" s="144">
        <f t="shared" si="195"/>
        <v>0</v>
      </c>
      <c r="U348" s="145"/>
      <c r="V348" s="148">
        <f t="shared" ref="V348:V411" si="196">V209+T348</f>
        <v>0</v>
      </c>
      <c r="W348" s="148">
        <f t="shared" ref="W348:W411" si="197">W209+V348</f>
        <v>0</v>
      </c>
      <c r="X348" s="148">
        <f t="shared" ref="X348:X411" si="198">X209+W348</f>
        <v>0</v>
      </c>
      <c r="Y348" s="148">
        <f t="shared" ref="Y348:Y411" si="199">Y209+X348</f>
        <v>0</v>
      </c>
      <c r="Z348" s="148">
        <f t="shared" ref="Z348:Z411" si="200">Z209+Y348</f>
        <v>0</v>
      </c>
      <c r="AA348" s="148">
        <f t="shared" ref="AA348:AA411" si="201">AA209+Z348</f>
        <v>0</v>
      </c>
      <c r="AB348" s="148">
        <f t="shared" si="131"/>
        <v>0</v>
      </c>
      <c r="AC348" s="148">
        <f t="shared" si="114"/>
        <v>0</v>
      </c>
      <c r="AD348" s="148">
        <f t="shared" ref="AD348:AD411" si="202">AD209+AC348</f>
        <v>0</v>
      </c>
      <c r="AE348" s="148">
        <f t="shared" ref="AE348:AE411" si="203">AE209+AD348</f>
        <v>0</v>
      </c>
      <c r="AF348" s="148">
        <f t="shared" ref="AF348:AF411" si="204">AF209+AE348</f>
        <v>0</v>
      </c>
      <c r="AG348" s="148">
        <f t="shared" ref="AG348:AG411" si="205">AG209+AF348</f>
        <v>0</v>
      </c>
      <c r="AI348" s="148">
        <f t="shared" ref="AI348:AI411" si="206">AI209+AG348</f>
        <v>0</v>
      </c>
      <c r="AJ348" s="148">
        <f t="shared" ref="AJ348:AJ411" si="207">AJ209+AI348</f>
        <v>0</v>
      </c>
      <c r="AK348" s="148">
        <f t="shared" ref="AK348:AK411" si="208">AK209+AJ348</f>
        <v>0</v>
      </c>
      <c r="AL348" s="148">
        <f t="shared" ref="AL348:AL411" si="209">AL209+AK348</f>
        <v>0</v>
      </c>
      <c r="AM348" s="148">
        <f t="shared" ref="AM348:AM411" si="210">AM209+AL348</f>
        <v>0</v>
      </c>
      <c r="AN348" s="148">
        <f t="shared" ref="AN348:AN411" si="211">AN209+AM348</f>
        <v>0</v>
      </c>
      <c r="AO348" s="148">
        <f t="shared" ref="AO348:AO411" si="212">AO209+AN348</f>
        <v>0</v>
      </c>
      <c r="AP348" s="148">
        <f t="shared" ref="AP348:AP411" si="213">AP209+AO348</f>
        <v>0</v>
      </c>
      <c r="AQ348" s="148">
        <f t="shared" ref="AQ348:AQ411" si="214">AQ209+AP348</f>
        <v>0</v>
      </c>
      <c r="AR348" s="148">
        <f t="shared" ref="AR348:AR411" si="215">AR209+AQ348</f>
        <v>0</v>
      </c>
      <c r="AS348" s="148">
        <f t="shared" ref="AS348:AS411" si="216">AS209+AR348</f>
        <v>0</v>
      </c>
      <c r="AT348" s="148">
        <f t="shared" ref="AT348:AT411" si="217">AT209+AS348</f>
        <v>0</v>
      </c>
      <c r="AU348" s="155"/>
      <c r="AV348" s="2">
        <f t="shared" ref="AV348:AV411" si="218">AV209+AT348</f>
        <v>0</v>
      </c>
      <c r="AW348" s="2">
        <f t="shared" si="184"/>
        <v>0</v>
      </c>
      <c r="AX348" s="2">
        <f t="shared" si="185"/>
        <v>0</v>
      </c>
      <c r="AY348" s="2">
        <f t="shared" si="186"/>
        <v>0</v>
      </c>
      <c r="AZ348" s="2">
        <f t="shared" si="187"/>
        <v>0</v>
      </c>
      <c r="BA348" s="2">
        <f t="shared" si="188"/>
        <v>0</v>
      </c>
      <c r="BB348" s="2">
        <f t="shared" si="189"/>
        <v>0</v>
      </c>
      <c r="BC348" s="2">
        <f t="shared" si="190"/>
        <v>0</v>
      </c>
      <c r="BD348" s="2">
        <f t="shared" si="191"/>
        <v>0</v>
      </c>
      <c r="BE348" s="2">
        <f t="shared" si="192"/>
        <v>0</v>
      </c>
      <c r="BF348" s="2">
        <f t="shared" si="193"/>
        <v>0</v>
      </c>
      <c r="BG348" s="2">
        <f t="shared" si="194"/>
        <v>0</v>
      </c>
      <c r="BH348" s="145"/>
      <c r="BU348" s="145"/>
      <c r="CH348" s="145"/>
      <c r="CU348" s="145"/>
      <c r="DH348" s="145"/>
      <c r="DU348" s="145"/>
      <c r="EH348" s="145"/>
      <c r="EK348" s="175">
        <f t="shared" ref="EK348:EK411" si="219">(SUMIFS($V348:$AG348,$V$3:$AG$3,"="&amp;$EL$2))-(SUMIFS($V348:$AG348,$V$3:$AG$3,"="&amp;$EL$1))</f>
        <v>0</v>
      </c>
    </row>
    <row r="349" spans="1:141" ht="15.75" hidden="1" outlineLevel="1" x14ac:dyDescent="0.25">
      <c r="A349" s="2">
        <f t="shared" si="179"/>
        <v>67</v>
      </c>
      <c r="B349" s="1">
        <f t="shared" si="179"/>
        <v>0</v>
      </c>
      <c r="C349" s="1">
        <f t="shared" si="179"/>
        <v>0</v>
      </c>
      <c r="D349" s="2">
        <f t="shared" si="179"/>
        <v>0</v>
      </c>
      <c r="E349" s="161">
        <f t="shared" si="179"/>
        <v>0</v>
      </c>
      <c r="F349" s="86">
        <f t="shared" si="179"/>
        <v>0</v>
      </c>
      <c r="H349" s="174">
        <v>0</v>
      </c>
      <c r="I349" s="144">
        <f t="shared" ref="I349:T349" si="220">I210+H349</f>
        <v>0</v>
      </c>
      <c r="J349" s="144">
        <f t="shared" si="220"/>
        <v>0</v>
      </c>
      <c r="K349" s="144">
        <f t="shared" si="220"/>
        <v>0</v>
      </c>
      <c r="L349" s="144">
        <f t="shared" si="220"/>
        <v>0</v>
      </c>
      <c r="M349" s="144">
        <f t="shared" si="220"/>
        <v>0</v>
      </c>
      <c r="N349" s="144">
        <f t="shared" si="220"/>
        <v>0</v>
      </c>
      <c r="O349" s="144">
        <f t="shared" si="220"/>
        <v>0</v>
      </c>
      <c r="P349" s="144">
        <f t="shared" si="220"/>
        <v>0</v>
      </c>
      <c r="Q349" s="144">
        <f t="shared" si="220"/>
        <v>0</v>
      </c>
      <c r="R349" s="144">
        <f t="shared" si="220"/>
        <v>0</v>
      </c>
      <c r="S349" s="144">
        <f t="shared" si="220"/>
        <v>0</v>
      </c>
      <c r="T349" s="144">
        <f t="shared" si="220"/>
        <v>0</v>
      </c>
      <c r="U349" s="145"/>
      <c r="V349" s="148">
        <f t="shared" si="196"/>
        <v>0</v>
      </c>
      <c r="W349" s="148">
        <f t="shared" si="197"/>
        <v>0</v>
      </c>
      <c r="X349" s="148">
        <f t="shared" si="198"/>
        <v>0</v>
      </c>
      <c r="Y349" s="148">
        <f t="shared" si="199"/>
        <v>0</v>
      </c>
      <c r="Z349" s="148">
        <f t="shared" si="200"/>
        <v>0</v>
      </c>
      <c r="AA349" s="148">
        <f t="shared" si="201"/>
        <v>0</v>
      </c>
      <c r="AB349" s="148">
        <f t="shared" si="131"/>
        <v>0</v>
      </c>
      <c r="AC349" s="148">
        <f t="shared" ref="AC349:AC412" si="221">AC210+AB349</f>
        <v>0</v>
      </c>
      <c r="AD349" s="148">
        <f t="shared" si="202"/>
        <v>0</v>
      </c>
      <c r="AE349" s="148">
        <f t="shared" si="203"/>
        <v>0</v>
      </c>
      <c r="AF349" s="148">
        <f t="shared" si="204"/>
        <v>0</v>
      </c>
      <c r="AG349" s="148">
        <f t="shared" si="205"/>
        <v>0</v>
      </c>
      <c r="AI349" s="148">
        <f t="shared" si="206"/>
        <v>0</v>
      </c>
      <c r="AJ349" s="148">
        <f t="shared" si="207"/>
        <v>0</v>
      </c>
      <c r="AK349" s="148">
        <f t="shared" si="208"/>
        <v>0</v>
      </c>
      <c r="AL349" s="148">
        <f t="shared" si="209"/>
        <v>0</v>
      </c>
      <c r="AM349" s="148">
        <f t="shared" si="210"/>
        <v>0</v>
      </c>
      <c r="AN349" s="148">
        <f t="shared" si="211"/>
        <v>0</v>
      </c>
      <c r="AO349" s="148">
        <f t="shared" si="212"/>
        <v>0</v>
      </c>
      <c r="AP349" s="148">
        <f t="shared" si="213"/>
        <v>0</v>
      </c>
      <c r="AQ349" s="148">
        <f t="shared" si="214"/>
        <v>0</v>
      </c>
      <c r="AR349" s="148">
        <f t="shared" si="215"/>
        <v>0</v>
      </c>
      <c r="AS349" s="148">
        <f t="shared" si="216"/>
        <v>0</v>
      </c>
      <c r="AT349" s="148">
        <f t="shared" si="217"/>
        <v>0</v>
      </c>
      <c r="AU349" s="155"/>
      <c r="AV349" s="2">
        <f t="shared" si="218"/>
        <v>0</v>
      </c>
      <c r="AW349" s="2">
        <f t="shared" si="184"/>
        <v>0</v>
      </c>
      <c r="AX349" s="2">
        <f t="shared" si="185"/>
        <v>0</v>
      </c>
      <c r="AY349" s="2">
        <f t="shared" si="186"/>
        <v>0</v>
      </c>
      <c r="AZ349" s="2">
        <f t="shared" si="187"/>
        <v>0</v>
      </c>
      <c r="BA349" s="2">
        <f t="shared" si="188"/>
        <v>0</v>
      </c>
      <c r="BB349" s="2">
        <f t="shared" si="189"/>
        <v>0</v>
      </c>
      <c r="BC349" s="2">
        <f t="shared" si="190"/>
        <v>0</v>
      </c>
      <c r="BD349" s="2">
        <f t="shared" si="191"/>
        <v>0</v>
      </c>
      <c r="BE349" s="2">
        <f t="shared" si="192"/>
        <v>0</v>
      </c>
      <c r="BF349" s="2">
        <f t="shared" si="193"/>
        <v>0</v>
      </c>
      <c r="BG349" s="2">
        <f t="shared" si="194"/>
        <v>0</v>
      </c>
      <c r="BH349" s="145"/>
      <c r="BU349" s="145"/>
      <c r="CH349" s="145"/>
      <c r="CU349" s="145"/>
      <c r="DH349" s="145"/>
      <c r="DU349" s="145"/>
      <c r="EH349" s="145"/>
      <c r="EK349" s="175">
        <f t="shared" si="219"/>
        <v>0</v>
      </c>
    </row>
    <row r="350" spans="1:141" ht="15.75" hidden="1" outlineLevel="1" x14ac:dyDescent="0.25">
      <c r="A350" s="2">
        <f t="shared" si="179"/>
        <v>68</v>
      </c>
      <c r="B350" s="1">
        <f t="shared" si="179"/>
        <v>0</v>
      </c>
      <c r="C350" s="1">
        <f t="shared" si="179"/>
        <v>0</v>
      </c>
      <c r="D350" s="2">
        <f t="shared" si="179"/>
        <v>0</v>
      </c>
      <c r="E350" s="161">
        <f t="shared" si="179"/>
        <v>0</v>
      </c>
      <c r="F350" s="86">
        <f t="shared" si="179"/>
        <v>0</v>
      </c>
      <c r="H350" s="174">
        <v>0</v>
      </c>
      <c r="I350" s="144">
        <f t="shared" ref="I350:T350" si="222">I211+H350</f>
        <v>0</v>
      </c>
      <c r="J350" s="144">
        <f t="shared" si="222"/>
        <v>0</v>
      </c>
      <c r="K350" s="144">
        <f t="shared" si="222"/>
        <v>0</v>
      </c>
      <c r="L350" s="144">
        <f t="shared" si="222"/>
        <v>0</v>
      </c>
      <c r="M350" s="144">
        <f t="shared" si="222"/>
        <v>0</v>
      </c>
      <c r="N350" s="144">
        <f t="shared" si="222"/>
        <v>0</v>
      </c>
      <c r="O350" s="144">
        <f t="shared" si="222"/>
        <v>0</v>
      </c>
      <c r="P350" s="144">
        <f t="shared" si="222"/>
        <v>0</v>
      </c>
      <c r="Q350" s="144">
        <f t="shared" si="222"/>
        <v>0</v>
      </c>
      <c r="R350" s="144">
        <f t="shared" si="222"/>
        <v>0</v>
      </c>
      <c r="S350" s="144">
        <f t="shared" si="222"/>
        <v>0</v>
      </c>
      <c r="T350" s="144">
        <f t="shared" si="222"/>
        <v>0</v>
      </c>
      <c r="U350" s="145"/>
      <c r="V350" s="148">
        <f t="shared" si="196"/>
        <v>0</v>
      </c>
      <c r="W350" s="148">
        <f t="shared" si="197"/>
        <v>0</v>
      </c>
      <c r="X350" s="148">
        <f t="shared" si="198"/>
        <v>0</v>
      </c>
      <c r="Y350" s="148">
        <f t="shared" si="199"/>
        <v>0</v>
      </c>
      <c r="Z350" s="148">
        <f t="shared" si="200"/>
        <v>0</v>
      </c>
      <c r="AA350" s="148">
        <f t="shared" si="201"/>
        <v>0</v>
      </c>
      <c r="AB350" s="148">
        <f t="shared" si="131"/>
        <v>0</v>
      </c>
      <c r="AC350" s="148">
        <f t="shared" si="221"/>
        <v>0</v>
      </c>
      <c r="AD350" s="148">
        <f t="shared" si="202"/>
        <v>0</v>
      </c>
      <c r="AE350" s="148">
        <f t="shared" si="203"/>
        <v>0</v>
      </c>
      <c r="AF350" s="148">
        <f t="shared" si="204"/>
        <v>0</v>
      </c>
      <c r="AG350" s="148">
        <f t="shared" si="205"/>
        <v>0</v>
      </c>
      <c r="AI350" s="148">
        <f t="shared" si="206"/>
        <v>0</v>
      </c>
      <c r="AJ350" s="148">
        <f t="shared" si="207"/>
        <v>0</v>
      </c>
      <c r="AK350" s="148">
        <f t="shared" si="208"/>
        <v>0</v>
      </c>
      <c r="AL350" s="148">
        <f t="shared" si="209"/>
        <v>0</v>
      </c>
      <c r="AM350" s="148">
        <f t="shared" si="210"/>
        <v>0</v>
      </c>
      <c r="AN350" s="148">
        <f t="shared" si="211"/>
        <v>0</v>
      </c>
      <c r="AO350" s="148">
        <f t="shared" si="212"/>
        <v>0</v>
      </c>
      <c r="AP350" s="148">
        <f t="shared" si="213"/>
        <v>0</v>
      </c>
      <c r="AQ350" s="148">
        <f t="shared" si="214"/>
        <v>0</v>
      </c>
      <c r="AR350" s="148">
        <f t="shared" si="215"/>
        <v>0</v>
      </c>
      <c r="AS350" s="148">
        <f t="shared" si="216"/>
        <v>0</v>
      </c>
      <c r="AT350" s="148">
        <f t="shared" si="217"/>
        <v>0</v>
      </c>
      <c r="AU350" s="155"/>
      <c r="AV350" s="2">
        <f t="shared" si="218"/>
        <v>0</v>
      </c>
      <c r="AW350" s="2">
        <f t="shared" si="184"/>
        <v>0</v>
      </c>
      <c r="AX350" s="2">
        <f t="shared" si="185"/>
        <v>0</v>
      </c>
      <c r="AY350" s="2">
        <f t="shared" si="186"/>
        <v>0</v>
      </c>
      <c r="AZ350" s="2">
        <f t="shared" si="187"/>
        <v>0</v>
      </c>
      <c r="BA350" s="2">
        <f t="shared" si="188"/>
        <v>0</v>
      </c>
      <c r="BB350" s="2">
        <f t="shared" si="189"/>
        <v>0</v>
      </c>
      <c r="BC350" s="2">
        <f t="shared" si="190"/>
        <v>0</v>
      </c>
      <c r="BD350" s="2">
        <f t="shared" si="191"/>
        <v>0</v>
      </c>
      <c r="BE350" s="2">
        <f t="shared" si="192"/>
        <v>0</v>
      </c>
      <c r="BF350" s="2">
        <f t="shared" si="193"/>
        <v>0</v>
      </c>
      <c r="BG350" s="2">
        <f t="shared" si="194"/>
        <v>0</v>
      </c>
      <c r="BH350" s="145"/>
      <c r="BU350" s="145"/>
      <c r="CH350" s="145"/>
      <c r="CU350" s="145"/>
      <c r="DH350" s="145"/>
      <c r="DU350" s="145"/>
      <c r="EH350" s="145"/>
      <c r="EK350" s="175">
        <f t="shared" si="219"/>
        <v>0</v>
      </c>
    </row>
    <row r="351" spans="1:141" ht="15.75" hidden="1" outlineLevel="1" x14ac:dyDescent="0.25">
      <c r="A351" s="2">
        <f t="shared" si="179"/>
        <v>69</v>
      </c>
      <c r="B351" s="1">
        <f t="shared" si="179"/>
        <v>0</v>
      </c>
      <c r="C351" s="1">
        <f t="shared" si="179"/>
        <v>0</v>
      </c>
      <c r="D351" s="2">
        <f t="shared" si="179"/>
        <v>0</v>
      </c>
      <c r="E351" s="161">
        <f t="shared" si="179"/>
        <v>0</v>
      </c>
      <c r="F351" s="86">
        <f t="shared" si="179"/>
        <v>0</v>
      </c>
      <c r="H351" s="174">
        <v>0</v>
      </c>
      <c r="I351" s="144">
        <f t="shared" ref="I351:T351" si="223">I212+H351</f>
        <v>0</v>
      </c>
      <c r="J351" s="144">
        <f t="shared" si="223"/>
        <v>0</v>
      </c>
      <c r="K351" s="144">
        <f t="shared" si="223"/>
        <v>0</v>
      </c>
      <c r="L351" s="144">
        <f t="shared" si="223"/>
        <v>0</v>
      </c>
      <c r="M351" s="144">
        <f t="shared" si="223"/>
        <v>0</v>
      </c>
      <c r="N351" s="144">
        <f t="shared" si="223"/>
        <v>0</v>
      </c>
      <c r="O351" s="144">
        <f t="shared" si="223"/>
        <v>0</v>
      </c>
      <c r="P351" s="144">
        <f t="shared" si="223"/>
        <v>0</v>
      </c>
      <c r="Q351" s="144">
        <f t="shared" si="223"/>
        <v>0</v>
      </c>
      <c r="R351" s="144">
        <f t="shared" si="223"/>
        <v>0</v>
      </c>
      <c r="S351" s="144">
        <f t="shared" si="223"/>
        <v>0</v>
      </c>
      <c r="T351" s="144">
        <f t="shared" si="223"/>
        <v>0</v>
      </c>
      <c r="U351" s="145"/>
      <c r="V351" s="148">
        <f t="shared" si="196"/>
        <v>0</v>
      </c>
      <c r="W351" s="148">
        <f t="shared" si="197"/>
        <v>0</v>
      </c>
      <c r="X351" s="148">
        <f t="shared" si="198"/>
        <v>0</v>
      </c>
      <c r="Y351" s="148">
        <f t="shared" si="199"/>
        <v>0</v>
      </c>
      <c r="Z351" s="148">
        <f t="shared" si="200"/>
        <v>0</v>
      </c>
      <c r="AA351" s="148">
        <f t="shared" si="201"/>
        <v>0</v>
      </c>
      <c r="AB351" s="148">
        <f t="shared" si="131"/>
        <v>0</v>
      </c>
      <c r="AC351" s="148">
        <f t="shared" si="221"/>
        <v>0</v>
      </c>
      <c r="AD351" s="148">
        <f t="shared" si="202"/>
        <v>0</v>
      </c>
      <c r="AE351" s="148">
        <f t="shared" si="203"/>
        <v>0</v>
      </c>
      <c r="AF351" s="148">
        <f t="shared" si="204"/>
        <v>0</v>
      </c>
      <c r="AG351" s="148">
        <f t="shared" si="205"/>
        <v>0</v>
      </c>
      <c r="AI351" s="148">
        <f t="shared" si="206"/>
        <v>0</v>
      </c>
      <c r="AJ351" s="148">
        <f t="shared" si="207"/>
        <v>0</v>
      </c>
      <c r="AK351" s="148">
        <f t="shared" si="208"/>
        <v>0</v>
      </c>
      <c r="AL351" s="148">
        <f t="shared" si="209"/>
        <v>0</v>
      </c>
      <c r="AM351" s="148">
        <f t="shared" si="210"/>
        <v>0</v>
      </c>
      <c r="AN351" s="148">
        <f t="shared" si="211"/>
        <v>0</v>
      </c>
      <c r="AO351" s="148">
        <f t="shared" si="212"/>
        <v>0</v>
      </c>
      <c r="AP351" s="148">
        <f t="shared" si="213"/>
        <v>0</v>
      </c>
      <c r="AQ351" s="148">
        <f t="shared" si="214"/>
        <v>0</v>
      </c>
      <c r="AR351" s="148">
        <f t="shared" si="215"/>
        <v>0</v>
      </c>
      <c r="AS351" s="148">
        <f t="shared" si="216"/>
        <v>0</v>
      </c>
      <c r="AT351" s="148">
        <f t="shared" si="217"/>
        <v>0</v>
      </c>
      <c r="AU351" s="155"/>
      <c r="AV351" s="2">
        <f t="shared" si="218"/>
        <v>0</v>
      </c>
      <c r="AW351" s="2">
        <f t="shared" si="184"/>
        <v>0</v>
      </c>
      <c r="AX351" s="2">
        <f t="shared" si="185"/>
        <v>0</v>
      </c>
      <c r="AY351" s="2">
        <f t="shared" si="186"/>
        <v>0</v>
      </c>
      <c r="AZ351" s="2">
        <f t="shared" si="187"/>
        <v>0</v>
      </c>
      <c r="BA351" s="2">
        <f t="shared" si="188"/>
        <v>0</v>
      </c>
      <c r="BB351" s="2">
        <f t="shared" si="189"/>
        <v>0</v>
      </c>
      <c r="BC351" s="2">
        <f t="shared" si="190"/>
        <v>0</v>
      </c>
      <c r="BD351" s="2">
        <f t="shared" si="191"/>
        <v>0</v>
      </c>
      <c r="BE351" s="2">
        <f t="shared" si="192"/>
        <v>0</v>
      </c>
      <c r="BF351" s="2">
        <f t="shared" si="193"/>
        <v>0</v>
      </c>
      <c r="BG351" s="2">
        <f t="shared" si="194"/>
        <v>0</v>
      </c>
      <c r="BH351" s="145"/>
      <c r="BU351" s="145"/>
      <c r="CH351" s="145"/>
      <c r="CU351" s="145"/>
      <c r="DH351" s="145"/>
      <c r="DU351" s="145"/>
      <c r="EH351" s="145"/>
      <c r="EK351" s="175">
        <f t="shared" si="219"/>
        <v>0</v>
      </c>
    </row>
    <row r="352" spans="1:141" ht="15.75" hidden="1" outlineLevel="1" x14ac:dyDescent="0.25">
      <c r="A352" s="2">
        <f t="shared" si="179"/>
        <v>70</v>
      </c>
      <c r="B352" s="1">
        <f t="shared" si="179"/>
        <v>0</v>
      </c>
      <c r="C352" s="1">
        <f t="shared" si="179"/>
        <v>0</v>
      </c>
      <c r="D352" s="2">
        <f t="shared" si="179"/>
        <v>0</v>
      </c>
      <c r="E352" s="161">
        <f t="shared" si="179"/>
        <v>0</v>
      </c>
      <c r="F352" s="86">
        <f t="shared" si="179"/>
        <v>0</v>
      </c>
      <c r="H352" s="174">
        <v>0</v>
      </c>
      <c r="I352" s="144">
        <f t="shared" ref="I352:T352" si="224">I213+H352</f>
        <v>0</v>
      </c>
      <c r="J352" s="144">
        <f t="shared" si="224"/>
        <v>0</v>
      </c>
      <c r="K352" s="144">
        <f t="shared" si="224"/>
        <v>0</v>
      </c>
      <c r="L352" s="144">
        <f t="shared" si="224"/>
        <v>0</v>
      </c>
      <c r="M352" s="144">
        <f t="shared" si="224"/>
        <v>0</v>
      </c>
      <c r="N352" s="144">
        <f t="shared" si="224"/>
        <v>0</v>
      </c>
      <c r="O352" s="144">
        <f t="shared" si="224"/>
        <v>0</v>
      </c>
      <c r="P352" s="144">
        <f t="shared" si="224"/>
        <v>0</v>
      </c>
      <c r="Q352" s="144">
        <f t="shared" si="224"/>
        <v>0</v>
      </c>
      <c r="R352" s="144">
        <f t="shared" si="224"/>
        <v>0</v>
      </c>
      <c r="S352" s="144">
        <f t="shared" si="224"/>
        <v>0</v>
      </c>
      <c r="T352" s="144">
        <f t="shared" si="224"/>
        <v>0</v>
      </c>
      <c r="U352" s="145"/>
      <c r="V352" s="148">
        <f t="shared" si="196"/>
        <v>0</v>
      </c>
      <c r="W352" s="148">
        <f t="shared" si="197"/>
        <v>0</v>
      </c>
      <c r="X352" s="148">
        <f t="shared" si="198"/>
        <v>0</v>
      </c>
      <c r="Y352" s="148">
        <f t="shared" si="199"/>
        <v>0</v>
      </c>
      <c r="Z352" s="148">
        <f t="shared" si="200"/>
        <v>0</v>
      </c>
      <c r="AA352" s="148">
        <f t="shared" si="201"/>
        <v>0</v>
      </c>
      <c r="AB352" s="148">
        <f t="shared" si="131"/>
        <v>0</v>
      </c>
      <c r="AC352" s="148">
        <f t="shared" si="221"/>
        <v>0</v>
      </c>
      <c r="AD352" s="148">
        <f t="shared" si="202"/>
        <v>0</v>
      </c>
      <c r="AE352" s="148">
        <f t="shared" si="203"/>
        <v>0</v>
      </c>
      <c r="AF352" s="148">
        <f t="shared" si="204"/>
        <v>0</v>
      </c>
      <c r="AG352" s="148">
        <f t="shared" si="205"/>
        <v>0</v>
      </c>
      <c r="AI352" s="148">
        <f t="shared" si="206"/>
        <v>0</v>
      </c>
      <c r="AJ352" s="148">
        <f t="shared" si="207"/>
        <v>0</v>
      </c>
      <c r="AK352" s="148">
        <f t="shared" si="208"/>
        <v>0</v>
      </c>
      <c r="AL352" s="148">
        <f t="shared" si="209"/>
        <v>0</v>
      </c>
      <c r="AM352" s="148">
        <f t="shared" si="210"/>
        <v>0</v>
      </c>
      <c r="AN352" s="148">
        <f t="shared" si="211"/>
        <v>0</v>
      </c>
      <c r="AO352" s="148">
        <f t="shared" si="212"/>
        <v>0</v>
      </c>
      <c r="AP352" s="148">
        <f t="shared" si="213"/>
        <v>0</v>
      </c>
      <c r="AQ352" s="148">
        <f t="shared" si="214"/>
        <v>0</v>
      </c>
      <c r="AR352" s="148">
        <f t="shared" si="215"/>
        <v>0</v>
      </c>
      <c r="AS352" s="148">
        <f t="shared" si="216"/>
        <v>0</v>
      </c>
      <c r="AT352" s="148">
        <f t="shared" si="217"/>
        <v>0</v>
      </c>
      <c r="AU352" s="155"/>
      <c r="AV352" s="2">
        <f t="shared" si="218"/>
        <v>0</v>
      </c>
      <c r="AW352" s="2">
        <f t="shared" si="184"/>
        <v>0</v>
      </c>
      <c r="AX352" s="2">
        <f t="shared" si="185"/>
        <v>0</v>
      </c>
      <c r="AY352" s="2">
        <f t="shared" si="186"/>
        <v>0</v>
      </c>
      <c r="AZ352" s="2">
        <f t="shared" si="187"/>
        <v>0</v>
      </c>
      <c r="BA352" s="2">
        <f t="shared" si="188"/>
        <v>0</v>
      </c>
      <c r="BB352" s="2">
        <f t="shared" si="189"/>
        <v>0</v>
      </c>
      <c r="BC352" s="2">
        <f t="shared" si="190"/>
        <v>0</v>
      </c>
      <c r="BD352" s="2">
        <f t="shared" si="191"/>
        <v>0</v>
      </c>
      <c r="BE352" s="2">
        <f t="shared" si="192"/>
        <v>0</v>
      </c>
      <c r="BF352" s="2">
        <f t="shared" si="193"/>
        <v>0</v>
      </c>
      <c r="BG352" s="2">
        <f t="shared" si="194"/>
        <v>0</v>
      </c>
      <c r="BH352" s="145"/>
      <c r="BU352" s="145"/>
      <c r="CH352" s="145"/>
      <c r="CU352" s="145"/>
      <c r="DH352" s="145"/>
      <c r="DU352" s="145"/>
      <c r="EH352" s="145"/>
      <c r="EK352" s="175">
        <f t="shared" si="219"/>
        <v>0</v>
      </c>
    </row>
    <row r="353" spans="1:141" ht="15.75" hidden="1" outlineLevel="1" x14ac:dyDescent="0.25">
      <c r="A353" s="2">
        <f t="shared" si="179"/>
        <v>71</v>
      </c>
      <c r="B353" s="1">
        <f t="shared" si="179"/>
        <v>0</v>
      </c>
      <c r="C353" s="1">
        <f t="shared" si="179"/>
        <v>0</v>
      </c>
      <c r="D353" s="2">
        <f t="shared" si="179"/>
        <v>0</v>
      </c>
      <c r="E353" s="161">
        <f t="shared" si="179"/>
        <v>0</v>
      </c>
      <c r="F353" s="86">
        <f t="shared" si="179"/>
        <v>0</v>
      </c>
      <c r="H353" s="174">
        <v>0</v>
      </c>
      <c r="I353" s="144">
        <f t="shared" ref="I353:T353" si="225">I214+H353</f>
        <v>0</v>
      </c>
      <c r="J353" s="144">
        <f t="shared" si="225"/>
        <v>0</v>
      </c>
      <c r="K353" s="144">
        <f t="shared" si="225"/>
        <v>0</v>
      </c>
      <c r="L353" s="144">
        <f t="shared" si="225"/>
        <v>0</v>
      </c>
      <c r="M353" s="144">
        <f t="shared" si="225"/>
        <v>0</v>
      </c>
      <c r="N353" s="144">
        <f t="shared" si="225"/>
        <v>0</v>
      </c>
      <c r="O353" s="144">
        <f t="shared" si="225"/>
        <v>0</v>
      </c>
      <c r="P353" s="144">
        <f t="shared" si="225"/>
        <v>0</v>
      </c>
      <c r="Q353" s="144">
        <f t="shared" si="225"/>
        <v>0</v>
      </c>
      <c r="R353" s="144">
        <f t="shared" si="225"/>
        <v>0</v>
      </c>
      <c r="S353" s="144">
        <f t="shared" si="225"/>
        <v>0</v>
      </c>
      <c r="T353" s="144">
        <f t="shared" si="225"/>
        <v>0</v>
      </c>
      <c r="U353" s="145"/>
      <c r="V353" s="148">
        <f t="shared" si="196"/>
        <v>0</v>
      </c>
      <c r="W353" s="148">
        <f t="shared" si="197"/>
        <v>0</v>
      </c>
      <c r="X353" s="148">
        <f t="shared" si="198"/>
        <v>0</v>
      </c>
      <c r="Y353" s="148">
        <f t="shared" si="199"/>
        <v>0</v>
      </c>
      <c r="Z353" s="148">
        <f t="shared" si="200"/>
        <v>0</v>
      </c>
      <c r="AA353" s="148">
        <f t="shared" si="201"/>
        <v>0</v>
      </c>
      <c r="AB353" s="148">
        <f t="shared" si="131"/>
        <v>0</v>
      </c>
      <c r="AC353" s="148">
        <f t="shared" si="221"/>
        <v>0</v>
      </c>
      <c r="AD353" s="148">
        <f t="shared" si="202"/>
        <v>0</v>
      </c>
      <c r="AE353" s="148">
        <f t="shared" si="203"/>
        <v>0</v>
      </c>
      <c r="AF353" s="148">
        <f t="shared" si="204"/>
        <v>0</v>
      </c>
      <c r="AG353" s="148">
        <f t="shared" si="205"/>
        <v>0</v>
      </c>
      <c r="AI353" s="148">
        <f t="shared" si="206"/>
        <v>0</v>
      </c>
      <c r="AJ353" s="148">
        <f t="shared" si="207"/>
        <v>0</v>
      </c>
      <c r="AK353" s="148">
        <f t="shared" si="208"/>
        <v>0</v>
      </c>
      <c r="AL353" s="148">
        <f t="shared" si="209"/>
        <v>0</v>
      </c>
      <c r="AM353" s="148">
        <f t="shared" si="210"/>
        <v>0</v>
      </c>
      <c r="AN353" s="148">
        <f t="shared" si="211"/>
        <v>0</v>
      </c>
      <c r="AO353" s="148">
        <f t="shared" si="212"/>
        <v>0</v>
      </c>
      <c r="AP353" s="148">
        <f t="shared" si="213"/>
        <v>0</v>
      </c>
      <c r="AQ353" s="148">
        <f t="shared" si="214"/>
        <v>0</v>
      </c>
      <c r="AR353" s="148">
        <f t="shared" si="215"/>
        <v>0</v>
      </c>
      <c r="AS353" s="148">
        <f t="shared" si="216"/>
        <v>0</v>
      </c>
      <c r="AT353" s="148">
        <f t="shared" si="217"/>
        <v>0</v>
      </c>
      <c r="AU353" s="155"/>
      <c r="AV353" s="2">
        <f t="shared" si="218"/>
        <v>0</v>
      </c>
      <c r="AW353" s="2">
        <f t="shared" si="184"/>
        <v>0</v>
      </c>
      <c r="AX353" s="2">
        <f t="shared" si="185"/>
        <v>0</v>
      </c>
      <c r="AY353" s="2">
        <f t="shared" si="186"/>
        <v>0</v>
      </c>
      <c r="AZ353" s="2">
        <f t="shared" si="187"/>
        <v>0</v>
      </c>
      <c r="BA353" s="2">
        <f t="shared" si="188"/>
        <v>0</v>
      </c>
      <c r="BB353" s="2">
        <f t="shared" si="189"/>
        <v>0</v>
      </c>
      <c r="BC353" s="2">
        <f t="shared" si="190"/>
        <v>0</v>
      </c>
      <c r="BD353" s="2">
        <f t="shared" si="191"/>
        <v>0</v>
      </c>
      <c r="BE353" s="2">
        <f t="shared" si="192"/>
        <v>0</v>
      </c>
      <c r="BF353" s="2">
        <f t="shared" si="193"/>
        <v>0</v>
      </c>
      <c r="BG353" s="2">
        <f t="shared" si="194"/>
        <v>0</v>
      </c>
      <c r="BH353" s="145"/>
      <c r="BU353" s="145"/>
      <c r="CH353" s="145"/>
      <c r="CU353" s="145"/>
      <c r="DH353" s="145"/>
      <c r="DU353" s="145"/>
      <c r="EH353" s="145"/>
      <c r="EK353" s="175">
        <f t="shared" si="219"/>
        <v>0</v>
      </c>
    </row>
    <row r="354" spans="1:141" ht="15.75" hidden="1" outlineLevel="1" x14ac:dyDescent="0.25">
      <c r="A354" s="2">
        <f t="shared" ref="A354:F369" si="226">A215</f>
        <v>72</v>
      </c>
      <c r="B354" s="1">
        <f t="shared" si="226"/>
        <v>0</v>
      </c>
      <c r="C354" s="1">
        <f t="shared" si="226"/>
        <v>0</v>
      </c>
      <c r="D354" s="2">
        <f t="shared" si="226"/>
        <v>0</v>
      </c>
      <c r="E354" s="161">
        <f t="shared" si="226"/>
        <v>0</v>
      </c>
      <c r="F354" s="86">
        <f t="shared" si="179"/>
        <v>0</v>
      </c>
      <c r="H354" s="174">
        <v>0</v>
      </c>
      <c r="I354" s="144">
        <f t="shared" ref="I354:T354" si="227">I215+H354</f>
        <v>0</v>
      </c>
      <c r="J354" s="144">
        <f t="shared" si="227"/>
        <v>0</v>
      </c>
      <c r="K354" s="144">
        <f t="shared" si="227"/>
        <v>0</v>
      </c>
      <c r="L354" s="144">
        <f t="shared" si="227"/>
        <v>0</v>
      </c>
      <c r="M354" s="144">
        <f t="shared" si="227"/>
        <v>0</v>
      </c>
      <c r="N354" s="144">
        <f t="shared" si="227"/>
        <v>0</v>
      </c>
      <c r="O354" s="144">
        <f t="shared" si="227"/>
        <v>0</v>
      </c>
      <c r="P354" s="144">
        <f t="shared" si="227"/>
        <v>0</v>
      </c>
      <c r="Q354" s="144">
        <f t="shared" si="227"/>
        <v>0</v>
      </c>
      <c r="R354" s="144">
        <f t="shared" si="227"/>
        <v>0</v>
      </c>
      <c r="S354" s="144">
        <f t="shared" si="227"/>
        <v>0</v>
      </c>
      <c r="T354" s="144">
        <f t="shared" si="227"/>
        <v>0</v>
      </c>
      <c r="U354" s="145"/>
      <c r="V354" s="148">
        <f t="shared" si="196"/>
        <v>0</v>
      </c>
      <c r="W354" s="148">
        <f t="shared" si="197"/>
        <v>0</v>
      </c>
      <c r="X354" s="148">
        <f t="shared" si="198"/>
        <v>0</v>
      </c>
      <c r="Y354" s="148">
        <f t="shared" si="199"/>
        <v>0</v>
      </c>
      <c r="Z354" s="148">
        <f t="shared" si="200"/>
        <v>0</v>
      </c>
      <c r="AA354" s="148">
        <f t="shared" si="201"/>
        <v>0</v>
      </c>
      <c r="AB354" s="148">
        <f t="shared" si="131"/>
        <v>0</v>
      </c>
      <c r="AC354" s="148">
        <f t="shared" si="221"/>
        <v>0</v>
      </c>
      <c r="AD354" s="148">
        <f t="shared" si="202"/>
        <v>0</v>
      </c>
      <c r="AE354" s="148">
        <f t="shared" si="203"/>
        <v>0</v>
      </c>
      <c r="AF354" s="148">
        <f t="shared" si="204"/>
        <v>0</v>
      </c>
      <c r="AG354" s="148">
        <f t="shared" si="205"/>
        <v>0</v>
      </c>
      <c r="AI354" s="148">
        <f t="shared" si="206"/>
        <v>0</v>
      </c>
      <c r="AJ354" s="148">
        <f t="shared" si="207"/>
        <v>0</v>
      </c>
      <c r="AK354" s="148">
        <f t="shared" si="208"/>
        <v>0</v>
      </c>
      <c r="AL354" s="148">
        <f t="shared" si="209"/>
        <v>0</v>
      </c>
      <c r="AM354" s="148">
        <f t="shared" si="210"/>
        <v>0</v>
      </c>
      <c r="AN354" s="148">
        <f t="shared" si="211"/>
        <v>0</v>
      </c>
      <c r="AO354" s="148">
        <f t="shared" si="212"/>
        <v>0</v>
      </c>
      <c r="AP354" s="148">
        <f t="shared" si="213"/>
        <v>0</v>
      </c>
      <c r="AQ354" s="148">
        <f t="shared" si="214"/>
        <v>0</v>
      </c>
      <c r="AR354" s="148">
        <f t="shared" si="215"/>
        <v>0</v>
      </c>
      <c r="AS354" s="148">
        <f t="shared" si="216"/>
        <v>0</v>
      </c>
      <c r="AT354" s="148">
        <f t="shared" si="217"/>
        <v>0</v>
      </c>
      <c r="AU354" s="155"/>
      <c r="AV354" s="2">
        <f t="shared" si="218"/>
        <v>0</v>
      </c>
      <c r="AW354" s="2">
        <f t="shared" si="184"/>
        <v>0</v>
      </c>
      <c r="AX354" s="2">
        <f t="shared" si="185"/>
        <v>0</v>
      </c>
      <c r="AY354" s="2">
        <f t="shared" si="186"/>
        <v>0</v>
      </c>
      <c r="AZ354" s="2">
        <f t="shared" si="187"/>
        <v>0</v>
      </c>
      <c r="BA354" s="2">
        <f t="shared" si="188"/>
        <v>0</v>
      </c>
      <c r="BB354" s="2">
        <f t="shared" si="189"/>
        <v>0</v>
      </c>
      <c r="BC354" s="2">
        <f t="shared" si="190"/>
        <v>0</v>
      </c>
      <c r="BD354" s="2">
        <f t="shared" si="191"/>
        <v>0</v>
      </c>
      <c r="BE354" s="2">
        <f t="shared" si="192"/>
        <v>0</v>
      </c>
      <c r="BF354" s="2">
        <f t="shared" si="193"/>
        <v>0</v>
      </c>
      <c r="BG354" s="2">
        <f t="shared" si="194"/>
        <v>0</v>
      </c>
      <c r="BH354" s="145"/>
      <c r="BU354" s="145"/>
      <c r="CH354" s="145"/>
      <c r="CU354" s="145"/>
      <c r="DH354" s="145"/>
      <c r="DU354" s="145"/>
      <c r="EH354" s="145"/>
      <c r="EK354" s="175">
        <f t="shared" si="219"/>
        <v>0</v>
      </c>
    </row>
    <row r="355" spans="1:141" ht="15.75" hidden="1" outlineLevel="1" x14ac:dyDescent="0.25">
      <c r="A355" s="2">
        <f t="shared" si="226"/>
        <v>73</v>
      </c>
      <c r="B355" s="1">
        <f t="shared" si="226"/>
        <v>0</v>
      </c>
      <c r="C355" s="1">
        <f t="shared" si="226"/>
        <v>0</v>
      </c>
      <c r="D355" s="2">
        <f t="shared" si="226"/>
        <v>0</v>
      </c>
      <c r="E355" s="161">
        <f t="shared" si="226"/>
        <v>0</v>
      </c>
      <c r="F355" s="86">
        <f t="shared" si="179"/>
        <v>0</v>
      </c>
      <c r="H355" s="174">
        <v>0</v>
      </c>
      <c r="I355" s="144">
        <f t="shared" ref="I355:T355" si="228">I216+H355</f>
        <v>0</v>
      </c>
      <c r="J355" s="144">
        <f t="shared" si="228"/>
        <v>0</v>
      </c>
      <c r="K355" s="144">
        <f t="shared" si="228"/>
        <v>0</v>
      </c>
      <c r="L355" s="144">
        <f t="shared" si="228"/>
        <v>0</v>
      </c>
      <c r="M355" s="144">
        <f t="shared" si="228"/>
        <v>0</v>
      </c>
      <c r="N355" s="144">
        <f t="shared" si="228"/>
        <v>0</v>
      </c>
      <c r="O355" s="144">
        <f t="shared" si="228"/>
        <v>0</v>
      </c>
      <c r="P355" s="144">
        <f t="shared" si="228"/>
        <v>0</v>
      </c>
      <c r="Q355" s="144">
        <f t="shared" si="228"/>
        <v>0</v>
      </c>
      <c r="R355" s="144">
        <f t="shared" si="228"/>
        <v>0</v>
      </c>
      <c r="S355" s="144">
        <f t="shared" si="228"/>
        <v>0</v>
      </c>
      <c r="T355" s="144">
        <f t="shared" si="228"/>
        <v>0</v>
      </c>
      <c r="U355" s="145"/>
      <c r="V355" s="148">
        <f t="shared" si="196"/>
        <v>0</v>
      </c>
      <c r="W355" s="148">
        <f t="shared" si="197"/>
        <v>0</v>
      </c>
      <c r="X355" s="148">
        <f t="shared" si="198"/>
        <v>0</v>
      </c>
      <c r="Y355" s="148">
        <f t="shared" si="199"/>
        <v>0</v>
      </c>
      <c r="Z355" s="148">
        <f t="shared" si="200"/>
        <v>0</v>
      </c>
      <c r="AA355" s="148">
        <f t="shared" si="201"/>
        <v>0</v>
      </c>
      <c r="AB355" s="148">
        <f t="shared" si="131"/>
        <v>0</v>
      </c>
      <c r="AC355" s="148">
        <f t="shared" si="221"/>
        <v>0</v>
      </c>
      <c r="AD355" s="148">
        <f t="shared" si="202"/>
        <v>0</v>
      </c>
      <c r="AE355" s="148">
        <f t="shared" si="203"/>
        <v>0</v>
      </c>
      <c r="AF355" s="148">
        <f t="shared" si="204"/>
        <v>0</v>
      </c>
      <c r="AG355" s="148">
        <f t="shared" si="205"/>
        <v>0</v>
      </c>
      <c r="AI355" s="148">
        <f t="shared" si="206"/>
        <v>0</v>
      </c>
      <c r="AJ355" s="148">
        <f t="shared" si="207"/>
        <v>0</v>
      </c>
      <c r="AK355" s="148">
        <f t="shared" si="208"/>
        <v>0</v>
      </c>
      <c r="AL355" s="148">
        <f t="shared" si="209"/>
        <v>0</v>
      </c>
      <c r="AM355" s="148">
        <f t="shared" si="210"/>
        <v>0</v>
      </c>
      <c r="AN355" s="148">
        <f t="shared" si="211"/>
        <v>0</v>
      </c>
      <c r="AO355" s="148">
        <f t="shared" si="212"/>
        <v>0</v>
      </c>
      <c r="AP355" s="148">
        <f t="shared" si="213"/>
        <v>0</v>
      </c>
      <c r="AQ355" s="148">
        <f t="shared" si="214"/>
        <v>0</v>
      </c>
      <c r="AR355" s="148">
        <f t="shared" si="215"/>
        <v>0</v>
      </c>
      <c r="AS355" s="148">
        <f t="shared" si="216"/>
        <v>0</v>
      </c>
      <c r="AT355" s="148">
        <f t="shared" si="217"/>
        <v>0</v>
      </c>
      <c r="AU355" s="155"/>
      <c r="AV355" s="2">
        <f t="shared" si="218"/>
        <v>0</v>
      </c>
      <c r="AW355" s="2">
        <f t="shared" si="184"/>
        <v>0</v>
      </c>
      <c r="AX355" s="2">
        <f t="shared" si="185"/>
        <v>0</v>
      </c>
      <c r="AY355" s="2">
        <f t="shared" si="186"/>
        <v>0</v>
      </c>
      <c r="AZ355" s="2">
        <f t="shared" si="187"/>
        <v>0</v>
      </c>
      <c r="BA355" s="2">
        <f t="shared" si="188"/>
        <v>0</v>
      </c>
      <c r="BB355" s="2">
        <f t="shared" si="189"/>
        <v>0</v>
      </c>
      <c r="BC355" s="2">
        <f t="shared" si="190"/>
        <v>0</v>
      </c>
      <c r="BD355" s="2">
        <f t="shared" si="191"/>
        <v>0</v>
      </c>
      <c r="BE355" s="2">
        <f t="shared" si="192"/>
        <v>0</v>
      </c>
      <c r="BF355" s="2">
        <f t="shared" si="193"/>
        <v>0</v>
      </c>
      <c r="BG355" s="2">
        <f t="shared" si="194"/>
        <v>0</v>
      </c>
      <c r="BH355" s="145"/>
      <c r="BU355" s="145"/>
      <c r="CH355" s="145"/>
      <c r="CU355" s="145"/>
      <c r="DH355" s="145"/>
      <c r="DU355" s="145"/>
      <c r="EH355" s="145"/>
      <c r="EK355" s="175">
        <f t="shared" si="219"/>
        <v>0</v>
      </c>
    </row>
    <row r="356" spans="1:141" ht="15.75" hidden="1" outlineLevel="1" x14ac:dyDescent="0.25">
      <c r="A356" s="2">
        <f t="shared" si="226"/>
        <v>74</v>
      </c>
      <c r="B356" s="1">
        <f t="shared" si="226"/>
        <v>0</v>
      </c>
      <c r="C356" s="1">
        <f t="shared" si="226"/>
        <v>0</v>
      </c>
      <c r="D356" s="2">
        <f t="shared" si="226"/>
        <v>0</v>
      </c>
      <c r="E356" s="161">
        <f t="shared" si="226"/>
        <v>0</v>
      </c>
      <c r="F356" s="86">
        <f t="shared" si="179"/>
        <v>0</v>
      </c>
      <c r="H356" s="174">
        <v>0</v>
      </c>
      <c r="I356" s="144">
        <f t="shared" ref="I356:T356" si="229">I217+H356</f>
        <v>0</v>
      </c>
      <c r="J356" s="144">
        <f t="shared" si="229"/>
        <v>0</v>
      </c>
      <c r="K356" s="144">
        <f t="shared" si="229"/>
        <v>0</v>
      </c>
      <c r="L356" s="144">
        <f t="shared" si="229"/>
        <v>0</v>
      </c>
      <c r="M356" s="144">
        <f t="shared" si="229"/>
        <v>0</v>
      </c>
      <c r="N356" s="144">
        <f t="shared" si="229"/>
        <v>0</v>
      </c>
      <c r="O356" s="144">
        <f t="shared" si="229"/>
        <v>0</v>
      </c>
      <c r="P356" s="144">
        <f t="shared" si="229"/>
        <v>0</v>
      </c>
      <c r="Q356" s="144">
        <f t="shared" si="229"/>
        <v>0</v>
      </c>
      <c r="R356" s="144">
        <f t="shared" si="229"/>
        <v>0</v>
      </c>
      <c r="S356" s="144">
        <f t="shared" si="229"/>
        <v>0</v>
      </c>
      <c r="T356" s="144">
        <f t="shared" si="229"/>
        <v>0</v>
      </c>
      <c r="U356" s="145"/>
      <c r="V356" s="148">
        <f t="shared" si="196"/>
        <v>0</v>
      </c>
      <c r="W356" s="148">
        <f t="shared" si="197"/>
        <v>0</v>
      </c>
      <c r="X356" s="148">
        <f t="shared" si="198"/>
        <v>0</v>
      </c>
      <c r="Y356" s="148">
        <f t="shared" si="199"/>
        <v>0</v>
      </c>
      <c r="Z356" s="148">
        <f t="shared" si="200"/>
        <v>0</v>
      </c>
      <c r="AA356" s="148">
        <f t="shared" si="201"/>
        <v>0</v>
      </c>
      <c r="AB356" s="148">
        <f t="shared" si="131"/>
        <v>0</v>
      </c>
      <c r="AC356" s="148">
        <f t="shared" si="221"/>
        <v>0</v>
      </c>
      <c r="AD356" s="148">
        <f t="shared" si="202"/>
        <v>0</v>
      </c>
      <c r="AE356" s="148">
        <f t="shared" si="203"/>
        <v>0</v>
      </c>
      <c r="AF356" s="148">
        <f t="shared" si="204"/>
        <v>0</v>
      </c>
      <c r="AG356" s="148">
        <f t="shared" si="205"/>
        <v>0</v>
      </c>
      <c r="AI356" s="148">
        <f t="shared" si="206"/>
        <v>0</v>
      </c>
      <c r="AJ356" s="148">
        <f t="shared" si="207"/>
        <v>0</v>
      </c>
      <c r="AK356" s="148">
        <f t="shared" si="208"/>
        <v>0</v>
      </c>
      <c r="AL356" s="148">
        <f t="shared" si="209"/>
        <v>0</v>
      </c>
      <c r="AM356" s="148">
        <f t="shared" si="210"/>
        <v>0</v>
      </c>
      <c r="AN356" s="148">
        <f t="shared" si="211"/>
        <v>0</v>
      </c>
      <c r="AO356" s="148">
        <f t="shared" si="212"/>
        <v>0</v>
      </c>
      <c r="AP356" s="148">
        <f t="shared" si="213"/>
        <v>0</v>
      </c>
      <c r="AQ356" s="148">
        <f t="shared" si="214"/>
        <v>0</v>
      </c>
      <c r="AR356" s="148">
        <f t="shared" si="215"/>
        <v>0</v>
      </c>
      <c r="AS356" s="148">
        <f t="shared" si="216"/>
        <v>0</v>
      </c>
      <c r="AT356" s="148">
        <f t="shared" si="217"/>
        <v>0</v>
      </c>
      <c r="AU356" s="155"/>
      <c r="AV356" s="2">
        <f t="shared" si="218"/>
        <v>0</v>
      </c>
      <c r="AW356" s="2">
        <f t="shared" si="184"/>
        <v>0</v>
      </c>
      <c r="AX356" s="2">
        <f t="shared" si="185"/>
        <v>0</v>
      </c>
      <c r="AY356" s="2">
        <f t="shared" si="186"/>
        <v>0</v>
      </c>
      <c r="AZ356" s="2">
        <f t="shared" si="187"/>
        <v>0</v>
      </c>
      <c r="BA356" s="2">
        <f t="shared" si="188"/>
        <v>0</v>
      </c>
      <c r="BB356" s="2">
        <f t="shared" si="189"/>
        <v>0</v>
      </c>
      <c r="BC356" s="2">
        <f t="shared" si="190"/>
        <v>0</v>
      </c>
      <c r="BD356" s="2">
        <f t="shared" si="191"/>
        <v>0</v>
      </c>
      <c r="BE356" s="2">
        <f t="shared" si="192"/>
        <v>0</v>
      </c>
      <c r="BF356" s="2">
        <f t="shared" si="193"/>
        <v>0</v>
      </c>
      <c r="BG356" s="2">
        <f t="shared" si="194"/>
        <v>0</v>
      </c>
      <c r="BH356" s="145"/>
      <c r="BU356" s="145"/>
      <c r="CH356" s="145"/>
      <c r="CU356" s="145"/>
      <c r="DH356" s="145"/>
      <c r="DU356" s="145"/>
      <c r="EH356" s="145"/>
      <c r="EK356" s="175">
        <f t="shared" si="219"/>
        <v>0</v>
      </c>
    </row>
    <row r="357" spans="1:141" ht="15.75" hidden="1" outlineLevel="1" x14ac:dyDescent="0.25">
      <c r="A357" s="2">
        <f t="shared" si="226"/>
        <v>75</v>
      </c>
      <c r="B357" s="1">
        <f t="shared" si="226"/>
        <v>0</v>
      </c>
      <c r="C357" s="1">
        <f t="shared" si="226"/>
        <v>0</v>
      </c>
      <c r="D357" s="2">
        <f t="shared" si="226"/>
        <v>0</v>
      </c>
      <c r="E357" s="161">
        <f t="shared" si="226"/>
        <v>0</v>
      </c>
      <c r="F357" s="86">
        <f t="shared" si="179"/>
        <v>0</v>
      </c>
      <c r="H357" s="174">
        <v>0</v>
      </c>
      <c r="I357" s="144">
        <f t="shared" ref="I357:T357" si="230">I218+H357</f>
        <v>0</v>
      </c>
      <c r="J357" s="144">
        <f t="shared" si="230"/>
        <v>0</v>
      </c>
      <c r="K357" s="144">
        <f t="shared" si="230"/>
        <v>0</v>
      </c>
      <c r="L357" s="144">
        <f t="shared" si="230"/>
        <v>0</v>
      </c>
      <c r="M357" s="144">
        <f t="shared" si="230"/>
        <v>0</v>
      </c>
      <c r="N357" s="144">
        <f t="shared" si="230"/>
        <v>0</v>
      </c>
      <c r="O357" s="144">
        <f t="shared" si="230"/>
        <v>0</v>
      </c>
      <c r="P357" s="144">
        <f t="shared" si="230"/>
        <v>0</v>
      </c>
      <c r="Q357" s="144">
        <f t="shared" si="230"/>
        <v>0</v>
      </c>
      <c r="R357" s="144">
        <f t="shared" si="230"/>
        <v>0</v>
      </c>
      <c r="S357" s="144">
        <f t="shared" si="230"/>
        <v>0</v>
      </c>
      <c r="T357" s="144">
        <f t="shared" si="230"/>
        <v>0</v>
      </c>
      <c r="U357" s="145"/>
      <c r="V357" s="148">
        <f t="shared" si="196"/>
        <v>0</v>
      </c>
      <c r="W357" s="148">
        <f t="shared" si="197"/>
        <v>0</v>
      </c>
      <c r="X357" s="148">
        <f t="shared" si="198"/>
        <v>0</v>
      </c>
      <c r="Y357" s="148">
        <f t="shared" si="199"/>
        <v>0</v>
      </c>
      <c r="Z357" s="148">
        <f t="shared" si="200"/>
        <v>0</v>
      </c>
      <c r="AA357" s="148">
        <f t="shared" si="201"/>
        <v>0</v>
      </c>
      <c r="AB357" s="148">
        <f t="shared" si="131"/>
        <v>0</v>
      </c>
      <c r="AC357" s="148">
        <f t="shared" si="221"/>
        <v>0</v>
      </c>
      <c r="AD357" s="148">
        <f t="shared" si="202"/>
        <v>0</v>
      </c>
      <c r="AE357" s="148">
        <f t="shared" si="203"/>
        <v>0</v>
      </c>
      <c r="AF357" s="148">
        <f t="shared" si="204"/>
        <v>0</v>
      </c>
      <c r="AG357" s="148">
        <f t="shared" si="205"/>
        <v>0</v>
      </c>
      <c r="AI357" s="148">
        <f t="shared" si="206"/>
        <v>0</v>
      </c>
      <c r="AJ357" s="148">
        <f t="shared" si="207"/>
        <v>0</v>
      </c>
      <c r="AK357" s="148">
        <f t="shared" si="208"/>
        <v>0</v>
      </c>
      <c r="AL357" s="148">
        <f t="shared" si="209"/>
        <v>0</v>
      </c>
      <c r="AM357" s="148">
        <f t="shared" si="210"/>
        <v>0</v>
      </c>
      <c r="AN357" s="148">
        <f t="shared" si="211"/>
        <v>0</v>
      </c>
      <c r="AO357" s="148">
        <f t="shared" si="212"/>
        <v>0</v>
      </c>
      <c r="AP357" s="148">
        <f t="shared" si="213"/>
        <v>0</v>
      </c>
      <c r="AQ357" s="148">
        <f t="shared" si="214"/>
        <v>0</v>
      </c>
      <c r="AR357" s="148">
        <f t="shared" si="215"/>
        <v>0</v>
      </c>
      <c r="AS357" s="148">
        <f t="shared" si="216"/>
        <v>0</v>
      </c>
      <c r="AT357" s="148">
        <f t="shared" si="217"/>
        <v>0</v>
      </c>
      <c r="AU357" s="155"/>
      <c r="AV357" s="2">
        <f t="shared" si="218"/>
        <v>0</v>
      </c>
      <c r="AW357" s="2">
        <f t="shared" si="184"/>
        <v>0</v>
      </c>
      <c r="AX357" s="2">
        <f t="shared" si="185"/>
        <v>0</v>
      </c>
      <c r="AY357" s="2">
        <f t="shared" si="186"/>
        <v>0</v>
      </c>
      <c r="AZ357" s="2">
        <f t="shared" si="187"/>
        <v>0</v>
      </c>
      <c r="BA357" s="2">
        <f t="shared" si="188"/>
        <v>0</v>
      </c>
      <c r="BB357" s="2">
        <f t="shared" si="189"/>
        <v>0</v>
      </c>
      <c r="BC357" s="2">
        <f t="shared" si="190"/>
        <v>0</v>
      </c>
      <c r="BD357" s="2">
        <f t="shared" si="191"/>
        <v>0</v>
      </c>
      <c r="BE357" s="2">
        <f t="shared" si="192"/>
        <v>0</v>
      </c>
      <c r="BF357" s="2">
        <f t="shared" si="193"/>
        <v>0</v>
      </c>
      <c r="BG357" s="2">
        <f t="shared" si="194"/>
        <v>0</v>
      </c>
      <c r="BH357" s="145"/>
      <c r="BU357" s="145"/>
      <c r="CH357" s="145"/>
      <c r="CU357" s="145"/>
      <c r="DH357" s="145"/>
      <c r="DU357" s="145"/>
      <c r="EH357" s="145"/>
      <c r="EK357" s="175">
        <f t="shared" si="219"/>
        <v>0</v>
      </c>
    </row>
    <row r="358" spans="1:141" ht="15.75" hidden="1" outlineLevel="1" x14ac:dyDescent="0.25">
      <c r="A358" s="2">
        <f t="shared" si="226"/>
        <v>76</v>
      </c>
      <c r="B358" s="1">
        <f t="shared" si="226"/>
        <v>0</v>
      </c>
      <c r="C358" s="1">
        <f t="shared" si="226"/>
        <v>0</v>
      </c>
      <c r="D358" s="2">
        <f t="shared" si="226"/>
        <v>0</v>
      </c>
      <c r="E358" s="161">
        <f t="shared" si="226"/>
        <v>0</v>
      </c>
      <c r="F358" s="86">
        <f t="shared" si="179"/>
        <v>0</v>
      </c>
      <c r="H358" s="174">
        <v>0</v>
      </c>
      <c r="I358" s="144">
        <f t="shared" ref="I358:T358" si="231">I219+H358</f>
        <v>0</v>
      </c>
      <c r="J358" s="144">
        <f t="shared" si="231"/>
        <v>0</v>
      </c>
      <c r="K358" s="144">
        <f t="shared" si="231"/>
        <v>0</v>
      </c>
      <c r="L358" s="144">
        <f t="shared" si="231"/>
        <v>0</v>
      </c>
      <c r="M358" s="144">
        <f t="shared" si="231"/>
        <v>0</v>
      </c>
      <c r="N358" s="144">
        <f t="shared" si="231"/>
        <v>0</v>
      </c>
      <c r="O358" s="144">
        <f t="shared" si="231"/>
        <v>0</v>
      </c>
      <c r="P358" s="144">
        <f t="shared" si="231"/>
        <v>0</v>
      </c>
      <c r="Q358" s="144">
        <f t="shared" si="231"/>
        <v>0</v>
      </c>
      <c r="R358" s="144">
        <f t="shared" si="231"/>
        <v>0</v>
      </c>
      <c r="S358" s="144">
        <f t="shared" si="231"/>
        <v>0</v>
      </c>
      <c r="T358" s="144">
        <f t="shared" si="231"/>
        <v>0</v>
      </c>
      <c r="U358" s="145"/>
      <c r="V358" s="148">
        <f t="shared" si="196"/>
        <v>0</v>
      </c>
      <c r="W358" s="148">
        <f t="shared" si="197"/>
        <v>0</v>
      </c>
      <c r="X358" s="148">
        <f t="shared" si="198"/>
        <v>0</v>
      </c>
      <c r="Y358" s="148">
        <f t="shared" si="199"/>
        <v>0</v>
      </c>
      <c r="Z358" s="148">
        <f t="shared" si="200"/>
        <v>0</v>
      </c>
      <c r="AA358" s="148">
        <f t="shared" si="201"/>
        <v>0</v>
      </c>
      <c r="AB358" s="148">
        <f t="shared" si="131"/>
        <v>0</v>
      </c>
      <c r="AC358" s="148">
        <f t="shared" si="221"/>
        <v>0</v>
      </c>
      <c r="AD358" s="148">
        <f t="shared" si="202"/>
        <v>0</v>
      </c>
      <c r="AE358" s="148">
        <f t="shared" si="203"/>
        <v>0</v>
      </c>
      <c r="AF358" s="148">
        <f t="shared" si="204"/>
        <v>0</v>
      </c>
      <c r="AG358" s="148">
        <f t="shared" si="205"/>
        <v>0</v>
      </c>
      <c r="AI358" s="148">
        <f t="shared" si="206"/>
        <v>0</v>
      </c>
      <c r="AJ358" s="148">
        <f t="shared" si="207"/>
        <v>0</v>
      </c>
      <c r="AK358" s="148">
        <f t="shared" si="208"/>
        <v>0</v>
      </c>
      <c r="AL358" s="148">
        <f t="shared" si="209"/>
        <v>0</v>
      </c>
      <c r="AM358" s="148">
        <f t="shared" si="210"/>
        <v>0</v>
      </c>
      <c r="AN358" s="148">
        <f t="shared" si="211"/>
        <v>0</v>
      </c>
      <c r="AO358" s="148">
        <f t="shared" si="212"/>
        <v>0</v>
      </c>
      <c r="AP358" s="148">
        <f t="shared" si="213"/>
        <v>0</v>
      </c>
      <c r="AQ358" s="148">
        <f t="shared" si="214"/>
        <v>0</v>
      </c>
      <c r="AR358" s="148">
        <f t="shared" si="215"/>
        <v>0</v>
      </c>
      <c r="AS358" s="148">
        <f t="shared" si="216"/>
        <v>0</v>
      </c>
      <c r="AT358" s="148">
        <f t="shared" si="217"/>
        <v>0</v>
      </c>
      <c r="AU358" s="155"/>
      <c r="AV358" s="2">
        <f t="shared" si="218"/>
        <v>0</v>
      </c>
      <c r="AW358" s="2">
        <f t="shared" si="184"/>
        <v>0</v>
      </c>
      <c r="AX358" s="2">
        <f t="shared" si="185"/>
        <v>0</v>
      </c>
      <c r="AY358" s="2">
        <f t="shared" si="186"/>
        <v>0</v>
      </c>
      <c r="AZ358" s="2">
        <f t="shared" si="187"/>
        <v>0</v>
      </c>
      <c r="BA358" s="2">
        <f t="shared" si="188"/>
        <v>0</v>
      </c>
      <c r="BB358" s="2">
        <f t="shared" si="189"/>
        <v>0</v>
      </c>
      <c r="BC358" s="2">
        <f t="shared" si="190"/>
        <v>0</v>
      </c>
      <c r="BD358" s="2">
        <f t="shared" si="191"/>
        <v>0</v>
      </c>
      <c r="BE358" s="2">
        <f t="shared" si="192"/>
        <v>0</v>
      </c>
      <c r="BF358" s="2">
        <f t="shared" si="193"/>
        <v>0</v>
      </c>
      <c r="BG358" s="2">
        <f t="shared" si="194"/>
        <v>0</v>
      </c>
      <c r="BH358" s="145"/>
      <c r="BU358" s="145"/>
      <c r="CH358" s="145"/>
      <c r="CU358" s="145"/>
      <c r="DH358" s="145"/>
      <c r="DU358" s="145"/>
      <c r="EH358" s="145"/>
      <c r="EK358" s="175">
        <f t="shared" si="219"/>
        <v>0</v>
      </c>
    </row>
    <row r="359" spans="1:141" ht="15.75" hidden="1" outlineLevel="1" x14ac:dyDescent="0.25">
      <c r="A359" s="2">
        <f t="shared" si="226"/>
        <v>77</v>
      </c>
      <c r="B359" s="1">
        <f t="shared" si="226"/>
        <v>0</v>
      </c>
      <c r="C359" s="1">
        <f t="shared" si="226"/>
        <v>0</v>
      </c>
      <c r="D359" s="2">
        <f t="shared" si="226"/>
        <v>0</v>
      </c>
      <c r="E359" s="161">
        <f t="shared" si="226"/>
        <v>0</v>
      </c>
      <c r="F359" s="86">
        <f t="shared" si="179"/>
        <v>0</v>
      </c>
      <c r="H359" s="174">
        <v>0</v>
      </c>
      <c r="I359" s="144">
        <f t="shared" ref="I359:T359" si="232">I220+H359</f>
        <v>0</v>
      </c>
      <c r="J359" s="144">
        <f t="shared" si="232"/>
        <v>0</v>
      </c>
      <c r="K359" s="144">
        <f t="shared" si="232"/>
        <v>0</v>
      </c>
      <c r="L359" s="144">
        <f t="shared" si="232"/>
        <v>0</v>
      </c>
      <c r="M359" s="144">
        <f t="shared" si="232"/>
        <v>0</v>
      </c>
      <c r="N359" s="144">
        <f t="shared" si="232"/>
        <v>0</v>
      </c>
      <c r="O359" s="144">
        <f t="shared" si="232"/>
        <v>0</v>
      </c>
      <c r="P359" s="144">
        <f t="shared" si="232"/>
        <v>0</v>
      </c>
      <c r="Q359" s="144">
        <f t="shared" si="232"/>
        <v>0</v>
      </c>
      <c r="R359" s="144">
        <f t="shared" si="232"/>
        <v>0</v>
      </c>
      <c r="S359" s="144">
        <f t="shared" si="232"/>
        <v>0</v>
      </c>
      <c r="T359" s="144">
        <f t="shared" si="232"/>
        <v>0</v>
      </c>
      <c r="U359" s="145"/>
      <c r="V359" s="148">
        <f t="shared" si="196"/>
        <v>0</v>
      </c>
      <c r="W359" s="148">
        <f t="shared" si="197"/>
        <v>0</v>
      </c>
      <c r="X359" s="148">
        <f t="shared" si="198"/>
        <v>0</v>
      </c>
      <c r="Y359" s="148">
        <f t="shared" si="199"/>
        <v>0</v>
      </c>
      <c r="Z359" s="148">
        <f t="shared" si="200"/>
        <v>0</v>
      </c>
      <c r="AA359" s="148">
        <f t="shared" si="201"/>
        <v>0</v>
      </c>
      <c r="AB359" s="148">
        <f t="shared" si="131"/>
        <v>0</v>
      </c>
      <c r="AC359" s="148">
        <f t="shared" si="221"/>
        <v>0</v>
      </c>
      <c r="AD359" s="148">
        <f t="shared" si="202"/>
        <v>0</v>
      </c>
      <c r="AE359" s="148">
        <f t="shared" si="203"/>
        <v>0</v>
      </c>
      <c r="AF359" s="148">
        <f t="shared" si="204"/>
        <v>0</v>
      </c>
      <c r="AG359" s="148">
        <f t="shared" si="205"/>
        <v>0</v>
      </c>
      <c r="AI359" s="148">
        <f t="shared" si="206"/>
        <v>0</v>
      </c>
      <c r="AJ359" s="148">
        <f t="shared" si="207"/>
        <v>0</v>
      </c>
      <c r="AK359" s="148">
        <f t="shared" si="208"/>
        <v>0</v>
      </c>
      <c r="AL359" s="148">
        <f t="shared" si="209"/>
        <v>0</v>
      </c>
      <c r="AM359" s="148">
        <f t="shared" si="210"/>
        <v>0</v>
      </c>
      <c r="AN359" s="148">
        <f t="shared" si="211"/>
        <v>0</v>
      </c>
      <c r="AO359" s="148">
        <f t="shared" si="212"/>
        <v>0</v>
      </c>
      <c r="AP359" s="148">
        <f t="shared" si="213"/>
        <v>0</v>
      </c>
      <c r="AQ359" s="148">
        <f t="shared" si="214"/>
        <v>0</v>
      </c>
      <c r="AR359" s="148">
        <f t="shared" si="215"/>
        <v>0</v>
      </c>
      <c r="AS359" s="148">
        <f t="shared" si="216"/>
        <v>0</v>
      </c>
      <c r="AT359" s="148">
        <f t="shared" si="217"/>
        <v>0</v>
      </c>
      <c r="AU359" s="155"/>
      <c r="AV359" s="2">
        <f t="shared" si="218"/>
        <v>0</v>
      </c>
      <c r="AW359" s="2">
        <f t="shared" si="184"/>
        <v>0</v>
      </c>
      <c r="AX359" s="2">
        <f t="shared" si="185"/>
        <v>0</v>
      </c>
      <c r="AY359" s="2">
        <f t="shared" si="186"/>
        <v>0</v>
      </c>
      <c r="AZ359" s="2">
        <f t="shared" si="187"/>
        <v>0</v>
      </c>
      <c r="BA359" s="2">
        <f t="shared" si="188"/>
        <v>0</v>
      </c>
      <c r="BB359" s="2">
        <f t="shared" si="189"/>
        <v>0</v>
      </c>
      <c r="BC359" s="2">
        <f t="shared" si="190"/>
        <v>0</v>
      </c>
      <c r="BD359" s="2">
        <f t="shared" si="191"/>
        <v>0</v>
      </c>
      <c r="BE359" s="2">
        <f t="shared" si="192"/>
        <v>0</v>
      </c>
      <c r="BF359" s="2">
        <f t="shared" si="193"/>
        <v>0</v>
      </c>
      <c r="BG359" s="2">
        <f t="shared" si="194"/>
        <v>0</v>
      </c>
      <c r="BH359" s="145"/>
      <c r="BU359" s="145"/>
      <c r="CH359" s="145"/>
      <c r="CU359" s="145"/>
      <c r="DH359" s="145"/>
      <c r="DU359" s="145"/>
      <c r="EH359" s="145"/>
      <c r="EK359" s="175">
        <f t="shared" si="219"/>
        <v>0</v>
      </c>
    </row>
    <row r="360" spans="1:141" ht="15.75" hidden="1" outlineLevel="1" x14ac:dyDescent="0.25">
      <c r="A360" s="2">
        <f t="shared" si="226"/>
        <v>78</v>
      </c>
      <c r="B360" s="1">
        <f t="shared" si="226"/>
        <v>0</v>
      </c>
      <c r="C360" s="1">
        <f t="shared" si="226"/>
        <v>0</v>
      </c>
      <c r="D360" s="2">
        <f t="shared" si="226"/>
        <v>0</v>
      </c>
      <c r="E360" s="161">
        <f t="shared" si="226"/>
        <v>0</v>
      </c>
      <c r="F360" s="86">
        <f t="shared" si="226"/>
        <v>0</v>
      </c>
      <c r="H360" s="174">
        <v>0</v>
      </c>
      <c r="I360" s="144">
        <f t="shared" ref="I360:T360" si="233">I221+H360</f>
        <v>0</v>
      </c>
      <c r="J360" s="144">
        <f t="shared" si="233"/>
        <v>0</v>
      </c>
      <c r="K360" s="144">
        <f t="shared" si="233"/>
        <v>0</v>
      </c>
      <c r="L360" s="144">
        <f t="shared" si="233"/>
        <v>0</v>
      </c>
      <c r="M360" s="144">
        <f t="shared" si="233"/>
        <v>0</v>
      </c>
      <c r="N360" s="144">
        <f t="shared" si="233"/>
        <v>0</v>
      </c>
      <c r="O360" s="144">
        <f t="shared" si="233"/>
        <v>0</v>
      </c>
      <c r="P360" s="144">
        <f t="shared" si="233"/>
        <v>0</v>
      </c>
      <c r="Q360" s="144">
        <f t="shared" si="233"/>
        <v>0</v>
      </c>
      <c r="R360" s="144">
        <f t="shared" si="233"/>
        <v>0</v>
      </c>
      <c r="S360" s="144">
        <f t="shared" si="233"/>
        <v>0</v>
      </c>
      <c r="T360" s="144">
        <f t="shared" si="233"/>
        <v>0</v>
      </c>
      <c r="U360" s="145"/>
      <c r="V360" s="148">
        <f t="shared" si="196"/>
        <v>0</v>
      </c>
      <c r="W360" s="148">
        <f t="shared" si="197"/>
        <v>0</v>
      </c>
      <c r="X360" s="148">
        <f t="shared" si="198"/>
        <v>0</v>
      </c>
      <c r="Y360" s="148">
        <f t="shared" si="199"/>
        <v>0</v>
      </c>
      <c r="Z360" s="148">
        <f t="shared" si="200"/>
        <v>0</v>
      </c>
      <c r="AA360" s="148">
        <f t="shared" si="201"/>
        <v>0</v>
      </c>
      <c r="AB360" s="148">
        <f t="shared" si="131"/>
        <v>0</v>
      </c>
      <c r="AC360" s="148">
        <f t="shared" si="221"/>
        <v>0</v>
      </c>
      <c r="AD360" s="148">
        <f t="shared" si="202"/>
        <v>0</v>
      </c>
      <c r="AE360" s="148">
        <f t="shared" si="203"/>
        <v>0</v>
      </c>
      <c r="AF360" s="148">
        <f t="shared" si="204"/>
        <v>0</v>
      </c>
      <c r="AG360" s="148">
        <f t="shared" si="205"/>
        <v>0</v>
      </c>
      <c r="AI360" s="148">
        <f t="shared" si="206"/>
        <v>0</v>
      </c>
      <c r="AJ360" s="148">
        <f t="shared" si="207"/>
        <v>0</v>
      </c>
      <c r="AK360" s="148">
        <f t="shared" si="208"/>
        <v>0</v>
      </c>
      <c r="AL360" s="148">
        <f t="shared" si="209"/>
        <v>0</v>
      </c>
      <c r="AM360" s="148">
        <f t="shared" si="210"/>
        <v>0</v>
      </c>
      <c r="AN360" s="148">
        <f t="shared" si="211"/>
        <v>0</v>
      </c>
      <c r="AO360" s="148">
        <f t="shared" si="212"/>
        <v>0</v>
      </c>
      <c r="AP360" s="148">
        <f t="shared" si="213"/>
        <v>0</v>
      </c>
      <c r="AQ360" s="148">
        <f t="shared" si="214"/>
        <v>0</v>
      </c>
      <c r="AR360" s="148">
        <f t="shared" si="215"/>
        <v>0</v>
      </c>
      <c r="AS360" s="148">
        <f t="shared" si="216"/>
        <v>0</v>
      </c>
      <c r="AT360" s="148">
        <f t="shared" si="217"/>
        <v>0</v>
      </c>
      <c r="AU360" s="155"/>
      <c r="AV360" s="2">
        <f t="shared" si="218"/>
        <v>0</v>
      </c>
      <c r="AW360" s="2">
        <f t="shared" si="184"/>
        <v>0</v>
      </c>
      <c r="AX360" s="2">
        <f t="shared" si="185"/>
        <v>0</v>
      </c>
      <c r="AY360" s="2">
        <f t="shared" si="186"/>
        <v>0</v>
      </c>
      <c r="AZ360" s="2">
        <f t="shared" si="187"/>
        <v>0</v>
      </c>
      <c r="BA360" s="2">
        <f t="shared" si="188"/>
        <v>0</v>
      </c>
      <c r="BB360" s="2">
        <f t="shared" si="189"/>
        <v>0</v>
      </c>
      <c r="BC360" s="2">
        <f t="shared" si="190"/>
        <v>0</v>
      </c>
      <c r="BD360" s="2">
        <f t="shared" si="191"/>
        <v>0</v>
      </c>
      <c r="BE360" s="2">
        <f t="shared" si="192"/>
        <v>0</v>
      </c>
      <c r="BF360" s="2">
        <f t="shared" si="193"/>
        <v>0</v>
      </c>
      <c r="BG360" s="2">
        <f t="shared" si="194"/>
        <v>0</v>
      </c>
      <c r="BH360" s="145"/>
      <c r="BU360" s="145"/>
      <c r="CH360" s="145"/>
      <c r="CU360" s="145"/>
      <c r="DH360" s="145"/>
      <c r="DU360" s="145"/>
      <c r="EH360" s="145"/>
      <c r="EK360" s="175">
        <f t="shared" si="219"/>
        <v>0</v>
      </c>
    </row>
    <row r="361" spans="1:141" ht="15.75" hidden="1" outlineLevel="1" x14ac:dyDescent="0.25">
      <c r="A361" s="2">
        <f t="shared" si="226"/>
        <v>79</v>
      </c>
      <c r="B361" s="1">
        <f t="shared" si="226"/>
        <v>0</v>
      </c>
      <c r="C361" s="1">
        <f t="shared" si="226"/>
        <v>0</v>
      </c>
      <c r="D361" s="2">
        <f t="shared" si="226"/>
        <v>0</v>
      </c>
      <c r="E361" s="161">
        <f t="shared" si="226"/>
        <v>0</v>
      </c>
      <c r="F361" s="86">
        <f t="shared" si="226"/>
        <v>0</v>
      </c>
      <c r="H361" s="174">
        <v>0</v>
      </c>
      <c r="I361" s="144">
        <f t="shared" ref="I361:T361" si="234">I222+H361</f>
        <v>0</v>
      </c>
      <c r="J361" s="144">
        <f t="shared" si="234"/>
        <v>0</v>
      </c>
      <c r="K361" s="144">
        <f t="shared" si="234"/>
        <v>0</v>
      </c>
      <c r="L361" s="144">
        <f t="shared" si="234"/>
        <v>0</v>
      </c>
      <c r="M361" s="144">
        <f t="shared" si="234"/>
        <v>0</v>
      </c>
      <c r="N361" s="144">
        <f t="shared" si="234"/>
        <v>0</v>
      </c>
      <c r="O361" s="144">
        <f t="shared" si="234"/>
        <v>0</v>
      </c>
      <c r="P361" s="144">
        <f t="shared" si="234"/>
        <v>0</v>
      </c>
      <c r="Q361" s="144">
        <f t="shared" si="234"/>
        <v>0</v>
      </c>
      <c r="R361" s="144">
        <f t="shared" si="234"/>
        <v>0</v>
      </c>
      <c r="S361" s="144">
        <f t="shared" si="234"/>
        <v>0</v>
      </c>
      <c r="T361" s="144">
        <f t="shared" si="234"/>
        <v>0</v>
      </c>
      <c r="U361" s="145"/>
      <c r="V361" s="148">
        <f t="shared" si="196"/>
        <v>0</v>
      </c>
      <c r="W361" s="148">
        <f t="shared" si="197"/>
        <v>0</v>
      </c>
      <c r="X361" s="148">
        <f t="shared" si="198"/>
        <v>0</v>
      </c>
      <c r="Y361" s="148">
        <f t="shared" si="199"/>
        <v>0</v>
      </c>
      <c r="Z361" s="148">
        <f t="shared" si="200"/>
        <v>0</v>
      </c>
      <c r="AA361" s="148">
        <f t="shared" si="201"/>
        <v>0</v>
      </c>
      <c r="AB361" s="148">
        <f t="shared" si="131"/>
        <v>0</v>
      </c>
      <c r="AC361" s="148">
        <f t="shared" si="221"/>
        <v>0</v>
      </c>
      <c r="AD361" s="148">
        <f t="shared" si="202"/>
        <v>0</v>
      </c>
      <c r="AE361" s="148">
        <f t="shared" si="203"/>
        <v>0</v>
      </c>
      <c r="AF361" s="148">
        <f t="shared" si="204"/>
        <v>0</v>
      </c>
      <c r="AG361" s="148">
        <f t="shared" si="205"/>
        <v>0</v>
      </c>
      <c r="AI361" s="148">
        <f t="shared" si="206"/>
        <v>0</v>
      </c>
      <c r="AJ361" s="148">
        <f t="shared" si="207"/>
        <v>0</v>
      </c>
      <c r="AK361" s="148">
        <f t="shared" si="208"/>
        <v>0</v>
      </c>
      <c r="AL361" s="148">
        <f t="shared" si="209"/>
        <v>0</v>
      </c>
      <c r="AM361" s="148">
        <f t="shared" si="210"/>
        <v>0</v>
      </c>
      <c r="AN361" s="148">
        <f t="shared" si="211"/>
        <v>0</v>
      </c>
      <c r="AO361" s="148">
        <f t="shared" si="212"/>
        <v>0</v>
      </c>
      <c r="AP361" s="148">
        <f t="shared" si="213"/>
        <v>0</v>
      </c>
      <c r="AQ361" s="148">
        <f t="shared" si="214"/>
        <v>0</v>
      </c>
      <c r="AR361" s="148">
        <f t="shared" si="215"/>
        <v>0</v>
      </c>
      <c r="AS361" s="148">
        <f t="shared" si="216"/>
        <v>0</v>
      </c>
      <c r="AT361" s="148">
        <f t="shared" si="217"/>
        <v>0</v>
      </c>
      <c r="AU361" s="155"/>
      <c r="AV361" s="2">
        <f t="shared" si="218"/>
        <v>0</v>
      </c>
      <c r="AW361" s="2">
        <f t="shared" si="184"/>
        <v>0</v>
      </c>
      <c r="AX361" s="2">
        <f t="shared" si="185"/>
        <v>0</v>
      </c>
      <c r="AY361" s="2">
        <f t="shared" si="186"/>
        <v>0</v>
      </c>
      <c r="AZ361" s="2">
        <f t="shared" si="187"/>
        <v>0</v>
      </c>
      <c r="BA361" s="2">
        <f t="shared" si="188"/>
        <v>0</v>
      </c>
      <c r="BB361" s="2">
        <f t="shared" si="189"/>
        <v>0</v>
      </c>
      <c r="BC361" s="2">
        <f t="shared" si="190"/>
        <v>0</v>
      </c>
      <c r="BD361" s="2">
        <f t="shared" si="191"/>
        <v>0</v>
      </c>
      <c r="BE361" s="2">
        <f t="shared" si="192"/>
        <v>0</v>
      </c>
      <c r="BF361" s="2">
        <f t="shared" si="193"/>
        <v>0</v>
      </c>
      <c r="BG361" s="2">
        <f t="shared" si="194"/>
        <v>0</v>
      </c>
      <c r="BH361" s="145"/>
      <c r="BU361" s="145"/>
      <c r="CH361" s="145"/>
      <c r="CU361" s="145"/>
      <c r="DH361" s="145"/>
      <c r="DU361" s="145"/>
      <c r="EH361" s="145"/>
      <c r="EK361" s="175">
        <f t="shared" si="219"/>
        <v>0</v>
      </c>
    </row>
    <row r="362" spans="1:141" ht="15.75" hidden="1" outlineLevel="1" x14ac:dyDescent="0.25">
      <c r="A362" s="2">
        <f t="shared" si="226"/>
        <v>80</v>
      </c>
      <c r="B362" s="1">
        <f t="shared" si="226"/>
        <v>0</v>
      </c>
      <c r="C362" s="1">
        <f t="shared" si="226"/>
        <v>0</v>
      </c>
      <c r="D362" s="2">
        <f t="shared" si="226"/>
        <v>0</v>
      </c>
      <c r="E362" s="161">
        <f t="shared" si="226"/>
        <v>0</v>
      </c>
      <c r="F362" s="86">
        <f t="shared" si="226"/>
        <v>0</v>
      </c>
      <c r="H362" s="174">
        <v>0</v>
      </c>
      <c r="I362" s="144">
        <f t="shared" ref="I362:T362" si="235">I223+H362</f>
        <v>0</v>
      </c>
      <c r="J362" s="144">
        <f t="shared" si="235"/>
        <v>0</v>
      </c>
      <c r="K362" s="144">
        <f t="shared" si="235"/>
        <v>0</v>
      </c>
      <c r="L362" s="144">
        <f t="shared" si="235"/>
        <v>0</v>
      </c>
      <c r="M362" s="144">
        <f t="shared" si="235"/>
        <v>0</v>
      </c>
      <c r="N362" s="144">
        <f t="shared" si="235"/>
        <v>0</v>
      </c>
      <c r="O362" s="144">
        <f t="shared" si="235"/>
        <v>0</v>
      </c>
      <c r="P362" s="144">
        <f t="shared" si="235"/>
        <v>0</v>
      </c>
      <c r="Q362" s="144">
        <f t="shared" si="235"/>
        <v>0</v>
      </c>
      <c r="R362" s="144">
        <f t="shared" si="235"/>
        <v>0</v>
      </c>
      <c r="S362" s="144">
        <f t="shared" si="235"/>
        <v>0</v>
      </c>
      <c r="T362" s="144">
        <f t="shared" si="235"/>
        <v>0</v>
      </c>
      <c r="U362" s="145"/>
      <c r="V362" s="148">
        <f t="shared" si="196"/>
        <v>0</v>
      </c>
      <c r="W362" s="148">
        <f t="shared" si="197"/>
        <v>0</v>
      </c>
      <c r="X362" s="148">
        <f t="shared" si="198"/>
        <v>0</v>
      </c>
      <c r="Y362" s="148">
        <f t="shared" si="199"/>
        <v>0</v>
      </c>
      <c r="Z362" s="148">
        <f t="shared" si="200"/>
        <v>0</v>
      </c>
      <c r="AA362" s="148">
        <f t="shared" si="201"/>
        <v>0</v>
      </c>
      <c r="AB362" s="148">
        <f t="shared" si="131"/>
        <v>0</v>
      </c>
      <c r="AC362" s="148">
        <f t="shared" si="221"/>
        <v>0</v>
      </c>
      <c r="AD362" s="148">
        <f t="shared" si="202"/>
        <v>0</v>
      </c>
      <c r="AE362" s="148">
        <f t="shared" si="203"/>
        <v>0</v>
      </c>
      <c r="AF362" s="148">
        <f t="shared" si="204"/>
        <v>0</v>
      </c>
      <c r="AG362" s="148">
        <f t="shared" si="205"/>
        <v>0</v>
      </c>
      <c r="AI362" s="148">
        <f t="shared" si="206"/>
        <v>0</v>
      </c>
      <c r="AJ362" s="148">
        <f t="shared" si="207"/>
        <v>0</v>
      </c>
      <c r="AK362" s="148">
        <f t="shared" si="208"/>
        <v>0</v>
      </c>
      <c r="AL362" s="148">
        <f t="shared" si="209"/>
        <v>0</v>
      </c>
      <c r="AM362" s="148">
        <f t="shared" si="210"/>
        <v>0</v>
      </c>
      <c r="AN362" s="148">
        <f t="shared" si="211"/>
        <v>0</v>
      </c>
      <c r="AO362" s="148">
        <f t="shared" si="212"/>
        <v>0</v>
      </c>
      <c r="AP362" s="148">
        <f t="shared" si="213"/>
        <v>0</v>
      </c>
      <c r="AQ362" s="148">
        <f t="shared" si="214"/>
        <v>0</v>
      </c>
      <c r="AR362" s="148">
        <f t="shared" si="215"/>
        <v>0</v>
      </c>
      <c r="AS362" s="148">
        <f t="shared" si="216"/>
        <v>0</v>
      </c>
      <c r="AT362" s="148">
        <f t="shared" si="217"/>
        <v>0</v>
      </c>
      <c r="AU362" s="155"/>
      <c r="AV362" s="2">
        <f t="shared" si="218"/>
        <v>0</v>
      </c>
      <c r="AW362" s="2">
        <f t="shared" si="184"/>
        <v>0</v>
      </c>
      <c r="AX362" s="2">
        <f t="shared" si="185"/>
        <v>0</v>
      </c>
      <c r="AY362" s="2">
        <f t="shared" si="186"/>
        <v>0</v>
      </c>
      <c r="AZ362" s="2">
        <f t="shared" si="187"/>
        <v>0</v>
      </c>
      <c r="BA362" s="2">
        <f t="shared" si="188"/>
        <v>0</v>
      </c>
      <c r="BB362" s="2">
        <f t="shared" si="189"/>
        <v>0</v>
      </c>
      <c r="BC362" s="2">
        <f t="shared" si="190"/>
        <v>0</v>
      </c>
      <c r="BD362" s="2">
        <f t="shared" si="191"/>
        <v>0</v>
      </c>
      <c r="BE362" s="2">
        <f t="shared" si="192"/>
        <v>0</v>
      </c>
      <c r="BF362" s="2">
        <f t="shared" si="193"/>
        <v>0</v>
      </c>
      <c r="BG362" s="2">
        <f t="shared" si="194"/>
        <v>0</v>
      </c>
      <c r="BH362" s="145"/>
      <c r="BU362" s="145"/>
      <c r="CH362" s="145"/>
      <c r="CU362" s="145"/>
      <c r="DH362" s="145"/>
      <c r="DU362" s="145"/>
      <c r="EH362" s="145"/>
      <c r="EK362" s="175">
        <f t="shared" si="219"/>
        <v>0</v>
      </c>
    </row>
    <row r="363" spans="1:141" ht="15.75" hidden="1" outlineLevel="1" x14ac:dyDescent="0.25">
      <c r="A363" s="2">
        <f t="shared" si="226"/>
        <v>81</v>
      </c>
      <c r="B363" s="1">
        <f t="shared" si="226"/>
        <v>0</v>
      </c>
      <c r="C363" s="1">
        <f t="shared" si="226"/>
        <v>0</v>
      </c>
      <c r="D363" s="2">
        <f t="shared" si="226"/>
        <v>0</v>
      </c>
      <c r="E363" s="161">
        <f t="shared" si="226"/>
        <v>0</v>
      </c>
      <c r="F363" s="86">
        <f t="shared" si="226"/>
        <v>0</v>
      </c>
      <c r="H363" s="174">
        <v>0</v>
      </c>
      <c r="I363" s="144">
        <f t="shared" ref="I363:T363" si="236">I224+H363</f>
        <v>0</v>
      </c>
      <c r="J363" s="144">
        <f t="shared" si="236"/>
        <v>0</v>
      </c>
      <c r="K363" s="144">
        <f t="shared" si="236"/>
        <v>0</v>
      </c>
      <c r="L363" s="144">
        <f t="shared" si="236"/>
        <v>0</v>
      </c>
      <c r="M363" s="144">
        <f t="shared" si="236"/>
        <v>0</v>
      </c>
      <c r="N363" s="144">
        <f t="shared" si="236"/>
        <v>0</v>
      </c>
      <c r="O363" s="144">
        <f t="shared" si="236"/>
        <v>0</v>
      </c>
      <c r="P363" s="144">
        <f t="shared" si="236"/>
        <v>0</v>
      </c>
      <c r="Q363" s="144">
        <f t="shared" si="236"/>
        <v>0</v>
      </c>
      <c r="R363" s="144">
        <f t="shared" si="236"/>
        <v>0</v>
      </c>
      <c r="S363" s="144">
        <f t="shared" si="236"/>
        <v>0</v>
      </c>
      <c r="T363" s="144">
        <f t="shared" si="236"/>
        <v>0</v>
      </c>
      <c r="U363" s="145"/>
      <c r="V363" s="148">
        <f t="shared" si="196"/>
        <v>0</v>
      </c>
      <c r="W363" s="148">
        <f t="shared" si="197"/>
        <v>0</v>
      </c>
      <c r="X363" s="148">
        <f t="shared" si="198"/>
        <v>0</v>
      </c>
      <c r="Y363" s="148">
        <f t="shared" si="199"/>
        <v>0</v>
      </c>
      <c r="Z363" s="148">
        <f t="shared" si="200"/>
        <v>0</v>
      </c>
      <c r="AA363" s="148">
        <f t="shared" si="201"/>
        <v>0</v>
      </c>
      <c r="AB363" s="148">
        <f t="shared" si="131"/>
        <v>0</v>
      </c>
      <c r="AC363" s="148">
        <f t="shared" si="221"/>
        <v>0</v>
      </c>
      <c r="AD363" s="148">
        <f t="shared" si="202"/>
        <v>0</v>
      </c>
      <c r="AE363" s="148">
        <f t="shared" si="203"/>
        <v>0</v>
      </c>
      <c r="AF363" s="148">
        <f t="shared" si="204"/>
        <v>0</v>
      </c>
      <c r="AG363" s="148">
        <f t="shared" si="205"/>
        <v>0</v>
      </c>
      <c r="AI363" s="148">
        <f t="shared" si="206"/>
        <v>0</v>
      </c>
      <c r="AJ363" s="148">
        <f t="shared" si="207"/>
        <v>0</v>
      </c>
      <c r="AK363" s="148">
        <f t="shared" si="208"/>
        <v>0</v>
      </c>
      <c r="AL363" s="148">
        <f t="shared" si="209"/>
        <v>0</v>
      </c>
      <c r="AM363" s="148">
        <f t="shared" si="210"/>
        <v>0</v>
      </c>
      <c r="AN363" s="148">
        <f t="shared" si="211"/>
        <v>0</v>
      </c>
      <c r="AO363" s="148">
        <f t="shared" si="212"/>
        <v>0</v>
      </c>
      <c r="AP363" s="148">
        <f t="shared" si="213"/>
        <v>0</v>
      </c>
      <c r="AQ363" s="148">
        <f t="shared" si="214"/>
        <v>0</v>
      </c>
      <c r="AR363" s="148">
        <f t="shared" si="215"/>
        <v>0</v>
      </c>
      <c r="AS363" s="148">
        <f t="shared" si="216"/>
        <v>0</v>
      </c>
      <c r="AT363" s="148">
        <f t="shared" si="217"/>
        <v>0</v>
      </c>
      <c r="AU363" s="155"/>
      <c r="AV363" s="2">
        <f t="shared" si="218"/>
        <v>0</v>
      </c>
      <c r="AW363" s="2">
        <f t="shared" si="184"/>
        <v>0</v>
      </c>
      <c r="AX363" s="2">
        <f t="shared" si="185"/>
        <v>0</v>
      </c>
      <c r="AY363" s="2">
        <f t="shared" si="186"/>
        <v>0</v>
      </c>
      <c r="AZ363" s="2">
        <f t="shared" si="187"/>
        <v>0</v>
      </c>
      <c r="BA363" s="2">
        <f t="shared" si="188"/>
        <v>0</v>
      </c>
      <c r="BB363" s="2">
        <f t="shared" si="189"/>
        <v>0</v>
      </c>
      <c r="BC363" s="2">
        <f t="shared" si="190"/>
        <v>0</v>
      </c>
      <c r="BD363" s="2">
        <f t="shared" si="191"/>
        <v>0</v>
      </c>
      <c r="BE363" s="2">
        <f t="shared" si="192"/>
        <v>0</v>
      </c>
      <c r="BF363" s="2">
        <f t="shared" si="193"/>
        <v>0</v>
      </c>
      <c r="BG363" s="2">
        <f t="shared" si="194"/>
        <v>0</v>
      </c>
      <c r="BH363" s="145"/>
      <c r="BU363" s="145"/>
      <c r="CH363" s="145"/>
      <c r="CU363" s="145"/>
      <c r="DH363" s="145"/>
      <c r="DU363" s="145"/>
      <c r="EH363" s="145"/>
      <c r="EK363" s="175">
        <f t="shared" si="219"/>
        <v>0</v>
      </c>
    </row>
    <row r="364" spans="1:141" ht="15.75" hidden="1" outlineLevel="1" x14ac:dyDescent="0.25">
      <c r="A364" s="2">
        <f t="shared" ref="A364:F379" si="237">A225</f>
        <v>82</v>
      </c>
      <c r="B364" s="1">
        <f t="shared" si="237"/>
        <v>0</v>
      </c>
      <c r="C364" s="1">
        <f t="shared" si="237"/>
        <v>0</v>
      </c>
      <c r="D364" s="2">
        <f t="shared" si="237"/>
        <v>0</v>
      </c>
      <c r="E364" s="161">
        <f t="shared" si="237"/>
        <v>0</v>
      </c>
      <c r="F364" s="86">
        <f t="shared" si="226"/>
        <v>0</v>
      </c>
      <c r="H364" s="174">
        <v>0</v>
      </c>
      <c r="I364" s="144">
        <f t="shared" ref="I364:T364" si="238">I225+H364</f>
        <v>0</v>
      </c>
      <c r="J364" s="144">
        <f t="shared" si="238"/>
        <v>0</v>
      </c>
      <c r="K364" s="144">
        <f t="shared" si="238"/>
        <v>0</v>
      </c>
      <c r="L364" s="144">
        <f t="shared" si="238"/>
        <v>0</v>
      </c>
      <c r="M364" s="144">
        <f t="shared" si="238"/>
        <v>0</v>
      </c>
      <c r="N364" s="144">
        <f t="shared" si="238"/>
        <v>0</v>
      </c>
      <c r="O364" s="144">
        <f t="shared" si="238"/>
        <v>0</v>
      </c>
      <c r="P364" s="144">
        <f t="shared" si="238"/>
        <v>0</v>
      </c>
      <c r="Q364" s="144">
        <f t="shared" si="238"/>
        <v>0</v>
      </c>
      <c r="R364" s="144">
        <f t="shared" si="238"/>
        <v>0</v>
      </c>
      <c r="S364" s="144">
        <f t="shared" si="238"/>
        <v>0</v>
      </c>
      <c r="T364" s="144">
        <f t="shared" si="238"/>
        <v>0</v>
      </c>
      <c r="U364" s="145"/>
      <c r="V364" s="148">
        <f t="shared" si="196"/>
        <v>0</v>
      </c>
      <c r="W364" s="148">
        <f t="shared" si="197"/>
        <v>0</v>
      </c>
      <c r="X364" s="148">
        <f t="shared" si="198"/>
        <v>0</v>
      </c>
      <c r="Y364" s="148">
        <f t="shared" si="199"/>
        <v>0</v>
      </c>
      <c r="Z364" s="148">
        <f t="shared" si="200"/>
        <v>0</v>
      </c>
      <c r="AA364" s="148">
        <f t="shared" si="201"/>
        <v>0</v>
      </c>
      <c r="AB364" s="148">
        <f t="shared" ref="AB364:AB417" si="239">AB225+AA364</f>
        <v>0</v>
      </c>
      <c r="AC364" s="148">
        <f t="shared" si="221"/>
        <v>0</v>
      </c>
      <c r="AD364" s="148">
        <f t="shared" si="202"/>
        <v>0</v>
      </c>
      <c r="AE364" s="148">
        <f t="shared" si="203"/>
        <v>0</v>
      </c>
      <c r="AF364" s="148">
        <f t="shared" si="204"/>
        <v>0</v>
      </c>
      <c r="AG364" s="148">
        <f t="shared" si="205"/>
        <v>0</v>
      </c>
      <c r="AI364" s="148">
        <f t="shared" si="206"/>
        <v>0</v>
      </c>
      <c r="AJ364" s="148">
        <f t="shared" si="207"/>
        <v>0</v>
      </c>
      <c r="AK364" s="148">
        <f t="shared" si="208"/>
        <v>0</v>
      </c>
      <c r="AL364" s="148">
        <f t="shared" si="209"/>
        <v>0</v>
      </c>
      <c r="AM364" s="148">
        <f t="shared" si="210"/>
        <v>0</v>
      </c>
      <c r="AN364" s="148">
        <f t="shared" si="211"/>
        <v>0</v>
      </c>
      <c r="AO364" s="148">
        <f t="shared" si="212"/>
        <v>0</v>
      </c>
      <c r="AP364" s="148">
        <f t="shared" si="213"/>
        <v>0</v>
      </c>
      <c r="AQ364" s="148">
        <f t="shared" si="214"/>
        <v>0</v>
      </c>
      <c r="AR364" s="148">
        <f t="shared" si="215"/>
        <v>0</v>
      </c>
      <c r="AS364" s="148">
        <f t="shared" si="216"/>
        <v>0</v>
      </c>
      <c r="AT364" s="148">
        <f t="shared" si="217"/>
        <v>0</v>
      </c>
      <c r="AU364" s="155"/>
      <c r="AV364" s="2">
        <f t="shared" si="218"/>
        <v>0</v>
      </c>
      <c r="AW364" s="2">
        <f t="shared" si="184"/>
        <v>0</v>
      </c>
      <c r="AX364" s="2">
        <f t="shared" si="185"/>
        <v>0</v>
      </c>
      <c r="AY364" s="2">
        <f t="shared" si="186"/>
        <v>0</v>
      </c>
      <c r="AZ364" s="2">
        <f t="shared" si="187"/>
        <v>0</v>
      </c>
      <c r="BA364" s="2">
        <f t="shared" si="188"/>
        <v>0</v>
      </c>
      <c r="BB364" s="2">
        <f t="shared" si="189"/>
        <v>0</v>
      </c>
      <c r="BC364" s="2">
        <f t="shared" si="190"/>
        <v>0</v>
      </c>
      <c r="BD364" s="2">
        <f t="shared" si="191"/>
        <v>0</v>
      </c>
      <c r="BE364" s="2">
        <f t="shared" si="192"/>
        <v>0</v>
      </c>
      <c r="BF364" s="2">
        <f t="shared" si="193"/>
        <v>0</v>
      </c>
      <c r="BG364" s="2">
        <f t="shared" si="194"/>
        <v>0</v>
      </c>
      <c r="BH364" s="145"/>
      <c r="BU364" s="145"/>
      <c r="CH364" s="145"/>
      <c r="CU364" s="145"/>
      <c r="DH364" s="145"/>
      <c r="DU364" s="145"/>
      <c r="EH364" s="145"/>
      <c r="EK364" s="175">
        <f t="shared" si="219"/>
        <v>0</v>
      </c>
    </row>
    <row r="365" spans="1:141" ht="15.75" hidden="1" outlineLevel="1" x14ac:dyDescent="0.25">
      <c r="A365" s="2">
        <f t="shared" si="237"/>
        <v>83</v>
      </c>
      <c r="B365" s="1">
        <f t="shared" si="237"/>
        <v>0</v>
      </c>
      <c r="C365" s="1">
        <f t="shared" si="237"/>
        <v>0</v>
      </c>
      <c r="D365" s="2">
        <f t="shared" si="237"/>
        <v>0</v>
      </c>
      <c r="E365" s="161">
        <f t="shared" si="237"/>
        <v>0</v>
      </c>
      <c r="F365" s="86">
        <f t="shared" si="226"/>
        <v>0</v>
      </c>
      <c r="H365" s="174">
        <v>0</v>
      </c>
      <c r="I365" s="144">
        <f t="shared" ref="I365:T365" si="240">I226+H365</f>
        <v>0</v>
      </c>
      <c r="J365" s="144">
        <f t="shared" si="240"/>
        <v>0</v>
      </c>
      <c r="K365" s="144">
        <f t="shared" si="240"/>
        <v>0</v>
      </c>
      <c r="L365" s="144">
        <f t="shared" si="240"/>
        <v>0</v>
      </c>
      <c r="M365" s="144">
        <f t="shared" si="240"/>
        <v>0</v>
      </c>
      <c r="N365" s="144">
        <f t="shared" si="240"/>
        <v>0</v>
      </c>
      <c r="O365" s="144">
        <f t="shared" si="240"/>
        <v>0</v>
      </c>
      <c r="P365" s="144">
        <f t="shared" si="240"/>
        <v>0</v>
      </c>
      <c r="Q365" s="144">
        <f t="shared" si="240"/>
        <v>0</v>
      </c>
      <c r="R365" s="144">
        <f t="shared" si="240"/>
        <v>0</v>
      </c>
      <c r="S365" s="144">
        <f t="shared" si="240"/>
        <v>0</v>
      </c>
      <c r="T365" s="144">
        <f t="shared" si="240"/>
        <v>0</v>
      </c>
      <c r="U365" s="145"/>
      <c r="V365" s="148">
        <f t="shared" si="196"/>
        <v>0</v>
      </c>
      <c r="W365" s="148">
        <f t="shared" si="197"/>
        <v>0</v>
      </c>
      <c r="X365" s="148">
        <f t="shared" si="198"/>
        <v>0</v>
      </c>
      <c r="Y365" s="148">
        <f t="shared" si="199"/>
        <v>0</v>
      </c>
      <c r="Z365" s="148">
        <f t="shared" si="200"/>
        <v>0</v>
      </c>
      <c r="AA365" s="148">
        <f t="shared" si="201"/>
        <v>0</v>
      </c>
      <c r="AB365" s="148">
        <f t="shared" si="239"/>
        <v>0</v>
      </c>
      <c r="AC365" s="148">
        <f t="shared" si="221"/>
        <v>0</v>
      </c>
      <c r="AD365" s="148">
        <f t="shared" si="202"/>
        <v>0</v>
      </c>
      <c r="AE365" s="148">
        <f t="shared" si="203"/>
        <v>0</v>
      </c>
      <c r="AF365" s="148">
        <f t="shared" si="204"/>
        <v>0</v>
      </c>
      <c r="AG365" s="148">
        <f t="shared" si="205"/>
        <v>0</v>
      </c>
      <c r="AI365" s="148">
        <f t="shared" si="206"/>
        <v>0</v>
      </c>
      <c r="AJ365" s="148">
        <f t="shared" si="207"/>
        <v>0</v>
      </c>
      <c r="AK365" s="148">
        <f t="shared" si="208"/>
        <v>0</v>
      </c>
      <c r="AL365" s="148">
        <f t="shared" si="209"/>
        <v>0</v>
      </c>
      <c r="AM365" s="148">
        <f t="shared" si="210"/>
        <v>0</v>
      </c>
      <c r="AN365" s="148">
        <f t="shared" si="211"/>
        <v>0</v>
      </c>
      <c r="AO365" s="148">
        <f t="shared" si="212"/>
        <v>0</v>
      </c>
      <c r="AP365" s="148">
        <f t="shared" si="213"/>
        <v>0</v>
      </c>
      <c r="AQ365" s="148">
        <f t="shared" si="214"/>
        <v>0</v>
      </c>
      <c r="AR365" s="148">
        <f t="shared" si="215"/>
        <v>0</v>
      </c>
      <c r="AS365" s="148">
        <f t="shared" si="216"/>
        <v>0</v>
      </c>
      <c r="AT365" s="148">
        <f t="shared" si="217"/>
        <v>0</v>
      </c>
      <c r="AU365" s="155"/>
      <c r="AV365" s="2">
        <f t="shared" si="218"/>
        <v>0</v>
      </c>
      <c r="AW365" s="2">
        <f t="shared" si="184"/>
        <v>0</v>
      </c>
      <c r="AX365" s="2">
        <f t="shared" si="185"/>
        <v>0</v>
      </c>
      <c r="AY365" s="2">
        <f t="shared" si="186"/>
        <v>0</v>
      </c>
      <c r="AZ365" s="2">
        <f t="shared" si="187"/>
        <v>0</v>
      </c>
      <c r="BA365" s="2">
        <f t="shared" si="188"/>
        <v>0</v>
      </c>
      <c r="BB365" s="2">
        <f t="shared" si="189"/>
        <v>0</v>
      </c>
      <c r="BC365" s="2">
        <f t="shared" si="190"/>
        <v>0</v>
      </c>
      <c r="BD365" s="2">
        <f t="shared" si="191"/>
        <v>0</v>
      </c>
      <c r="BE365" s="2">
        <f t="shared" si="192"/>
        <v>0</v>
      </c>
      <c r="BF365" s="2">
        <f t="shared" si="193"/>
        <v>0</v>
      </c>
      <c r="BG365" s="2">
        <f t="shared" si="194"/>
        <v>0</v>
      </c>
      <c r="BH365" s="145"/>
      <c r="BU365" s="145"/>
      <c r="CH365" s="145"/>
      <c r="CU365" s="145"/>
      <c r="DH365" s="145"/>
      <c r="DU365" s="145"/>
      <c r="EH365" s="145"/>
      <c r="EK365" s="175">
        <f t="shared" si="219"/>
        <v>0</v>
      </c>
    </row>
    <row r="366" spans="1:141" ht="15.75" hidden="1" outlineLevel="1" x14ac:dyDescent="0.25">
      <c r="A366" s="2">
        <f t="shared" si="237"/>
        <v>84</v>
      </c>
      <c r="B366" s="1">
        <f t="shared" si="237"/>
        <v>0</v>
      </c>
      <c r="C366" s="1">
        <f t="shared" si="237"/>
        <v>0</v>
      </c>
      <c r="D366" s="2">
        <f t="shared" si="237"/>
        <v>0</v>
      </c>
      <c r="E366" s="161">
        <f t="shared" si="237"/>
        <v>0</v>
      </c>
      <c r="F366" s="86">
        <f t="shared" si="226"/>
        <v>0</v>
      </c>
      <c r="H366" s="174">
        <v>0</v>
      </c>
      <c r="I366" s="144">
        <f t="shared" ref="I366:T366" si="241">I227+H366</f>
        <v>0</v>
      </c>
      <c r="J366" s="144">
        <f t="shared" si="241"/>
        <v>0</v>
      </c>
      <c r="K366" s="144">
        <f t="shared" si="241"/>
        <v>0</v>
      </c>
      <c r="L366" s="144">
        <f t="shared" si="241"/>
        <v>0</v>
      </c>
      <c r="M366" s="144">
        <f t="shared" si="241"/>
        <v>0</v>
      </c>
      <c r="N366" s="144">
        <f t="shared" si="241"/>
        <v>0</v>
      </c>
      <c r="O366" s="144">
        <f t="shared" si="241"/>
        <v>0</v>
      </c>
      <c r="P366" s="144">
        <f t="shared" si="241"/>
        <v>0</v>
      </c>
      <c r="Q366" s="144">
        <f t="shared" si="241"/>
        <v>0</v>
      </c>
      <c r="R366" s="144">
        <f t="shared" si="241"/>
        <v>0</v>
      </c>
      <c r="S366" s="144">
        <f t="shared" si="241"/>
        <v>0</v>
      </c>
      <c r="T366" s="144">
        <f t="shared" si="241"/>
        <v>0</v>
      </c>
      <c r="U366" s="145"/>
      <c r="V366" s="148">
        <f t="shared" si="196"/>
        <v>0</v>
      </c>
      <c r="W366" s="148">
        <f t="shared" si="197"/>
        <v>0</v>
      </c>
      <c r="X366" s="148">
        <f t="shared" si="198"/>
        <v>0</v>
      </c>
      <c r="Y366" s="148">
        <f t="shared" si="199"/>
        <v>0</v>
      </c>
      <c r="Z366" s="148">
        <f t="shared" si="200"/>
        <v>0</v>
      </c>
      <c r="AA366" s="148">
        <f t="shared" si="201"/>
        <v>0</v>
      </c>
      <c r="AB366" s="148">
        <f t="shared" si="239"/>
        <v>0</v>
      </c>
      <c r="AC366" s="148">
        <f t="shared" si="221"/>
        <v>0</v>
      </c>
      <c r="AD366" s="148">
        <f t="shared" si="202"/>
        <v>0</v>
      </c>
      <c r="AE366" s="148">
        <f t="shared" si="203"/>
        <v>0</v>
      </c>
      <c r="AF366" s="148">
        <f t="shared" si="204"/>
        <v>0</v>
      </c>
      <c r="AG366" s="148">
        <f t="shared" si="205"/>
        <v>0</v>
      </c>
      <c r="AI366" s="148">
        <f t="shared" si="206"/>
        <v>0</v>
      </c>
      <c r="AJ366" s="148">
        <f t="shared" si="207"/>
        <v>0</v>
      </c>
      <c r="AK366" s="148">
        <f t="shared" si="208"/>
        <v>0</v>
      </c>
      <c r="AL366" s="148">
        <f t="shared" si="209"/>
        <v>0</v>
      </c>
      <c r="AM366" s="148">
        <f t="shared" si="210"/>
        <v>0</v>
      </c>
      <c r="AN366" s="148">
        <f t="shared" si="211"/>
        <v>0</v>
      </c>
      <c r="AO366" s="148">
        <f t="shared" si="212"/>
        <v>0</v>
      </c>
      <c r="AP366" s="148">
        <f t="shared" si="213"/>
        <v>0</v>
      </c>
      <c r="AQ366" s="148">
        <f t="shared" si="214"/>
        <v>0</v>
      </c>
      <c r="AR366" s="148">
        <f t="shared" si="215"/>
        <v>0</v>
      </c>
      <c r="AS366" s="148">
        <f t="shared" si="216"/>
        <v>0</v>
      </c>
      <c r="AT366" s="148">
        <f t="shared" si="217"/>
        <v>0</v>
      </c>
      <c r="AU366" s="155"/>
      <c r="AV366" s="2">
        <f t="shared" si="218"/>
        <v>0</v>
      </c>
      <c r="AW366" s="2">
        <f t="shared" si="184"/>
        <v>0</v>
      </c>
      <c r="AX366" s="2">
        <f t="shared" si="185"/>
        <v>0</v>
      </c>
      <c r="AY366" s="2">
        <f t="shared" si="186"/>
        <v>0</v>
      </c>
      <c r="AZ366" s="2">
        <f t="shared" si="187"/>
        <v>0</v>
      </c>
      <c r="BA366" s="2">
        <f t="shared" si="188"/>
        <v>0</v>
      </c>
      <c r="BB366" s="2">
        <f t="shared" si="189"/>
        <v>0</v>
      </c>
      <c r="BC366" s="2">
        <f t="shared" si="190"/>
        <v>0</v>
      </c>
      <c r="BD366" s="2">
        <f t="shared" si="191"/>
        <v>0</v>
      </c>
      <c r="BE366" s="2">
        <f t="shared" si="192"/>
        <v>0</v>
      </c>
      <c r="BF366" s="2">
        <f t="shared" si="193"/>
        <v>0</v>
      </c>
      <c r="BG366" s="2">
        <f t="shared" si="194"/>
        <v>0</v>
      </c>
      <c r="BH366" s="145"/>
      <c r="BU366" s="145"/>
      <c r="CH366" s="145"/>
      <c r="CU366" s="145"/>
      <c r="DH366" s="145"/>
      <c r="DU366" s="145"/>
      <c r="EH366" s="145"/>
      <c r="EK366" s="175">
        <f t="shared" si="219"/>
        <v>0</v>
      </c>
    </row>
    <row r="367" spans="1:141" ht="15.75" hidden="1" outlineLevel="1" x14ac:dyDescent="0.25">
      <c r="A367" s="2">
        <f t="shared" si="237"/>
        <v>85</v>
      </c>
      <c r="B367" s="1">
        <f t="shared" si="237"/>
        <v>0</v>
      </c>
      <c r="C367" s="1">
        <f t="shared" si="237"/>
        <v>0</v>
      </c>
      <c r="D367" s="2">
        <f t="shared" si="237"/>
        <v>0</v>
      </c>
      <c r="E367" s="161">
        <f t="shared" si="237"/>
        <v>0</v>
      </c>
      <c r="F367" s="86">
        <f t="shared" si="226"/>
        <v>0</v>
      </c>
      <c r="H367" s="174">
        <v>0</v>
      </c>
      <c r="I367" s="144">
        <f t="shared" ref="I367:T367" si="242">I228+H367</f>
        <v>0</v>
      </c>
      <c r="J367" s="144">
        <f t="shared" si="242"/>
        <v>0</v>
      </c>
      <c r="K367" s="144">
        <f t="shared" si="242"/>
        <v>0</v>
      </c>
      <c r="L367" s="144">
        <f t="shared" si="242"/>
        <v>0</v>
      </c>
      <c r="M367" s="144">
        <f t="shared" si="242"/>
        <v>0</v>
      </c>
      <c r="N367" s="144">
        <f t="shared" si="242"/>
        <v>0</v>
      </c>
      <c r="O367" s="144">
        <f t="shared" si="242"/>
        <v>0</v>
      </c>
      <c r="P367" s="144">
        <f t="shared" si="242"/>
        <v>0</v>
      </c>
      <c r="Q367" s="144">
        <f t="shared" si="242"/>
        <v>0</v>
      </c>
      <c r="R367" s="144">
        <f t="shared" si="242"/>
        <v>0</v>
      </c>
      <c r="S367" s="144">
        <f t="shared" si="242"/>
        <v>0</v>
      </c>
      <c r="T367" s="144">
        <f t="shared" si="242"/>
        <v>0</v>
      </c>
      <c r="U367" s="145"/>
      <c r="V367" s="148">
        <f t="shared" si="196"/>
        <v>0</v>
      </c>
      <c r="W367" s="148">
        <f t="shared" si="197"/>
        <v>0</v>
      </c>
      <c r="X367" s="148">
        <f t="shared" si="198"/>
        <v>0</v>
      </c>
      <c r="Y367" s="148">
        <f t="shared" si="199"/>
        <v>0</v>
      </c>
      <c r="Z367" s="148">
        <f t="shared" si="200"/>
        <v>0</v>
      </c>
      <c r="AA367" s="148">
        <f t="shared" si="201"/>
        <v>0</v>
      </c>
      <c r="AB367" s="148">
        <f t="shared" si="239"/>
        <v>0</v>
      </c>
      <c r="AC367" s="148">
        <f t="shared" si="221"/>
        <v>0</v>
      </c>
      <c r="AD367" s="148">
        <f t="shared" si="202"/>
        <v>0</v>
      </c>
      <c r="AE367" s="148">
        <f t="shared" si="203"/>
        <v>0</v>
      </c>
      <c r="AF367" s="148">
        <f t="shared" si="204"/>
        <v>0</v>
      </c>
      <c r="AG367" s="148">
        <f t="shared" si="205"/>
        <v>0</v>
      </c>
      <c r="AI367" s="148">
        <f t="shared" si="206"/>
        <v>0</v>
      </c>
      <c r="AJ367" s="148">
        <f t="shared" si="207"/>
        <v>0</v>
      </c>
      <c r="AK367" s="148">
        <f t="shared" si="208"/>
        <v>0</v>
      </c>
      <c r="AL367" s="148">
        <f t="shared" si="209"/>
        <v>0</v>
      </c>
      <c r="AM367" s="148">
        <f t="shared" si="210"/>
        <v>0</v>
      </c>
      <c r="AN367" s="148">
        <f t="shared" si="211"/>
        <v>0</v>
      </c>
      <c r="AO367" s="148">
        <f t="shared" si="212"/>
        <v>0</v>
      </c>
      <c r="AP367" s="148">
        <f t="shared" si="213"/>
        <v>0</v>
      </c>
      <c r="AQ367" s="148">
        <f t="shared" si="214"/>
        <v>0</v>
      </c>
      <c r="AR367" s="148">
        <f t="shared" si="215"/>
        <v>0</v>
      </c>
      <c r="AS367" s="148">
        <f t="shared" si="216"/>
        <v>0</v>
      </c>
      <c r="AT367" s="148">
        <f t="shared" si="217"/>
        <v>0</v>
      </c>
      <c r="AU367" s="155"/>
      <c r="AV367" s="2">
        <f t="shared" si="218"/>
        <v>0</v>
      </c>
      <c r="AW367" s="2">
        <f t="shared" si="184"/>
        <v>0</v>
      </c>
      <c r="AX367" s="2">
        <f t="shared" si="185"/>
        <v>0</v>
      </c>
      <c r="AY367" s="2">
        <f t="shared" si="186"/>
        <v>0</v>
      </c>
      <c r="AZ367" s="2">
        <f t="shared" si="187"/>
        <v>0</v>
      </c>
      <c r="BA367" s="2">
        <f t="shared" si="188"/>
        <v>0</v>
      </c>
      <c r="BB367" s="2">
        <f t="shared" si="189"/>
        <v>0</v>
      </c>
      <c r="BC367" s="2">
        <f t="shared" si="190"/>
        <v>0</v>
      </c>
      <c r="BD367" s="2">
        <f t="shared" si="191"/>
        <v>0</v>
      </c>
      <c r="BE367" s="2">
        <f t="shared" si="192"/>
        <v>0</v>
      </c>
      <c r="BF367" s="2">
        <f t="shared" si="193"/>
        <v>0</v>
      </c>
      <c r="BG367" s="2">
        <f t="shared" si="194"/>
        <v>0</v>
      </c>
      <c r="BH367" s="145"/>
      <c r="BU367" s="145"/>
      <c r="CH367" s="145"/>
      <c r="CU367" s="145"/>
      <c r="DH367" s="145"/>
      <c r="DU367" s="145"/>
      <c r="EH367" s="145"/>
      <c r="EK367" s="175">
        <f t="shared" si="219"/>
        <v>0</v>
      </c>
    </row>
    <row r="368" spans="1:141" ht="15.75" hidden="1" outlineLevel="1" x14ac:dyDescent="0.25">
      <c r="A368" s="2">
        <f t="shared" si="237"/>
        <v>86</v>
      </c>
      <c r="B368" s="1">
        <f t="shared" si="237"/>
        <v>0</v>
      </c>
      <c r="C368" s="1">
        <f t="shared" si="237"/>
        <v>0</v>
      </c>
      <c r="D368" s="2">
        <f t="shared" si="237"/>
        <v>0</v>
      </c>
      <c r="E368" s="161">
        <f t="shared" si="237"/>
        <v>0</v>
      </c>
      <c r="F368" s="86">
        <f t="shared" si="226"/>
        <v>0</v>
      </c>
      <c r="H368" s="174">
        <v>0</v>
      </c>
      <c r="I368" s="144">
        <f t="shared" ref="I368:T368" si="243">I229+H368</f>
        <v>0</v>
      </c>
      <c r="J368" s="144">
        <f t="shared" si="243"/>
        <v>0</v>
      </c>
      <c r="K368" s="144">
        <f t="shared" si="243"/>
        <v>0</v>
      </c>
      <c r="L368" s="144">
        <f t="shared" si="243"/>
        <v>0</v>
      </c>
      <c r="M368" s="144">
        <f t="shared" si="243"/>
        <v>0</v>
      </c>
      <c r="N368" s="144">
        <f t="shared" si="243"/>
        <v>0</v>
      </c>
      <c r="O368" s="144">
        <f t="shared" si="243"/>
        <v>0</v>
      </c>
      <c r="P368" s="144">
        <f t="shared" si="243"/>
        <v>0</v>
      </c>
      <c r="Q368" s="144">
        <f t="shared" si="243"/>
        <v>0</v>
      </c>
      <c r="R368" s="144">
        <f t="shared" si="243"/>
        <v>0</v>
      </c>
      <c r="S368" s="144">
        <f t="shared" si="243"/>
        <v>0</v>
      </c>
      <c r="T368" s="144">
        <f t="shared" si="243"/>
        <v>0</v>
      </c>
      <c r="U368" s="145"/>
      <c r="V368" s="148">
        <f t="shared" si="196"/>
        <v>0</v>
      </c>
      <c r="W368" s="148">
        <f t="shared" si="197"/>
        <v>0</v>
      </c>
      <c r="X368" s="148">
        <f t="shared" si="198"/>
        <v>0</v>
      </c>
      <c r="Y368" s="148">
        <f t="shared" si="199"/>
        <v>0</v>
      </c>
      <c r="Z368" s="148">
        <f t="shared" si="200"/>
        <v>0</v>
      </c>
      <c r="AA368" s="148">
        <f t="shared" si="201"/>
        <v>0</v>
      </c>
      <c r="AB368" s="148">
        <f t="shared" si="239"/>
        <v>0</v>
      </c>
      <c r="AC368" s="148">
        <f t="shared" si="221"/>
        <v>0</v>
      </c>
      <c r="AD368" s="148">
        <f t="shared" si="202"/>
        <v>0</v>
      </c>
      <c r="AE368" s="148">
        <f t="shared" si="203"/>
        <v>0</v>
      </c>
      <c r="AF368" s="148">
        <f t="shared" si="204"/>
        <v>0</v>
      </c>
      <c r="AG368" s="148">
        <f t="shared" si="205"/>
        <v>0</v>
      </c>
      <c r="AI368" s="148">
        <f t="shared" si="206"/>
        <v>0</v>
      </c>
      <c r="AJ368" s="148">
        <f t="shared" si="207"/>
        <v>0</v>
      </c>
      <c r="AK368" s="148">
        <f t="shared" si="208"/>
        <v>0</v>
      </c>
      <c r="AL368" s="148">
        <f t="shared" si="209"/>
        <v>0</v>
      </c>
      <c r="AM368" s="148">
        <f t="shared" si="210"/>
        <v>0</v>
      </c>
      <c r="AN368" s="148">
        <f t="shared" si="211"/>
        <v>0</v>
      </c>
      <c r="AO368" s="148">
        <f t="shared" si="212"/>
        <v>0</v>
      </c>
      <c r="AP368" s="148">
        <f t="shared" si="213"/>
        <v>0</v>
      </c>
      <c r="AQ368" s="148">
        <f t="shared" si="214"/>
        <v>0</v>
      </c>
      <c r="AR368" s="148">
        <f t="shared" si="215"/>
        <v>0</v>
      </c>
      <c r="AS368" s="148">
        <f t="shared" si="216"/>
        <v>0</v>
      </c>
      <c r="AT368" s="148">
        <f t="shared" si="217"/>
        <v>0</v>
      </c>
      <c r="AU368" s="155"/>
      <c r="AV368" s="2">
        <f t="shared" si="218"/>
        <v>0</v>
      </c>
      <c r="AW368" s="2">
        <f t="shared" si="184"/>
        <v>0</v>
      </c>
      <c r="AX368" s="2">
        <f t="shared" si="185"/>
        <v>0</v>
      </c>
      <c r="AY368" s="2">
        <f t="shared" si="186"/>
        <v>0</v>
      </c>
      <c r="AZ368" s="2">
        <f t="shared" si="187"/>
        <v>0</v>
      </c>
      <c r="BA368" s="2">
        <f t="shared" si="188"/>
        <v>0</v>
      </c>
      <c r="BB368" s="2">
        <f t="shared" si="189"/>
        <v>0</v>
      </c>
      <c r="BC368" s="2">
        <f t="shared" si="190"/>
        <v>0</v>
      </c>
      <c r="BD368" s="2">
        <f t="shared" si="191"/>
        <v>0</v>
      </c>
      <c r="BE368" s="2">
        <f t="shared" si="192"/>
        <v>0</v>
      </c>
      <c r="BF368" s="2">
        <f t="shared" si="193"/>
        <v>0</v>
      </c>
      <c r="BG368" s="2">
        <f t="shared" si="194"/>
        <v>0</v>
      </c>
      <c r="BH368" s="145"/>
      <c r="BU368" s="145"/>
      <c r="CH368" s="145"/>
      <c r="CU368" s="145"/>
      <c r="DH368" s="145"/>
      <c r="DU368" s="145"/>
      <c r="EH368" s="145"/>
      <c r="EK368" s="175">
        <f t="shared" si="219"/>
        <v>0</v>
      </c>
    </row>
    <row r="369" spans="1:141" ht="15.75" hidden="1" outlineLevel="1" x14ac:dyDescent="0.25">
      <c r="A369" s="2">
        <f t="shared" si="237"/>
        <v>87</v>
      </c>
      <c r="B369" s="1">
        <f t="shared" si="237"/>
        <v>0</v>
      </c>
      <c r="C369" s="1">
        <f t="shared" si="237"/>
        <v>0</v>
      </c>
      <c r="D369" s="2">
        <f t="shared" si="237"/>
        <v>0</v>
      </c>
      <c r="E369" s="161">
        <f t="shared" si="237"/>
        <v>0</v>
      </c>
      <c r="F369" s="86">
        <f t="shared" si="226"/>
        <v>0</v>
      </c>
      <c r="H369" s="174">
        <v>0</v>
      </c>
      <c r="I369" s="144">
        <f t="shared" ref="I369:T369" si="244">I230+H369</f>
        <v>0</v>
      </c>
      <c r="J369" s="144">
        <f t="shared" si="244"/>
        <v>0</v>
      </c>
      <c r="K369" s="144">
        <f t="shared" si="244"/>
        <v>0</v>
      </c>
      <c r="L369" s="144">
        <f t="shared" si="244"/>
        <v>0</v>
      </c>
      <c r="M369" s="144">
        <f t="shared" si="244"/>
        <v>0</v>
      </c>
      <c r="N369" s="144">
        <f t="shared" si="244"/>
        <v>0</v>
      </c>
      <c r="O369" s="144">
        <f t="shared" si="244"/>
        <v>0</v>
      </c>
      <c r="P369" s="144">
        <f t="shared" si="244"/>
        <v>0</v>
      </c>
      <c r="Q369" s="144">
        <f t="shared" si="244"/>
        <v>0</v>
      </c>
      <c r="R369" s="144">
        <f t="shared" si="244"/>
        <v>0</v>
      </c>
      <c r="S369" s="144">
        <f t="shared" si="244"/>
        <v>0</v>
      </c>
      <c r="T369" s="144">
        <f t="shared" si="244"/>
        <v>0</v>
      </c>
      <c r="U369" s="145"/>
      <c r="V369" s="148">
        <f t="shared" si="196"/>
        <v>0</v>
      </c>
      <c r="W369" s="148">
        <f t="shared" si="197"/>
        <v>0</v>
      </c>
      <c r="X369" s="148">
        <f t="shared" si="198"/>
        <v>0</v>
      </c>
      <c r="Y369" s="148">
        <f t="shared" si="199"/>
        <v>0</v>
      </c>
      <c r="Z369" s="148">
        <f t="shared" si="200"/>
        <v>0</v>
      </c>
      <c r="AA369" s="148">
        <f t="shared" si="201"/>
        <v>0</v>
      </c>
      <c r="AB369" s="148">
        <f t="shared" si="239"/>
        <v>0</v>
      </c>
      <c r="AC369" s="148">
        <f t="shared" si="221"/>
        <v>0</v>
      </c>
      <c r="AD369" s="148">
        <f t="shared" si="202"/>
        <v>0</v>
      </c>
      <c r="AE369" s="148">
        <f t="shared" si="203"/>
        <v>0</v>
      </c>
      <c r="AF369" s="148">
        <f t="shared" si="204"/>
        <v>0</v>
      </c>
      <c r="AG369" s="148">
        <f t="shared" si="205"/>
        <v>0</v>
      </c>
      <c r="AI369" s="148">
        <f t="shared" si="206"/>
        <v>0</v>
      </c>
      <c r="AJ369" s="148">
        <f t="shared" si="207"/>
        <v>0</v>
      </c>
      <c r="AK369" s="148">
        <f t="shared" si="208"/>
        <v>0</v>
      </c>
      <c r="AL369" s="148">
        <f t="shared" si="209"/>
        <v>0</v>
      </c>
      <c r="AM369" s="148">
        <f t="shared" si="210"/>
        <v>0</v>
      </c>
      <c r="AN369" s="148">
        <f t="shared" si="211"/>
        <v>0</v>
      </c>
      <c r="AO369" s="148">
        <f t="shared" si="212"/>
        <v>0</v>
      </c>
      <c r="AP369" s="148">
        <f t="shared" si="213"/>
        <v>0</v>
      </c>
      <c r="AQ369" s="148">
        <f t="shared" si="214"/>
        <v>0</v>
      </c>
      <c r="AR369" s="148">
        <f t="shared" si="215"/>
        <v>0</v>
      </c>
      <c r="AS369" s="148">
        <f t="shared" si="216"/>
        <v>0</v>
      </c>
      <c r="AT369" s="148">
        <f t="shared" si="217"/>
        <v>0</v>
      </c>
      <c r="AU369" s="155"/>
      <c r="AV369" s="2">
        <f t="shared" si="218"/>
        <v>0</v>
      </c>
      <c r="AW369" s="2">
        <f t="shared" si="184"/>
        <v>0</v>
      </c>
      <c r="AX369" s="2">
        <f t="shared" si="185"/>
        <v>0</v>
      </c>
      <c r="AY369" s="2">
        <f t="shared" si="186"/>
        <v>0</v>
      </c>
      <c r="AZ369" s="2">
        <f t="shared" si="187"/>
        <v>0</v>
      </c>
      <c r="BA369" s="2">
        <f t="shared" si="188"/>
        <v>0</v>
      </c>
      <c r="BB369" s="2">
        <f t="shared" si="189"/>
        <v>0</v>
      </c>
      <c r="BC369" s="2">
        <f t="shared" si="190"/>
        <v>0</v>
      </c>
      <c r="BD369" s="2">
        <f t="shared" si="191"/>
        <v>0</v>
      </c>
      <c r="BE369" s="2">
        <f t="shared" si="192"/>
        <v>0</v>
      </c>
      <c r="BF369" s="2">
        <f t="shared" si="193"/>
        <v>0</v>
      </c>
      <c r="BG369" s="2">
        <f t="shared" si="194"/>
        <v>0</v>
      </c>
      <c r="BH369" s="145"/>
      <c r="BU369" s="145"/>
      <c r="CH369" s="145"/>
      <c r="CU369" s="145"/>
      <c r="DH369" s="145"/>
      <c r="DU369" s="145"/>
      <c r="EH369" s="145"/>
      <c r="EK369" s="175">
        <f t="shared" si="219"/>
        <v>0</v>
      </c>
    </row>
    <row r="370" spans="1:141" ht="15.75" hidden="1" outlineLevel="1" x14ac:dyDescent="0.25">
      <c r="A370" s="2">
        <f t="shared" si="237"/>
        <v>88</v>
      </c>
      <c r="B370" s="1">
        <f t="shared" si="237"/>
        <v>0</v>
      </c>
      <c r="C370" s="1">
        <f t="shared" si="237"/>
        <v>0</v>
      </c>
      <c r="D370" s="2">
        <f t="shared" si="237"/>
        <v>0</v>
      </c>
      <c r="E370" s="161">
        <f t="shared" si="237"/>
        <v>0</v>
      </c>
      <c r="F370" s="86">
        <f t="shared" si="237"/>
        <v>0</v>
      </c>
      <c r="H370" s="174">
        <v>0</v>
      </c>
      <c r="I370" s="144">
        <f t="shared" ref="I370:T370" si="245">I231+H370</f>
        <v>0</v>
      </c>
      <c r="J370" s="144">
        <f t="shared" si="245"/>
        <v>0</v>
      </c>
      <c r="K370" s="144">
        <f t="shared" si="245"/>
        <v>0</v>
      </c>
      <c r="L370" s="144">
        <f t="shared" si="245"/>
        <v>0</v>
      </c>
      <c r="M370" s="144">
        <f t="shared" si="245"/>
        <v>0</v>
      </c>
      <c r="N370" s="144">
        <f t="shared" si="245"/>
        <v>0</v>
      </c>
      <c r="O370" s="144">
        <f t="shared" si="245"/>
        <v>0</v>
      </c>
      <c r="P370" s="144">
        <f t="shared" si="245"/>
        <v>0</v>
      </c>
      <c r="Q370" s="144">
        <f t="shared" si="245"/>
        <v>0</v>
      </c>
      <c r="R370" s="144">
        <f t="shared" si="245"/>
        <v>0</v>
      </c>
      <c r="S370" s="144">
        <f t="shared" si="245"/>
        <v>0</v>
      </c>
      <c r="T370" s="144">
        <f t="shared" si="245"/>
        <v>0</v>
      </c>
      <c r="U370" s="145"/>
      <c r="V370" s="148">
        <f t="shared" si="196"/>
        <v>0</v>
      </c>
      <c r="W370" s="148">
        <f t="shared" si="197"/>
        <v>0</v>
      </c>
      <c r="X370" s="148">
        <f t="shared" si="198"/>
        <v>0</v>
      </c>
      <c r="Y370" s="148">
        <f t="shared" si="199"/>
        <v>0</v>
      </c>
      <c r="Z370" s="148">
        <f t="shared" si="200"/>
        <v>0</v>
      </c>
      <c r="AA370" s="148">
        <f t="shared" si="201"/>
        <v>0</v>
      </c>
      <c r="AB370" s="148">
        <f t="shared" si="239"/>
        <v>0</v>
      </c>
      <c r="AC370" s="148">
        <f t="shared" si="221"/>
        <v>0</v>
      </c>
      <c r="AD370" s="148">
        <f t="shared" si="202"/>
        <v>0</v>
      </c>
      <c r="AE370" s="148">
        <f t="shared" si="203"/>
        <v>0</v>
      </c>
      <c r="AF370" s="148">
        <f t="shared" si="204"/>
        <v>0</v>
      </c>
      <c r="AG370" s="148">
        <f t="shared" si="205"/>
        <v>0</v>
      </c>
      <c r="AI370" s="148">
        <f t="shared" si="206"/>
        <v>0</v>
      </c>
      <c r="AJ370" s="148">
        <f t="shared" si="207"/>
        <v>0</v>
      </c>
      <c r="AK370" s="148">
        <f t="shared" si="208"/>
        <v>0</v>
      </c>
      <c r="AL370" s="148">
        <f t="shared" si="209"/>
        <v>0</v>
      </c>
      <c r="AM370" s="148">
        <f t="shared" si="210"/>
        <v>0</v>
      </c>
      <c r="AN370" s="148">
        <f t="shared" si="211"/>
        <v>0</v>
      </c>
      <c r="AO370" s="148">
        <f t="shared" si="212"/>
        <v>0</v>
      </c>
      <c r="AP370" s="148">
        <f t="shared" si="213"/>
        <v>0</v>
      </c>
      <c r="AQ370" s="148">
        <f t="shared" si="214"/>
        <v>0</v>
      </c>
      <c r="AR370" s="148">
        <f t="shared" si="215"/>
        <v>0</v>
      </c>
      <c r="AS370" s="148">
        <f t="shared" si="216"/>
        <v>0</v>
      </c>
      <c r="AT370" s="148">
        <f t="shared" si="217"/>
        <v>0</v>
      </c>
      <c r="AU370" s="155"/>
      <c r="AV370" s="2">
        <f t="shared" si="218"/>
        <v>0</v>
      </c>
      <c r="AW370" s="2">
        <f t="shared" si="184"/>
        <v>0</v>
      </c>
      <c r="AX370" s="2">
        <f t="shared" si="185"/>
        <v>0</v>
      </c>
      <c r="AY370" s="2">
        <f t="shared" si="186"/>
        <v>0</v>
      </c>
      <c r="AZ370" s="2">
        <f t="shared" si="187"/>
        <v>0</v>
      </c>
      <c r="BA370" s="2">
        <f t="shared" si="188"/>
        <v>0</v>
      </c>
      <c r="BB370" s="2">
        <f t="shared" si="189"/>
        <v>0</v>
      </c>
      <c r="BC370" s="2">
        <f t="shared" si="190"/>
        <v>0</v>
      </c>
      <c r="BD370" s="2">
        <f t="shared" si="191"/>
        <v>0</v>
      </c>
      <c r="BE370" s="2">
        <f t="shared" si="192"/>
        <v>0</v>
      </c>
      <c r="BF370" s="2">
        <f t="shared" si="193"/>
        <v>0</v>
      </c>
      <c r="BG370" s="2">
        <f t="shared" si="194"/>
        <v>0</v>
      </c>
      <c r="BH370" s="145"/>
      <c r="BU370" s="145"/>
      <c r="CH370" s="145"/>
      <c r="CU370" s="145"/>
      <c r="DH370" s="145"/>
      <c r="DU370" s="145"/>
      <c r="EH370" s="145"/>
      <c r="EK370" s="175">
        <f t="shared" si="219"/>
        <v>0</v>
      </c>
    </row>
    <row r="371" spans="1:141" ht="15.75" hidden="1" outlineLevel="1" x14ac:dyDescent="0.25">
      <c r="A371" s="2">
        <f t="shared" si="237"/>
        <v>89</v>
      </c>
      <c r="B371" s="1">
        <f t="shared" si="237"/>
        <v>0</v>
      </c>
      <c r="C371" s="1">
        <f t="shared" si="237"/>
        <v>0</v>
      </c>
      <c r="D371" s="2">
        <f t="shared" si="237"/>
        <v>0</v>
      </c>
      <c r="E371" s="161">
        <f t="shared" si="237"/>
        <v>0</v>
      </c>
      <c r="F371" s="86">
        <f t="shared" si="237"/>
        <v>0</v>
      </c>
      <c r="H371" s="174">
        <v>0</v>
      </c>
      <c r="I371" s="144">
        <f t="shared" ref="I371:T371" si="246">I232+H371</f>
        <v>0</v>
      </c>
      <c r="J371" s="144">
        <f t="shared" si="246"/>
        <v>0</v>
      </c>
      <c r="K371" s="144">
        <f t="shared" si="246"/>
        <v>0</v>
      </c>
      <c r="L371" s="144">
        <f t="shared" si="246"/>
        <v>0</v>
      </c>
      <c r="M371" s="144">
        <f t="shared" si="246"/>
        <v>0</v>
      </c>
      <c r="N371" s="144">
        <f t="shared" si="246"/>
        <v>0</v>
      </c>
      <c r="O371" s="144">
        <f t="shared" si="246"/>
        <v>0</v>
      </c>
      <c r="P371" s="144">
        <f t="shared" si="246"/>
        <v>0</v>
      </c>
      <c r="Q371" s="144">
        <f t="shared" si="246"/>
        <v>0</v>
      </c>
      <c r="R371" s="144">
        <f t="shared" si="246"/>
        <v>0</v>
      </c>
      <c r="S371" s="144">
        <f t="shared" si="246"/>
        <v>0</v>
      </c>
      <c r="T371" s="144">
        <f t="shared" si="246"/>
        <v>0</v>
      </c>
      <c r="U371" s="145"/>
      <c r="V371" s="148">
        <f t="shared" si="196"/>
        <v>0</v>
      </c>
      <c r="W371" s="148">
        <f t="shared" si="197"/>
        <v>0</v>
      </c>
      <c r="X371" s="148">
        <f t="shared" si="198"/>
        <v>0</v>
      </c>
      <c r="Y371" s="148">
        <f t="shared" si="199"/>
        <v>0</v>
      </c>
      <c r="Z371" s="148">
        <f t="shared" si="200"/>
        <v>0</v>
      </c>
      <c r="AA371" s="148">
        <f t="shared" si="201"/>
        <v>0</v>
      </c>
      <c r="AB371" s="148">
        <f t="shared" si="239"/>
        <v>0</v>
      </c>
      <c r="AC371" s="148">
        <f t="shared" si="221"/>
        <v>0</v>
      </c>
      <c r="AD371" s="148">
        <f t="shared" si="202"/>
        <v>0</v>
      </c>
      <c r="AE371" s="148">
        <f t="shared" si="203"/>
        <v>0</v>
      </c>
      <c r="AF371" s="148">
        <f t="shared" si="204"/>
        <v>0</v>
      </c>
      <c r="AG371" s="148">
        <f t="shared" si="205"/>
        <v>0</v>
      </c>
      <c r="AI371" s="148">
        <f t="shared" si="206"/>
        <v>0</v>
      </c>
      <c r="AJ371" s="148">
        <f t="shared" si="207"/>
        <v>0</v>
      </c>
      <c r="AK371" s="148">
        <f t="shared" si="208"/>
        <v>0</v>
      </c>
      <c r="AL371" s="148">
        <f t="shared" si="209"/>
        <v>0</v>
      </c>
      <c r="AM371" s="148">
        <f t="shared" si="210"/>
        <v>0</v>
      </c>
      <c r="AN371" s="148">
        <f t="shared" si="211"/>
        <v>0</v>
      </c>
      <c r="AO371" s="148">
        <f t="shared" si="212"/>
        <v>0</v>
      </c>
      <c r="AP371" s="148">
        <f t="shared" si="213"/>
        <v>0</v>
      </c>
      <c r="AQ371" s="148">
        <f t="shared" si="214"/>
        <v>0</v>
      </c>
      <c r="AR371" s="148">
        <f t="shared" si="215"/>
        <v>0</v>
      </c>
      <c r="AS371" s="148">
        <f t="shared" si="216"/>
        <v>0</v>
      </c>
      <c r="AT371" s="148">
        <f t="shared" si="217"/>
        <v>0</v>
      </c>
      <c r="AU371" s="155"/>
      <c r="AV371" s="2">
        <f t="shared" si="218"/>
        <v>0</v>
      </c>
      <c r="AW371" s="2">
        <f t="shared" si="184"/>
        <v>0</v>
      </c>
      <c r="AX371" s="2">
        <f t="shared" si="185"/>
        <v>0</v>
      </c>
      <c r="AY371" s="2">
        <f t="shared" si="186"/>
        <v>0</v>
      </c>
      <c r="AZ371" s="2">
        <f t="shared" si="187"/>
        <v>0</v>
      </c>
      <c r="BA371" s="2">
        <f t="shared" si="188"/>
        <v>0</v>
      </c>
      <c r="BB371" s="2">
        <f t="shared" si="189"/>
        <v>0</v>
      </c>
      <c r="BC371" s="2">
        <f t="shared" si="190"/>
        <v>0</v>
      </c>
      <c r="BD371" s="2">
        <f t="shared" si="191"/>
        <v>0</v>
      </c>
      <c r="BE371" s="2">
        <f t="shared" si="192"/>
        <v>0</v>
      </c>
      <c r="BF371" s="2">
        <f t="shared" si="193"/>
        <v>0</v>
      </c>
      <c r="BG371" s="2">
        <f t="shared" si="194"/>
        <v>0</v>
      </c>
      <c r="BH371" s="145"/>
      <c r="BU371" s="145"/>
      <c r="CH371" s="145"/>
      <c r="CU371" s="145"/>
      <c r="DH371" s="145"/>
      <c r="DU371" s="145"/>
      <c r="EH371" s="145"/>
      <c r="EK371" s="175">
        <f t="shared" si="219"/>
        <v>0</v>
      </c>
    </row>
    <row r="372" spans="1:141" ht="15.75" hidden="1" outlineLevel="1" x14ac:dyDescent="0.25">
      <c r="A372" s="2">
        <f t="shared" si="237"/>
        <v>90</v>
      </c>
      <c r="B372" s="1">
        <f t="shared" si="237"/>
        <v>0</v>
      </c>
      <c r="C372" s="1">
        <f t="shared" si="237"/>
        <v>0</v>
      </c>
      <c r="D372" s="2">
        <f t="shared" si="237"/>
        <v>0</v>
      </c>
      <c r="E372" s="161">
        <f t="shared" si="237"/>
        <v>0</v>
      </c>
      <c r="F372" s="86">
        <f t="shared" si="237"/>
        <v>0</v>
      </c>
      <c r="H372" s="174">
        <v>0</v>
      </c>
      <c r="I372" s="144">
        <f t="shared" ref="I372:T372" si="247">I233+H372</f>
        <v>0</v>
      </c>
      <c r="J372" s="144">
        <f t="shared" si="247"/>
        <v>0</v>
      </c>
      <c r="K372" s="144">
        <f t="shared" si="247"/>
        <v>0</v>
      </c>
      <c r="L372" s="144">
        <f t="shared" si="247"/>
        <v>0</v>
      </c>
      <c r="M372" s="144">
        <f t="shared" si="247"/>
        <v>0</v>
      </c>
      <c r="N372" s="144">
        <f t="shared" si="247"/>
        <v>0</v>
      </c>
      <c r="O372" s="144">
        <f t="shared" si="247"/>
        <v>0</v>
      </c>
      <c r="P372" s="144">
        <f t="shared" si="247"/>
        <v>0</v>
      </c>
      <c r="Q372" s="144">
        <f t="shared" si="247"/>
        <v>0</v>
      </c>
      <c r="R372" s="144">
        <f t="shared" si="247"/>
        <v>0</v>
      </c>
      <c r="S372" s="144">
        <f t="shared" si="247"/>
        <v>0</v>
      </c>
      <c r="T372" s="144">
        <f t="shared" si="247"/>
        <v>0</v>
      </c>
      <c r="U372" s="145"/>
      <c r="V372" s="148">
        <f t="shared" si="196"/>
        <v>0</v>
      </c>
      <c r="W372" s="148">
        <f t="shared" si="197"/>
        <v>0</v>
      </c>
      <c r="X372" s="148">
        <f t="shared" si="198"/>
        <v>0</v>
      </c>
      <c r="Y372" s="148">
        <f t="shared" si="199"/>
        <v>0</v>
      </c>
      <c r="Z372" s="148">
        <f t="shared" si="200"/>
        <v>0</v>
      </c>
      <c r="AA372" s="148">
        <f t="shared" si="201"/>
        <v>0</v>
      </c>
      <c r="AB372" s="148">
        <f t="shared" si="239"/>
        <v>0</v>
      </c>
      <c r="AC372" s="148">
        <f t="shared" si="221"/>
        <v>0</v>
      </c>
      <c r="AD372" s="148">
        <f t="shared" si="202"/>
        <v>0</v>
      </c>
      <c r="AE372" s="148">
        <f t="shared" si="203"/>
        <v>0</v>
      </c>
      <c r="AF372" s="148">
        <f t="shared" si="204"/>
        <v>0</v>
      </c>
      <c r="AG372" s="148">
        <f t="shared" si="205"/>
        <v>0</v>
      </c>
      <c r="AI372" s="148">
        <f t="shared" si="206"/>
        <v>0</v>
      </c>
      <c r="AJ372" s="148">
        <f t="shared" si="207"/>
        <v>0</v>
      </c>
      <c r="AK372" s="148">
        <f t="shared" si="208"/>
        <v>0</v>
      </c>
      <c r="AL372" s="148">
        <f t="shared" si="209"/>
        <v>0</v>
      </c>
      <c r="AM372" s="148">
        <f t="shared" si="210"/>
        <v>0</v>
      </c>
      <c r="AN372" s="148">
        <f t="shared" si="211"/>
        <v>0</v>
      </c>
      <c r="AO372" s="148">
        <f t="shared" si="212"/>
        <v>0</v>
      </c>
      <c r="AP372" s="148">
        <f t="shared" si="213"/>
        <v>0</v>
      </c>
      <c r="AQ372" s="148">
        <f t="shared" si="214"/>
        <v>0</v>
      </c>
      <c r="AR372" s="148">
        <f t="shared" si="215"/>
        <v>0</v>
      </c>
      <c r="AS372" s="148">
        <f t="shared" si="216"/>
        <v>0</v>
      </c>
      <c r="AT372" s="148">
        <f t="shared" si="217"/>
        <v>0</v>
      </c>
      <c r="AU372" s="155"/>
      <c r="AV372" s="2">
        <f t="shared" si="218"/>
        <v>0</v>
      </c>
      <c r="AW372" s="2">
        <f t="shared" si="184"/>
        <v>0</v>
      </c>
      <c r="AX372" s="2">
        <f t="shared" si="185"/>
        <v>0</v>
      </c>
      <c r="AY372" s="2">
        <f t="shared" si="186"/>
        <v>0</v>
      </c>
      <c r="AZ372" s="2">
        <f t="shared" si="187"/>
        <v>0</v>
      </c>
      <c r="BA372" s="2">
        <f t="shared" si="188"/>
        <v>0</v>
      </c>
      <c r="BB372" s="2">
        <f t="shared" si="189"/>
        <v>0</v>
      </c>
      <c r="BC372" s="2">
        <f t="shared" si="190"/>
        <v>0</v>
      </c>
      <c r="BD372" s="2">
        <f t="shared" si="191"/>
        <v>0</v>
      </c>
      <c r="BE372" s="2">
        <f t="shared" si="192"/>
        <v>0</v>
      </c>
      <c r="BF372" s="2">
        <f t="shared" si="193"/>
        <v>0</v>
      </c>
      <c r="BG372" s="2">
        <f t="shared" si="194"/>
        <v>0</v>
      </c>
      <c r="BH372" s="145"/>
      <c r="BU372" s="145"/>
      <c r="CH372" s="145"/>
      <c r="CU372" s="145"/>
      <c r="DH372" s="145"/>
      <c r="DU372" s="145"/>
      <c r="EH372" s="145"/>
      <c r="EK372" s="175">
        <f t="shared" si="219"/>
        <v>0</v>
      </c>
    </row>
    <row r="373" spans="1:141" ht="15.75" hidden="1" outlineLevel="1" x14ac:dyDescent="0.25">
      <c r="A373" s="2">
        <f t="shared" si="237"/>
        <v>91</v>
      </c>
      <c r="B373" s="1">
        <f t="shared" si="237"/>
        <v>0</v>
      </c>
      <c r="C373" s="1">
        <f t="shared" si="237"/>
        <v>0</v>
      </c>
      <c r="D373" s="2">
        <f t="shared" si="237"/>
        <v>0</v>
      </c>
      <c r="E373" s="161">
        <f t="shared" si="237"/>
        <v>0</v>
      </c>
      <c r="F373" s="86">
        <f t="shared" si="237"/>
        <v>0</v>
      </c>
      <c r="H373" s="174">
        <v>0</v>
      </c>
      <c r="I373" s="144">
        <f t="shared" ref="I373:T373" si="248">I234+H373</f>
        <v>0</v>
      </c>
      <c r="J373" s="144">
        <f t="shared" si="248"/>
        <v>0</v>
      </c>
      <c r="K373" s="144">
        <f t="shared" si="248"/>
        <v>0</v>
      </c>
      <c r="L373" s="144">
        <f t="shared" si="248"/>
        <v>0</v>
      </c>
      <c r="M373" s="144">
        <f t="shared" si="248"/>
        <v>0</v>
      </c>
      <c r="N373" s="144">
        <f t="shared" si="248"/>
        <v>0</v>
      </c>
      <c r="O373" s="144">
        <f t="shared" si="248"/>
        <v>0</v>
      </c>
      <c r="P373" s="144">
        <f t="shared" si="248"/>
        <v>0</v>
      </c>
      <c r="Q373" s="144">
        <f t="shared" si="248"/>
        <v>0</v>
      </c>
      <c r="R373" s="144">
        <f t="shared" si="248"/>
        <v>0</v>
      </c>
      <c r="S373" s="144">
        <f t="shared" si="248"/>
        <v>0</v>
      </c>
      <c r="T373" s="144">
        <f t="shared" si="248"/>
        <v>0</v>
      </c>
      <c r="U373" s="145"/>
      <c r="V373" s="148">
        <f t="shared" si="196"/>
        <v>0</v>
      </c>
      <c r="W373" s="148">
        <f t="shared" si="197"/>
        <v>0</v>
      </c>
      <c r="X373" s="148">
        <f t="shared" si="198"/>
        <v>0</v>
      </c>
      <c r="Y373" s="148">
        <f t="shared" si="199"/>
        <v>0</v>
      </c>
      <c r="Z373" s="148">
        <f t="shared" si="200"/>
        <v>0</v>
      </c>
      <c r="AA373" s="148">
        <f t="shared" si="201"/>
        <v>0</v>
      </c>
      <c r="AB373" s="148">
        <f t="shared" si="239"/>
        <v>0</v>
      </c>
      <c r="AC373" s="148">
        <f t="shared" si="221"/>
        <v>0</v>
      </c>
      <c r="AD373" s="148">
        <f t="shared" si="202"/>
        <v>0</v>
      </c>
      <c r="AE373" s="148">
        <f t="shared" si="203"/>
        <v>0</v>
      </c>
      <c r="AF373" s="148">
        <f t="shared" si="204"/>
        <v>0</v>
      </c>
      <c r="AG373" s="148">
        <f t="shared" si="205"/>
        <v>0</v>
      </c>
      <c r="AI373" s="148">
        <f t="shared" si="206"/>
        <v>0</v>
      </c>
      <c r="AJ373" s="148">
        <f t="shared" si="207"/>
        <v>0</v>
      </c>
      <c r="AK373" s="148">
        <f t="shared" si="208"/>
        <v>0</v>
      </c>
      <c r="AL373" s="148">
        <f t="shared" si="209"/>
        <v>0</v>
      </c>
      <c r="AM373" s="148">
        <f t="shared" si="210"/>
        <v>0</v>
      </c>
      <c r="AN373" s="148">
        <f t="shared" si="211"/>
        <v>0</v>
      </c>
      <c r="AO373" s="148">
        <f t="shared" si="212"/>
        <v>0</v>
      </c>
      <c r="AP373" s="148">
        <f t="shared" si="213"/>
        <v>0</v>
      </c>
      <c r="AQ373" s="148">
        <f t="shared" si="214"/>
        <v>0</v>
      </c>
      <c r="AR373" s="148">
        <f t="shared" si="215"/>
        <v>0</v>
      </c>
      <c r="AS373" s="148">
        <f t="shared" si="216"/>
        <v>0</v>
      </c>
      <c r="AT373" s="148">
        <f t="shared" si="217"/>
        <v>0</v>
      </c>
      <c r="AU373" s="155"/>
      <c r="AV373" s="2">
        <f t="shared" si="218"/>
        <v>0</v>
      </c>
      <c r="AW373" s="2">
        <f t="shared" si="184"/>
        <v>0</v>
      </c>
      <c r="AX373" s="2">
        <f t="shared" si="185"/>
        <v>0</v>
      </c>
      <c r="AY373" s="2">
        <f t="shared" si="186"/>
        <v>0</v>
      </c>
      <c r="AZ373" s="2">
        <f t="shared" si="187"/>
        <v>0</v>
      </c>
      <c r="BA373" s="2">
        <f t="shared" si="188"/>
        <v>0</v>
      </c>
      <c r="BB373" s="2">
        <f t="shared" si="189"/>
        <v>0</v>
      </c>
      <c r="BC373" s="2">
        <f t="shared" si="190"/>
        <v>0</v>
      </c>
      <c r="BD373" s="2">
        <f t="shared" si="191"/>
        <v>0</v>
      </c>
      <c r="BE373" s="2">
        <f t="shared" si="192"/>
        <v>0</v>
      </c>
      <c r="BF373" s="2">
        <f t="shared" si="193"/>
        <v>0</v>
      </c>
      <c r="BG373" s="2">
        <f t="shared" si="194"/>
        <v>0</v>
      </c>
      <c r="BH373" s="145"/>
      <c r="BU373" s="145"/>
      <c r="CH373" s="145"/>
      <c r="CU373" s="145"/>
      <c r="DH373" s="145"/>
      <c r="DU373" s="145"/>
      <c r="EH373" s="145"/>
      <c r="EK373" s="175">
        <f t="shared" si="219"/>
        <v>0</v>
      </c>
    </row>
    <row r="374" spans="1:141" ht="15.75" hidden="1" outlineLevel="1" x14ac:dyDescent="0.25">
      <c r="A374" s="2">
        <f t="shared" ref="A374:F389" si="249">A235</f>
        <v>92</v>
      </c>
      <c r="B374" s="1">
        <f t="shared" si="249"/>
        <v>0</v>
      </c>
      <c r="C374" s="1">
        <f t="shared" si="249"/>
        <v>0</v>
      </c>
      <c r="D374" s="2">
        <f t="shared" si="249"/>
        <v>0</v>
      </c>
      <c r="E374" s="161">
        <f t="shared" si="249"/>
        <v>0</v>
      </c>
      <c r="F374" s="86">
        <f t="shared" si="237"/>
        <v>0</v>
      </c>
      <c r="H374" s="174">
        <v>0</v>
      </c>
      <c r="I374" s="144">
        <f t="shared" ref="I374:T374" si="250">I235+H374</f>
        <v>0</v>
      </c>
      <c r="J374" s="144">
        <f t="shared" si="250"/>
        <v>0</v>
      </c>
      <c r="K374" s="144">
        <f t="shared" si="250"/>
        <v>0</v>
      </c>
      <c r="L374" s="144">
        <f t="shared" si="250"/>
        <v>0</v>
      </c>
      <c r="M374" s="144">
        <f t="shared" si="250"/>
        <v>0</v>
      </c>
      <c r="N374" s="144">
        <f t="shared" si="250"/>
        <v>0</v>
      </c>
      <c r="O374" s="144">
        <f t="shared" si="250"/>
        <v>0</v>
      </c>
      <c r="P374" s="144">
        <f t="shared" si="250"/>
        <v>0</v>
      </c>
      <c r="Q374" s="144">
        <f t="shared" si="250"/>
        <v>0</v>
      </c>
      <c r="R374" s="144">
        <f t="shared" si="250"/>
        <v>0</v>
      </c>
      <c r="S374" s="144">
        <f t="shared" si="250"/>
        <v>0</v>
      </c>
      <c r="T374" s="144">
        <f t="shared" si="250"/>
        <v>0</v>
      </c>
      <c r="U374" s="145"/>
      <c r="V374" s="148">
        <f t="shared" si="196"/>
        <v>0</v>
      </c>
      <c r="W374" s="148">
        <f t="shared" si="197"/>
        <v>0</v>
      </c>
      <c r="X374" s="148">
        <f t="shared" si="198"/>
        <v>0</v>
      </c>
      <c r="Y374" s="148">
        <f t="shared" si="199"/>
        <v>0</v>
      </c>
      <c r="Z374" s="148">
        <f t="shared" si="200"/>
        <v>0</v>
      </c>
      <c r="AA374" s="148">
        <f t="shared" si="201"/>
        <v>0</v>
      </c>
      <c r="AB374" s="148">
        <f t="shared" si="239"/>
        <v>0</v>
      </c>
      <c r="AC374" s="148">
        <f t="shared" si="221"/>
        <v>0</v>
      </c>
      <c r="AD374" s="148">
        <f t="shared" si="202"/>
        <v>0</v>
      </c>
      <c r="AE374" s="148">
        <f t="shared" si="203"/>
        <v>0</v>
      </c>
      <c r="AF374" s="148">
        <f t="shared" si="204"/>
        <v>0</v>
      </c>
      <c r="AG374" s="148">
        <f t="shared" si="205"/>
        <v>0</v>
      </c>
      <c r="AI374" s="148">
        <f t="shared" si="206"/>
        <v>0</v>
      </c>
      <c r="AJ374" s="148">
        <f t="shared" si="207"/>
        <v>0</v>
      </c>
      <c r="AK374" s="148">
        <f t="shared" si="208"/>
        <v>0</v>
      </c>
      <c r="AL374" s="148">
        <f t="shared" si="209"/>
        <v>0</v>
      </c>
      <c r="AM374" s="148">
        <f t="shared" si="210"/>
        <v>0</v>
      </c>
      <c r="AN374" s="148">
        <f t="shared" si="211"/>
        <v>0</v>
      </c>
      <c r="AO374" s="148">
        <f t="shared" si="212"/>
        <v>0</v>
      </c>
      <c r="AP374" s="148">
        <f t="shared" si="213"/>
        <v>0</v>
      </c>
      <c r="AQ374" s="148">
        <f t="shared" si="214"/>
        <v>0</v>
      </c>
      <c r="AR374" s="148">
        <f t="shared" si="215"/>
        <v>0</v>
      </c>
      <c r="AS374" s="148">
        <f t="shared" si="216"/>
        <v>0</v>
      </c>
      <c r="AT374" s="148">
        <f t="shared" si="217"/>
        <v>0</v>
      </c>
      <c r="AU374" s="155"/>
      <c r="AV374" s="2">
        <f t="shared" si="218"/>
        <v>0</v>
      </c>
      <c r="AW374" s="2">
        <f t="shared" si="184"/>
        <v>0</v>
      </c>
      <c r="AX374" s="2">
        <f t="shared" si="185"/>
        <v>0</v>
      </c>
      <c r="AY374" s="2">
        <f t="shared" si="186"/>
        <v>0</v>
      </c>
      <c r="AZ374" s="2">
        <f t="shared" si="187"/>
        <v>0</v>
      </c>
      <c r="BA374" s="2">
        <f t="shared" si="188"/>
        <v>0</v>
      </c>
      <c r="BB374" s="2">
        <f t="shared" si="189"/>
        <v>0</v>
      </c>
      <c r="BC374" s="2">
        <f t="shared" si="190"/>
        <v>0</v>
      </c>
      <c r="BD374" s="2">
        <f t="shared" si="191"/>
        <v>0</v>
      </c>
      <c r="BE374" s="2">
        <f t="shared" si="192"/>
        <v>0</v>
      </c>
      <c r="BF374" s="2">
        <f t="shared" si="193"/>
        <v>0</v>
      </c>
      <c r="BG374" s="2">
        <f t="shared" si="194"/>
        <v>0</v>
      </c>
      <c r="BH374" s="145"/>
      <c r="BU374" s="145"/>
      <c r="CH374" s="145"/>
      <c r="CU374" s="145"/>
      <c r="DH374" s="145"/>
      <c r="DU374" s="145"/>
      <c r="EH374" s="145"/>
      <c r="EK374" s="175">
        <f t="shared" si="219"/>
        <v>0</v>
      </c>
    </row>
    <row r="375" spans="1:141" ht="15.75" hidden="1" outlineLevel="1" x14ac:dyDescent="0.25">
      <c r="A375" s="2">
        <f t="shared" si="249"/>
        <v>93</v>
      </c>
      <c r="B375" s="1">
        <f t="shared" si="249"/>
        <v>0</v>
      </c>
      <c r="C375" s="1">
        <f t="shared" si="249"/>
        <v>0</v>
      </c>
      <c r="D375" s="2">
        <f t="shared" si="249"/>
        <v>0</v>
      </c>
      <c r="E375" s="161">
        <f t="shared" si="249"/>
        <v>0</v>
      </c>
      <c r="F375" s="86">
        <f t="shared" si="237"/>
        <v>0</v>
      </c>
      <c r="H375" s="174">
        <v>0</v>
      </c>
      <c r="I375" s="144">
        <f t="shared" ref="I375:T375" si="251">I236+H375</f>
        <v>0</v>
      </c>
      <c r="J375" s="144">
        <f t="shared" si="251"/>
        <v>0</v>
      </c>
      <c r="K375" s="144">
        <f t="shared" si="251"/>
        <v>0</v>
      </c>
      <c r="L375" s="144">
        <f t="shared" si="251"/>
        <v>0</v>
      </c>
      <c r="M375" s="144">
        <f t="shared" si="251"/>
        <v>0</v>
      </c>
      <c r="N375" s="144">
        <f t="shared" si="251"/>
        <v>0</v>
      </c>
      <c r="O375" s="144">
        <f t="shared" si="251"/>
        <v>0</v>
      </c>
      <c r="P375" s="144">
        <f t="shared" si="251"/>
        <v>0</v>
      </c>
      <c r="Q375" s="144">
        <f t="shared" si="251"/>
        <v>0</v>
      </c>
      <c r="R375" s="144">
        <f t="shared" si="251"/>
        <v>0</v>
      </c>
      <c r="S375" s="144">
        <f t="shared" si="251"/>
        <v>0</v>
      </c>
      <c r="T375" s="144">
        <f t="shared" si="251"/>
        <v>0</v>
      </c>
      <c r="U375" s="145"/>
      <c r="V375" s="148">
        <f t="shared" si="196"/>
        <v>0</v>
      </c>
      <c r="W375" s="148">
        <f t="shared" si="197"/>
        <v>0</v>
      </c>
      <c r="X375" s="148">
        <f t="shared" si="198"/>
        <v>0</v>
      </c>
      <c r="Y375" s="148">
        <f t="shared" si="199"/>
        <v>0</v>
      </c>
      <c r="Z375" s="148">
        <f t="shared" si="200"/>
        <v>0</v>
      </c>
      <c r="AA375" s="148">
        <f t="shared" si="201"/>
        <v>0</v>
      </c>
      <c r="AB375" s="148">
        <f t="shared" si="239"/>
        <v>0</v>
      </c>
      <c r="AC375" s="148">
        <f t="shared" si="221"/>
        <v>0</v>
      </c>
      <c r="AD375" s="148">
        <f t="shared" si="202"/>
        <v>0</v>
      </c>
      <c r="AE375" s="148">
        <f t="shared" si="203"/>
        <v>0</v>
      </c>
      <c r="AF375" s="148">
        <f t="shared" si="204"/>
        <v>0</v>
      </c>
      <c r="AG375" s="148">
        <f t="shared" si="205"/>
        <v>0</v>
      </c>
      <c r="AI375" s="148">
        <f t="shared" si="206"/>
        <v>0</v>
      </c>
      <c r="AJ375" s="148">
        <f t="shared" si="207"/>
        <v>0</v>
      </c>
      <c r="AK375" s="148">
        <f t="shared" si="208"/>
        <v>0</v>
      </c>
      <c r="AL375" s="148">
        <f t="shared" si="209"/>
        <v>0</v>
      </c>
      <c r="AM375" s="148">
        <f t="shared" si="210"/>
        <v>0</v>
      </c>
      <c r="AN375" s="148">
        <f t="shared" si="211"/>
        <v>0</v>
      </c>
      <c r="AO375" s="148">
        <f t="shared" si="212"/>
        <v>0</v>
      </c>
      <c r="AP375" s="148">
        <f t="shared" si="213"/>
        <v>0</v>
      </c>
      <c r="AQ375" s="148">
        <f t="shared" si="214"/>
        <v>0</v>
      </c>
      <c r="AR375" s="148">
        <f t="shared" si="215"/>
        <v>0</v>
      </c>
      <c r="AS375" s="148">
        <f t="shared" si="216"/>
        <v>0</v>
      </c>
      <c r="AT375" s="148">
        <f t="shared" si="217"/>
        <v>0</v>
      </c>
      <c r="AU375" s="155"/>
      <c r="AV375" s="2">
        <f t="shared" si="218"/>
        <v>0</v>
      </c>
      <c r="AW375" s="2">
        <f t="shared" si="184"/>
        <v>0</v>
      </c>
      <c r="AX375" s="2">
        <f t="shared" si="185"/>
        <v>0</v>
      </c>
      <c r="AY375" s="2">
        <f t="shared" si="186"/>
        <v>0</v>
      </c>
      <c r="AZ375" s="2">
        <f t="shared" si="187"/>
        <v>0</v>
      </c>
      <c r="BA375" s="2">
        <f t="shared" si="188"/>
        <v>0</v>
      </c>
      <c r="BB375" s="2">
        <f t="shared" si="189"/>
        <v>0</v>
      </c>
      <c r="BC375" s="2">
        <f t="shared" si="190"/>
        <v>0</v>
      </c>
      <c r="BD375" s="2">
        <f t="shared" si="191"/>
        <v>0</v>
      </c>
      <c r="BE375" s="2">
        <f t="shared" si="192"/>
        <v>0</v>
      </c>
      <c r="BF375" s="2">
        <f t="shared" si="193"/>
        <v>0</v>
      </c>
      <c r="BG375" s="2">
        <f t="shared" si="194"/>
        <v>0</v>
      </c>
      <c r="BH375" s="145"/>
      <c r="BU375" s="145"/>
      <c r="CH375" s="145"/>
      <c r="CU375" s="145"/>
      <c r="DH375" s="145"/>
      <c r="DU375" s="145"/>
      <c r="EH375" s="145"/>
      <c r="EK375" s="175">
        <f t="shared" si="219"/>
        <v>0</v>
      </c>
    </row>
    <row r="376" spans="1:141" ht="15.75" hidden="1" outlineLevel="1" x14ac:dyDescent="0.25">
      <c r="A376" s="2">
        <f t="shared" si="249"/>
        <v>94</v>
      </c>
      <c r="B376" s="1">
        <f t="shared" si="249"/>
        <v>0</v>
      </c>
      <c r="C376" s="1">
        <f t="shared" si="249"/>
        <v>0</v>
      </c>
      <c r="D376" s="2">
        <f t="shared" si="249"/>
        <v>0</v>
      </c>
      <c r="E376" s="161">
        <f t="shared" si="249"/>
        <v>0</v>
      </c>
      <c r="F376" s="86">
        <f t="shared" si="237"/>
        <v>0</v>
      </c>
      <c r="H376" s="174">
        <v>0</v>
      </c>
      <c r="I376" s="144">
        <f t="shared" ref="I376:T376" si="252">I237+H376</f>
        <v>0</v>
      </c>
      <c r="J376" s="144">
        <f t="shared" si="252"/>
        <v>0</v>
      </c>
      <c r="K376" s="144">
        <f t="shared" si="252"/>
        <v>0</v>
      </c>
      <c r="L376" s="144">
        <f t="shared" si="252"/>
        <v>0</v>
      </c>
      <c r="M376" s="144">
        <f t="shared" si="252"/>
        <v>0</v>
      </c>
      <c r="N376" s="144">
        <f t="shared" si="252"/>
        <v>0</v>
      </c>
      <c r="O376" s="144">
        <f t="shared" si="252"/>
        <v>0</v>
      </c>
      <c r="P376" s="144">
        <f t="shared" si="252"/>
        <v>0</v>
      </c>
      <c r="Q376" s="144">
        <f t="shared" si="252"/>
        <v>0</v>
      </c>
      <c r="R376" s="144">
        <f t="shared" si="252"/>
        <v>0</v>
      </c>
      <c r="S376" s="144">
        <f t="shared" si="252"/>
        <v>0</v>
      </c>
      <c r="T376" s="144">
        <f t="shared" si="252"/>
        <v>0</v>
      </c>
      <c r="U376" s="145"/>
      <c r="V376" s="148">
        <f t="shared" si="196"/>
        <v>0</v>
      </c>
      <c r="W376" s="148">
        <f t="shared" si="197"/>
        <v>0</v>
      </c>
      <c r="X376" s="148">
        <f t="shared" si="198"/>
        <v>0</v>
      </c>
      <c r="Y376" s="148">
        <f t="shared" si="199"/>
        <v>0</v>
      </c>
      <c r="Z376" s="148">
        <f t="shared" si="200"/>
        <v>0</v>
      </c>
      <c r="AA376" s="148">
        <f t="shared" si="201"/>
        <v>0</v>
      </c>
      <c r="AB376" s="148">
        <f t="shared" si="239"/>
        <v>0</v>
      </c>
      <c r="AC376" s="148">
        <f t="shared" si="221"/>
        <v>0</v>
      </c>
      <c r="AD376" s="148">
        <f t="shared" si="202"/>
        <v>0</v>
      </c>
      <c r="AE376" s="148">
        <f t="shared" si="203"/>
        <v>0</v>
      </c>
      <c r="AF376" s="148">
        <f t="shared" si="204"/>
        <v>0</v>
      </c>
      <c r="AG376" s="148">
        <f t="shared" si="205"/>
        <v>0</v>
      </c>
      <c r="AI376" s="148">
        <f t="shared" si="206"/>
        <v>0</v>
      </c>
      <c r="AJ376" s="148">
        <f t="shared" si="207"/>
        <v>0</v>
      </c>
      <c r="AK376" s="148">
        <f t="shared" si="208"/>
        <v>0</v>
      </c>
      <c r="AL376" s="148">
        <f t="shared" si="209"/>
        <v>0</v>
      </c>
      <c r="AM376" s="148">
        <f t="shared" si="210"/>
        <v>0</v>
      </c>
      <c r="AN376" s="148">
        <f t="shared" si="211"/>
        <v>0</v>
      </c>
      <c r="AO376" s="148">
        <f t="shared" si="212"/>
        <v>0</v>
      </c>
      <c r="AP376" s="148">
        <f t="shared" si="213"/>
        <v>0</v>
      </c>
      <c r="AQ376" s="148">
        <f t="shared" si="214"/>
        <v>0</v>
      </c>
      <c r="AR376" s="148">
        <f t="shared" si="215"/>
        <v>0</v>
      </c>
      <c r="AS376" s="148">
        <f t="shared" si="216"/>
        <v>0</v>
      </c>
      <c r="AT376" s="148">
        <f t="shared" si="217"/>
        <v>0</v>
      </c>
      <c r="AU376" s="155"/>
      <c r="AV376" s="2">
        <f t="shared" si="218"/>
        <v>0</v>
      </c>
      <c r="AW376" s="2">
        <f t="shared" si="184"/>
        <v>0</v>
      </c>
      <c r="AX376" s="2">
        <f t="shared" si="185"/>
        <v>0</v>
      </c>
      <c r="AY376" s="2">
        <f t="shared" si="186"/>
        <v>0</v>
      </c>
      <c r="AZ376" s="2">
        <f t="shared" si="187"/>
        <v>0</v>
      </c>
      <c r="BA376" s="2">
        <f t="shared" si="188"/>
        <v>0</v>
      </c>
      <c r="BB376" s="2">
        <f t="shared" si="189"/>
        <v>0</v>
      </c>
      <c r="BC376" s="2">
        <f t="shared" si="190"/>
        <v>0</v>
      </c>
      <c r="BD376" s="2">
        <f t="shared" si="191"/>
        <v>0</v>
      </c>
      <c r="BE376" s="2">
        <f t="shared" si="192"/>
        <v>0</v>
      </c>
      <c r="BF376" s="2">
        <f t="shared" si="193"/>
        <v>0</v>
      </c>
      <c r="BG376" s="2">
        <f t="shared" si="194"/>
        <v>0</v>
      </c>
      <c r="BH376" s="145"/>
      <c r="BU376" s="145"/>
      <c r="CH376" s="145"/>
      <c r="CU376" s="145"/>
      <c r="DH376" s="145"/>
      <c r="DU376" s="145"/>
      <c r="EH376" s="145"/>
      <c r="EK376" s="175">
        <f t="shared" si="219"/>
        <v>0</v>
      </c>
    </row>
    <row r="377" spans="1:141" ht="15.75" hidden="1" outlineLevel="1" x14ac:dyDescent="0.25">
      <c r="A377" s="2">
        <f t="shared" si="249"/>
        <v>95</v>
      </c>
      <c r="B377" s="1">
        <f t="shared" si="249"/>
        <v>0</v>
      </c>
      <c r="C377" s="1">
        <f t="shared" si="249"/>
        <v>0</v>
      </c>
      <c r="D377" s="2">
        <f t="shared" si="249"/>
        <v>0</v>
      </c>
      <c r="E377" s="161">
        <f t="shared" si="249"/>
        <v>0</v>
      </c>
      <c r="F377" s="86">
        <f t="shared" si="237"/>
        <v>0</v>
      </c>
      <c r="H377" s="174">
        <v>0</v>
      </c>
      <c r="I377" s="144">
        <f t="shared" ref="I377:T377" si="253">I238+H377</f>
        <v>0</v>
      </c>
      <c r="J377" s="144">
        <f t="shared" si="253"/>
        <v>0</v>
      </c>
      <c r="K377" s="144">
        <f t="shared" si="253"/>
        <v>0</v>
      </c>
      <c r="L377" s="144">
        <f t="shared" si="253"/>
        <v>0</v>
      </c>
      <c r="M377" s="144">
        <f t="shared" si="253"/>
        <v>0</v>
      </c>
      <c r="N377" s="144">
        <f t="shared" si="253"/>
        <v>0</v>
      </c>
      <c r="O377" s="144">
        <f t="shared" si="253"/>
        <v>0</v>
      </c>
      <c r="P377" s="144">
        <f t="shared" si="253"/>
        <v>0</v>
      </c>
      <c r="Q377" s="144">
        <f t="shared" si="253"/>
        <v>0</v>
      </c>
      <c r="R377" s="144">
        <f t="shared" si="253"/>
        <v>0</v>
      </c>
      <c r="S377" s="144">
        <f t="shared" si="253"/>
        <v>0</v>
      </c>
      <c r="T377" s="144">
        <f t="shared" si="253"/>
        <v>0</v>
      </c>
      <c r="U377" s="145"/>
      <c r="V377" s="148">
        <f t="shared" si="196"/>
        <v>0</v>
      </c>
      <c r="W377" s="148">
        <f t="shared" si="197"/>
        <v>0</v>
      </c>
      <c r="X377" s="148">
        <f t="shared" si="198"/>
        <v>0</v>
      </c>
      <c r="Y377" s="148">
        <f t="shared" si="199"/>
        <v>0</v>
      </c>
      <c r="Z377" s="148">
        <f t="shared" si="200"/>
        <v>0</v>
      </c>
      <c r="AA377" s="148">
        <f t="shared" si="201"/>
        <v>0</v>
      </c>
      <c r="AB377" s="148">
        <f t="shared" si="239"/>
        <v>0</v>
      </c>
      <c r="AC377" s="148">
        <f t="shared" si="221"/>
        <v>0</v>
      </c>
      <c r="AD377" s="148">
        <f t="shared" si="202"/>
        <v>0</v>
      </c>
      <c r="AE377" s="148">
        <f t="shared" si="203"/>
        <v>0</v>
      </c>
      <c r="AF377" s="148">
        <f t="shared" si="204"/>
        <v>0</v>
      </c>
      <c r="AG377" s="148">
        <f t="shared" si="205"/>
        <v>0</v>
      </c>
      <c r="AI377" s="148">
        <f t="shared" si="206"/>
        <v>0</v>
      </c>
      <c r="AJ377" s="148">
        <f t="shared" si="207"/>
        <v>0</v>
      </c>
      <c r="AK377" s="148">
        <f t="shared" si="208"/>
        <v>0</v>
      </c>
      <c r="AL377" s="148">
        <f t="shared" si="209"/>
        <v>0</v>
      </c>
      <c r="AM377" s="148">
        <f t="shared" si="210"/>
        <v>0</v>
      </c>
      <c r="AN377" s="148">
        <f t="shared" si="211"/>
        <v>0</v>
      </c>
      <c r="AO377" s="148">
        <f t="shared" si="212"/>
        <v>0</v>
      </c>
      <c r="AP377" s="148">
        <f t="shared" si="213"/>
        <v>0</v>
      </c>
      <c r="AQ377" s="148">
        <f t="shared" si="214"/>
        <v>0</v>
      </c>
      <c r="AR377" s="148">
        <f t="shared" si="215"/>
        <v>0</v>
      </c>
      <c r="AS377" s="148">
        <f t="shared" si="216"/>
        <v>0</v>
      </c>
      <c r="AT377" s="148">
        <f t="shared" si="217"/>
        <v>0</v>
      </c>
      <c r="AU377" s="155"/>
      <c r="AV377" s="2">
        <f t="shared" si="218"/>
        <v>0</v>
      </c>
      <c r="AW377" s="2">
        <f t="shared" si="184"/>
        <v>0</v>
      </c>
      <c r="AX377" s="2">
        <f t="shared" si="185"/>
        <v>0</v>
      </c>
      <c r="AY377" s="2">
        <f t="shared" si="186"/>
        <v>0</v>
      </c>
      <c r="AZ377" s="2">
        <f t="shared" si="187"/>
        <v>0</v>
      </c>
      <c r="BA377" s="2">
        <f t="shared" si="188"/>
        <v>0</v>
      </c>
      <c r="BB377" s="2">
        <f t="shared" si="189"/>
        <v>0</v>
      </c>
      <c r="BC377" s="2">
        <f t="shared" si="190"/>
        <v>0</v>
      </c>
      <c r="BD377" s="2">
        <f t="shared" si="191"/>
        <v>0</v>
      </c>
      <c r="BE377" s="2">
        <f t="shared" si="192"/>
        <v>0</v>
      </c>
      <c r="BF377" s="2">
        <f t="shared" si="193"/>
        <v>0</v>
      </c>
      <c r="BG377" s="2">
        <f t="shared" si="194"/>
        <v>0</v>
      </c>
      <c r="BH377" s="145"/>
      <c r="BU377" s="145"/>
      <c r="CH377" s="145"/>
      <c r="CU377" s="145"/>
      <c r="DH377" s="145"/>
      <c r="DU377" s="145"/>
      <c r="EH377" s="145"/>
      <c r="EK377" s="175">
        <f t="shared" si="219"/>
        <v>0</v>
      </c>
    </row>
    <row r="378" spans="1:141" ht="15.75" hidden="1" outlineLevel="1" x14ac:dyDescent="0.25">
      <c r="A378" s="2">
        <f t="shared" si="249"/>
        <v>96</v>
      </c>
      <c r="B378" s="1">
        <f t="shared" si="249"/>
        <v>0</v>
      </c>
      <c r="C378" s="1">
        <f t="shared" si="249"/>
        <v>0</v>
      </c>
      <c r="D378" s="2">
        <f t="shared" si="249"/>
        <v>0</v>
      </c>
      <c r="E378" s="161">
        <f t="shared" si="249"/>
        <v>0</v>
      </c>
      <c r="F378" s="86">
        <f t="shared" si="237"/>
        <v>0</v>
      </c>
      <c r="H378" s="174">
        <v>0</v>
      </c>
      <c r="I378" s="144">
        <f t="shared" ref="I378:T378" si="254">I239+H378</f>
        <v>0</v>
      </c>
      <c r="J378" s="144">
        <f t="shared" si="254"/>
        <v>0</v>
      </c>
      <c r="K378" s="144">
        <f t="shared" si="254"/>
        <v>0</v>
      </c>
      <c r="L378" s="144">
        <f t="shared" si="254"/>
        <v>0</v>
      </c>
      <c r="M378" s="144">
        <f t="shared" si="254"/>
        <v>0</v>
      </c>
      <c r="N378" s="144">
        <f t="shared" si="254"/>
        <v>0</v>
      </c>
      <c r="O378" s="144">
        <f t="shared" si="254"/>
        <v>0</v>
      </c>
      <c r="P378" s="144">
        <f t="shared" si="254"/>
        <v>0</v>
      </c>
      <c r="Q378" s="144">
        <f t="shared" si="254"/>
        <v>0</v>
      </c>
      <c r="R378" s="144">
        <f t="shared" si="254"/>
        <v>0</v>
      </c>
      <c r="S378" s="144">
        <f t="shared" si="254"/>
        <v>0</v>
      </c>
      <c r="T378" s="144">
        <f t="shared" si="254"/>
        <v>0</v>
      </c>
      <c r="U378" s="145"/>
      <c r="V378" s="148">
        <f t="shared" si="196"/>
        <v>0</v>
      </c>
      <c r="W378" s="148">
        <f t="shared" si="197"/>
        <v>0</v>
      </c>
      <c r="X378" s="148">
        <f t="shared" si="198"/>
        <v>0</v>
      </c>
      <c r="Y378" s="148">
        <f t="shared" si="199"/>
        <v>0</v>
      </c>
      <c r="Z378" s="148">
        <f t="shared" si="200"/>
        <v>0</v>
      </c>
      <c r="AA378" s="148">
        <f t="shared" si="201"/>
        <v>0</v>
      </c>
      <c r="AB378" s="148">
        <f t="shared" si="239"/>
        <v>0</v>
      </c>
      <c r="AC378" s="148">
        <f t="shared" si="221"/>
        <v>0</v>
      </c>
      <c r="AD378" s="148">
        <f t="shared" si="202"/>
        <v>0</v>
      </c>
      <c r="AE378" s="148">
        <f t="shared" si="203"/>
        <v>0</v>
      </c>
      <c r="AF378" s="148">
        <f t="shared" si="204"/>
        <v>0</v>
      </c>
      <c r="AG378" s="148">
        <f t="shared" si="205"/>
        <v>0</v>
      </c>
      <c r="AI378" s="148">
        <f t="shared" si="206"/>
        <v>0</v>
      </c>
      <c r="AJ378" s="148">
        <f t="shared" si="207"/>
        <v>0</v>
      </c>
      <c r="AK378" s="148">
        <f t="shared" si="208"/>
        <v>0</v>
      </c>
      <c r="AL378" s="148">
        <f t="shared" si="209"/>
        <v>0</v>
      </c>
      <c r="AM378" s="148">
        <f t="shared" si="210"/>
        <v>0</v>
      </c>
      <c r="AN378" s="148">
        <f t="shared" si="211"/>
        <v>0</v>
      </c>
      <c r="AO378" s="148">
        <f t="shared" si="212"/>
        <v>0</v>
      </c>
      <c r="AP378" s="148">
        <f t="shared" si="213"/>
        <v>0</v>
      </c>
      <c r="AQ378" s="148">
        <f t="shared" si="214"/>
        <v>0</v>
      </c>
      <c r="AR378" s="148">
        <f t="shared" si="215"/>
        <v>0</v>
      </c>
      <c r="AS378" s="148">
        <f t="shared" si="216"/>
        <v>0</v>
      </c>
      <c r="AT378" s="148">
        <f t="shared" si="217"/>
        <v>0</v>
      </c>
      <c r="AU378" s="155"/>
      <c r="AV378" s="2">
        <f t="shared" si="218"/>
        <v>0</v>
      </c>
      <c r="AW378" s="2">
        <f t="shared" si="184"/>
        <v>0</v>
      </c>
      <c r="AX378" s="2">
        <f t="shared" si="185"/>
        <v>0</v>
      </c>
      <c r="AY378" s="2">
        <f t="shared" si="186"/>
        <v>0</v>
      </c>
      <c r="AZ378" s="2">
        <f t="shared" si="187"/>
        <v>0</v>
      </c>
      <c r="BA378" s="2">
        <f t="shared" si="188"/>
        <v>0</v>
      </c>
      <c r="BB378" s="2">
        <f t="shared" si="189"/>
        <v>0</v>
      </c>
      <c r="BC378" s="2">
        <f t="shared" si="190"/>
        <v>0</v>
      </c>
      <c r="BD378" s="2">
        <f t="shared" si="191"/>
        <v>0</v>
      </c>
      <c r="BE378" s="2">
        <f t="shared" si="192"/>
        <v>0</v>
      </c>
      <c r="BF378" s="2">
        <f t="shared" si="193"/>
        <v>0</v>
      </c>
      <c r="BG378" s="2">
        <f t="shared" si="194"/>
        <v>0</v>
      </c>
      <c r="BH378" s="145"/>
      <c r="BU378" s="145"/>
      <c r="CH378" s="145"/>
      <c r="CU378" s="145"/>
      <c r="DH378" s="145"/>
      <c r="DU378" s="145"/>
      <c r="EH378" s="145"/>
      <c r="EK378" s="175">
        <f t="shared" si="219"/>
        <v>0</v>
      </c>
    </row>
    <row r="379" spans="1:141" ht="15.75" hidden="1" outlineLevel="1" x14ac:dyDescent="0.25">
      <c r="A379" s="2">
        <f t="shared" si="249"/>
        <v>97</v>
      </c>
      <c r="B379" s="1">
        <f t="shared" si="249"/>
        <v>0</v>
      </c>
      <c r="C379" s="1">
        <f t="shared" si="249"/>
        <v>0</v>
      </c>
      <c r="D379" s="2">
        <f t="shared" si="249"/>
        <v>0</v>
      </c>
      <c r="E379" s="161">
        <f t="shared" si="249"/>
        <v>0</v>
      </c>
      <c r="F379" s="86">
        <f t="shared" si="237"/>
        <v>0</v>
      </c>
      <c r="H379" s="174">
        <v>0</v>
      </c>
      <c r="I379" s="144">
        <f t="shared" ref="I379:T379" si="255">I240+H379</f>
        <v>0</v>
      </c>
      <c r="J379" s="144">
        <f t="shared" si="255"/>
        <v>0</v>
      </c>
      <c r="K379" s="144">
        <f t="shared" si="255"/>
        <v>0</v>
      </c>
      <c r="L379" s="144">
        <f t="shared" si="255"/>
        <v>0</v>
      </c>
      <c r="M379" s="144">
        <f t="shared" si="255"/>
        <v>0</v>
      </c>
      <c r="N379" s="144">
        <f t="shared" si="255"/>
        <v>0</v>
      </c>
      <c r="O379" s="144">
        <f t="shared" si="255"/>
        <v>0</v>
      </c>
      <c r="P379" s="144">
        <f t="shared" si="255"/>
        <v>0</v>
      </c>
      <c r="Q379" s="144">
        <f t="shared" si="255"/>
        <v>0</v>
      </c>
      <c r="R379" s="144">
        <f t="shared" si="255"/>
        <v>0</v>
      </c>
      <c r="S379" s="144">
        <f t="shared" si="255"/>
        <v>0</v>
      </c>
      <c r="T379" s="144">
        <f t="shared" si="255"/>
        <v>0</v>
      </c>
      <c r="U379" s="145"/>
      <c r="V379" s="148">
        <f t="shared" si="196"/>
        <v>0</v>
      </c>
      <c r="W379" s="148">
        <f t="shared" si="197"/>
        <v>0</v>
      </c>
      <c r="X379" s="148">
        <f t="shared" si="198"/>
        <v>0</v>
      </c>
      <c r="Y379" s="148">
        <f t="shared" si="199"/>
        <v>0</v>
      </c>
      <c r="Z379" s="148">
        <f t="shared" si="200"/>
        <v>0</v>
      </c>
      <c r="AA379" s="148">
        <f t="shared" si="201"/>
        <v>0</v>
      </c>
      <c r="AB379" s="148">
        <f t="shared" si="239"/>
        <v>0</v>
      </c>
      <c r="AC379" s="148">
        <f t="shared" si="221"/>
        <v>0</v>
      </c>
      <c r="AD379" s="148">
        <f t="shared" si="202"/>
        <v>0</v>
      </c>
      <c r="AE379" s="148">
        <f t="shared" si="203"/>
        <v>0</v>
      </c>
      <c r="AF379" s="148">
        <f t="shared" si="204"/>
        <v>0</v>
      </c>
      <c r="AG379" s="148">
        <f t="shared" si="205"/>
        <v>0</v>
      </c>
      <c r="AI379" s="148">
        <f t="shared" si="206"/>
        <v>0</v>
      </c>
      <c r="AJ379" s="148">
        <f t="shared" si="207"/>
        <v>0</v>
      </c>
      <c r="AK379" s="148">
        <f t="shared" si="208"/>
        <v>0</v>
      </c>
      <c r="AL379" s="148">
        <f t="shared" si="209"/>
        <v>0</v>
      </c>
      <c r="AM379" s="148">
        <f t="shared" si="210"/>
        <v>0</v>
      </c>
      <c r="AN379" s="148">
        <f t="shared" si="211"/>
        <v>0</v>
      </c>
      <c r="AO379" s="148">
        <f t="shared" si="212"/>
        <v>0</v>
      </c>
      <c r="AP379" s="148">
        <f t="shared" si="213"/>
        <v>0</v>
      </c>
      <c r="AQ379" s="148">
        <f t="shared" si="214"/>
        <v>0</v>
      </c>
      <c r="AR379" s="148">
        <f t="shared" si="215"/>
        <v>0</v>
      </c>
      <c r="AS379" s="148">
        <f t="shared" si="216"/>
        <v>0</v>
      </c>
      <c r="AT379" s="148">
        <f t="shared" si="217"/>
        <v>0</v>
      </c>
      <c r="AU379" s="155"/>
      <c r="AV379" s="2">
        <f t="shared" si="218"/>
        <v>0</v>
      </c>
      <c r="AW379" s="2">
        <f t="shared" si="184"/>
        <v>0</v>
      </c>
      <c r="AX379" s="2">
        <f t="shared" si="185"/>
        <v>0</v>
      </c>
      <c r="AY379" s="2">
        <f t="shared" si="186"/>
        <v>0</v>
      </c>
      <c r="AZ379" s="2">
        <f t="shared" si="187"/>
        <v>0</v>
      </c>
      <c r="BA379" s="2">
        <f t="shared" si="188"/>
        <v>0</v>
      </c>
      <c r="BB379" s="2">
        <f t="shared" si="189"/>
        <v>0</v>
      </c>
      <c r="BC379" s="2">
        <f t="shared" si="190"/>
        <v>0</v>
      </c>
      <c r="BD379" s="2">
        <f t="shared" si="191"/>
        <v>0</v>
      </c>
      <c r="BE379" s="2">
        <f t="shared" si="192"/>
        <v>0</v>
      </c>
      <c r="BF379" s="2">
        <f t="shared" si="193"/>
        <v>0</v>
      </c>
      <c r="BG379" s="2">
        <f t="shared" si="194"/>
        <v>0</v>
      </c>
      <c r="BH379" s="145"/>
      <c r="BU379" s="145"/>
      <c r="CH379" s="145"/>
      <c r="CU379" s="145"/>
      <c r="DH379" s="145"/>
      <c r="DU379" s="145"/>
      <c r="EH379" s="145"/>
      <c r="EK379" s="175">
        <f t="shared" si="219"/>
        <v>0</v>
      </c>
    </row>
    <row r="380" spans="1:141" ht="15.75" hidden="1" outlineLevel="1" x14ac:dyDescent="0.25">
      <c r="A380" s="2">
        <f t="shared" si="249"/>
        <v>98</v>
      </c>
      <c r="B380" s="1">
        <f t="shared" si="249"/>
        <v>0</v>
      </c>
      <c r="C380" s="1">
        <f t="shared" si="249"/>
        <v>0</v>
      </c>
      <c r="D380" s="2">
        <f t="shared" si="249"/>
        <v>0</v>
      </c>
      <c r="E380" s="161">
        <f t="shared" si="249"/>
        <v>0</v>
      </c>
      <c r="F380" s="86">
        <f t="shared" si="249"/>
        <v>0</v>
      </c>
      <c r="H380" s="174">
        <v>0</v>
      </c>
      <c r="I380" s="144">
        <f t="shared" ref="I380:T380" si="256">I241+H380</f>
        <v>0</v>
      </c>
      <c r="J380" s="144">
        <f t="shared" si="256"/>
        <v>0</v>
      </c>
      <c r="K380" s="144">
        <f t="shared" si="256"/>
        <v>0</v>
      </c>
      <c r="L380" s="144">
        <f t="shared" si="256"/>
        <v>0</v>
      </c>
      <c r="M380" s="144">
        <f t="shared" si="256"/>
        <v>0</v>
      </c>
      <c r="N380" s="144">
        <f t="shared" si="256"/>
        <v>0</v>
      </c>
      <c r="O380" s="144">
        <f t="shared" si="256"/>
        <v>0</v>
      </c>
      <c r="P380" s="144">
        <f t="shared" si="256"/>
        <v>0</v>
      </c>
      <c r="Q380" s="144">
        <f t="shared" si="256"/>
        <v>0</v>
      </c>
      <c r="R380" s="144">
        <f t="shared" si="256"/>
        <v>0</v>
      </c>
      <c r="S380" s="144">
        <f t="shared" si="256"/>
        <v>0</v>
      </c>
      <c r="T380" s="144">
        <f t="shared" si="256"/>
        <v>0</v>
      </c>
      <c r="U380" s="145"/>
      <c r="V380" s="148">
        <f t="shared" si="196"/>
        <v>0</v>
      </c>
      <c r="W380" s="148">
        <f t="shared" si="197"/>
        <v>0</v>
      </c>
      <c r="X380" s="148">
        <f t="shared" si="198"/>
        <v>0</v>
      </c>
      <c r="Y380" s="148">
        <f t="shared" si="199"/>
        <v>0</v>
      </c>
      <c r="Z380" s="148">
        <f t="shared" si="200"/>
        <v>0</v>
      </c>
      <c r="AA380" s="148">
        <f t="shared" si="201"/>
        <v>0</v>
      </c>
      <c r="AB380" s="148">
        <f t="shared" si="239"/>
        <v>0</v>
      </c>
      <c r="AC380" s="148">
        <f t="shared" si="221"/>
        <v>0</v>
      </c>
      <c r="AD380" s="148">
        <f t="shared" si="202"/>
        <v>0</v>
      </c>
      <c r="AE380" s="148">
        <f t="shared" si="203"/>
        <v>0</v>
      </c>
      <c r="AF380" s="148">
        <f t="shared" si="204"/>
        <v>0</v>
      </c>
      <c r="AG380" s="148">
        <f t="shared" si="205"/>
        <v>0</v>
      </c>
      <c r="AI380" s="148">
        <f t="shared" si="206"/>
        <v>0</v>
      </c>
      <c r="AJ380" s="148">
        <f t="shared" si="207"/>
        <v>0</v>
      </c>
      <c r="AK380" s="148">
        <f t="shared" si="208"/>
        <v>0</v>
      </c>
      <c r="AL380" s="148">
        <f t="shared" si="209"/>
        <v>0</v>
      </c>
      <c r="AM380" s="148">
        <f t="shared" si="210"/>
        <v>0</v>
      </c>
      <c r="AN380" s="148">
        <f t="shared" si="211"/>
        <v>0</v>
      </c>
      <c r="AO380" s="148">
        <f t="shared" si="212"/>
        <v>0</v>
      </c>
      <c r="AP380" s="148">
        <f t="shared" si="213"/>
        <v>0</v>
      </c>
      <c r="AQ380" s="148">
        <f t="shared" si="214"/>
        <v>0</v>
      </c>
      <c r="AR380" s="148">
        <f t="shared" si="215"/>
        <v>0</v>
      </c>
      <c r="AS380" s="148">
        <f t="shared" si="216"/>
        <v>0</v>
      </c>
      <c r="AT380" s="148">
        <f t="shared" si="217"/>
        <v>0</v>
      </c>
      <c r="AU380" s="155"/>
      <c r="AV380" s="2">
        <f t="shared" si="218"/>
        <v>0</v>
      </c>
      <c r="AW380" s="2">
        <f t="shared" si="184"/>
        <v>0</v>
      </c>
      <c r="AX380" s="2">
        <f t="shared" si="185"/>
        <v>0</v>
      </c>
      <c r="AY380" s="2">
        <f t="shared" si="186"/>
        <v>0</v>
      </c>
      <c r="AZ380" s="2">
        <f t="shared" si="187"/>
        <v>0</v>
      </c>
      <c r="BA380" s="2">
        <f t="shared" si="188"/>
        <v>0</v>
      </c>
      <c r="BB380" s="2">
        <f t="shared" si="189"/>
        <v>0</v>
      </c>
      <c r="BC380" s="2">
        <f t="shared" si="190"/>
        <v>0</v>
      </c>
      <c r="BD380" s="2">
        <f t="shared" si="191"/>
        <v>0</v>
      </c>
      <c r="BE380" s="2">
        <f t="shared" si="192"/>
        <v>0</v>
      </c>
      <c r="BF380" s="2">
        <f t="shared" si="193"/>
        <v>0</v>
      </c>
      <c r="BG380" s="2">
        <f t="shared" si="194"/>
        <v>0</v>
      </c>
      <c r="BH380" s="145"/>
      <c r="BU380" s="145"/>
      <c r="CH380" s="145"/>
      <c r="CU380" s="145"/>
      <c r="DH380" s="145"/>
      <c r="DU380" s="145"/>
      <c r="EH380" s="145"/>
      <c r="EK380" s="175">
        <f t="shared" si="219"/>
        <v>0</v>
      </c>
    </row>
    <row r="381" spans="1:141" ht="15.75" hidden="1" outlineLevel="1" x14ac:dyDescent="0.25">
      <c r="A381" s="2">
        <f t="shared" si="249"/>
        <v>99</v>
      </c>
      <c r="B381" s="1">
        <f t="shared" si="249"/>
        <v>0</v>
      </c>
      <c r="C381" s="1">
        <f t="shared" si="249"/>
        <v>0</v>
      </c>
      <c r="D381" s="2">
        <f t="shared" si="249"/>
        <v>0</v>
      </c>
      <c r="E381" s="161">
        <f t="shared" si="249"/>
        <v>0</v>
      </c>
      <c r="F381" s="86">
        <f t="shared" si="249"/>
        <v>0</v>
      </c>
      <c r="H381" s="174">
        <v>0</v>
      </c>
      <c r="I381" s="144">
        <f t="shared" ref="I381:T381" si="257">I242+H381</f>
        <v>0</v>
      </c>
      <c r="J381" s="144">
        <f t="shared" si="257"/>
        <v>0</v>
      </c>
      <c r="K381" s="144">
        <f t="shared" si="257"/>
        <v>0</v>
      </c>
      <c r="L381" s="144">
        <f t="shared" si="257"/>
        <v>0</v>
      </c>
      <c r="M381" s="144">
        <f t="shared" si="257"/>
        <v>0</v>
      </c>
      <c r="N381" s="144">
        <f t="shared" si="257"/>
        <v>0</v>
      </c>
      <c r="O381" s="144">
        <f t="shared" si="257"/>
        <v>0</v>
      </c>
      <c r="P381" s="144">
        <f t="shared" si="257"/>
        <v>0</v>
      </c>
      <c r="Q381" s="144">
        <f t="shared" si="257"/>
        <v>0</v>
      </c>
      <c r="R381" s="144">
        <f t="shared" si="257"/>
        <v>0</v>
      </c>
      <c r="S381" s="144">
        <f t="shared" si="257"/>
        <v>0</v>
      </c>
      <c r="T381" s="144">
        <f t="shared" si="257"/>
        <v>0</v>
      </c>
      <c r="U381" s="145"/>
      <c r="V381" s="148">
        <f t="shared" si="196"/>
        <v>0</v>
      </c>
      <c r="W381" s="148">
        <f t="shared" si="197"/>
        <v>0</v>
      </c>
      <c r="X381" s="148">
        <f t="shared" si="198"/>
        <v>0</v>
      </c>
      <c r="Y381" s="148">
        <f t="shared" si="199"/>
        <v>0</v>
      </c>
      <c r="Z381" s="148">
        <f t="shared" si="200"/>
        <v>0</v>
      </c>
      <c r="AA381" s="148">
        <f t="shared" si="201"/>
        <v>0</v>
      </c>
      <c r="AB381" s="148">
        <f t="shared" si="239"/>
        <v>0</v>
      </c>
      <c r="AC381" s="148">
        <f t="shared" si="221"/>
        <v>0</v>
      </c>
      <c r="AD381" s="148">
        <f t="shared" si="202"/>
        <v>0</v>
      </c>
      <c r="AE381" s="148">
        <f t="shared" si="203"/>
        <v>0</v>
      </c>
      <c r="AF381" s="148">
        <f t="shared" si="204"/>
        <v>0</v>
      </c>
      <c r="AG381" s="148">
        <f t="shared" si="205"/>
        <v>0</v>
      </c>
      <c r="AI381" s="148">
        <f t="shared" si="206"/>
        <v>0</v>
      </c>
      <c r="AJ381" s="148">
        <f t="shared" si="207"/>
        <v>0</v>
      </c>
      <c r="AK381" s="148">
        <f t="shared" si="208"/>
        <v>0</v>
      </c>
      <c r="AL381" s="148">
        <f t="shared" si="209"/>
        <v>0</v>
      </c>
      <c r="AM381" s="148">
        <f t="shared" si="210"/>
        <v>0</v>
      </c>
      <c r="AN381" s="148">
        <f t="shared" si="211"/>
        <v>0</v>
      </c>
      <c r="AO381" s="148">
        <f t="shared" si="212"/>
        <v>0</v>
      </c>
      <c r="AP381" s="148">
        <f t="shared" si="213"/>
        <v>0</v>
      </c>
      <c r="AQ381" s="148">
        <f t="shared" si="214"/>
        <v>0</v>
      </c>
      <c r="AR381" s="148">
        <f t="shared" si="215"/>
        <v>0</v>
      </c>
      <c r="AS381" s="148">
        <f t="shared" si="216"/>
        <v>0</v>
      </c>
      <c r="AT381" s="148">
        <f t="shared" si="217"/>
        <v>0</v>
      </c>
      <c r="AU381" s="155"/>
      <c r="AV381" s="2">
        <f t="shared" si="218"/>
        <v>0</v>
      </c>
      <c r="AW381" s="2">
        <f t="shared" si="184"/>
        <v>0</v>
      </c>
      <c r="AX381" s="2">
        <f t="shared" si="185"/>
        <v>0</v>
      </c>
      <c r="AY381" s="2">
        <f t="shared" si="186"/>
        <v>0</v>
      </c>
      <c r="AZ381" s="2">
        <f t="shared" si="187"/>
        <v>0</v>
      </c>
      <c r="BA381" s="2">
        <f t="shared" si="188"/>
        <v>0</v>
      </c>
      <c r="BB381" s="2">
        <f t="shared" si="189"/>
        <v>0</v>
      </c>
      <c r="BC381" s="2">
        <f t="shared" si="190"/>
        <v>0</v>
      </c>
      <c r="BD381" s="2">
        <f t="shared" si="191"/>
        <v>0</v>
      </c>
      <c r="BE381" s="2">
        <f t="shared" si="192"/>
        <v>0</v>
      </c>
      <c r="BF381" s="2">
        <f t="shared" si="193"/>
        <v>0</v>
      </c>
      <c r="BG381" s="2">
        <f t="shared" si="194"/>
        <v>0</v>
      </c>
      <c r="BH381" s="145"/>
      <c r="BU381" s="145"/>
      <c r="CH381" s="145"/>
      <c r="CU381" s="145"/>
      <c r="DH381" s="145"/>
      <c r="DU381" s="145"/>
      <c r="EH381" s="145"/>
      <c r="EK381" s="175">
        <f t="shared" si="219"/>
        <v>0</v>
      </c>
    </row>
    <row r="382" spans="1:141" ht="15.75" hidden="1" outlineLevel="1" x14ac:dyDescent="0.25">
      <c r="A382" s="2">
        <f t="shared" si="249"/>
        <v>100</v>
      </c>
      <c r="B382" s="1">
        <f t="shared" si="249"/>
        <v>0</v>
      </c>
      <c r="C382" s="1">
        <f t="shared" si="249"/>
        <v>0</v>
      </c>
      <c r="D382" s="2">
        <f t="shared" si="249"/>
        <v>0</v>
      </c>
      <c r="E382" s="161">
        <f t="shared" si="249"/>
        <v>0</v>
      </c>
      <c r="F382" s="86">
        <f t="shared" si="249"/>
        <v>0</v>
      </c>
      <c r="H382" s="174">
        <v>0</v>
      </c>
      <c r="I382" s="144">
        <f t="shared" ref="I382:T382" si="258">I243+H382</f>
        <v>0</v>
      </c>
      <c r="J382" s="144">
        <f t="shared" si="258"/>
        <v>0</v>
      </c>
      <c r="K382" s="144">
        <f t="shared" si="258"/>
        <v>0</v>
      </c>
      <c r="L382" s="144">
        <f t="shared" si="258"/>
        <v>0</v>
      </c>
      <c r="M382" s="144">
        <f t="shared" si="258"/>
        <v>0</v>
      </c>
      <c r="N382" s="144">
        <f t="shared" si="258"/>
        <v>0</v>
      </c>
      <c r="O382" s="144">
        <f t="shared" si="258"/>
        <v>0</v>
      </c>
      <c r="P382" s="144">
        <f t="shared" si="258"/>
        <v>0</v>
      </c>
      <c r="Q382" s="144">
        <f t="shared" si="258"/>
        <v>0</v>
      </c>
      <c r="R382" s="144">
        <f t="shared" si="258"/>
        <v>0</v>
      </c>
      <c r="S382" s="144">
        <f t="shared" si="258"/>
        <v>0</v>
      </c>
      <c r="T382" s="144">
        <f t="shared" si="258"/>
        <v>0</v>
      </c>
      <c r="U382" s="145"/>
      <c r="V382" s="148">
        <f t="shared" si="196"/>
        <v>0</v>
      </c>
      <c r="W382" s="148">
        <f t="shared" si="197"/>
        <v>0</v>
      </c>
      <c r="X382" s="148">
        <f t="shared" si="198"/>
        <v>0</v>
      </c>
      <c r="Y382" s="148">
        <f t="shared" si="199"/>
        <v>0</v>
      </c>
      <c r="Z382" s="148">
        <f t="shared" si="200"/>
        <v>0</v>
      </c>
      <c r="AA382" s="148">
        <f t="shared" si="201"/>
        <v>0</v>
      </c>
      <c r="AB382" s="148">
        <f t="shared" si="239"/>
        <v>0</v>
      </c>
      <c r="AC382" s="148">
        <f t="shared" si="221"/>
        <v>0</v>
      </c>
      <c r="AD382" s="148">
        <f t="shared" si="202"/>
        <v>0</v>
      </c>
      <c r="AE382" s="148">
        <f t="shared" si="203"/>
        <v>0</v>
      </c>
      <c r="AF382" s="148">
        <f t="shared" si="204"/>
        <v>0</v>
      </c>
      <c r="AG382" s="148">
        <f t="shared" si="205"/>
        <v>0</v>
      </c>
      <c r="AI382" s="148">
        <f t="shared" si="206"/>
        <v>0</v>
      </c>
      <c r="AJ382" s="148">
        <f t="shared" si="207"/>
        <v>0</v>
      </c>
      <c r="AK382" s="148">
        <f t="shared" si="208"/>
        <v>0</v>
      </c>
      <c r="AL382" s="148">
        <f t="shared" si="209"/>
        <v>0</v>
      </c>
      <c r="AM382" s="148">
        <f t="shared" si="210"/>
        <v>0</v>
      </c>
      <c r="AN382" s="148">
        <f t="shared" si="211"/>
        <v>0</v>
      </c>
      <c r="AO382" s="148">
        <f t="shared" si="212"/>
        <v>0</v>
      </c>
      <c r="AP382" s="148">
        <f t="shared" si="213"/>
        <v>0</v>
      </c>
      <c r="AQ382" s="148">
        <f t="shared" si="214"/>
        <v>0</v>
      </c>
      <c r="AR382" s="148">
        <f t="shared" si="215"/>
        <v>0</v>
      </c>
      <c r="AS382" s="148">
        <f t="shared" si="216"/>
        <v>0</v>
      </c>
      <c r="AT382" s="148">
        <f t="shared" si="217"/>
        <v>0</v>
      </c>
      <c r="AU382" s="155"/>
      <c r="AV382" s="2">
        <f t="shared" si="218"/>
        <v>0</v>
      </c>
      <c r="AW382" s="2">
        <f t="shared" si="184"/>
        <v>0</v>
      </c>
      <c r="AX382" s="2">
        <f t="shared" si="185"/>
        <v>0</v>
      </c>
      <c r="AY382" s="2">
        <f t="shared" si="186"/>
        <v>0</v>
      </c>
      <c r="AZ382" s="2">
        <f t="shared" si="187"/>
        <v>0</v>
      </c>
      <c r="BA382" s="2">
        <f t="shared" si="188"/>
        <v>0</v>
      </c>
      <c r="BB382" s="2">
        <f t="shared" si="189"/>
        <v>0</v>
      </c>
      <c r="BC382" s="2">
        <f t="shared" si="190"/>
        <v>0</v>
      </c>
      <c r="BD382" s="2">
        <f t="shared" si="191"/>
        <v>0</v>
      </c>
      <c r="BE382" s="2">
        <f t="shared" si="192"/>
        <v>0</v>
      </c>
      <c r="BF382" s="2">
        <f t="shared" si="193"/>
        <v>0</v>
      </c>
      <c r="BG382" s="2">
        <f t="shared" si="194"/>
        <v>0</v>
      </c>
      <c r="BH382" s="145"/>
      <c r="BU382" s="145"/>
      <c r="CH382" s="145"/>
      <c r="CU382" s="145"/>
      <c r="DH382" s="145"/>
      <c r="DU382" s="145"/>
      <c r="EH382" s="145"/>
      <c r="EK382" s="175">
        <f t="shared" si="219"/>
        <v>0</v>
      </c>
    </row>
    <row r="383" spans="1:141" ht="15.75" hidden="1" outlineLevel="1" x14ac:dyDescent="0.25">
      <c r="A383" s="2">
        <f t="shared" si="249"/>
        <v>101</v>
      </c>
      <c r="B383" s="1">
        <f t="shared" si="249"/>
        <v>0</v>
      </c>
      <c r="C383" s="1">
        <f t="shared" si="249"/>
        <v>0</v>
      </c>
      <c r="D383" s="2">
        <f t="shared" si="249"/>
        <v>0</v>
      </c>
      <c r="E383" s="161">
        <f t="shared" si="249"/>
        <v>0</v>
      </c>
      <c r="F383" s="86">
        <f t="shared" si="249"/>
        <v>0</v>
      </c>
      <c r="H383" s="174">
        <v>0</v>
      </c>
      <c r="I383" s="144">
        <f t="shared" ref="I383:T383" si="259">I244+H383</f>
        <v>0</v>
      </c>
      <c r="J383" s="144">
        <f t="shared" si="259"/>
        <v>0</v>
      </c>
      <c r="K383" s="144">
        <f t="shared" si="259"/>
        <v>0</v>
      </c>
      <c r="L383" s="144">
        <f t="shared" si="259"/>
        <v>0</v>
      </c>
      <c r="M383" s="144">
        <f t="shared" si="259"/>
        <v>0</v>
      </c>
      <c r="N383" s="144">
        <f t="shared" si="259"/>
        <v>0</v>
      </c>
      <c r="O383" s="144">
        <f t="shared" si="259"/>
        <v>0</v>
      </c>
      <c r="P383" s="144">
        <f t="shared" si="259"/>
        <v>0</v>
      </c>
      <c r="Q383" s="144">
        <f t="shared" si="259"/>
        <v>0</v>
      </c>
      <c r="R383" s="144">
        <f t="shared" si="259"/>
        <v>0</v>
      </c>
      <c r="S383" s="144">
        <f t="shared" si="259"/>
        <v>0</v>
      </c>
      <c r="T383" s="144">
        <f t="shared" si="259"/>
        <v>0</v>
      </c>
      <c r="U383" s="145"/>
      <c r="V383" s="148">
        <f t="shared" si="196"/>
        <v>0</v>
      </c>
      <c r="W383" s="148">
        <f t="shared" si="197"/>
        <v>0</v>
      </c>
      <c r="X383" s="148">
        <f t="shared" si="198"/>
        <v>0</v>
      </c>
      <c r="Y383" s="148">
        <f t="shared" si="199"/>
        <v>0</v>
      </c>
      <c r="Z383" s="148">
        <f t="shared" si="200"/>
        <v>0</v>
      </c>
      <c r="AA383" s="148">
        <f t="shared" si="201"/>
        <v>0</v>
      </c>
      <c r="AB383" s="148">
        <f t="shared" si="239"/>
        <v>0</v>
      </c>
      <c r="AC383" s="148">
        <f t="shared" si="221"/>
        <v>0</v>
      </c>
      <c r="AD383" s="148">
        <f t="shared" si="202"/>
        <v>0</v>
      </c>
      <c r="AE383" s="148">
        <f t="shared" si="203"/>
        <v>0</v>
      </c>
      <c r="AF383" s="148">
        <f t="shared" si="204"/>
        <v>0</v>
      </c>
      <c r="AG383" s="148">
        <f t="shared" si="205"/>
        <v>0</v>
      </c>
      <c r="AI383" s="148">
        <f t="shared" si="206"/>
        <v>0</v>
      </c>
      <c r="AJ383" s="148">
        <f t="shared" si="207"/>
        <v>0</v>
      </c>
      <c r="AK383" s="148">
        <f t="shared" si="208"/>
        <v>0</v>
      </c>
      <c r="AL383" s="148">
        <f t="shared" si="209"/>
        <v>0</v>
      </c>
      <c r="AM383" s="148">
        <f t="shared" si="210"/>
        <v>0</v>
      </c>
      <c r="AN383" s="148">
        <f t="shared" si="211"/>
        <v>0</v>
      </c>
      <c r="AO383" s="148">
        <f t="shared" si="212"/>
        <v>0</v>
      </c>
      <c r="AP383" s="148">
        <f t="shared" si="213"/>
        <v>0</v>
      </c>
      <c r="AQ383" s="148">
        <f t="shared" si="214"/>
        <v>0</v>
      </c>
      <c r="AR383" s="148">
        <f t="shared" si="215"/>
        <v>0</v>
      </c>
      <c r="AS383" s="148">
        <f t="shared" si="216"/>
        <v>0</v>
      </c>
      <c r="AT383" s="148">
        <f t="shared" si="217"/>
        <v>0</v>
      </c>
      <c r="AU383" s="155"/>
      <c r="AV383" s="2">
        <f t="shared" si="218"/>
        <v>0</v>
      </c>
      <c r="AW383" s="2">
        <f t="shared" si="184"/>
        <v>0</v>
      </c>
      <c r="AX383" s="2">
        <f t="shared" si="185"/>
        <v>0</v>
      </c>
      <c r="AY383" s="2">
        <f t="shared" si="186"/>
        <v>0</v>
      </c>
      <c r="AZ383" s="2">
        <f t="shared" si="187"/>
        <v>0</v>
      </c>
      <c r="BA383" s="2">
        <f t="shared" si="188"/>
        <v>0</v>
      </c>
      <c r="BB383" s="2">
        <f t="shared" si="189"/>
        <v>0</v>
      </c>
      <c r="BC383" s="2">
        <f t="shared" si="190"/>
        <v>0</v>
      </c>
      <c r="BD383" s="2">
        <f t="shared" si="191"/>
        <v>0</v>
      </c>
      <c r="BE383" s="2">
        <f t="shared" si="192"/>
        <v>0</v>
      </c>
      <c r="BF383" s="2">
        <f t="shared" si="193"/>
        <v>0</v>
      </c>
      <c r="BG383" s="2">
        <f t="shared" si="194"/>
        <v>0</v>
      </c>
      <c r="BH383" s="145"/>
      <c r="BU383" s="145"/>
      <c r="CH383" s="145"/>
      <c r="CU383" s="145"/>
      <c r="DH383" s="145"/>
      <c r="DU383" s="145"/>
      <c r="EH383" s="145"/>
      <c r="EK383" s="175">
        <f t="shared" si="219"/>
        <v>0</v>
      </c>
    </row>
    <row r="384" spans="1:141" ht="15.75" hidden="1" outlineLevel="1" x14ac:dyDescent="0.25">
      <c r="A384" s="2">
        <f t="shared" ref="A384:F399" si="260">A245</f>
        <v>102</v>
      </c>
      <c r="B384" s="1">
        <f t="shared" si="260"/>
        <v>0</v>
      </c>
      <c r="C384" s="1">
        <f t="shared" si="260"/>
        <v>0</v>
      </c>
      <c r="D384" s="2">
        <f t="shared" si="260"/>
        <v>0</v>
      </c>
      <c r="E384" s="161">
        <f t="shared" si="260"/>
        <v>0</v>
      </c>
      <c r="F384" s="86">
        <f t="shared" si="249"/>
        <v>0</v>
      </c>
      <c r="H384" s="174">
        <v>0</v>
      </c>
      <c r="I384" s="144">
        <f t="shared" ref="I384:T384" si="261">I245+H384</f>
        <v>0</v>
      </c>
      <c r="J384" s="144">
        <f t="shared" si="261"/>
        <v>0</v>
      </c>
      <c r="K384" s="144">
        <f t="shared" si="261"/>
        <v>0</v>
      </c>
      <c r="L384" s="144">
        <f t="shared" si="261"/>
        <v>0</v>
      </c>
      <c r="M384" s="144">
        <f t="shared" si="261"/>
        <v>0</v>
      </c>
      <c r="N384" s="144">
        <f t="shared" si="261"/>
        <v>0</v>
      </c>
      <c r="O384" s="144">
        <f t="shared" si="261"/>
        <v>0</v>
      </c>
      <c r="P384" s="144">
        <f t="shared" si="261"/>
        <v>0</v>
      </c>
      <c r="Q384" s="144">
        <f t="shared" si="261"/>
        <v>0</v>
      </c>
      <c r="R384" s="144">
        <f t="shared" si="261"/>
        <v>0</v>
      </c>
      <c r="S384" s="144">
        <f t="shared" si="261"/>
        <v>0</v>
      </c>
      <c r="T384" s="144">
        <f t="shared" si="261"/>
        <v>0</v>
      </c>
      <c r="U384" s="145"/>
      <c r="V384" s="148">
        <f t="shared" si="196"/>
        <v>0</v>
      </c>
      <c r="W384" s="148">
        <f t="shared" si="197"/>
        <v>0</v>
      </c>
      <c r="X384" s="148">
        <f t="shared" si="198"/>
        <v>0</v>
      </c>
      <c r="Y384" s="148">
        <f t="shared" si="199"/>
        <v>0</v>
      </c>
      <c r="Z384" s="148">
        <f t="shared" si="200"/>
        <v>0</v>
      </c>
      <c r="AA384" s="148">
        <f t="shared" si="201"/>
        <v>0</v>
      </c>
      <c r="AB384" s="148">
        <f t="shared" si="239"/>
        <v>0</v>
      </c>
      <c r="AC384" s="148">
        <f t="shared" si="221"/>
        <v>0</v>
      </c>
      <c r="AD384" s="148">
        <f t="shared" si="202"/>
        <v>0</v>
      </c>
      <c r="AE384" s="148">
        <f t="shared" si="203"/>
        <v>0</v>
      </c>
      <c r="AF384" s="148">
        <f t="shared" si="204"/>
        <v>0</v>
      </c>
      <c r="AG384" s="148">
        <f t="shared" si="205"/>
        <v>0</v>
      </c>
      <c r="AI384" s="148">
        <f t="shared" si="206"/>
        <v>0</v>
      </c>
      <c r="AJ384" s="148">
        <f t="shared" si="207"/>
        <v>0</v>
      </c>
      <c r="AK384" s="148">
        <f t="shared" si="208"/>
        <v>0</v>
      </c>
      <c r="AL384" s="148">
        <f t="shared" si="209"/>
        <v>0</v>
      </c>
      <c r="AM384" s="148">
        <f t="shared" si="210"/>
        <v>0</v>
      </c>
      <c r="AN384" s="148">
        <f t="shared" si="211"/>
        <v>0</v>
      </c>
      <c r="AO384" s="148">
        <f t="shared" si="212"/>
        <v>0</v>
      </c>
      <c r="AP384" s="148">
        <f t="shared" si="213"/>
        <v>0</v>
      </c>
      <c r="AQ384" s="148">
        <f t="shared" si="214"/>
        <v>0</v>
      </c>
      <c r="AR384" s="148">
        <f t="shared" si="215"/>
        <v>0</v>
      </c>
      <c r="AS384" s="148">
        <f t="shared" si="216"/>
        <v>0</v>
      </c>
      <c r="AT384" s="148">
        <f t="shared" si="217"/>
        <v>0</v>
      </c>
      <c r="AU384" s="155"/>
      <c r="AV384" s="2">
        <f t="shared" si="218"/>
        <v>0</v>
      </c>
      <c r="AW384" s="2">
        <f t="shared" si="184"/>
        <v>0</v>
      </c>
      <c r="AX384" s="2">
        <f t="shared" si="185"/>
        <v>0</v>
      </c>
      <c r="AY384" s="2">
        <f t="shared" si="186"/>
        <v>0</v>
      </c>
      <c r="AZ384" s="2">
        <f t="shared" si="187"/>
        <v>0</v>
      </c>
      <c r="BA384" s="2">
        <f t="shared" si="188"/>
        <v>0</v>
      </c>
      <c r="BB384" s="2">
        <f t="shared" si="189"/>
        <v>0</v>
      </c>
      <c r="BC384" s="2">
        <f t="shared" si="190"/>
        <v>0</v>
      </c>
      <c r="BD384" s="2">
        <f t="shared" si="191"/>
        <v>0</v>
      </c>
      <c r="BE384" s="2">
        <f t="shared" si="192"/>
        <v>0</v>
      </c>
      <c r="BF384" s="2">
        <f t="shared" si="193"/>
        <v>0</v>
      </c>
      <c r="BG384" s="2">
        <f t="shared" si="194"/>
        <v>0</v>
      </c>
      <c r="BH384" s="145"/>
      <c r="BU384" s="145"/>
      <c r="CH384" s="145"/>
      <c r="CU384" s="145"/>
      <c r="DH384" s="145"/>
      <c r="DU384" s="145"/>
      <c r="EH384" s="145"/>
      <c r="EK384" s="175">
        <f t="shared" si="219"/>
        <v>0</v>
      </c>
    </row>
    <row r="385" spans="1:141" ht="15.75" hidden="1" outlineLevel="1" x14ac:dyDescent="0.25">
      <c r="A385" s="2">
        <f t="shared" si="260"/>
        <v>103</v>
      </c>
      <c r="B385" s="1">
        <f t="shared" si="260"/>
        <v>0</v>
      </c>
      <c r="C385" s="1">
        <f t="shared" si="260"/>
        <v>0</v>
      </c>
      <c r="D385" s="2">
        <f t="shared" si="260"/>
        <v>0</v>
      </c>
      <c r="E385" s="161">
        <f t="shared" si="260"/>
        <v>0</v>
      </c>
      <c r="F385" s="86">
        <f t="shared" si="249"/>
        <v>0</v>
      </c>
      <c r="H385" s="174">
        <v>0</v>
      </c>
      <c r="I385" s="144">
        <f t="shared" ref="I385:T385" si="262">I246+H385</f>
        <v>0</v>
      </c>
      <c r="J385" s="144">
        <f t="shared" si="262"/>
        <v>0</v>
      </c>
      <c r="K385" s="144">
        <f t="shared" si="262"/>
        <v>0</v>
      </c>
      <c r="L385" s="144">
        <f t="shared" si="262"/>
        <v>0</v>
      </c>
      <c r="M385" s="144">
        <f t="shared" si="262"/>
        <v>0</v>
      </c>
      <c r="N385" s="144">
        <f t="shared" si="262"/>
        <v>0</v>
      </c>
      <c r="O385" s="144">
        <f t="shared" si="262"/>
        <v>0</v>
      </c>
      <c r="P385" s="144">
        <f t="shared" si="262"/>
        <v>0</v>
      </c>
      <c r="Q385" s="144">
        <f t="shared" si="262"/>
        <v>0</v>
      </c>
      <c r="R385" s="144">
        <f t="shared" si="262"/>
        <v>0</v>
      </c>
      <c r="S385" s="144">
        <f t="shared" si="262"/>
        <v>0</v>
      </c>
      <c r="T385" s="144">
        <f t="shared" si="262"/>
        <v>0</v>
      </c>
      <c r="U385" s="145"/>
      <c r="V385" s="148">
        <f t="shared" si="196"/>
        <v>0</v>
      </c>
      <c r="W385" s="148">
        <f t="shared" si="197"/>
        <v>0</v>
      </c>
      <c r="X385" s="148">
        <f t="shared" si="198"/>
        <v>0</v>
      </c>
      <c r="Y385" s="148">
        <f t="shared" si="199"/>
        <v>0</v>
      </c>
      <c r="Z385" s="148">
        <f t="shared" si="200"/>
        <v>0</v>
      </c>
      <c r="AA385" s="148">
        <f t="shared" si="201"/>
        <v>0</v>
      </c>
      <c r="AB385" s="148">
        <f t="shared" si="239"/>
        <v>0</v>
      </c>
      <c r="AC385" s="148">
        <f t="shared" si="221"/>
        <v>0</v>
      </c>
      <c r="AD385" s="148">
        <f t="shared" si="202"/>
        <v>0</v>
      </c>
      <c r="AE385" s="148">
        <f t="shared" si="203"/>
        <v>0</v>
      </c>
      <c r="AF385" s="148">
        <f t="shared" si="204"/>
        <v>0</v>
      </c>
      <c r="AG385" s="148">
        <f t="shared" si="205"/>
        <v>0</v>
      </c>
      <c r="AI385" s="148">
        <f t="shared" si="206"/>
        <v>0</v>
      </c>
      <c r="AJ385" s="148">
        <f t="shared" si="207"/>
        <v>0</v>
      </c>
      <c r="AK385" s="148">
        <f t="shared" si="208"/>
        <v>0</v>
      </c>
      <c r="AL385" s="148">
        <f t="shared" si="209"/>
        <v>0</v>
      </c>
      <c r="AM385" s="148">
        <f t="shared" si="210"/>
        <v>0</v>
      </c>
      <c r="AN385" s="148">
        <f t="shared" si="211"/>
        <v>0</v>
      </c>
      <c r="AO385" s="148">
        <f t="shared" si="212"/>
        <v>0</v>
      </c>
      <c r="AP385" s="148">
        <f t="shared" si="213"/>
        <v>0</v>
      </c>
      <c r="AQ385" s="148">
        <f t="shared" si="214"/>
        <v>0</v>
      </c>
      <c r="AR385" s="148">
        <f t="shared" si="215"/>
        <v>0</v>
      </c>
      <c r="AS385" s="148">
        <f t="shared" si="216"/>
        <v>0</v>
      </c>
      <c r="AT385" s="148">
        <f t="shared" si="217"/>
        <v>0</v>
      </c>
      <c r="AU385" s="155"/>
      <c r="AV385" s="2">
        <f t="shared" si="218"/>
        <v>0</v>
      </c>
      <c r="AW385" s="2">
        <f t="shared" si="184"/>
        <v>0</v>
      </c>
      <c r="AX385" s="2">
        <f t="shared" si="185"/>
        <v>0</v>
      </c>
      <c r="AY385" s="2">
        <f t="shared" si="186"/>
        <v>0</v>
      </c>
      <c r="AZ385" s="2">
        <f t="shared" si="187"/>
        <v>0</v>
      </c>
      <c r="BA385" s="2">
        <f t="shared" si="188"/>
        <v>0</v>
      </c>
      <c r="BB385" s="2">
        <f t="shared" si="189"/>
        <v>0</v>
      </c>
      <c r="BC385" s="2">
        <f t="shared" si="190"/>
        <v>0</v>
      </c>
      <c r="BD385" s="2">
        <f t="shared" si="191"/>
        <v>0</v>
      </c>
      <c r="BE385" s="2">
        <f t="shared" si="192"/>
        <v>0</v>
      </c>
      <c r="BF385" s="2">
        <f t="shared" si="193"/>
        <v>0</v>
      </c>
      <c r="BG385" s="2">
        <f t="shared" si="194"/>
        <v>0</v>
      </c>
      <c r="BH385" s="145"/>
      <c r="BU385" s="145"/>
      <c r="CH385" s="145"/>
      <c r="CU385" s="145"/>
      <c r="DH385" s="145"/>
      <c r="DU385" s="145"/>
      <c r="EH385" s="145"/>
      <c r="EK385" s="175">
        <f t="shared" si="219"/>
        <v>0</v>
      </c>
    </row>
    <row r="386" spans="1:141" ht="15.75" hidden="1" outlineLevel="1" x14ac:dyDescent="0.25">
      <c r="A386" s="2">
        <f t="shared" si="260"/>
        <v>104</v>
      </c>
      <c r="B386" s="1">
        <f t="shared" si="260"/>
        <v>0</v>
      </c>
      <c r="C386" s="1">
        <f t="shared" si="260"/>
        <v>0</v>
      </c>
      <c r="D386" s="2">
        <f t="shared" si="260"/>
        <v>0</v>
      </c>
      <c r="E386" s="161">
        <f t="shared" si="260"/>
        <v>0</v>
      </c>
      <c r="F386" s="86">
        <f t="shared" si="249"/>
        <v>0</v>
      </c>
      <c r="H386" s="174">
        <v>0</v>
      </c>
      <c r="I386" s="144">
        <f t="shared" ref="I386:T386" si="263">I247+H386</f>
        <v>0</v>
      </c>
      <c r="J386" s="144">
        <f t="shared" si="263"/>
        <v>0</v>
      </c>
      <c r="K386" s="144">
        <f t="shared" si="263"/>
        <v>0</v>
      </c>
      <c r="L386" s="144">
        <f t="shared" si="263"/>
        <v>0</v>
      </c>
      <c r="M386" s="144">
        <f t="shared" si="263"/>
        <v>0</v>
      </c>
      <c r="N386" s="144">
        <f t="shared" si="263"/>
        <v>0</v>
      </c>
      <c r="O386" s="144">
        <f t="shared" si="263"/>
        <v>0</v>
      </c>
      <c r="P386" s="144">
        <f t="shared" si="263"/>
        <v>0</v>
      </c>
      <c r="Q386" s="144">
        <f t="shared" si="263"/>
        <v>0</v>
      </c>
      <c r="R386" s="144">
        <f t="shared" si="263"/>
        <v>0</v>
      </c>
      <c r="S386" s="144">
        <f t="shared" si="263"/>
        <v>0</v>
      </c>
      <c r="T386" s="144">
        <f t="shared" si="263"/>
        <v>0</v>
      </c>
      <c r="U386" s="145"/>
      <c r="V386" s="148">
        <f t="shared" si="196"/>
        <v>0</v>
      </c>
      <c r="W386" s="148">
        <f t="shared" si="197"/>
        <v>0</v>
      </c>
      <c r="X386" s="148">
        <f t="shared" si="198"/>
        <v>0</v>
      </c>
      <c r="Y386" s="148">
        <f t="shared" si="199"/>
        <v>0</v>
      </c>
      <c r="Z386" s="148">
        <f t="shared" si="200"/>
        <v>0</v>
      </c>
      <c r="AA386" s="148">
        <f t="shared" si="201"/>
        <v>0</v>
      </c>
      <c r="AB386" s="148">
        <f t="shared" si="239"/>
        <v>0</v>
      </c>
      <c r="AC386" s="148">
        <f t="shared" si="221"/>
        <v>0</v>
      </c>
      <c r="AD386" s="148">
        <f t="shared" si="202"/>
        <v>0</v>
      </c>
      <c r="AE386" s="148">
        <f t="shared" si="203"/>
        <v>0</v>
      </c>
      <c r="AF386" s="148">
        <f t="shared" si="204"/>
        <v>0</v>
      </c>
      <c r="AG386" s="148">
        <f t="shared" si="205"/>
        <v>0</v>
      </c>
      <c r="AI386" s="148">
        <f t="shared" si="206"/>
        <v>0</v>
      </c>
      <c r="AJ386" s="148">
        <f t="shared" si="207"/>
        <v>0</v>
      </c>
      <c r="AK386" s="148">
        <f t="shared" si="208"/>
        <v>0</v>
      </c>
      <c r="AL386" s="148">
        <f t="shared" si="209"/>
        <v>0</v>
      </c>
      <c r="AM386" s="148">
        <f t="shared" si="210"/>
        <v>0</v>
      </c>
      <c r="AN386" s="148">
        <f t="shared" si="211"/>
        <v>0</v>
      </c>
      <c r="AO386" s="148">
        <f t="shared" si="212"/>
        <v>0</v>
      </c>
      <c r="AP386" s="148">
        <f t="shared" si="213"/>
        <v>0</v>
      </c>
      <c r="AQ386" s="148">
        <f t="shared" si="214"/>
        <v>0</v>
      </c>
      <c r="AR386" s="148">
        <f t="shared" si="215"/>
        <v>0</v>
      </c>
      <c r="AS386" s="148">
        <f t="shared" si="216"/>
        <v>0</v>
      </c>
      <c r="AT386" s="148">
        <f t="shared" si="217"/>
        <v>0</v>
      </c>
      <c r="AU386" s="155"/>
      <c r="AV386" s="2">
        <f t="shared" si="218"/>
        <v>0</v>
      </c>
      <c r="AW386" s="2">
        <f t="shared" si="184"/>
        <v>0</v>
      </c>
      <c r="AX386" s="2">
        <f t="shared" si="185"/>
        <v>0</v>
      </c>
      <c r="AY386" s="2">
        <f t="shared" si="186"/>
        <v>0</v>
      </c>
      <c r="AZ386" s="2">
        <f t="shared" si="187"/>
        <v>0</v>
      </c>
      <c r="BA386" s="2">
        <f t="shared" si="188"/>
        <v>0</v>
      </c>
      <c r="BB386" s="2">
        <f t="shared" si="189"/>
        <v>0</v>
      </c>
      <c r="BC386" s="2">
        <f t="shared" si="190"/>
        <v>0</v>
      </c>
      <c r="BD386" s="2">
        <f t="shared" si="191"/>
        <v>0</v>
      </c>
      <c r="BE386" s="2">
        <f t="shared" si="192"/>
        <v>0</v>
      </c>
      <c r="BF386" s="2">
        <f t="shared" si="193"/>
        <v>0</v>
      </c>
      <c r="BG386" s="2">
        <f t="shared" si="194"/>
        <v>0</v>
      </c>
      <c r="BH386" s="145"/>
      <c r="BU386" s="145"/>
      <c r="CH386" s="145"/>
      <c r="CU386" s="145"/>
      <c r="DH386" s="145"/>
      <c r="DU386" s="145"/>
      <c r="EH386" s="145"/>
      <c r="EK386" s="175">
        <f t="shared" si="219"/>
        <v>0</v>
      </c>
    </row>
    <row r="387" spans="1:141" ht="15.75" hidden="1" outlineLevel="1" x14ac:dyDescent="0.25">
      <c r="A387" s="2">
        <f t="shared" si="260"/>
        <v>105</v>
      </c>
      <c r="B387" s="1">
        <f t="shared" si="260"/>
        <v>0</v>
      </c>
      <c r="C387" s="1">
        <f t="shared" si="260"/>
        <v>0</v>
      </c>
      <c r="D387" s="2">
        <f t="shared" si="260"/>
        <v>0</v>
      </c>
      <c r="E387" s="161">
        <f t="shared" si="260"/>
        <v>0</v>
      </c>
      <c r="F387" s="86">
        <f t="shared" si="249"/>
        <v>0</v>
      </c>
      <c r="H387" s="174">
        <v>0</v>
      </c>
      <c r="I387" s="144">
        <f t="shared" ref="I387:T387" si="264">I248+H387</f>
        <v>0</v>
      </c>
      <c r="J387" s="144">
        <f t="shared" si="264"/>
        <v>0</v>
      </c>
      <c r="K387" s="144">
        <f t="shared" si="264"/>
        <v>0</v>
      </c>
      <c r="L387" s="144">
        <f t="shared" si="264"/>
        <v>0</v>
      </c>
      <c r="M387" s="144">
        <f t="shared" si="264"/>
        <v>0</v>
      </c>
      <c r="N387" s="144">
        <f t="shared" si="264"/>
        <v>0</v>
      </c>
      <c r="O387" s="144">
        <f t="shared" si="264"/>
        <v>0</v>
      </c>
      <c r="P387" s="144">
        <f t="shared" si="264"/>
        <v>0</v>
      </c>
      <c r="Q387" s="144">
        <f t="shared" si="264"/>
        <v>0</v>
      </c>
      <c r="R387" s="144">
        <f t="shared" si="264"/>
        <v>0</v>
      </c>
      <c r="S387" s="144">
        <f t="shared" si="264"/>
        <v>0</v>
      </c>
      <c r="T387" s="144">
        <f t="shared" si="264"/>
        <v>0</v>
      </c>
      <c r="U387" s="145"/>
      <c r="V387" s="148">
        <f t="shared" si="196"/>
        <v>0</v>
      </c>
      <c r="W387" s="148">
        <f t="shared" si="197"/>
        <v>0</v>
      </c>
      <c r="X387" s="148">
        <f t="shared" si="198"/>
        <v>0</v>
      </c>
      <c r="Y387" s="148">
        <f t="shared" si="199"/>
        <v>0</v>
      </c>
      <c r="Z387" s="148">
        <f t="shared" si="200"/>
        <v>0</v>
      </c>
      <c r="AA387" s="148">
        <f t="shared" si="201"/>
        <v>0</v>
      </c>
      <c r="AB387" s="148">
        <f t="shared" si="239"/>
        <v>0</v>
      </c>
      <c r="AC387" s="148">
        <f t="shared" si="221"/>
        <v>0</v>
      </c>
      <c r="AD387" s="148">
        <f t="shared" si="202"/>
        <v>0</v>
      </c>
      <c r="AE387" s="148">
        <f t="shared" si="203"/>
        <v>0</v>
      </c>
      <c r="AF387" s="148">
        <f t="shared" si="204"/>
        <v>0</v>
      </c>
      <c r="AG387" s="148">
        <f t="shared" si="205"/>
        <v>0</v>
      </c>
      <c r="AI387" s="148">
        <f t="shared" si="206"/>
        <v>0</v>
      </c>
      <c r="AJ387" s="148">
        <f t="shared" si="207"/>
        <v>0</v>
      </c>
      <c r="AK387" s="148">
        <f t="shared" si="208"/>
        <v>0</v>
      </c>
      <c r="AL387" s="148">
        <f t="shared" si="209"/>
        <v>0</v>
      </c>
      <c r="AM387" s="148">
        <f t="shared" si="210"/>
        <v>0</v>
      </c>
      <c r="AN387" s="148">
        <f t="shared" si="211"/>
        <v>0</v>
      </c>
      <c r="AO387" s="148">
        <f t="shared" si="212"/>
        <v>0</v>
      </c>
      <c r="AP387" s="148">
        <f t="shared" si="213"/>
        <v>0</v>
      </c>
      <c r="AQ387" s="148">
        <f t="shared" si="214"/>
        <v>0</v>
      </c>
      <c r="AR387" s="148">
        <f t="shared" si="215"/>
        <v>0</v>
      </c>
      <c r="AS387" s="148">
        <f t="shared" si="216"/>
        <v>0</v>
      </c>
      <c r="AT387" s="148">
        <f t="shared" si="217"/>
        <v>0</v>
      </c>
      <c r="AU387" s="155"/>
      <c r="AV387" s="2">
        <f t="shared" si="218"/>
        <v>0</v>
      </c>
      <c r="AW387" s="2">
        <f t="shared" si="184"/>
        <v>0</v>
      </c>
      <c r="AX387" s="2">
        <f t="shared" si="185"/>
        <v>0</v>
      </c>
      <c r="AY387" s="2">
        <f t="shared" si="186"/>
        <v>0</v>
      </c>
      <c r="AZ387" s="2">
        <f t="shared" si="187"/>
        <v>0</v>
      </c>
      <c r="BA387" s="2">
        <f t="shared" si="188"/>
        <v>0</v>
      </c>
      <c r="BB387" s="2">
        <f t="shared" si="189"/>
        <v>0</v>
      </c>
      <c r="BC387" s="2">
        <f t="shared" si="190"/>
        <v>0</v>
      </c>
      <c r="BD387" s="2">
        <f t="shared" si="191"/>
        <v>0</v>
      </c>
      <c r="BE387" s="2">
        <f t="shared" si="192"/>
        <v>0</v>
      </c>
      <c r="BF387" s="2">
        <f t="shared" si="193"/>
        <v>0</v>
      </c>
      <c r="BG387" s="2">
        <f t="shared" si="194"/>
        <v>0</v>
      </c>
      <c r="BH387" s="145"/>
      <c r="BU387" s="145"/>
      <c r="CH387" s="145"/>
      <c r="CU387" s="145"/>
      <c r="DH387" s="145"/>
      <c r="DU387" s="145"/>
      <c r="EH387" s="145"/>
      <c r="EK387" s="175">
        <f t="shared" si="219"/>
        <v>0</v>
      </c>
    </row>
    <row r="388" spans="1:141" ht="15.75" hidden="1" outlineLevel="1" x14ac:dyDescent="0.25">
      <c r="A388" s="2">
        <f t="shared" si="260"/>
        <v>106</v>
      </c>
      <c r="B388" s="1">
        <f t="shared" si="260"/>
        <v>0</v>
      </c>
      <c r="C388" s="1">
        <f t="shared" si="260"/>
        <v>0</v>
      </c>
      <c r="D388" s="2">
        <f t="shared" si="260"/>
        <v>0</v>
      </c>
      <c r="E388" s="161">
        <f t="shared" si="260"/>
        <v>0</v>
      </c>
      <c r="F388" s="86">
        <f t="shared" si="249"/>
        <v>0</v>
      </c>
      <c r="H388" s="174">
        <v>0</v>
      </c>
      <c r="I388" s="144">
        <f t="shared" ref="I388:T388" si="265">I249+H388</f>
        <v>0</v>
      </c>
      <c r="J388" s="144">
        <f t="shared" si="265"/>
        <v>0</v>
      </c>
      <c r="K388" s="144">
        <f t="shared" si="265"/>
        <v>0</v>
      </c>
      <c r="L388" s="144">
        <f t="shared" si="265"/>
        <v>0</v>
      </c>
      <c r="M388" s="144">
        <f t="shared" si="265"/>
        <v>0</v>
      </c>
      <c r="N388" s="144">
        <f t="shared" si="265"/>
        <v>0</v>
      </c>
      <c r="O388" s="144">
        <f t="shared" si="265"/>
        <v>0</v>
      </c>
      <c r="P388" s="144">
        <f t="shared" si="265"/>
        <v>0</v>
      </c>
      <c r="Q388" s="144">
        <f t="shared" si="265"/>
        <v>0</v>
      </c>
      <c r="R388" s="144">
        <f t="shared" si="265"/>
        <v>0</v>
      </c>
      <c r="S388" s="144">
        <f t="shared" si="265"/>
        <v>0</v>
      </c>
      <c r="T388" s="144">
        <f t="shared" si="265"/>
        <v>0</v>
      </c>
      <c r="U388" s="145"/>
      <c r="V388" s="148">
        <f t="shared" si="196"/>
        <v>0</v>
      </c>
      <c r="W388" s="148">
        <f t="shared" si="197"/>
        <v>0</v>
      </c>
      <c r="X388" s="148">
        <f t="shared" si="198"/>
        <v>0</v>
      </c>
      <c r="Y388" s="148">
        <f t="shared" si="199"/>
        <v>0</v>
      </c>
      <c r="Z388" s="148">
        <f t="shared" si="200"/>
        <v>0</v>
      </c>
      <c r="AA388" s="148">
        <f t="shared" si="201"/>
        <v>0</v>
      </c>
      <c r="AB388" s="148">
        <f t="shared" si="239"/>
        <v>0</v>
      </c>
      <c r="AC388" s="148">
        <f t="shared" si="221"/>
        <v>0</v>
      </c>
      <c r="AD388" s="148">
        <f t="shared" si="202"/>
        <v>0</v>
      </c>
      <c r="AE388" s="148">
        <f t="shared" si="203"/>
        <v>0</v>
      </c>
      <c r="AF388" s="148">
        <f t="shared" si="204"/>
        <v>0</v>
      </c>
      <c r="AG388" s="148">
        <f t="shared" si="205"/>
        <v>0</v>
      </c>
      <c r="AI388" s="148">
        <f t="shared" si="206"/>
        <v>0</v>
      </c>
      <c r="AJ388" s="148">
        <f t="shared" si="207"/>
        <v>0</v>
      </c>
      <c r="AK388" s="148">
        <f t="shared" si="208"/>
        <v>0</v>
      </c>
      <c r="AL388" s="148">
        <f t="shared" si="209"/>
        <v>0</v>
      </c>
      <c r="AM388" s="148">
        <f t="shared" si="210"/>
        <v>0</v>
      </c>
      <c r="AN388" s="148">
        <f t="shared" si="211"/>
        <v>0</v>
      </c>
      <c r="AO388" s="148">
        <f t="shared" si="212"/>
        <v>0</v>
      </c>
      <c r="AP388" s="148">
        <f t="shared" si="213"/>
        <v>0</v>
      </c>
      <c r="AQ388" s="148">
        <f t="shared" si="214"/>
        <v>0</v>
      </c>
      <c r="AR388" s="148">
        <f t="shared" si="215"/>
        <v>0</v>
      </c>
      <c r="AS388" s="148">
        <f t="shared" si="216"/>
        <v>0</v>
      </c>
      <c r="AT388" s="148">
        <f t="shared" si="217"/>
        <v>0</v>
      </c>
      <c r="AU388" s="155"/>
      <c r="AV388" s="2">
        <f t="shared" si="218"/>
        <v>0</v>
      </c>
      <c r="AW388" s="2">
        <f t="shared" si="184"/>
        <v>0</v>
      </c>
      <c r="AX388" s="2">
        <f t="shared" si="185"/>
        <v>0</v>
      </c>
      <c r="AY388" s="2">
        <f t="shared" si="186"/>
        <v>0</v>
      </c>
      <c r="AZ388" s="2">
        <f t="shared" si="187"/>
        <v>0</v>
      </c>
      <c r="BA388" s="2">
        <f t="shared" si="188"/>
        <v>0</v>
      </c>
      <c r="BB388" s="2">
        <f t="shared" si="189"/>
        <v>0</v>
      </c>
      <c r="BC388" s="2">
        <f t="shared" si="190"/>
        <v>0</v>
      </c>
      <c r="BD388" s="2">
        <f t="shared" si="191"/>
        <v>0</v>
      </c>
      <c r="BE388" s="2">
        <f t="shared" si="192"/>
        <v>0</v>
      </c>
      <c r="BF388" s="2">
        <f t="shared" si="193"/>
        <v>0</v>
      </c>
      <c r="BG388" s="2">
        <f t="shared" si="194"/>
        <v>0</v>
      </c>
      <c r="BH388" s="145"/>
      <c r="BU388" s="145"/>
      <c r="CH388" s="145"/>
      <c r="CU388" s="145"/>
      <c r="DH388" s="145"/>
      <c r="DU388" s="145"/>
      <c r="EH388" s="145"/>
      <c r="EK388" s="175">
        <f t="shared" si="219"/>
        <v>0</v>
      </c>
    </row>
    <row r="389" spans="1:141" ht="15.75" hidden="1" outlineLevel="1" x14ac:dyDescent="0.25">
      <c r="A389" s="2">
        <f t="shared" si="260"/>
        <v>107</v>
      </c>
      <c r="B389" s="1">
        <f t="shared" si="260"/>
        <v>0</v>
      </c>
      <c r="C389" s="1">
        <f t="shared" si="260"/>
        <v>0</v>
      </c>
      <c r="D389" s="2">
        <f t="shared" si="260"/>
        <v>0</v>
      </c>
      <c r="E389" s="161">
        <f t="shared" si="260"/>
        <v>0</v>
      </c>
      <c r="F389" s="86">
        <f t="shared" si="249"/>
        <v>0</v>
      </c>
      <c r="H389" s="174">
        <v>0</v>
      </c>
      <c r="I389" s="144">
        <f t="shared" ref="I389:T389" si="266">I250+H389</f>
        <v>0</v>
      </c>
      <c r="J389" s="144">
        <f t="shared" si="266"/>
        <v>0</v>
      </c>
      <c r="K389" s="144">
        <f t="shared" si="266"/>
        <v>0</v>
      </c>
      <c r="L389" s="144">
        <f t="shared" si="266"/>
        <v>0</v>
      </c>
      <c r="M389" s="144">
        <f t="shared" si="266"/>
        <v>0</v>
      </c>
      <c r="N389" s="144">
        <f t="shared" si="266"/>
        <v>0</v>
      </c>
      <c r="O389" s="144">
        <f t="shared" si="266"/>
        <v>0</v>
      </c>
      <c r="P389" s="144">
        <f t="shared" si="266"/>
        <v>0</v>
      </c>
      <c r="Q389" s="144">
        <f t="shared" si="266"/>
        <v>0</v>
      </c>
      <c r="R389" s="144">
        <f t="shared" si="266"/>
        <v>0</v>
      </c>
      <c r="S389" s="144">
        <f t="shared" si="266"/>
        <v>0</v>
      </c>
      <c r="T389" s="144">
        <f t="shared" si="266"/>
        <v>0</v>
      </c>
      <c r="U389" s="145"/>
      <c r="V389" s="148">
        <f t="shared" si="196"/>
        <v>0</v>
      </c>
      <c r="W389" s="148">
        <f t="shared" si="197"/>
        <v>0</v>
      </c>
      <c r="X389" s="148">
        <f t="shared" si="198"/>
        <v>0</v>
      </c>
      <c r="Y389" s="148">
        <f t="shared" si="199"/>
        <v>0</v>
      </c>
      <c r="Z389" s="148">
        <f t="shared" si="200"/>
        <v>0</v>
      </c>
      <c r="AA389" s="148">
        <f t="shared" si="201"/>
        <v>0</v>
      </c>
      <c r="AB389" s="148">
        <f t="shared" si="239"/>
        <v>0</v>
      </c>
      <c r="AC389" s="148">
        <f t="shared" si="221"/>
        <v>0</v>
      </c>
      <c r="AD389" s="148">
        <f t="shared" si="202"/>
        <v>0</v>
      </c>
      <c r="AE389" s="148">
        <f t="shared" si="203"/>
        <v>0</v>
      </c>
      <c r="AF389" s="148">
        <f t="shared" si="204"/>
        <v>0</v>
      </c>
      <c r="AG389" s="148">
        <f t="shared" si="205"/>
        <v>0</v>
      </c>
      <c r="AI389" s="148">
        <f t="shared" si="206"/>
        <v>0</v>
      </c>
      <c r="AJ389" s="148">
        <f t="shared" si="207"/>
        <v>0</v>
      </c>
      <c r="AK389" s="148">
        <f t="shared" si="208"/>
        <v>0</v>
      </c>
      <c r="AL389" s="148">
        <f t="shared" si="209"/>
        <v>0</v>
      </c>
      <c r="AM389" s="148">
        <f t="shared" si="210"/>
        <v>0</v>
      </c>
      <c r="AN389" s="148">
        <f t="shared" si="211"/>
        <v>0</v>
      </c>
      <c r="AO389" s="148">
        <f t="shared" si="212"/>
        <v>0</v>
      </c>
      <c r="AP389" s="148">
        <f t="shared" si="213"/>
        <v>0</v>
      </c>
      <c r="AQ389" s="148">
        <f t="shared" si="214"/>
        <v>0</v>
      </c>
      <c r="AR389" s="148">
        <f t="shared" si="215"/>
        <v>0</v>
      </c>
      <c r="AS389" s="148">
        <f t="shared" si="216"/>
        <v>0</v>
      </c>
      <c r="AT389" s="148">
        <f t="shared" si="217"/>
        <v>0</v>
      </c>
      <c r="AU389" s="155"/>
      <c r="AV389" s="2">
        <f t="shared" si="218"/>
        <v>0</v>
      </c>
      <c r="AW389" s="2">
        <f t="shared" si="184"/>
        <v>0</v>
      </c>
      <c r="AX389" s="2">
        <f t="shared" si="185"/>
        <v>0</v>
      </c>
      <c r="AY389" s="2">
        <f t="shared" si="186"/>
        <v>0</v>
      </c>
      <c r="AZ389" s="2">
        <f t="shared" si="187"/>
        <v>0</v>
      </c>
      <c r="BA389" s="2">
        <f t="shared" si="188"/>
        <v>0</v>
      </c>
      <c r="BB389" s="2">
        <f t="shared" si="189"/>
        <v>0</v>
      </c>
      <c r="BC389" s="2">
        <f t="shared" si="190"/>
        <v>0</v>
      </c>
      <c r="BD389" s="2">
        <f t="shared" si="191"/>
        <v>0</v>
      </c>
      <c r="BE389" s="2">
        <f t="shared" si="192"/>
        <v>0</v>
      </c>
      <c r="BF389" s="2">
        <f t="shared" si="193"/>
        <v>0</v>
      </c>
      <c r="BG389" s="2">
        <f t="shared" si="194"/>
        <v>0</v>
      </c>
      <c r="BH389" s="145"/>
      <c r="BU389" s="145"/>
      <c r="CH389" s="145"/>
      <c r="CU389" s="145"/>
      <c r="DH389" s="145"/>
      <c r="DU389" s="145"/>
      <c r="EH389" s="145"/>
      <c r="EK389" s="175">
        <f t="shared" si="219"/>
        <v>0</v>
      </c>
    </row>
    <row r="390" spans="1:141" ht="15.75" hidden="1" outlineLevel="1" x14ac:dyDescent="0.25">
      <c r="A390" s="2">
        <f t="shared" si="260"/>
        <v>108</v>
      </c>
      <c r="B390" s="1">
        <f t="shared" si="260"/>
        <v>0</v>
      </c>
      <c r="C390" s="1">
        <f t="shared" si="260"/>
        <v>0</v>
      </c>
      <c r="D390" s="2">
        <f t="shared" si="260"/>
        <v>0</v>
      </c>
      <c r="E390" s="161">
        <f t="shared" si="260"/>
        <v>0</v>
      </c>
      <c r="F390" s="86">
        <f t="shared" si="260"/>
        <v>0</v>
      </c>
      <c r="H390" s="174">
        <v>0</v>
      </c>
      <c r="I390" s="144">
        <f t="shared" ref="I390:T390" si="267">I251+H390</f>
        <v>0</v>
      </c>
      <c r="J390" s="144">
        <f t="shared" si="267"/>
        <v>0</v>
      </c>
      <c r="K390" s="144">
        <f t="shared" si="267"/>
        <v>0</v>
      </c>
      <c r="L390" s="144">
        <f t="shared" si="267"/>
        <v>0</v>
      </c>
      <c r="M390" s="144">
        <f t="shared" si="267"/>
        <v>0</v>
      </c>
      <c r="N390" s="144">
        <f t="shared" si="267"/>
        <v>0</v>
      </c>
      <c r="O390" s="144">
        <f t="shared" si="267"/>
        <v>0</v>
      </c>
      <c r="P390" s="144">
        <f t="shared" si="267"/>
        <v>0</v>
      </c>
      <c r="Q390" s="144">
        <f t="shared" si="267"/>
        <v>0</v>
      </c>
      <c r="R390" s="144">
        <f t="shared" si="267"/>
        <v>0</v>
      </c>
      <c r="S390" s="144">
        <f t="shared" si="267"/>
        <v>0</v>
      </c>
      <c r="T390" s="144">
        <f t="shared" si="267"/>
        <v>0</v>
      </c>
      <c r="U390" s="145"/>
      <c r="V390" s="148">
        <f t="shared" si="196"/>
        <v>0</v>
      </c>
      <c r="W390" s="148">
        <f t="shared" si="197"/>
        <v>0</v>
      </c>
      <c r="X390" s="148">
        <f t="shared" si="198"/>
        <v>0</v>
      </c>
      <c r="Y390" s="148">
        <f t="shared" si="199"/>
        <v>0</v>
      </c>
      <c r="Z390" s="148">
        <f t="shared" si="200"/>
        <v>0</v>
      </c>
      <c r="AA390" s="148">
        <f t="shared" si="201"/>
        <v>0</v>
      </c>
      <c r="AB390" s="148">
        <f t="shared" si="239"/>
        <v>0</v>
      </c>
      <c r="AC390" s="148">
        <f t="shared" si="221"/>
        <v>0</v>
      </c>
      <c r="AD390" s="148">
        <f t="shared" si="202"/>
        <v>0</v>
      </c>
      <c r="AE390" s="148">
        <f t="shared" si="203"/>
        <v>0</v>
      </c>
      <c r="AF390" s="148">
        <f t="shared" si="204"/>
        <v>0</v>
      </c>
      <c r="AG390" s="148">
        <f t="shared" si="205"/>
        <v>0</v>
      </c>
      <c r="AI390" s="148">
        <f t="shared" si="206"/>
        <v>0</v>
      </c>
      <c r="AJ390" s="148">
        <f t="shared" si="207"/>
        <v>0</v>
      </c>
      <c r="AK390" s="148">
        <f t="shared" si="208"/>
        <v>0</v>
      </c>
      <c r="AL390" s="148">
        <f t="shared" si="209"/>
        <v>0</v>
      </c>
      <c r="AM390" s="148">
        <f t="shared" si="210"/>
        <v>0</v>
      </c>
      <c r="AN390" s="148">
        <f t="shared" si="211"/>
        <v>0</v>
      </c>
      <c r="AO390" s="148">
        <f t="shared" si="212"/>
        <v>0</v>
      </c>
      <c r="AP390" s="148">
        <f t="shared" si="213"/>
        <v>0</v>
      </c>
      <c r="AQ390" s="148">
        <f t="shared" si="214"/>
        <v>0</v>
      </c>
      <c r="AR390" s="148">
        <f t="shared" si="215"/>
        <v>0</v>
      </c>
      <c r="AS390" s="148">
        <f t="shared" si="216"/>
        <v>0</v>
      </c>
      <c r="AT390" s="148">
        <f t="shared" si="217"/>
        <v>0</v>
      </c>
      <c r="AU390" s="155"/>
      <c r="AV390" s="2">
        <f t="shared" si="218"/>
        <v>0</v>
      </c>
      <c r="AW390" s="2">
        <f t="shared" si="184"/>
        <v>0</v>
      </c>
      <c r="AX390" s="2">
        <f t="shared" si="185"/>
        <v>0</v>
      </c>
      <c r="AY390" s="2">
        <f t="shared" si="186"/>
        <v>0</v>
      </c>
      <c r="AZ390" s="2">
        <f t="shared" si="187"/>
        <v>0</v>
      </c>
      <c r="BA390" s="2">
        <f t="shared" si="188"/>
        <v>0</v>
      </c>
      <c r="BB390" s="2">
        <f t="shared" si="189"/>
        <v>0</v>
      </c>
      <c r="BC390" s="2">
        <f t="shared" si="190"/>
        <v>0</v>
      </c>
      <c r="BD390" s="2">
        <f t="shared" si="191"/>
        <v>0</v>
      </c>
      <c r="BE390" s="2">
        <f t="shared" si="192"/>
        <v>0</v>
      </c>
      <c r="BF390" s="2">
        <f t="shared" si="193"/>
        <v>0</v>
      </c>
      <c r="BG390" s="2">
        <f t="shared" si="194"/>
        <v>0</v>
      </c>
      <c r="BH390" s="145"/>
      <c r="BU390" s="145"/>
      <c r="CH390" s="145"/>
      <c r="CU390" s="145"/>
      <c r="DH390" s="145"/>
      <c r="DU390" s="145"/>
      <c r="EH390" s="145"/>
      <c r="EK390" s="175">
        <f t="shared" si="219"/>
        <v>0</v>
      </c>
    </row>
    <row r="391" spans="1:141" ht="15.75" hidden="1" outlineLevel="1" x14ac:dyDescent="0.25">
      <c r="A391" s="2">
        <f t="shared" si="260"/>
        <v>109</v>
      </c>
      <c r="B391" s="1">
        <f t="shared" si="260"/>
        <v>0</v>
      </c>
      <c r="C391" s="1">
        <f t="shared" si="260"/>
        <v>0</v>
      </c>
      <c r="D391" s="2">
        <f t="shared" si="260"/>
        <v>0</v>
      </c>
      <c r="E391" s="161">
        <f t="shared" si="260"/>
        <v>0</v>
      </c>
      <c r="F391" s="86">
        <f t="shared" si="260"/>
        <v>0</v>
      </c>
      <c r="H391" s="174">
        <v>0</v>
      </c>
      <c r="I391" s="144">
        <f t="shared" ref="I391:T391" si="268">I252+H391</f>
        <v>0</v>
      </c>
      <c r="J391" s="144">
        <f t="shared" si="268"/>
        <v>0</v>
      </c>
      <c r="K391" s="144">
        <f t="shared" si="268"/>
        <v>0</v>
      </c>
      <c r="L391" s="144">
        <f t="shared" si="268"/>
        <v>0</v>
      </c>
      <c r="M391" s="144">
        <f t="shared" si="268"/>
        <v>0</v>
      </c>
      <c r="N391" s="144">
        <f t="shared" si="268"/>
        <v>0</v>
      </c>
      <c r="O391" s="144">
        <f t="shared" si="268"/>
        <v>0</v>
      </c>
      <c r="P391" s="144">
        <f t="shared" si="268"/>
        <v>0</v>
      </c>
      <c r="Q391" s="144">
        <f t="shared" si="268"/>
        <v>0</v>
      </c>
      <c r="R391" s="144">
        <f t="shared" si="268"/>
        <v>0</v>
      </c>
      <c r="S391" s="144">
        <f t="shared" si="268"/>
        <v>0</v>
      </c>
      <c r="T391" s="144">
        <f t="shared" si="268"/>
        <v>0</v>
      </c>
      <c r="U391" s="145"/>
      <c r="V391" s="148">
        <f t="shared" si="196"/>
        <v>0</v>
      </c>
      <c r="W391" s="148">
        <f t="shared" si="197"/>
        <v>0</v>
      </c>
      <c r="X391" s="148">
        <f t="shared" si="198"/>
        <v>0</v>
      </c>
      <c r="Y391" s="148">
        <f t="shared" si="199"/>
        <v>0</v>
      </c>
      <c r="Z391" s="148">
        <f t="shared" si="200"/>
        <v>0</v>
      </c>
      <c r="AA391" s="148">
        <f t="shared" si="201"/>
        <v>0</v>
      </c>
      <c r="AB391" s="148">
        <f t="shared" si="239"/>
        <v>0</v>
      </c>
      <c r="AC391" s="148">
        <f t="shared" si="221"/>
        <v>0</v>
      </c>
      <c r="AD391" s="148">
        <f t="shared" si="202"/>
        <v>0</v>
      </c>
      <c r="AE391" s="148">
        <f t="shared" si="203"/>
        <v>0</v>
      </c>
      <c r="AF391" s="148">
        <f t="shared" si="204"/>
        <v>0</v>
      </c>
      <c r="AG391" s="148">
        <f t="shared" si="205"/>
        <v>0</v>
      </c>
      <c r="AI391" s="148">
        <f t="shared" si="206"/>
        <v>0</v>
      </c>
      <c r="AJ391" s="148">
        <f t="shared" si="207"/>
        <v>0</v>
      </c>
      <c r="AK391" s="148">
        <f t="shared" si="208"/>
        <v>0</v>
      </c>
      <c r="AL391" s="148">
        <f t="shared" si="209"/>
        <v>0</v>
      </c>
      <c r="AM391" s="148">
        <f t="shared" si="210"/>
        <v>0</v>
      </c>
      <c r="AN391" s="148">
        <f t="shared" si="211"/>
        <v>0</v>
      </c>
      <c r="AO391" s="148">
        <f t="shared" si="212"/>
        <v>0</v>
      </c>
      <c r="AP391" s="148">
        <f t="shared" si="213"/>
        <v>0</v>
      </c>
      <c r="AQ391" s="148">
        <f t="shared" si="214"/>
        <v>0</v>
      </c>
      <c r="AR391" s="148">
        <f t="shared" si="215"/>
        <v>0</v>
      </c>
      <c r="AS391" s="148">
        <f t="shared" si="216"/>
        <v>0</v>
      </c>
      <c r="AT391" s="148">
        <f t="shared" si="217"/>
        <v>0</v>
      </c>
      <c r="AU391" s="155"/>
      <c r="AV391" s="2">
        <f t="shared" si="218"/>
        <v>0</v>
      </c>
      <c r="AW391" s="2">
        <f t="shared" si="184"/>
        <v>0</v>
      </c>
      <c r="AX391" s="2">
        <f t="shared" si="185"/>
        <v>0</v>
      </c>
      <c r="AY391" s="2">
        <f t="shared" si="186"/>
        <v>0</v>
      </c>
      <c r="AZ391" s="2">
        <f t="shared" si="187"/>
        <v>0</v>
      </c>
      <c r="BA391" s="2">
        <f t="shared" si="188"/>
        <v>0</v>
      </c>
      <c r="BB391" s="2">
        <f t="shared" si="189"/>
        <v>0</v>
      </c>
      <c r="BC391" s="2">
        <f t="shared" si="190"/>
        <v>0</v>
      </c>
      <c r="BD391" s="2">
        <f t="shared" si="191"/>
        <v>0</v>
      </c>
      <c r="BE391" s="2">
        <f t="shared" si="192"/>
        <v>0</v>
      </c>
      <c r="BF391" s="2">
        <f t="shared" si="193"/>
        <v>0</v>
      </c>
      <c r="BG391" s="2">
        <f t="shared" si="194"/>
        <v>0</v>
      </c>
      <c r="BH391" s="145"/>
      <c r="BU391" s="145"/>
      <c r="CH391" s="145"/>
      <c r="CU391" s="145"/>
      <c r="DH391" s="145"/>
      <c r="DU391" s="145"/>
      <c r="EH391" s="145"/>
      <c r="EK391" s="175">
        <f t="shared" si="219"/>
        <v>0</v>
      </c>
    </row>
    <row r="392" spans="1:141" ht="15.75" hidden="1" outlineLevel="1" x14ac:dyDescent="0.25">
      <c r="A392" s="2">
        <f t="shared" si="260"/>
        <v>110</v>
      </c>
      <c r="B392" s="1">
        <f t="shared" si="260"/>
        <v>0</v>
      </c>
      <c r="C392" s="1">
        <f t="shared" si="260"/>
        <v>0</v>
      </c>
      <c r="D392" s="2">
        <f t="shared" si="260"/>
        <v>0</v>
      </c>
      <c r="E392" s="161">
        <f t="shared" si="260"/>
        <v>0</v>
      </c>
      <c r="F392" s="86">
        <f t="shared" si="260"/>
        <v>0</v>
      </c>
      <c r="H392" s="174">
        <v>0</v>
      </c>
      <c r="I392" s="144">
        <f t="shared" ref="I392:T392" si="269">I253+H392</f>
        <v>0</v>
      </c>
      <c r="J392" s="144">
        <f t="shared" si="269"/>
        <v>0</v>
      </c>
      <c r="K392" s="144">
        <f t="shared" si="269"/>
        <v>0</v>
      </c>
      <c r="L392" s="144">
        <f t="shared" si="269"/>
        <v>0</v>
      </c>
      <c r="M392" s="144">
        <f t="shared" si="269"/>
        <v>0</v>
      </c>
      <c r="N392" s="144">
        <f t="shared" si="269"/>
        <v>0</v>
      </c>
      <c r="O392" s="144">
        <f t="shared" si="269"/>
        <v>0</v>
      </c>
      <c r="P392" s="144">
        <f t="shared" si="269"/>
        <v>0</v>
      </c>
      <c r="Q392" s="144">
        <f t="shared" si="269"/>
        <v>0</v>
      </c>
      <c r="R392" s="144">
        <f t="shared" si="269"/>
        <v>0</v>
      </c>
      <c r="S392" s="144">
        <f t="shared" si="269"/>
        <v>0</v>
      </c>
      <c r="T392" s="144">
        <f t="shared" si="269"/>
        <v>0</v>
      </c>
      <c r="U392" s="145"/>
      <c r="V392" s="148">
        <f t="shared" si="196"/>
        <v>0</v>
      </c>
      <c r="W392" s="148">
        <f t="shared" si="197"/>
        <v>0</v>
      </c>
      <c r="X392" s="148">
        <f t="shared" si="198"/>
        <v>0</v>
      </c>
      <c r="Y392" s="148">
        <f t="shared" si="199"/>
        <v>0</v>
      </c>
      <c r="Z392" s="148">
        <f t="shared" si="200"/>
        <v>0</v>
      </c>
      <c r="AA392" s="148">
        <f t="shared" si="201"/>
        <v>0</v>
      </c>
      <c r="AB392" s="148">
        <f t="shared" si="239"/>
        <v>0</v>
      </c>
      <c r="AC392" s="148">
        <f t="shared" si="221"/>
        <v>0</v>
      </c>
      <c r="AD392" s="148">
        <f t="shared" si="202"/>
        <v>0</v>
      </c>
      <c r="AE392" s="148">
        <f t="shared" si="203"/>
        <v>0</v>
      </c>
      <c r="AF392" s="148">
        <f t="shared" si="204"/>
        <v>0</v>
      </c>
      <c r="AG392" s="148">
        <f t="shared" si="205"/>
        <v>0</v>
      </c>
      <c r="AI392" s="148">
        <f t="shared" si="206"/>
        <v>0</v>
      </c>
      <c r="AJ392" s="148">
        <f t="shared" si="207"/>
        <v>0</v>
      </c>
      <c r="AK392" s="148">
        <f t="shared" si="208"/>
        <v>0</v>
      </c>
      <c r="AL392" s="148">
        <f t="shared" si="209"/>
        <v>0</v>
      </c>
      <c r="AM392" s="148">
        <f t="shared" si="210"/>
        <v>0</v>
      </c>
      <c r="AN392" s="148">
        <f t="shared" si="211"/>
        <v>0</v>
      </c>
      <c r="AO392" s="148">
        <f t="shared" si="212"/>
        <v>0</v>
      </c>
      <c r="AP392" s="148">
        <f t="shared" si="213"/>
        <v>0</v>
      </c>
      <c r="AQ392" s="148">
        <f t="shared" si="214"/>
        <v>0</v>
      </c>
      <c r="AR392" s="148">
        <f t="shared" si="215"/>
        <v>0</v>
      </c>
      <c r="AS392" s="148">
        <f t="shared" si="216"/>
        <v>0</v>
      </c>
      <c r="AT392" s="148">
        <f t="shared" si="217"/>
        <v>0</v>
      </c>
      <c r="AU392" s="155"/>
      <c r="AV392" s="2">
        <f t="shared" si="218"/>
        <v>0</v>
      </c>
      <c r="AW392" s="2">
        <f t="shared" si="184"/>
        <v>0</v>
      </c>
      <c r="AX392" s="2">
        <f t="shared" si="185"/>
        <v>0</v>
      </c>
      <c r="AY392" s="2">
        <f t="shared" si="186"/>
        <v>0</v>
      </c>
      <c r="AZ392" s="2">
        <f t="shared" si="187"/>
        <v>0</v>
      </c>
      <c r="BA392" s="2">
        <f t="shared" si="188"/>
        <v>0</v>
      </c>
      <c r="BB392" s="2">
        <f t="shared" si="189"/>
        <v>0</v>
      </c>
      <c r="BC392" s="2">
        <f t="shared" si="190"/>
        <v>0</v>
      </c>
      <c r="BD392" s="2">
        <f t="shared" si="191"/>
        <v>0</v>
      </c>
      <c r="BE392" s="2">
        <f t="shared" si="192"/>
        <v>0</v>
      </c>
      <c r="BF392" s="2">
        <f t="shared" si="193"/>
        <v>0</v>
      </c>
      <c r="BG392" s="2">
        <f t="shared" si="194"/>
        <v>0</v>
      </c>
      <c r="BH392" s="145"/>
      <c r="BU392" s="145"/>
      <c r="CH392" s="145"/>
      <c r="CU392" s="145"/>
      <c r="DH392" s="145"/>
      <c r="DU392" s="145"/>
      <c r="EH392" s="145"/>
      <c r="EK392" s="175">
        <f t="shared" si="219"/>
        <v>0</v>
      </c>
    </row>
    <row r="393" spans="1:141" ht="15.75" hidden="1" outlineLevel="1" x14ac:dyDescent="0.25">
      <c r="A393" s="2">
        <f t="shared" si="260"/>
        <v>111</v>
      </c>
      <c r="B393" s="1">
        <f t="shared" si="260"/>
        <v>0</v>
      </c>
      <c r="C393" s="1">
        <f t="shared" si="260"/>
        <v>0</v>
      </c>
      <c r="D393" s="2">
        <f t="shared" si="260"/>
        <v>0</v>
      </c>
      <c r="E393" s="161">
        <f t="shared" si="260"/>
        <v>0</v>
      </c>
      <c r="F393" s="86">
        <f t="shared" si="260"/>
        <v>0</v>
      </c>
      <c r="H393" s="174">
        <v>0</v>
      </c>
      <c r="I393" s="144">
        <f t="shared" ref="I393:T393" si="270">I254+H393</f>
        <v>0</v>
      </c>
      <c r="J393" s="144">
        <f t="shared" si="270"/>
        <v>0</v>
      </c>
      <c r="K393" s="144">
        <f t="shared" si="270"/>
        <v>0</v>
      </c>
      <c r="L393" s="144">
        <f t="shared" si="270"/>
        <v>0</v>
      </c>
      <c r="M393" s="144">
        <f t="shared" si="270"/>
        <v>0</v>
      </c>
      <c r="N393" s="144">
        <f t="shared" si="270"/>
        <v>0</v>
      </c>
      <c r="O393" s="144">
        <f t="shared" si="270"/>
        <v>0</v>
      </c>
      <c r="P393" s="144">
        <f t="shared" si="270"/>
        <v>0</v>
      </c>
      <c r="Q393" s="144">
        <f t="shared" si="270"/>
        <v>0</v>
      </c>
      <c r="R393" s="144">
        <f t="shared" si="270"/>
        <v>0</v>
      </c>
      <c r="S393" s="144">
        <f t="shared" si="270"/>
        <v>0</v>
      </c>
      <c r="T393" s="144">
        <f t="shared" si="270"/>
        <v>0</v>
      </c>
      <c r="U393" s="145"/>
      <c r="V393" s="148">
        <f t="shared" si="196"/>
        <v>0</v>
      </c>
      <c r="W393" s="148">
        <f t="shared" si="197"/>
        <v>0</v>
      </c>
      <c r="X393" s="148">
        <f t="shared" si="198"/>
        <v>0</v>
      </c>
      <c r="Y393" s="148">
        <f t="shared" si="199"/>
        <v>0</v>
      </c>
      <c r="Z393" s="148">
        <f t="shared" si="200"/>
        <v>0</v>
      </c>
      <c r="AA393" s="148">
        <f t="shared" si="201"/>
        <v>0</v>
      </c>
      <c r="AB393" s="148">
        <f t="shared" si="239"/>
        <v>0</v>
      </c>
      <c r="AC393" s="148">
        <f t="shared" si="221"/>
        <v>0</v>
      </c>
      <c r="AD393" s="148">
        <f t="shared" si="202"/>
        <v>0</v>
      </c>
      <c r="AE393" s="148">
        <f t="shared" si="203"/>
        <v>0</v>
      </c>
      <c r="AF393" s="148">
        <f t="shared" si="204"/>
        <v>0</v>
      </c>
      <c r="AG393" s="148">
        <f t="shared" si="205"/>
        <v>0</v>
      </c>
      <c r="AI393" s="148">
        <f t="shared" si="206"/>
        <v>0</v>
      </c>
      <c r="AJ393" s="148">
        <f t="shared" si="207"/>
        <v>0</v>
      </c>
      <c r="AK393" s="148">
        <f t="shared" si="208"/>
        <v>0</v>
      </c>
      <c r="AL393" s="148">
        <f t="shared" si="209"/>
        <v>0</v>
      </c>
      <c r="AM393" s="148">
        <f t="shared" si="210"/>
        <v>0</v>
      </c>
      <c r="AN393" s="148">
        <f t="shared" si="211"/>
        <v>0</v>
      </c>
      <c r="AO393" s="148">
        <f t="shared" si="212"/>
        <v>0</v>
      </c>
      <c r="AP393" s="148">
        <f t="shared" si="213"/>
        <v>0</v>
      </c>
      <c r="AQ393" s="148">
        <f t="shared" si="214"/>
        <v>0</v>
      </c>
      <c r="AR393" s="148">
        <f t="shared" si="215"/>
        <v>0</v>
      </c>
      <c r="AS393" s="148">
        <f t="shared" si="216"/>
        <v>0</v>
      </c>
      <c r="AT393" s="148">
        <f t="shared" si="217"/>
        <v>0</v>
      </c>
      <c r="AU393" s="155"/>
      <c r="AV393" s="2">
        <f t="shared" si="218"/>
        <v>0</v>
      </c>
      <c r="AW393" s="2">
        <f t="shared" si="184"/>
        <v>0</v>
      </c>
      <c r="AX393" s="2">
        <f t="shared" si="185"/>
        <v>0</v>
      </c>
      <c r="AY393" s="2">
        <f t="shared" si="186"/>
        <v>0</v>
      </c>
      <c r="AZ393" s="2">
        <f t="shared" si="187"/>
        <v>0</v>
      </c>
      <c r="BA393" s="2">
        <f t="shared" si="188"/>
        <v>0</v>
      </c>
      <c r="BB393" s="2">
        <f t="shared" si="189"/>
        <v>0</v>
      </c>
      <c r="BC393" s="2">
        <f t="shared" si="190"/>
        <v>0</v>
      </c>
      <c r="BD393" s="2">
        <f t="shared" si="191"/>
        <v>0</v>
      </c>
      <c r="BE393" s="2">
        <f t="shared" si="192"/>
        <v>0</v>
      </c>
      <c r="BF393" s="2">
        <f t="shared" si="193"/>
        <v>0</v>
      </c>
      <c r="BG393" s="2">
        <f t="shared" si="194"/>
        <v>0</v>
      </c>
      <c r="BH393" s="145"/>
      <c r="BU393" s="145"/>
      <c r="CH393" s="145"/>
      <c r="CU393" s="145"/>
      <c r="DH393" s="145"/>
      <c r="DU393" s="145"/>
      <c r="EH393" s="145"/>
      <c r="EK393" s="175">
        <f t="shared" si="219"/>
        <v>0</v>
      </c>
    </row>
    <row r="394" spans="1:141" ht="15.75" hidden="1" outlineLevel="1" x14ac:dyDescent="0.25">
      <c r="A394" s="2">
        <f t="shared" ref="A394:F409" si="271">A255</f>
        <v>112</v>
      </c>
      <c r="B394" s="1">
        <f t="shared" si="271"/>
        <v>0</v>
      </c>
      <c r="C394" s="1">
        <f t="shared" si="271"/>
        <v>0</v>
      </c>
      <c r="D394" s="2">
        <f t="shared" si="271"/>
        <v>0</v>
      </c>
      <c r="E394" s="161">
        <f t="shared" si="271"/>
        <v>0</v>
      </c>
      <c r="F394" s="86">
        <f t="shared" si="260"/>
        <v>0</v>
      </c>
      <c r="H394" s="174">
        <v>0</v>
      </c>
      <c r="I394" s="144">
        <f t="shared" ref="I394:T394" si="272">I255+H394</f>
        <v>0</v>
      </c>
      <c r="J394" s="144">
        <f t="shared" si="272"/>
        <v>0</v>
      </c>
      <c r="K394" s="144">
        <f t="shared" si="272"/>
        <v>0</v>
      </c>
      <c r="L394" s="144">
        <f t="shared" si="272"/>
        <v>0</v>
      </c>
      <c r="M394" s="144">
        <f t="shared" si="272"/>
        <v>0</v>
      </c>
      <c r="N394" s="144">
        <f t="shared" si="272"/>
        <v>0</v>
      </c>
      <c r="O394" s="144">
        <f t="shared" si="272"/>
        <v>0</v>
      </c>
      <c r="P394" s="144">
        <f t="shared" si="272"/>
        <v>0</v>
      </c>
      <c r="Q394" s="144">
        <f t="shared" si="272"/>
        <v>0</v>
      </c>
      <c r="R394" s="144">
        <f t="shared" si="272"/>
        <v>0</v>
      </c>
      <c r="S394" s="144">
        <f t="shared" si="272"/>
        <v>0</v>
      </c>
      <c r="T394" s="144">
        <f t="shared" si="272"/>
        <v>0</v>
      </c>
      <c r="U394" s="145"/>
      <c r="V394" s="148">
        <f t="shared" si="196"/>
        <v>0</v>
      </c>
      <c r="W394" s="148">
        <f t="shared" si="197"/>
        <v>0</v>
      </c>
      <c r="X394" s="148">
        <f t="shared" si="198"/>
        <v>0</v>
      </c>
      <c r="Y394" s="148">
        <f t="shared" si="199"/>
        <v>0</v>
      </c>
      <c r="Z394" s="148">
        <f t="shared" si="200"/>
        <v>0</v>
      </c>
      <c r="AA394" s="148">
        <f t="shared" si="201"/>
        <v>0</v>
      </c>
      <c r="AB394" s="148">
        <f t="shared" si="239"/>
        <v>0</v>
      </c>
      <c r="AC394" s="148">
        <f t="shared" si="221"/>
        <v>0</v>
      </c>
      <c r="AD394" s="148">
        <f t="shared" si="202"/>
        <v>0</v>
      </c>
      <c r="AE394" s="148">
        <f t="shared" si="203"/>
        <v>0</v>
      </c>
      <c r="AF394" s="148">
        <f t="shared" si="204"/>
        <v>0</v>
      </c>
      <c r="AG394" s="148">
        <f t="shared" si="205"/>
        <v>0</v>
      </c>
      <c r="AI394" s="148">
        <f t="shared" si="206"/>
        <v>0</v>
      </c>
      <c r="AJ394" s="148">
        <f t="shared" si="207"/>
        <v>0</v>
      </c>
      <c r="AK394" s="148">
        <f t="shared" si="208"/>
        <v>0</v>
      </c>
      <c r="AL394" s="148">
        <f t="shared" si="209"/>
        <v>0</v>
      </c>
      <c r="AM394" s="148">
        <f t="shared" si="210"/>
        <v>0</v>
      </c>
      <c r="AN394" s="148">
        <f t="shared" si="211"/>
        <v>0</v>
      </c>
      <c r="AO394" s="148">
        <f t="shared" si="212"/>
        <v>0</v>
      </c>
      <c r="AP394" s="148">
        <f t="shared" si="213"/>
        <v>0</v>
      </c>
      <c r="AQ394" s="148">
        <f t="shared" si="214"/>
        <v>0</v>
      </c>
      <c r="AR394" s="148">
        <f t="shared" si="215"/>
        <v>0</v>
      </c>
      <c r="AS394" s="148">
        <f t="shared" si="216"/>
        <v>0</v>
      </c>
      <c r="AT394" s="148">
        <f t="shared" si="217"/>
        <v>0</v>
      </c>
      <c r="AU394" s="155"/>
      <c r="AV394" s="2">
        <f t="shared" si="218"/>
        <v>0</v>
      </c>
      <c r="AW394" s="2">
        <f t="shared" si="184"/>
        <v>0</v>
      </c>
      <c r="AX394" s="2">
        <f t="shared" si="185"/>
        <v>0</v>
      </c>
      <c r="AY394" s="2">
        <f t="shared" si="186"/>
        <v>0</v>
      </c>
      <c r="AZ394" s="2">
        <f t="shared" si="187"/>
        <v>0</v>
      </c>
      <c r="BA394" s="2">
        <f t="shared" si="188"/>
        <v>0</v>
      </c>
      <c r="BB394" s="2">
        <f t="shared" si="189"/>
        <v>0</v>
      </c>
      <c r="BC394" s="2">
        <f t="shared" si="190"/>
        <v>0</v>
      </c>
      <c r="BD394" s="2">
        <f t="shared" si="191"/>
        <v>0</v>
      </c>
      <c r="BE394" s="2">
        <f t="shared" si="192"/>
        <v>0</v>
      </c>
      <c r="BF394" s="2">
        <f t="shared" si="193"/>
        <v>0</v>
      </c>
      <c r="BG394" s="2">
        <f t="shared" si="194"/>
        <v>0</v>
      </c>
      <c r="BH394" s="145"/>
      <c r="BU394" s="145"/>
      <c r="CH394" s="145"/>
      <c r="CU394" s="145"/>
      <c r="DH394" s="145"/>
      <c r="DU394" s="145"/>
      <c r="EH394" s="145"/>
      <c r="EK394" s="175">
        <f t="shared" si="219"/>
        <v>0</v>
      </c>
    </row>
    <row r="395" spans="1:141" ht="15.75" hidden="1" outlineLevel="1" x14ac:dyDescent="0.25">
      <c r="A395" s="2">
        <f t="shared" si="271"/>
        <v>113</v>
      </c>
      <c r="B395" s="1">
        <f t="shared" si="271"/>
        <v>0</v>
      </c>
      <c r="C395" s="1">
        <f t="shared" si="271"/>
        <v>0</v>
      </c>
      <c r="D395" s="2">
        <f t="shared" si="271"/>
        <v>0</v>
      </c>
      <c r="E395" s="161">
        <f t="shared" si="271"/>
        <v>0</v>
      </c>
      <c r="F395" s="86">
        <f t="shared" si="260"/>
        <v>0</v>
      </c>
      <c r="H395" s="174">
        <v>0</v>
      </c>
      <c r="I395" s="144">
        <f t="shared" ref="I395:T395" si="273">I256+H395</f>
        <v>0</v>
      </c>
      <c r="J395" s="144">
        <f t="shared" si="273"/>
        <v>0</v>
      </c>
      <c r="K395" s="144">
        <f t="shared" si="273"/>
        <v>0</v>
      </c>
      <c r="L395" s="144">
        <f t="shared" si="273"/>
        <v>0</v>
      </c>
      <c r="M395" s="144">
        <f t="shared" si="273"/>
        <v>0</v>
      </c>
      <c r="N395" s="144">
        <f t="shared" si="273"/>
        <v>0</v>
      </c>
      <c r="O395" s="144">
        <f t="shared" si="273"/>
        <v>0</v>
      </c>
      <c r="P395" s="144">
        <f t="shared" si="273"/>
        <v>0</v>
      </c>
      <c r="Q395" s="144">
        <f t="shared" si="273"/>
        <v>0</v>
      </c>
      <c r="R395" s="144">
        <f t="shared" si="273"/>
        <v>0</v>
      </c>
      <c r="S395" s="144">
        <f t="shared" si="273"/>
        <v>0</v>
      </c>
      <c r="T395" s="144">
        <f t="shared" si="273"/>
        <v>0</v>
      </c>
      <c r="U395" s="145"/>
      <c r="V395" s="148">
        <f t="shared" si="196"/>
        <v>0</v>
      </c>
      <c r="W395" s="148">
        <f t="shared" si="197"/>
        <v>0</v>
      </c>
      <c r="X395" s="148">
        <f t="shared" si="198"/>
        <v>0</v>
      </c>
      <c r="Y395" s="148">
        <f t="shared" si="199"/>
        <v>0</v>
      </c>
      <c r="Z395" s="148">
        <f t="shared" si="200"/>
        <v>0</v>
      </c>
      <c r="AA395" s="148">
        <f t="shared" si="201"/>
        <v>0</v>
      </c>
      <c r="AB395" s="148">
        <f t="shared" si="239"/>
        <v>0</v>
      </c>
      <c r="AC395" s="148">
        <f t="shared" si="221"/>
        <v>0</v>
      </c>
      <c r="AD395" s="148">
        <f t="shared" si="202"/>
        <v>0</v>
      </c>
      <c r="AE395" s="148">
        <f t="shared" si="203"/>
        <v>0</v>
      </c>
      <c r="AF395" s="148">
        <f t="shared" si="204"/>
        <v>0</v>
      </c>
      <c r="AG395" s="148">
        <f t="shared" si="205"/>
        <v>0</v>
      </c>
      <c r="AI395" s="148">
        <f t="shared" si="206"/>
        <v>0</v>
      </c>
      <c r="AJ395" s="148">
        <f t="shared" si="207"/>
        <v>0</v>
      </c>
      <c r="AK395" s="148">
        <f t="shared" si="208"/>
        <v>0</v>
      </c>
      <c r="AL395" s="148">
        <f t="shared" si="209"/>
        <v>0</v>
      </c>
      <c r="AM395" s="148">
        <f t="shared" si="210"/>
        <v>0</v>
      </c>
      <c r="AN395" s="148">
        <f t="shared" si="211"/>
        <v>0</v>
      </c>
      <c r="AO395" s="148">
        <f t="shared" si="212"/>
        <v>0</v>
      </c>
      <c r="AP395" s="148">
        <f t="shared" si="213"/>
        <v>0</v>
      </c>
      <c r="AQ395" s="148">
        <f t="shared" si="214"/>
        <v>0</v>
      </c>
      <c r="AR395" s="148">
        <f t="shared" si="215"/>
        <v>0</v>
      </c>
      <c r="AS395" s="148">
        <f t="shared" si="216"/>
        <v>0</v>
      </c>
      <c r="AT395" s="148">
        <f t="shared" si="217"/>
        <v>0</v>
      </c>
      <c r="AU395" s="155"/>
      <c r="AV395" s="2">
        <f t="shared" si="218"/>
        <v>0</v>
      </c>
      <c r="AW395" s="2">
        <f t="shared" si="184"/>
        <v>0</v>
      </c>
      <c r="AX395" s="2">
        <f t="shared" si="185"/>
        <v>0</v>
      </c>
      <c r="AY395" s="2">
        <f t="shared" si="186"/>
        <v>0</v>
      </c>
      <c r="AZ395" s="2">
        <f t="shared" si="187"/>
        <v>0</v>
      </c>
      <c r="BA395" s="2">
        <f t="shared" si="188"/>
        <v>0</v>
      </c>
      <c r="BB395" s="2">
        <f t="shared" si="189"/>
        <v>0</v>
      </c>
      <c r="BC395" s="2">
        <f t="shared" si="190"/>
        <v>0</v>
      </c>
      <c r="BD395" s="2">
        <f t="shared" si="191"/>
        <v>0</v>
      </c>
      <c r="BE395" s="2">
        <f t="shared" si="192"/>
        <v>0</v>
      </c>
      <c r="BF395" s="2">
        <f t="shared" si="193"/>
        <v>0</v>
      </c>
      <c r="BG395" s="2">
        <f t="shared" si="194"/>
        <v>0</v>
      </c>
      <c r="BH395" s="145"/>
      <c r="BU395" s="145"/>
      <c r="CH395" s="145"/>
      <c r="CU395" s="145"/>
      <c r="DH395" s="145"/>
      <c r="DU395" s="145"/>
      <c r="EH395" s="145"/>
      <c r="EK395" s="175">
        <f t="shared" si="219"/>
        <v>0</v>
      </c>
    </row>
    <row r="396" spans="1:141" ht="15.75" hidden="1" outlineLevel="1" x14ac:dyDescent="0.25">
      <c r="A396" s="2">
        <f t="shared" si="271"/>
        <v>114</v>
      </c>
      <c r="B396" s="1">
        <f t="shared" si="271"/>
        <v>0</v>
      </c>
      <c r="C396" s="1">
        <f t="shared" si="271"/>
        <v>0</v>
      </c>
      <c r="D396" s="2">
        <f t="shared" si="271"/>
        <v>0</v>
      </c>
      <c r="E396" s="161">
        <f t="shared" si="271"/>
        <v>0</v>
      </c>
      <c r="F396" s="86">
        <f t="shared" si="260"/>
        <v>0</v>
      </c>
      <c r="H396" s="174">
        <v>0</v>
      </c>
      <c r="I396" s="144">
        <f t="shared" ref="I396:T396" si="274">I257+H396</f>
        <v>0</v>
      </c>
      <c r="J396" s="144">
        <f t="shared" si="274"/>
        <v>0</v>
      </c>
      <c r="K396" s="144">
        <f t="shared" si="274"/>
        <v>0</v>
      </c>
      <c r="L396" s="144">
        <f t="shared" si="274"/>
        <v>0</v>
      </c>
      <c r="M396" s="144">
        <f t="shared" si="274"/>
        <v>0</v>
      </c>
      <c r="N396" s="144">
        <f t="shared" si="274"/>
        <v>0</v>
      </c>
      <c r="O396" s="144">
        <f t="shared" si="274"/>
        <v>0</v>
      </c>
      <c r="P396" s="144">
        <f t="shared" si="274"/>
        <v>0</v>
      </c>
      <c r="Q396" s="144">
        <f t="shared" si="274"/>
        <v>0</v>
      </c>
      <c r="R396" s="144">
        <f t="shared" si="274"/>
        <v>0</v>
      </c>
      <c r="S396" s="144">
        <f t="shared" si="274"/>
        <v>0</v>
      </c>
      <c r="T396" s="144">
        <f t="shared" si="274"/>
        <v>0</v>
      </c>
      <c r="U396" s="145"/>
      <c r="V396" s="148">
        <f t="shared" si="196"/>
        <v>0</v>
      </c>
      <c r="W396" s="148">
        <f t="shared" si="197"/>
        <v>0</v>
      </c>
      <c r="X396" s="148">
        <f t="shared" si="198"/>
        <v>0</v>
      </c>
      <c r="Y396" s="148">
        <f t="shared" si="199"/>
        <v>0</v>
      </c>
      <c r="Z396" s="148">
        <f t="shared" si="200"/>
        <v>0</v>
      </c>
      <c r="AA396" s="148">
        <f t="shared" si="201"/>
        <v>0</v>
      </c>
      <c r="AB396" s="148">
        <f t="shared" si="239"/>
        <v>0</v>
      </c>
      <c r="AC396" s="148">
        <f t="shared" si="221"/>
        <v>0</v>
      </c>
      <c r="AD396" s="148">
        <f t="shared" si="202"/>
        <v>0</v>
      </c>
      <c r="AE396" s="148">
        <f t="shared" si="203"/>
        <v>0</v>
      </c>
      <c r="AF396" s="148">
        <f t="shared" si="204"/>
        <v>0</v>
      </c>
      <c r="AG396" s="148">
        <f t="shared" si="205"/>
        <v>0</v>
      </c>
      <c r="AI396" s="148">
        <f t="shared" si="206"/>
        <v>0</v>
      </c>
      <c r="AJ396" s="148">
        <f t="shared" si="207"/>
        <v>0</v>
      </c>
      <c r="AK396" s="148">
        <f t="shared" si="208"/>
        <v>0</v>
      </c>
      <c r="AL396" s="148">
        <f t="shared" si="209"/>
        <v>0</v>
      </c>
      <c r="AM396" s="148">
        <f t="shared" si="210"/>
        <v>0</v>
      </c>
      <c r="AN396" s="148">
        <f t="shared" si="211"/>
        <v>0</v>
      </c>
      <c r="AO396" s="148">
        <f t="shared" si="212"/>
        <v>0</v>
      </c>
      <c r="AP396" s="148">
        <f t="shared" si="213"/>
        <v>0</v>
      </c>
      <c r="AQ396" s="148">
        <f t="shared" si="214"/>
        <v>0</v>
      </c>
      <c r="AR396" s="148">
        <f t="shared" si="215"/>
        <v>0</v>
      </c>
      <c r="AS396" s="148">
        <f t="shared" si="216"/>
        <v>0</v>
      </c>
      <c r="AT396" s="148">
        <f t="shared" si="217"/>
        <v>0</v>
      </c>
      <c r="AU396" s="155"/>
      <c r="AV396" s="2">
        <f t="shared" si="218"/>
        <v>0</v>
      </c>
      <c r="AW396" s="2">
        <f t="shared" si="184"/>
        <v>0</v>
      </c>
      <c r="AX396" s="2">
        <f t="shared" si="185"/>
        <v>0</v>
      </c>
      <c r="AY396" s="2">
        <f t="shared" si="186"/>
        <v>0</v>
      </c>
      <c r="AZ396" s="2">
        <f t="shared" si="187"/>
        <v>0</v>
      </c>
      <c r="BA396" s="2">
        <f t="shared" si="188"/>
        <v>0</v>
      </c>
      <c r="BB396" s="2">
        <f t="shared" si="189"/>
        <v>0</v>
      </c>
      <c r="BC396" s="2">
        <f t="shared" si="190"/>
        <v>0</v>
      </c>
      <c r="BD396" s="2">
        <f t="shared" si="191"/>
        <v>0</v>
      </c>
      <c r="BE396" s="2">
        <f t="shared" si="192"/>
        <v>0</v>
      </c>
      <c r="BF396" s="2">
        <f t="shared" si="193"/>
        <v>0</v>
      </c>
      <c r="BG396" s="2">
        <f t="shared" si="194"/>
        <v>0</v>
      </c>
      <c r="BH396" s="145"/>
      <c r="BU396" s="145"/>
      <c r="CH396" s="145"/>
      <c r="CU396" s="145"/>
      <c r="DH396" s="145"/>
      <c r="DU396" s="145"/>
      <c r="EH396" s="145"/>
      <c r="EK396" s="175">
        <f t="shared" si="219"/>
        <v>0</v>
      </c>
    </row>
    <row r="397" spans="1:141" ht="15.75" hidden="1" outlineLevel="1" x14ac:dyDescent="0.25">
      <c r="A397" s="2">
        <f t="shared" si="271"/>
        <v>115</v>
      </c>
      <c r="B397" s="1">
        <f t="shared" si="271"/>
        <v>0</v>
      </c>
      <c r="C397" s="1">
        <f t="shared" si="271"/>
        <v>0</v>
      </c>
      <c r="D397" s="2">
        <f t="shared" si="271"/>
        <v>0</v>
      </c>
      <c r="E397" s="161">
        <f t="shared" si="271"/>
        <v>0</v>
      </c>
      <c r="F397" s="86">
        <f t="shared" si="260"/>
        <v>0</v>
      </c>
      <c r="H397" s="174">
        <v>0</v>
      </c>
      <c r="I397" s="144">
        <f t="shared" ref="I397:T397" si="275">I258+H397</f>
        <v>0</v>
      </c>
      <c r="J397" s="144">
        <f t="shared" si="275"/>
        <v>0</v>
      </c>
      <c r="K397" s="144">
        <f t="shared" si="275"/>
        <v>0</v>
      </c>
      <c r="L397" s="144">
        <f t="shared" si="275"/>
        <v>0</v>
      </c>
      <c r="M397" s="144">
        <f t="shared" si="275"/>
        <v>0</v>
      </c>
      <c r="N397" s="144">
        <f t="shared" si="275"/>
        <v>0</v>
      </c>
      <c r="O397" s="144">
        <f t="shared" si="275"/>
        <v>0</v>
      </c>
      <c r="P397" s="144">
        <f t="shared" si="275"/>
        <v>0</v>
      </c>
      <c r="Q397" s="144">
        <f t="shared" si="275"/>
        <v>0</v>
      </c>
      <c r="R397" s="144">
        <f t="shared" si="275"/>
        <v>0</v>
      </c>
      <c r="S397" s="144">
        <f t="shared" si="275"/>
        <v>0</v>
      </c>
      <c r="T397" s="144">
        <f t="shared" si="275"/>
        <v>0</v>
      </c>
      <c r="U397" s="145"/>
      <c r="V397" s="148">
        <f t="shared" si="196"/>
        <v>0</v>
      </c>
      <c r="W397" s="148">
        <f t="shared" si="197"/>
        <v>0</v>
      </c>
      <c r="X397" s="148">
        <f t="shared" si="198"/>
        <v>0</v>
      </c>
      <c r="Y397" s="148">
        <f t="shared" si="199"/>
        <v>0</v>
      </c>
      <c r="Z397" s="148">
        <f t="shared" si="200"/>
        <v>0</v>
      </c>
      <c r="AA397" s="148">
        <f t="shared" si="201"/>
        <v>0</v>
      </c>
      <c r="AB397" s="148">
        <f t="shared" si="239"/>
        <v>0</v>
      </c>
      <c r="AC397" s="148">
        <f t="shared" si="221"/>
        <v>0</v>
      </c>
      <c r="AD397" s="148">
        <f t="shared" si="202"/>
        <v>0</v>
      </c>
      <c r="AE397" s="148">
        <f t="shared" si="203"/>
        <v>0</v>
      </c>
      <c r="AF397" s="148">
        <f t="shared" si="204"/>
        <v>0</v>
      </c>
      <c r="AG397" s="148">
        <f t="shared" si="205"/>
        <v>0</v>
      </c>
      <c r="AI397" s="148">
        <f t="shared" si="206"/>
        <v>0</v>
      </c>
      <c r="AJ397" s="148">
        <f t="shared" si="207"/>
        <v>0</v>
      </c>
      <c r="AK397" s="148">
        <f t="shared" si="208"/>
        <v>0</v>
      </c>
      <c r="AL397" s="148">
        <f t="shared" si="209"/>
        <v>0</v>
      </c>
      <c r="AM397" s="148">
        <f t="shared" si="210"/>
        <v>0</v>
      </c>
      <c r="AN397" s="148">
        <f t="shared" si="211"/>
        <v>0</v>
      </c>
      <c r="AO397" s="148">
        <f t="shared" si="212"/>
        <v>0</v>
      </c>
      <c r="AP397" s="148">
        <f t="shared" si="213"/>
        <v>0</v>
      </c>
      <c r="AQ397" s="148">
        <f t="shared" si="214"/>
        <v>0</v>
      </c>
      <c r="AR397" s="148">
        <f t="shared" si="215"/>
        <v>0</v>
      </c>
      <c r="AS397" s="148">
        <f t="shared" si="216"/>
        <v>0</v>
      </c>
      <c r="AT397" s="148">
        <f t="shared" si="217"/>
        <v>0</v>
      </c>
      <c r="AU397" s="155"/>
      <c r="AV397" s="2">
        <f t="shared" si="218"/>
        <v>0</v>
      </c>
      <c r="AW397" s="2">
        <f t="shared" si="184"/>
        <v>0</v>
      </c>
      <c r="AX397" s="2">
        <f t="shared" si="185"/>
        <v>0</v>
      </c>
      <c r="AY397" s="2">
        <f t="shared" si="186"/>
        <v>0</v>
      </c>
      <c r="AZ397" s="2">
        <f t="shared" si="187"/>
        <v>0</v>
      </c>
      <c r="BA397" s="2">
        <f t="shared" si="188"/>
        <v>0</v>
      </c>
      <c r="BB397" s="2">
        <f t="shared" si="189"/>
        <v>0</v>
      </c>
      <c r="BC397" s="2">
        <f t="shared" si="190"/>
        <v>0</v>
      </c>
      <c r="BD397" s="2">
        <f t="shared" si="191"/>
        <v>0</v>
      </c>
      <c r="BE397" s="2">
        <f t="shared" si="192"/>
        <v>0</v>
      </c>
      <c r="BF397" s="2">
        <f t="shared" si="193"/>
        <v>0</v>
      </c>
      <c r="BG397" s="2">
        <f t="shared" si="194"/>
        <v>0</v>
      </c>
      <c r="BH397" s="145"/>
      <c r="BU397" s="145"/>
      <c r="CH397" s="145"/>
      <c r="CU397" s="145"/>
      <c r="DH397" s="145"/>
      <c r="DU397" s="145"/>
      <c r="EH397" s="145"/>
      <c r="EK397" s="175">
        <f t="shared" si="219"/>
        <v>0</v>
      </c>
    </row>
    <row r="398" spans="1:141" ht="15.75" hidden="1" outlineLevel="1" x14ac:dyDescent="0.25">
      <c r="A398" s="2">
        <f t="shared" si="271"/>
        <v>116</v>
      </c>
      <c r="B398" s="1">
        <f t="shared" si="271"/>
        <v>0</v>
      </c>
      <c r="C398" s="1">
        <f t="shared" si="271"/>
        <v>0</v>
      </c>
      <c r="D398" s="2">
        <f t="shared" si="271"/>
        <v>0</v>
      </c>
      <c r="E398" s="161">
        <f t="shared" si="271"/>
        <v>0</v>
      </c>
      <c r="F398" s="86">
        <f t="shared" si="260"/>
        <v>0</v>
      </c>
      <c r="H398" s="174">
        <v>0</v>
      </c>
      <c r="I398" s="144">
        <f t="shared" ref="I398:T398" si="276">I259+H398</f>
        <v>0</v>
      </c>
      <c r="J398" s="144">
        <f t="shared" si="276"/>
        <v>0</v>
      </c>
      <c r="K398" s="144">
        <f t="shared" si="276"/>
        <v>0</v>
      </c>
      <c r="L398" s="144">
        <f t="shared" si="276"/>
        <v>0</v>
      </c>
      <c r="M398" s="144">
        <f t="shared" si="276"/>
        <v>0</v>
      </c>
      <c r="N398" s="144">
        <f t="shared" si="276"/>
        <v>0</v>
      </c>
      <c r="O398" s="144">
        <f t="shared" si="276"/>
        <v>0</v>
      </c>
      <c r="P398" s="144">
        <f t="shared" si="276"/>
        <v>0</v>
      </c>
      <c r="Q398" s="144">
        <f t="shared" si="276"/>
        <v>0</v>
      </c>
      <c r="R398" s="144">
        <f t="shared" si="276"/>
        <v>0</v>
      </c>
      <c r="S398" s="144">
        <f t="shared" si="276"/>
        <v>0</v>
      </c>
      <c r="T398" s="144">
        <f t="shared" si="276"/>
        <v>0</v>
      </c>
      <c r="U398" s="145"/>
      <c r="V398" s="148">
        <f t="shared" si="196"/>
        <v>0</v>
      </c>
      <c r="W398" s="148">
        <f t="shared" si="197"/>
        <v>0</v>
      </c>
      <c r="X398" s="148">
        <f t="shared" si="198"/>
        <v>0</v>
      </c>
      <c r="Y398" s="148">
        <f t="shared" si="199"/>
        <v>0</v>
      </c>
      <c r="Z398" s="148">
        <f t="shared" si="200"/>
        <v>0</v>
      </c>
      <c r="AA398" s="148">
        <f t="shared" si="201"/>
        <v>0</v>
      </c>
      <c r="AB398" s="148">
        <f t="shared" si="239"/>
        <v>0</v>
      </c>
      <c r="AC398" s="148">
        <f t="shared" si="221"/>
        <v>0</v>
      </c>
      <c r="AD398" s="148">
        <f t="shared" si="202"/>
        <v>0</v>
      </c>
      <c r="AE398" s="148">
        <f t="shared" si="203"/>
        <v>0</v>
      </c>
      <c r="AF398" s="148">
        <f t="shared" si="204"/>
        <v>0</v>
      </c>
      <c r="AG398" s="148">
        <f t="shared" si="205"/>
        <v>0</v>
      </c>
      <c r="AI398" s="148">
        <f t="shared" si="206"/>
        <v>0</v>
      </c>
      <c r="AJ398" s="148">
        <f t="shared" si="207"/>
        <v>0</v>
      </c>
      <c r="AK398" s="148">
        <f t="shared" si="208"/>
        <v>0</v>
      </c>
      <c r="AL398" s="148">
        <f t="shared" si="209"/>
        <v>0</v>
      </c>
      <c r="AM398" s="148">
        <f t="shared" si="210"/>
        <v>0</v>
      </c>
      <c r="AN398" s="148">
        <f t="shared" si="211"/>
        <v>0</v>
      </c>
      <c r="AO398" s="148">
        <f t="shared" si="212"/>
        <v>0</v>
      </c>
      <c r="AP398" s="148">
        <f t="shared" si="213"/>
        <v>0</v>
      </c>
      <c r="AQ398" s="148">
        <f t="shared" si="214"/>
        <v>0</v>
      </c>
      <c r="AR398" s="148">
        <f t="shared" si="215"/>
        <v>0</v>
      </c>
      <c r="AS398" s="148">
        <f t="shared" si="216"/>
        <v>0</v>
      </c>
      <c r="AT398" s="148">
        <f t="shared" si="217"/>
        <v>0</v>
      </c>
      <c r="AU398" s="155"/>
      <c r="AV398" s="2">
        <f t="shared" si="218"/>
        <v>0</v>
      </c>
      <c r="AW398" s="2">
        <f t="shared" si="184"/>
        <v>0</v>
      </c>
      <c r="AX398" s="2">
        <f t="shared" si="185"/>
        <v>0</v>
      </c>
      <c r="AY398" s="2">
        <f t="shared" si="186"/>
        <v>0</v>
      </c>
      <c r="AZ398" s="2">
        <f t="shared" si="187"/>
        <v>0</v>
      </c>
      <c r="BA398" s="2">
        <f t="shared" si="188"/>
        <v>0</v>
      </c>
      <c r="BB398" s="2">
        <f t="shared" si="189"/>
        <v>0</v>
      </c>
      <c r="BC398" s="2">
        <f t="shared" si="190"/>
        <v>0</v>
      </c>
      <c r="BD398" s="2">
        <f t="shared" si="191"/>
        <v>0</v>
      </c>
      <c r="BE398" s="2">
        <f t="shared" si="192"/>
        <v>0</v>
      </c>
      <c r="BF398" s="2">
        <f t="shared" si="193"/>
        <v>0</v>
      </c>
      <c r="BG398" s="2">
        <f t="shared" si="194"/>
        <v>0</v>
      </c>
      <c r="BH398" s="145"/>
      <c r="BU398" s="145"/>
      <c r="CH398" s="145"/>
      <c r="CU398" s="145"/>
      <c r="DH398" s="145"/>
      <c r="DU398" s="145"/>
      <c r="EH398" s="145"/>
      <c r="EK398" s="175">
        <f t="shared" si="219"/>
        <v>0</v>
      </c>
    </row>
    <row r="399" spans="1:141" ht="15.75" hidden="1" outlineLevel="1" x14ac:dyDescent="0.25">
      <c r="A399" s="2">
        <f t="shared" si="271"/>
        <v>117</v>
      </c>
      <c r="B399" s="1">
        <f t="shared" si="271"/>
        <v>0</v>
      </c>
      <c r="C399" s="1">
        <f t="shared" si="271"/>
        <v>0</v>
      </c>
      <c r="D399" s="2">
        <f t="shared" si="271"/>
        <v>0</v>
      </c>
      <c r="E399" s="161">
        <f t="shared" si="271"/>
        <v>0</v>
      </c>
      <c r="F399" s="86">
        <f t="shared" si="260"/>
        <v>0</v>
      </c>
      <c r="H399" s="174">
        <v>0</v>
      </c>
      <c r="I399" s="144">
        <f t="shared" ref="I399:T399" si="277">I260+H399</f>
        <v>0</v>
      </c>
      <c r="J399" s="144">
        <f t="shared" si="277"/>
        <v>0</v>
      </c>
      <c r="K399" s="144">
        <f t="shared" si="277"/>
        <v>0</v>
      </c>
      <c r="L399" s="144">
        <f t="shared" si="277"/>
        <v>0</v>
      </c>
      <c r="M399" s="144">
        <f t="shared" si="277"/>
        <v>0</v>
      </c>
      <c r="N399" s="144">
        <f t="shared" si="277"/>
        <v>0</v>
      </c>
      <c r="O399" s="144">
        <f t="shared" si="277"/>
        <v>0</v>
      </c>
      <c r="P399" s="144">
        <f t="shared" si="277"/>
        <v>0</v>
      </c>
      <c r="Q399" s="144">
        <f t="shared" si="277"/>
        <v>0</v>
      </c>
      <c r="R399" s="144">
        <f t="shared" si="277"/>
        <v>0</v>
      </c>
      <c r="S399" s="144">
        <f t="shared" si="277"/>
        <v>0</v>
      </c>
      <c r="T399" s="144">
        <f t="shared" si="277"/>
        <v>0</v>
      </c>
      <c r="U399" s="145"/>
      <c r="V399" s="148">
        <f t="shared" si="196"/>
        <v>0</v>
      </c>
      <c r="W399" s="148">
        <f t="shared" si="197"/>
        <v>0</v>
      </c>
      <c r="X399" s="148">
        <f t="shared" si="198"/>
        <v>0</v>
      </c>
      <c r="Y399" s="148">
        <f t="shared" si="199"/>
        <v>0</v>
      </c>
      <c r="Z399" s="148">
        <f t="shared" si="200"/>
        <v>0</v>
      </c>
      <c r="AA399" s="148">
        <f t="shared" si="201"/>
        <v>0</v>
      </c>
      <c r="AB399" s="148">
        <f t="shared" si="239"/>
        <v>0</v>
      </c>
      <c r="AC399" s="148">
        <f t="shared" si="221"/>
        <v>0</v>
      </c>
      <c r="AD399" s="148">
        <f t="shared" si="202"/>
        <v>0</v>
      </c>
      <c r="AE399" s="148">
        <f t="shared" si="203"/>
        <v>0</v>
      </c>
      <c r="AF399" s="148">
        <f t="shared" si="204"/>
        <v>0</v>
      </c>
      <c r="AG399" s="148">
        <f t="shared" si="205"/>
        <v>0</v>
      </c>
      <c r="AI399" s="148">
        <f t="shared" si="206"/>
        <v>0</v>
      </c>
      <c r="AJ399" s="148">
        <f t="shared" si="207"/>
        <v>0</v>
      </c>
      <c r="AK399" s="148">
        <f t="shared" si="208"/>
        <v>0</v>
      </c>
      <c r="AL399" s="148">
        <f t="shared" si="209"/>
        <v>0</v>
      </c>
      <c r="AM399" s="148">
        <f t="shared" si="210"/>
        <v>0</v>
      </c>
      <c r="AN399" s="148">
        <f t="shared" si="211"/>
        <v>0</v>
      </c>
      <c r="AO399" s="148">
        <f t="shared" si="212"/>
        <v>0</v>
      </c>
      <c r="AP399" s="148">
        <f t="shared" si="213"/>
        <v>0</v>
      </c>
      <c r="AQ399" s="148">
        <f t="shared" si="214"/>
        <v>0</v>
      </c>
      <c r="AR399" s="148">
        <f t="shared" si="215"/>
        <v>0</v>
      </c>
      <c r="AS399" s="148">
        <f t="shared" si="216"/>
        <v>0</v>
      </c>
      <c r="AT399" s="148">
        <f t="shared" si="217"/>
        <v>0</v>
      </c>
      <c r="AU399" s="155"/>
      <c r="AV399" s="2">
        <f t="shared" si="218"/>
        <v>0</v>
      </c>
      <c r="AW399" s="2">
        <f t="shared" si="184"/>
        <v>0</v>
      </c>
      <c r="AX399" s="2">
        <f t="shared" si="185"/>
        <v>0</v>
      </c>
      <c r="AY399" s="2">
        <f t="shared" si="186"/>
        <v>0</v>
      </c>
      <c r="AZ399" s="2">
        <f t="shared" si="187"/>
        <v>0</v>
      </c>
      <c r="BA399" s="2">
        <f t="shared" si="188"/>
        <v>0</v>
      </c>
      <c r="BB399" s="2">
        <f t="shared" si="189"/>
        <v>0</v>
      </c>
      <c r="BC399" s="2">
        <f t="shared" si="190"/>
        <v>0</v>
      </c>
      <c r="BD399" s="2">
        <f t="shared" si="191"/>
        <v>0</v>
      </c>
      <c r="BE399" s="2">
        <f t="shared" si="192"/>
        <v>0</v>
      </c>
      <c r="BF399" s="2">
        <f t="shared" si="193"/>
        <v>0</v>
      </c>
      <c r="BG399" s="2">
        <f t="shared" si="194"/>
        <v>0</v>
      </c>
      <c r="BH399" s="145"/>
      <c r="BU399" s="145"/>
      <c r="CH399" s="145"/>
      <c r="CU399" s="145"/>
      <c r="DH399" s="145"/>
      <c r="DU399" s="145"/>
      <c r="EH399" s="145"/>
      <c r="EK399" s="175">
        <f t="shared" si="219"/>
        <v>0</v>
      </c>
    </row>
    <row r="400" spans="1:141" ht="15.75" hidden="1" outlineLevel="1" x14ac:dyDescent="0.25">
      <c r="A400" s="2">
        <f t="shared" si="271"/>
        <v>118</v>
      </c>
      <c r="B400" s="1">
        <f t="shared" si="271"/>
        <v>0</v>
      </c>
      <c r="C400" s="1">
        <f t="shared" si="271"/>
        <v>0</v>
      </c>
      <c r="D400" s="2">
        <f t="shared" si="271"/>
        <v>0</v>
      </c>
      <c r="E400" s="161">
        <f t="shared" si="271"/>
        <v>0</v>
      </c>
      <c r="F400" s="86">
        <f t="shared" si="271"/>
        <v>0</v>
      </c>
      <c r="H400" s="174">
        <v>0</v>
      </c>
      <c r="I400" s="144">
        <f t="shared" ref="I400:T400" si="278">I261+H400</f>
        <v>0</v>
      </c>
      <c r="J400" s="144">
        <f t="shared" si="278"/>
        <v>0</v>
      </c>
      <c r="K400" s="144">
        <f t="shared" si="278"/>
        <v>0</v>
      </c>
      <c r="L400" s="144">
        <f t="shared" si="278"/>
        <v>0</v>
      </c>
      <c r="M400" s="144">
        <f t="shared" si="278"/>
        <v>0</v>
      </c>
      <c r="N400" s="144">
        <f t="shared" si="278"/>
        <v>0</v>
      </c>
      <c r="O400" s="144">
        <f t="shared" si="278"/>
        <v>0</v>
      </c>
      <c r="P400" s="144">
        <f t="shared" si="278"/>
        <v>0</v>
      </c>
      <c r="Q400" s="144">
        <f t="shared" si="278"/>
        <v>0</v>
      </c>
      <c r="R400" s="144">
        <f t="shared" si="278"/>
        <v>0</v>
      </c>
      <c r="S400" s="144">
        <f t="shared" si="278"/>
        <v>0</v>
      </c>
      <c r="T400" s="144">
        <f t="shared" si="278"/>
        <v>0</v>
      </c>
      <c r="U400" s="145"/>
      <c r="V400" s="148">
        <f t="shared" si="196"/>
        <v>0</v>
      </c>
      <c r="W400" s="148">
        <f t="shared" si="197"/>
        <v>0</v>
      </c>
      <c r="X400" s="148">
        <f t="shared" si="198"/>
        <v>0</v>
      </c>
      <c r="Y400" s="148">
        <f t="shared" si="199"/>
        <v>0</v>
      </c>
      <c r="Z400" s="148">
        <f t="shared" si="200"/>
        <v>0</v>
      </c>
      <c r="AA400" s="148">
        <f t="shared" si="201"/>
        <v>0</v>
      </c>
      <c r="AB400" s="148">
        <f t="shared" si="239"/>
        <v>0</v>
      </c>
      <c r="AC400" s="148">
        <f t="shared" si="221"/>
        <v>0</v>
      </c>
      <c r="AD400" s="148">
        <f t="shared" si="202"/>
        <v>0</v>
      </c>
      <c r="AE400" s="148">
        <f t="shared" si="203"/>
        <v>0</v>
      </c>
      <c r="AF400" s="148">
        <f t="shared" si="204"/>
        <v>0</v>
      </c>
      <c r="AG400" s="148">
        <f t="shared" si="205"/>
        <v>0</v>
      </c>
      <c r="AI400" s="148">
        <f t="shared" si="206"/>
        <v>0</v>
      </c>
      <c r="AJ400" s="148">
        <f t="shared" si="207"/>
        <v>0</v>
      </c>
      <c r="AK400" s="148">
        <f t="shared" si="208"/>
        <v>0</v>
      </c>
      <c r="AL400" s="148">
        <f t="shared" si="209"/>
        <v>0</v>
      </c>
      <c r="AM400" s="148">
        <f t="shared" si="210"/>
        <v>0</v>
      </c>
      <c r="AN400" s="148">
        <f t="shared" si="211"/>
        <v>0</v>
      </c>
      <c r="AO400" s="148">
        <f t="shared" si="212"/>
        <v>0</v>
      </c>
      <c r="AP400" s="148">
        <f t="shared" si="213"/>
        <v>0</v>
      </c>
      <c r="AQ400" s="148">
        <f t="shared" si="214"/>
        <v>0</v>
      </c>
      <c r="AR400" s="148">
        <f t="shared" si="215"/>
        <v>0</v>
      </c>
      <c r="AS400" s="148">
        <f t="shared" si="216"/>
        <v>0</v>
      </c>
      <c r="AT400" s="148">
        <f t="shared" si="217"/>
        <v>0</v>
      </c>
      <c r="AU400" s="155"/>
      <c r="AV400" s="2">
        <f t="shared" si="218"/>
        <v>0</v>
      </c>
      <c r="AW400" s="2">
        <f t="shared" si="184"/>
        <v>0</v>
      </c>
      <c r="AX400" s="2">
        <f t="shared" si="185"/>
        <v>0</v>
      </c>
      <c r="AY400" s="2">
        <f t="shared" si="186"/>
        <v>0</v>
      </c>
      <c r="AZ400" s="2">
        <f t="shared" si="187"/>
        <v>0</v>
      </c>
      <c r="BA400" s="2">
        <f t="shared" si="188"/>
        <v>0</v>
      </c>
      <c r="BB400" s="2">
        <f t="shared" si="189"/>
        <v>0</v>
      </c>
      <c r="BC400" s="2">
        <f t="shared" si="190"/>
        <v>0</v>
      </c>
      <c r="BD400" s="2">
        <f t="shared" si="191"/>
        <v>0</v>
      </c>
      <c r="BE400" s="2">
        <f t="shared" si="192"/>
        <v>0</v>
      </c>
      <c r="BF400" s="2">
        <f t="shared" si="193"/>
        <v>0</v>
      </c>
      <c r="BG400" s="2">
        <f t="shared" si="194"/>
        <v>0</v>
      </c>
      <c r="BH400" s="145"/>
      <c r="BU400" s="145"/>
      <c r="CH400" s="145"/>
      <c r="CU400" s="145"/>
      <c r="DH400" s="145"/>
      <c r="DU400" s="145"/>
      <c r="EH400" s="145"/>
      <c r="EK400" s="175">
        <f t="shared" si="219"/>
        <v>0</v>
      </c>
    </row>
    <row r="401" spans="1:141" ht="15.75" hidden="1" outlineLevel="1" x14ac:dyDescent="0.25">
      <c r="A401" s="2">
        <f t="shared" si="271"/>
        <v>119</v>
      </c>
      <c r="B401" s="1">
        <f t="shared" si="271"/>
        <v>0</v>
      </c>
      <c r="C401" s="1">
        <f t="shared" si="271"/>
        <v>0</v>
      </c>
      <c r="D401" s="2">
        <f t="shared" si="271"/>
        <v>0</v>
      </c>
      <c r="E401" s="161">
        <f t="shared" si="271"/>
        <v>0</v>
      </c>
      <c r="F401" s="86">
        <f t="shared" si="271"/>
        <v>0</v>
      </c>
      <c r="H401" s="174">
        <v>0</v>
      </c>
      <c r="I401" s="144">
        <f t="shared" ref="I401:T401" si="279">I262+H401</f>
        <v>0</v>
      </c>
      <c r="J401" s="144">
        <f t="shared" si="279"/>
        <v>0</v>
      </c>
      <c r="K401" s="144">
        <f t="shared" si="279"/>
        <v>0</v>
      </c>
      <c r="L401" s="144">
        <f t="shared" si="279"/>
        <v>0</v>
      </c>
      <c r="M401" s="144">
        <f t="shared" si="279"/>
        <v>0</v>
      </c>
      <c r="N401" s="144">
        <f t="shared" si="279"/>
        <v>0</v>
      </c>
      <c r="O401" s="144">
        <f t="shared" si="279"/>
        <v>0</v>
      </c>
      <c r="P401" s="144">
        <f t="shared" si="279"/>
        <v>0</v>
      </c>
      <c r="Q401" s="144">
        <f t="shared" si="279"/>
        <v>0</v>
      </c>
      <c r="R401" s="144">
        <f t="shared" si="279"/>
        <v>0</v>
      </c>
      <c r="S401" s="144">
        <f t="shared" si="279"/>
        <v>0</v>
      </c>
      <c r="T401" s="144">
        <f t="shared" si="279"/>
        <v>0</v>
      </c>
      <c r="U401" s="145"/>
      <c r="V401" s="148">
        <f t="shared" si="196"/>
        <v>0</v>
      </c>
      <c r="W401" s="148">
        <f t="shared" si="197"/>
        <v>0</v>
      </c>
      <c r="X401" s="148">
        <f t="shared" si="198"/>
        <v>0</v>
      </c>
      <c r="Y401" s="148">
        <f t="shared" si="199"/>
        <v>0</v>
      </c>
      <c r="Z401" s="148">
        <f t="shared" si="200"/>
        <v>0</v>
      </c>
      <c r="AA401" s="148">
        <f t="shared" si="201"/>
        <v>0</v>
      </c>
      <c r="AB401" s="148">
        <f t="shared" si="239"/>
        <v>0</v>
      </c>
      <c r="AC401" s="148">
        <f t="shared" si="221"/>
        <v>0</v>
      </c>
      <c r="AD401" s="148">
        <f t="shared" si="202"/>
        <v>0</v>
      </c>
      <c r="AE401" s="148">
        <f t="shared" si="203"/>
        <v>0</v>
      </c>
      <c r="AF401" s="148">
        <f t="shared" si="204"/>
        <v>0</v>
      </c>
      <c r="AG401" s="148">
        <f t="shared" si="205"/>
        <v>0</v>
      </c>
      <c r="AI401" s="148">
        <f t="shared" si="206"/>
        <v>0</v>
      </c>
      <c r="AJ401" s="148">
        <f t="shared" si="207"/>
        <v>0</v>
      </c>
      <c r="AK401" s="148">
        <f t="shared" si="208"/>
        <v>0</v>
      </c>
      <c r="AL401" s="148">
        <f t="shared" si="209"/>
        <v>0</v>
      </c>
      <c r="AM401" s="148">
        <f t="shared" si="210"/>
        <v>0</v>
      </c>
      <c r="AN401" s="148">
        <f t="shared" si="211"/>
        <v>0</v>
      </c>
      <c r="AO401" s="148">
        <f t="shared" si="212"/>
        <v>0</v>
      </c>
      <c r="AP401" s="148">
        <f t="shared" si="213"/>
        <v>0</v>
      </c>
      <c r="AQ401" s="148">
        <f t="shared" si="214"/>
        <v>0</v>
      </c>
      <c r="AR401" s="148">
        <f t="shared" si="215"/>
        <v>0</v>
      </c>
      <c r="AS401" s="148">
        <f t="shared" si="216"/>
        <v>0</v>
      </c>
      <c r="AT401" s="148">
        <f t="shared" si="217"/>
        <v>0</v>
      </c>
      <c r="AU401" s="155"/>
      <c r="AV401" s="2">
        <f t="shared" si="218"/>
        <v>0</v>
      </c>
      <c r="AW401" s="2">
        <f t="shared" si="184"/>
        <v>0</v>
      </c>
      <c r="AX401" s="2">
        <f t="shared" si="185"/>
        <v>0</v>
      </c>
      <c r="AY401" s="2">
        <f t="shared" si="186"/>
        <v>0</v>
      </c>
      <c r="AZ401" s="2">
        <f t="shared" si="187"/>
        <v>0</v>
      </c>
      <c r="BA401" s="2">
        <f t="shared" si="188"/>
        <v>0</v>
      </c>
      <c r="BB401" s="2">
        <f t="shared" si="189"/>
        <v>0</v>
      </c>
      <c r="BC401" s="2">
        <f t="shared" si="190"/>
        <v>0</v>
      </c>
      <c r="BD401" s="2">
        <f t="shared" si="191"/>
        <v>0</v>
      </c>
      <c r="BE401" s="2">
        <f t="shared" si="192"/>
        <v>0</v>
      </c>
      <c r="BF401" s="2">
        <f t="shared" si="193"/>
        <v>0</v>
      </c>
      <c r="BG401" s="2">
        <f t="shared" si="194"/>
        <v>0</v>
      </c>
      <c r="BH401" s="145"/>
      <c r="BU401" s="145"/>
      <c r="CH401" s="145"/>
      <c r="CU401" s="145"/>
      <c r="DH401" s="145"/>
      <c r="DU401" s="145"/>
      <c r="EH401" s="145"/>
      <c r="EK401" s="175">
        <f t="shared" si="219"/>
        <v>0</v>
      </c>
    </row>
    <row r="402" spans="1:141" ht="15.75" hidden="1" outlineLevel="1" x14ac:dyDescent="0.25">
      <c r="A402" s="2">
        <f t="shared" si="271"/>
        <v>120</v>
      </c>
      <c r="B402" s="1">
        <f t="shared" si="271"/>
        <v>0</v>
      </c>
      <c r="C402" s="1">
        <f t="shared" si="271"/>
        <v>0</v>
      </c>
      <c r="D402" s="2">
        <f t="shared" si="271"/>
        <v>0</v>
      </c>
      <c r="E402" s="161">
        <f t="shared" si="271"/>
        <v>0</v>
      </c>
      <c r="F402" s="86">
        <f t="shared" si="271"/>
        <v>0</v>
      </c>
      <c r="H402" s="174">
        <v>0</v>
      </c>
      <c r="I402" s="144">
        <f t="shared" ref="I402:T402" si="280">I263+H402</f>
        <v>0</v>
      </c>
      <c r="J402" s="144">
        <f t="shared" si="280"/>
        <v>0</v>
      </c>
      <c r="K402" s="144">
        <f t="shared" si="280"/>
        <v>0</v>
      </c>
      <c r="L402" s="144">
        <f t="shared" si="280"/>
        <v>0</v>
      </c>
      <c r="M402" s="144">
        <f t="shared" si="280"/>
        <v>0</v>
      </c>
      <c r="N402" s="144">
        <f t="shared" si="280"/>
        <v>0</v>
      </c>
      <c r="O402" s="144">
        <f t="shared" si="280"/>
        <v>0</v>
      </c>
      <c r="P402" s="144">
        <f t="shared" si="280"/>
        <v>0</v>
      </c>
      <c r="Q402" s="144">
        <f t="shared" si="280"/>
        <v>0</v>
      </c>
      <c r="R402" s="144">
        <f t="shared" si="280"/>
        <v>0</v>
      </c>
      <c r="S402" s="144">
        <f t="shared" si="280"/>
        <v>0</v>
      </c>
      <c r="T402" s="144">
        <f t="shared" si="280"/>
        <v>0</v>
      </c>
      <c r="U402" s="145"/>
      <c r="V402" s="148">
        <f t="shared" si="196"/>
        <v>0</v>
      </c>
      <c r="W402" s="148">
        <f t="shared" si="197"/>
        <v>0</v>
      </c>
      <c r="X402" s="148">
        <f t="shared" si="198"/>
        <v>0</v>
      </c>
      <c r="Y402" s="148">
        <f t="shared" si="199"/>
        <v>0</v>
      </c>
      <c r="Z402" s="148">
        <f t="shared" si="200"/>
        <v>0</v>
      </c>
      <c r="AA402" s="148">
        <f t="shared" si="201"/>
        <v>0</v>
      </c>
      <c r="AB402" s="148">
        <f t="shared" si="239"/>
        <v>0</v>
      </c>
      <c r="AC402" s="148">
        <f t="shared" si="221"/>
        <v>0</v>
      </c>
      <c r="AD402" s="148">
        <f t="shared" si="202"/>
        <v>0</v>
      </c>
      <c r="AE402" s="148">
        <f t="shared" si="203"/>
        <v>0</v>
      </c>
      <c r="AF402" s="148">
        <f t="shared" si="204"/>
        <v>0</v>
      </c>
      <c r="AG402" s="148">
        <f t="shared" si="205"/>
        <v>0</v>
      </c>
      <c r="AI402" s="148">
        <f t="shared" si="206"/>
        <v>0</v>
      </c>
      <c r="AJ402" s="148">
        <f t="shared" si="207"/>
        <v>0</v>
      </c>
      <c r="AK402" s="148">
        <f t="shared" si="208"/>
        <v>0</v>
      </c>
      <c r="AL402" s="148">
        <f t="shared" si="209"/>
        <v>0</v>
      </c>
      <c r="AM402" s="148">
        <f t="shared" si="210"/>
        <v>0</v>
      </c>
      <c r="AN402" s="148">
        <f t="shared" si="211"/>
        <v>0</v>
      </c>
      <c r="AO402" s="148">
        <f t="shared" si="212"/>
        <v>0</v>
      </c>
      <c r="AP402" s="148">
        <f t="shared" si="213"/>
        <v>0</v>
      </c>
      <c r="AQ402" s="148">
        <f t="shared" si="214"/>
        <v>0</v>
      </c>
      <c r="AR402" s="148">
        <f t="shared" si="215"/>
        <v>0</v>
      </c>
      <c r="AS402" s="148">
        <f t="shared" si="216"/>
        <v>0</v>
      </c>
      <c r="AT402" s="148">
        <f t="shared" si="217"/>
        <v>0</v>
      </c>
      <c r="AU402" s="155"/>
      <c r="AV402" s="2">
        <f t="shared" si="218"/>
        <v>0</v>
      </c>
      <c r="AW402" s="2">
        <f t="shared" si="184"/>
        <v>0</v>
      </c>
      <c r="AX402" s="2">
        <f t="shared" si="185"/>
        <v>0</v>
      </c>
      <c r="AY402" s="2">
        <f t="shared" si="186"/>
        <v>0</v>
      </c>
      <c r="AZ402" s="2">
        <f t="shared" si="187"/>
        <v>0</v>
      </c>
      <c r="BA402" s="2">
        <f t="shared" si="188"/>
        <v>0</v>
      </c>
      <c r="BB402" s="2">
        <f t="shared" si="189"/>
        <v>0</v>
      </c>
      <c r="BC402" s="2">
        <f t="shared" si="190"/>
        <v>0</v>
      </c>
      <c r="BD402" s="2">
        <f t="shared" si="191"/>
        <v>0</v>
      </c>
      <c r="BE402" s="2">
        <f t="shared" si="192"/>
        <v>0</v>
      </c>
      <c r="BF402" s="2">
        <f t="shared" si="193"/>
        <v>0</v>
      </c>
      <c r="BG402" s="2">
        <f t="shared" si="194"/>
        <v>0</v>
      </c>
      <c r="BH402" s="145"/>
      <c r="BU402" s="145"/>
      <c r="CH402" s="145"/>
      <c r="CU402" s="145"/>
      <c r="DH402" s="145"/>
      <c r="DU402" s="145"/>
      <c r="EH402" s="145"/>
      <c r="EK402" s="175">
        <f t="shared" si="219"/>
        <v>0</v>
      </c>
    </row>
    <row r="403" spans="1:141" ht="15.75" hidden="1" outlineLevel="1" x14ac:dyDescent="0.25">
      <c r="A403" s="2">
        <f t="shared" si="271"/>
        <v>121</v>
      </c>
      <c r="B403" s="1">
        <f t="shared" si="271"/>
        <v>0</v>
      </c>
      <c r="C403" s="1">
        <f t="shared" si="271"/>
        <v>0</v>
      </c>
      <c r="D403" s="2">
        <f t="shared" si="271"/>
        <v>0</v>
      </c>
      <c r="E403" s="161">
        <f t="shared" si="271"/>
        <v>0</v>
      </c>
      <c r="F403" s="86">
        <f t="shared" si="271"/>
        <v>0</v>
      </c>
      <c r="H403" s="174">
        <v>0</v>
      </c>
      <c r="I403" s="144">
        <f t="shared" ref="I403:T403" si="281">I264+H403</f>
        <v>0</v>
      </c>
      <c r="J403" s="144">
        <f t="shared" si="281"/>
        <v>0</v>
      </c>
      <c r="K403" s="144">
        <f t="shared" si="281"/>
        <v>0</v>
      </c>
      <c r="L403" s="144">
        <f t="shared" si="281"/>
        <v>0</v>
      </c>
      <c r="M403" s="144">
        <f t="shared" si="281"/>
        <v>0</v>
      </c>
      <c r="N403" s="144">
        <f t="shared" si="281"/>
        <v>0</v>
      </c>
      <c r="O403" s="144">
        <f t="shared" si="281"/>
        <v>0</v>
      </c>
      <c r="P403" s="144">
        <f t="shared" si="281"/>
        <v>0</v>
      </c>
      <c r="Q403" s="144">
        <f t="shared" si="281"/>
        <v>0</v>
      </c>
      <c r="R403" s="144">
        <f t="shared" si="281"/>
        <v>0</v>
      </c>
      <c r="S403" s="144">
        <f t="shared" si="281"/>
        <v>0</v>
      </c>
      <c r="T403" s="144">
        <f t="shared" si="281"/>
        <v>0</v>
      </c>
      <c r="U403" s="145"/>
      <c r="V403" s="148">
        <f t="shared" si="196"/>
        <v>0</v>
      </c>
      <c r="W403" s="148">
        <f t="shared" si="197"/>
        <v>0</v>
      </c>
      <c r="X403" s="148">
        <f t="shared" si="198"/>
        <v>0</v>
      </c>
      <c r="Y403" s="148">
        <f t="shared" si="199"/>
        <v>0</v>
      </c>
      <c r="Z403" s="148">
        <f t="shared" si="200"/>
        <v>0</v>
      </c>
      <c r="AA403" s="148">
        <f t="shared" si="201"/>
        <v>0</v>
      </c>
      <c r="AB403" s="148">
        <f t="shared" si="239"/>
        <v>0</v>
      </c>
      <c r="AC403" s="148">
        <f t="shared" si="221"/>
        <v>0</v>
      </c>
      <c r="AD403" s="148">
        <f t="shared" si="202"/>
        <v>0</v>
      </c>
      <c r="AE403" s="148">
        <f t="shared" si="203"/>
        <v>0</v>
      </c>
      <c r="AF403" s="148">
        <f t="shared" si="204"/>
        <v>0</v>
      </c>
      <c r="AG403" s="148">
        <f t="shared" si="205"/>
        <v>0</v>
      </c>
      <c r="AI403" s="148">
        <f t="shared" si="206"/>
        <v>0</v>
      </c>
      <c r="AJ403" s="148">
        <f t="shared" si="207"/>
        <v>0</v>
      </c>
      <c r="AK403" s="148">
        <f t="shared" si="208"/>
        <v>0</v>
      </c>
      <c r="AL403" s="148">
        <f t="shared" si="209"/>
        <v>0</v>
      </c>
      <c r="AM403" s="148">
        <f t="shared" si="210"/>
        <v>0</v>
      </c>
      <c r="AN403" s="148">
        <f t="shared" si="211"/>
        <v>0</v>
      </c>
      <c r="AO403" s="148">
        <f t="shared" si="212"/>
        <v>0</v>
      </c>
      <c r="AP403" s="148">
        <f t="shared" si="213"/>
        <v>0</v>
      </c>
      <c r="AQ403" s="148">
        <f t="shared" si="214"/>
        <v>0</v>
      </c>
      <c r="AR403" s="148">
        <f t="shared" si="215"/>
        <v>0</v>
      </c>
      <c r="AS403" s="148">
        <f t="shared" si="216"/>
        <v>0</v>
      </c>
      <c r="AT403" s="148">
        <f t="shared" si="217"/>
        <v>0</v>
      </c>
      <c r="AU403" s="155"/>
      <c r="AV403" s="2">
        <f t="shared" si="218"/>
        <v>0</v>
      </c>
      <c r="AW403" s="2">
        <f t="shared" si="184"/>
        <v>0</v>
      </c>
      <c r="AX403" s="2">
        <f t="shared" si="185"/>
        <v>0</v>
      </c>
      <c r="AY403" s="2">
        <f t="shared" si="186"/>
        <v>0</v>
      </c>
      <c r="AZ403" s="2">
        <f t="shared" si="187"/>
        <v>0</v>
      </c>
      <c r="BA403" s="2">
        <f t="shared" si="188"/>
        <v>0</v>
      </c>
      <c r="BB403" s="2">
        <f t="shared" si="189"/>
        <v>0</v>
      </c>
      <c r="BC403" s="2">
        <f t="shared" si="190"/>
        <v>0</v>
      </c>
      <c r="BD403" s="2">
        <f t="shared" si="191"/>
        <v>0</v>
      </c>
      <c r="BE403" s="2">
        <f t="shared" si="192"/>
        <v>0</v>
      </c>
      <c r="BF403" s="2">
        <f t="shared" si="193"/>
        <v>0</v>
      </c>
      <c r="BG403" s="2">
        <f t="shared" si="194"/>
        <v>0</v>
      </c>
      <c r="BH403" s="145"/>
      <c r="BU403" s="145"/>
      <c r="CH403" s="145"/>
      <c r="CU403" s="145"/>
      <c r="DH403" s="145"/>
      <c r="DU403" s="145"/>
      <c r="EH403" s="145"/>
      <c r="EK403" s="175">
        <f t="shared" si="219"/>
        <v>0</v>
      </c>
    </row>
    <row r="404" spans="1:141" ht="15.75" hidden="1" outlineLevel="1" x14ac:dyDescent="0.25">
      <c r="A404" s="2">
        <f t="shared" ref="A404:F417" si="282">A265</f>
        <v>122</v>
      </c>
      <c r="B404" s="1">
        <f t="shared" si="282"/>
        <v>0</v>
      </c>
      <c r="C404" s="1">
        <f t="shared" si="282"/>
        <v>0</v>
      </c>
      <c r="D404" s="2">
        <f t="shared" si="282"/>
        <v>0</v>
      </c>
      <c r="E404" s="161">
        <f t="shared" si="282"/>
        <v>0</v>
      </c>
      <c r="F404" s="86">
        <f t="shared" si="271"/>
        <v>0</v>
      </c>
      <c r="H404" s="174">
        <v>0</v>
      </c>
      <c r="I404" s="144">
        <f t="shared" ref="I404:T404" si="283">I265+H404</f>
        <v>0</v>
      </c>
      <c r="J404" s="144">
        <f t="shared" si="283"/>
        <v>0</v>
      </c>
      <c r="K404" s="144">
        <f t="shared" si="283"/>
        <v>0</v>
      </c>
      <c r="L404" s="144">
        <f t="shared" si="283"/>
        <v>0</v>
      </c>
      <c r="M404" s="144">
        <f t="shared" si="283"/>
        <v>0</v>
      </c>
      <c r="N404" s="144">
        <f t="shared" si="283"/>
        <v>0</v>
      </c>
      <c r="O404" s="144">
        <f t="shared" si="283"/>
        <v>0</v>
      </c>
      <c r="P404" s="144">
        <f t="shared" si="283"/>
        <v>0</v>
      </c>
      <c r="Q404" s="144">
        <f t="shared" si="283"/>
        <v>0</v>
      </c>
      <c r="R404" s="144">
        <f t="shared" si="283"/>
        <v>0</v>
      </c>
      <c r="S404" s="144">
        <f t="shared" si="283"/>
        <v>0</v>
      </c>
      <c r="T404" s="144">
        <f t="shared" si="283"/>
        <v>0</v>
      </c>
      <c r="U404" s="145"/>
      <c r="V404" s="148">
        <f t="shared" si="196"/>
        <v>0</v>
      </c>
      <c r="W404" s="148">
        <f t="shared" si="197"/>
        <v>0</v>
      </c>
      <c r="X404" s="148">
        <f t="shared" si="198"/>
        <v>0</v>
      </c>
      <c r="Y404" s="148">
        <f t="shared" si="199"/>
        <v>0</v>
      </c>
      <c r="Z404" s="148">
        <f t="shared" si="200"/>
        <v>0</v>
      </c>
      <c r="AA404" s="148">
        <f t="shared" si="201"/>
        <v>0</v>
      </c>
      <c r="AB404" s="148">
        <f t="shared" si="239"/>
        <v>0</v>
      </c>
      <c r="AC404" s="148">
        <f t="shared" si="221"/>
        <v>0</v>
      </c>
      <c r="AD404" s="148">
        <f t="shared" si="202"/>
        <v>0</v>
      </c>
      <c r="AE404" s="148">
        <f t="shared" si="203"/>
        <v>0</v>
      </c>
      <c r="AF404" s="148">
        <f t="shared" si="204"/>
        <v>0</v>
      </c>
      <c r="AG404" s="148">
        <f t="shared" si="205"/>
        <v>0</v>
      </c>
      <c r="AI404" s="148">
        <f t="shared" si="206"/>
        <v>0</v>
      </c>
      <c r="AJ404" s="148">
        <f t="shared" si="207"/>
        <v>0</v>
      </c>
      <c r="AK404" s="148">
        <f t="shared" si="208"/>
        <v>0</v>
      </c>
      <c r="AL404" s="148">
        <f t="shared" si="209"/>
        <v>0</v>
      </c>
      <c r="AM404" s="148">
        <f t="shared" si="210"/>
        <v>0</v>
      </c>
      <c r="AN404" s="148">
        <f t="shared" si="211"/>
        <v>0</v>
      </c>
      <c r="AO404" s="148">
        <f t="shared" si="212"/>
        <v>0</v>
      </c>
      <c r="AP404" s="148">
        <f t="shared" si="213"/>
        <v>0</v>
      </c>
      <c r="AQ404" s="148">
        <f t="shared" si="214"/>
        <v>0</v>
      </c>
      <c r="AR404" s="148">
        <f t="shared" si="215"/>
        <v>0</v>
      </c>
      <c r="AS404" s="148">
        <f t="shared" si="216"/>
        <v>0</v>
      </c>
      <c r="AT404" s="148">
        <f t="shared" si="217"/>
        <v>0</v>
      </c>
      <c r="AU404" s="155"/>
      <c r="AV404" s="2">
        <f t="shared" si="218"/>
        <v>0</v>
      </c>
      <c r="AW404" s="2">
        <f t="shared" si="184"/>
        <v>0</v>
      </c>
      <c r="AX404" s="2">
        <f t="shared" si="185"/>
        <v>0</v>
      </c>
      <c r="AY404" s="2">
        <f t="shared" si="186"/>
        <v>0</v>
      </c>
      <c r="AZ404" s="2">
        <f t="shared" si="187"/>
        <v>0</v>
      </c>
      <c r="BA404" s="2">
        <f t="shared" si="188"/>
        <v>0</v>
      </c>
      <c r="BB404" s="2">
        <f t="shared" si="189"/>
        <v>0</v>
      </c>
      <c r="BC404" s="2">
        <f t="shared" si="190"/>
        <v>0</v>
      </c>
      <c r="BD404" s="2">
        <f t="shared" si="191"/>
        <v>0</v>
      </c>
      <c r="BE404" s="2">
        <f t="shared" si="192"/>
        <v>0</v>
      </c>
      <c r="BF404" s="2">
        <f t="shared" si="193"/>
        <v>0</v>
      </c>
      <c r="BG404" s="2">
        <f t="shared" si="194"/>
        <v>0</v>
      </c>
      <c r="BH404" s="145"/>
      <c r="BU404" s="145"/>
      <c r="CH404" s="145"/>
      <c r="CU404" s="145"/>
      <c r="DH404" s="145"/>
      <c r="DU404" s="145"/>
      <c r="EH404" s="145"/>
      <c r="EK404" s="175">
        <f t="shared" si="219"/>
        <v>0</v>
      </c>
    </row>
    <row r="405" spans="1:141" ht="15.75" hidden="1" outlineLevel="1" x14ac:dyDescent="0.25">
      <c r="A405" s="2">
        <f t="shared" si="282"/>
        <v>123</v>
      </c>
      <c r="B405" s="1">
        <f t="shared" si="282"/>
        <v>0</v>
      </c>
      <c r="C405" s="1">
        <f t="shared" si="282"/>
        <v>0</v>
      </c>
      <c r="D405" s="2">
        <f t="shared" si="282"/>
        <v>0</v>
      </c>
      <c r="E405" s="161">
        <f t="shared" si="282"/>
        <v>0</v>
      </c>
      <c r="F405" s="86">
        <f t="shared" si="271"/>
        <v>0</v>
      </c>
      <c r="H405" s="174">
        <v>0</v>
      </c>
      <c r="I405" s="144">
        <f t="shared" ref="I405:T405" si="284">I266+H405</f>
        <v>0</v>
      </c>
      <c r="J405" s="144">
        <f t="shared" si="284"/>
        <v>0</v>
      </c>
      <c r="K405" s="144">
        <f t="shared" si="284"/>
        <v>0</v>
      </c>
      <c r="L405" s="144">
        <f t="shared" si="284"/>
        <v>0</v>
      </c>
      <c r="M405" s="144">
        <f t="shared" si="284"/>
        <v>0</v>
      </c>
      <c r="N405" s="144">
        <f t="shared" si="284"/>
        <v>0</v>
      </c>
      <c r="O405" s="144">
        <f t="shared" si="284"/>
        <v>0</v>
      </c>
      <c r="P405" s="144">
        <f t="shared" si="284"/>
        <v>0</v>
      </c>
      <c r="Q405" s="144">
        <f t="shared" si="284"/>
        <v>0</v>
      </c>
      <c r="R405" s="144">
        <f t="shared" si="284"/>
        <v>0</v>
      </c>
      <c r="S405" s="144">
        <f t="shared" si="284"/>
        <v>0</v>
      </c>
      <c r="T405" s="144">
        <f t="shared" si="284"/>
        <v>0</v>
      </c>
      <c r="U405" s="145"/>
      <c r="V405" s="148">
        <f t="shared" si="196"/>
        <v>0</v>
      </c>
      <c r="W405" s="148">
        <f t="shared" si="197"/>
        <v>0</v>
      </c>
      <c r="X405" s="148">
        <f t="shared" si="198"/>
        <v>0</v>
      </c>
      <c r="Y405" s="148">
        <f t="shared" si="199"/>
        <v>0</v>
      </c>
      <c r="Z405" s="148">
        <f t="shared" si="200"/>
        <v>0</v>
      </c>
      <c r="AA405" s="148">
        <f t="shared" si="201"/>
        <v>0</v>
      </c>
      <c r="AB405" s="148">
        <f t="shared" si="239"/>
        <v>0</v>
      </c>
      <c r="AC405" s="148">
        <f t="shared" si="221"/>
        <v>0</v>
      </c>
      <c r="AD405" s="148">
        <f t="shared" si="202"/>
        <v>0</v>
      </c>
      <c r="AE405" s="148">
        <f t="shared" si="203"/>
        <v>0</v>
      </c>
      <c r="AF405" s="148">
        <f t="shared" si="204"/>
        <v>0</v>
      </c>
      <c r="AG405" s="148">
        <f t="shared" si="205"/>
        <v>0</v>
      </c>
      <c r="AI405" s="148">
        <f t="shared" si="206"/>
        <v>0</v>
      </c>
      <c r="AJ405" s="148">
        <f t="shared" si="207"/>
        <v>0</v>
      </c>
      <c r="AK405" s="148">
        <f t="shared" si="208"/>
        <v>0</v>
      </c>
      <c r="AL405" s="148">
        <f t="shared" si="209"/>
        <v>0</v>
      </c>
      <c r="AM405" s="148">
        <f t="shared" si="210"/>
        <v>0</v>
      </c>
      <c r="AN405" s="148">
        <f t="shared" si="211"/>
        <v>0</v>
      </c>
      <c r="AO405" s="148">
        <f t="shared" si="212"/>
        <v>0</v>
      </c>
      <c r="AP405" s="148">
        <f t="shared" si="213"/>
        <v>0</v>
      </c>
      <c r="AQ405" s="148">
        <f t="shared" si="214"/>
        <v>0</v>
      </c>
      <c r="AR405" s="148">
        <f t="shared" si="215"/>
        <v>0</v>
      </c>
      <c r="AS405" s="148">
        <f t="shared" si="216"/>
        <v>0</v>
      </c>
      <c r="AT405" s="148">
        <f t="shared" si="217"/>
        <v>0</v>
      </c>
      <c r="AU405" s="155"/>
      <c r="AV405" s="2">
        <f t="shared" si="218"/>
        <v>0</v>
      </c>
      <c r="AW405" s="2">
        <f t="shared" si="184"/>
        <v>0</v>
      </c>
      <c r="AX405" s="2">
        <f t="shared" si="185"/>
        <v>0</v>
      </c>
      <c r="AY405" s="2">
        <f t="shared" si="186"/>
        <v>0</v>
      </c>
      <c r="AZ405" s="2">
        <f t="shared" si="187"/>
        <v>0</v>
      </c>
      <c r="BA405" s="2">
        <f t="shared" si="188"/>
        <v>0</v>
      </c>
      <c r="BB405" s="2">
        <f t="shared" si="189"/>
        <v>0</v>
      </c>
      <c r="BC405" s="2">
        <f t="shared" si="190"/>
        <v>0</v>
      </c>
      <c r="BD405" s="2">
        <f t="shared" si="191"/>
        <v>0</v>
      </c>
      <c r="BE405" s="2">
        <f t="shared" si="192"/>
        <v>0</v>
      </c>
      <c r="BF405" s="2">
        <f t="shared" si="193"/>
        <v>0</v>
      </c>
      <c r="BG405" s="2">
        <f t="shared" si="194"/>
        <v>0</v>
      </c>
      <c r="BH405" s="145"/>
      <c r="BU405" s="145"/>
      <c r="CH405" s="145"/>
      <c r="CU405" s="145"/>
      <c r="DH405" s="145"/>
      <c r="DU405" s="145"/>
      <c r="EH405" s="145"/>
      <c r="EK405" s="175">
        <f t="shared" si="219"/>
        <v>0</v>
      </c>
    </row>
    <row r="406" spans="1:141" ht="15.75" hidden="1" outlineLevel="1" x14ac:dyDescent="0.25">
      <c r="A406" s="2">
        <f t="shared" si="282"/>
        <v>124</v>
      </c>
      <c r="B406" s="1">
        <f t="shared" si="282"/>
        <v>0</v>
      </c>
      <c r="C406" s="1">
        <f t="shared" si="282"/>
        <v>0</v>
      </c>
      <c r="D406" s="2">
        <f t="shared" si="282"/>
        <v>0</v>
      </c>
      <c r="E406" s="161">
        <f t="shared" si="282"/>
        <v>0</v>
      </c>
      <c r="F406" s="86">
        <f t="shared" si="271"/>
        <v>0</v>
      </c>
      <c r="H406" s="174">
        <v>0</v>
      </c>
      <c r="I406" s="144">
        <f t="shared" ref="I406:T406" si="285">I267+H406</f>
        <v>0</v>
      </c>
      <c r="J406" s="144">
        <f t="shared" si="285"/>
        <v>0</v>
      </c>
      <c r="K406" s="144">
        <f t="shared" si="285"/>
        <v>0</v>
      </c>
      <c r="L406" s="144">
        <f t="shared" si="285"/>
        <v>0</v>
      </c>
      <c r="M406" s="144">
        <f t="shared" si="285"/>
        <v>0</v>
      </c>
      <c r="N406" s="144">
        <f t="shared" si="285"/>
        <v>0</v>
      </c>
      <c r="O406" s="144">
        <f t="shared" si="285"/>
        <v>0</v>
      </c>
      <c r="P406" s="144">
        <f t="shared" si="285"/>
        <v>0</v>
      </c>
      <c r="Q406" s="144">
        <f t="shared" si="285"/>
        <v>0</v>
      </c>
      <c r="R406" s="144">
        <f t="shared" si="285"/>
        <v>0</v>
      </c>
      <c r="S406" s="144">
        <f t="shared" si="285"/>
        <v>0</v>
      </c>
      <c r="T406" s="144">
        <f t="shared" si="285"/>
        <v>0</v>
      </c>
      <c r="U406" s="145"/>
      <c r="V406" s="148">
        <f t="shared" si="196"/>
        <v>0</v>
      </c>
      <c r="W406" s="148">
        <f t="shared" si="197"/>
        <v>0</v>
      </c>
      <c r="X406" s="148">
        <f t="shared" si="198"/>
        <v>0</v>
      </c>
      <c r="Y406" s="148">
        <f t="shared" si="199"/>
        <v>0</v>
      </c>
      <c r="Z406" s="148">
        <f t="shared" si="200"/>
        <v>0</v>
      </c>
      <c r="AA406" s="148">
        <f t="shared" si="201"/>
        <v>0</v>
      </c>
      <c r="AB406" s="148">
        <f t="shared" si="239"/>
        <v>0</v>
      </c>
      <c r="AC406" s="148">
        <f t="shared" si="221"/>
        <v>0</v>
      </c>
      <c r="AD406" s="148">
        <f t="shared" si="202"/>
        <v>0</v>
      </c>
      <c r="AE406" s="148">
        <f t="shared" si="203"/>
        <v>0</v>
      </c>
      <c r="AF406" s="148">
        <f t="shared" si="204"/>
        <v>0</v>
      </c>
      <c r="AG406" s="148">
        <f t="shared" si="205"/>
        <v>0</v>
      </c>
      <c r="AI406" s="148">
        <f t="shared" si="206"/>
        <v>0</v>
      </c>
      <c r="AJ406" s="148">
        <f t="shared" si="207"/>
        <v>0</v>
      </c>
      <c r="AK406" s="148">
        <f t="shared" si="208"/>
        <v>0</v>
      </c>
      <c r="AL406" s="148">
        <f t="shared" si="209"/>
        <v>0</v>
      </c>
      <c r="AM406" s="148">
        <f t="shared" si="210"/>
        <v>0</v>
      </c>
      <c r="AN406" s="148">
        <f t="shared" si="211"/>
        <v>0</v>
      </c>
      <c r="AO406" s="148">
        <f t="shared" si="212"/>
        <v>0</v>
      </c>
      <c r="AP406" s="148">
        <f t="shared" si="213"/>
        <v>0</v>
      </c>
      <c r="AQ406" s="148">
        <f t="shared" si="214"/>
        <v>0</v>
      </c>
      <c r="AR406" s="148">
        <f t="shared" si="215"/>
        <v>0</v>
      </c>
      <c r="AS406" s="148">
        <f t="shared" si="216"/>
        <v>0</v>
      </c>
      <c r="AT406" s="148">
        <f t="shared" si="217"/>
        <v>0</v>
      </c>
      <c r="AU406" s="155"/>
      <c r="AV406" s="2">
        <f t="shared" si="218"/>
        <v>0</v>
      </c>
      <c r="AW406" s="2">
        <f t="shared" si="184"/>
        <v>0</v>
      </c>
      <c r="AX406" s="2">
        <f t="shared" si="185"/>
        <v>0</v>
      </c>
      <c r="AY406" s="2">
        <f t="shared" si="186"/>
        <v>0</v>
      </c>
      <c r="AZ406" s="2">
        <f t="shared" si="187"/>
        <v>0</v>
      </c>
      <c r="BA406" s="2">
        <f t="shared" si="188"/>
        <v>0</v>
      </c>
      <c r="BB406" s="2">
        <f t="shared" si="189"/>
        <v>0</v>
      </c>
      <c r="BC406" s="2">
        <f t="shared" si="190"/>
        <v>0</v>
      </c>
      <c r="BD406" s="2">
        <f t="shared" si="191"/>
        <v>0</v>
      </c>
      <c r="BE406" s="2">
        <f t="shared" si="192"/>
        <v>0</v>
      </c>
      <c r="BF406" s="2">
        <f t="shared" si="193"/>
        <v>0</v>
      </c>
      <c r="BG406" s="2">
        <f t="shared" si="194"/>
        <v>0</v>
      </c>
      <c r="BH406" s="145"/>
      <c r="BU406" s="145"/>
      <c r="CH406" s="145"/>
      <c r="CU406" s="145"/>
      <c r="DH406" s="145"/>
      <c r="DU406" s="145"/>
      <c r="EH406" s="145"/>
      <c r="EK406" s="175">
        <f t="shared" si="219"/>
        <v>0</v>
      </c>
    </row>
    <row r="407" spans="1:141" ht="15.75" hidden="1" outlineLevel="1" x14ac:dyDescent="0.25">
      <c r="A407" s="2">
        <f t="shared" si="282"/>
        <v>125</v>
      </c>
      <c r="B407" s="1">
        <f t="shared" si="282"/>
        <v>0</v>
      </c>
      <c r="C407" s="1">
        <f t="shared" si="282"/>
        <v>0</v>
      </c>
      <c r="D407" s="2">
        <f t="shared" si="282"/>
        <v>0</v>
      </c>
      <c r="E407" s="161">
        <f t="shared" si="282"/>
        <v>0</v>
      </c>
      <c r="F407" s="86">
        <f t="shared" si="271"/>
        <v>0</v>
      </c>
      <c r="H407" s="174">
        <v>0</v>
      </c>
      <c r="I407" s="144">
        <f t="shared" ref="I407:T407" si="286">I268+H407</f>
        <v>0</v>
      </c>
      <c r="J407" s="144">
        <f t="shared" si="286"/>
        <v>0</v>
      </c>
      <c r="K407" s="144">
        <f t="shared" si="286"/>
        <v>0</v>
      </c>
      <c r="L407" s="144">
        <f t="shared" si="286"/>
        <v>0</v>
      </c>
      <c r="M407" s="144">
        <f t="shared" si="286"/>
        <v>0</v>
      </c>
      <c r="N407" s="144">
        <f t="shared" si="286"/>
        <v>0</v>
      </c>
      <c r="O407" s="144">
        <f t="shared" si="286"/>
        <v>0</v>
      </c>
      <c r="P407" s="144">
        <f t="shared" si="286"/>
        <v>0</v>
      </c>
      <c r="Q407" s="144">
        <f t="shared" si="286"/>
        <v>0</v>
      </c>
      <c r="R407" s="144">
        <f t="shared" si="286"/>
        <v>0</v>
      </c>
      <c r="S407" s="144">
        <f t="shared" si="286"/>
        <v>0</v>
      </c>
      <c r="T407" s="144">
        <f t="shared" si="286"/>
        <v>0</v>
      </c>
      <c r="U407" s="145"/>
      <c r="V407" s="148">
        <f t="shared" si="196"/>
        <v>0</v>
      </c>
      <c r="W407" s="148">
        <f t="shared" si="197"/>
        <v>0</v>
      </c>
      <c r="X407" s="148">
        <f t="shared" si="198"/>
        <v>0</v>
      </c>
      <c r="Y407" s="148">
        <f t="shared" si="199"/>
        <v>0</v>
      </c>
      <c r="Z407" s="148">
        <f t="shared" si="200"/>
        <v>0</v>
      </c>
      <c r="AA407" s="148">
        <f t="shared" si="201"/>
        <v>0</v>
      </c>
      <c r="AB407" s="148">
        <f t="shared" si="239"/>
        <v>0</v>
      </c>
      <c r="AC407" s="148">
        <f t="shared" si="221"/>
        <v>0</v>
      </c>
      <c r="AD407" s="148">
        <f t="shared" si="202"/>
        <v>0</v>
      </c>
      <c r="AE407" s="148">
        <f t="shared" si="203"/>
        <v>0</v>
      </c>
      <c r="AF407" s="148">
        <f t="shared" si="204"/>
        <v>0</v>
      </c>
      <c r="AG407" s="148">
        <f t="shared" si="205"/>
        <v>0</v>
      </c>
      <c r="AI407" s="148">
        <f t="shared" si="206"/>
        <v>0</v>
      </c>
      <c r="AJ407" s="148">
        <f t="shared" si="207"/>
        <v>0</v>
      </c>
      <c r="AK407" s="148">
        <f t="shared" si="208"/>
        <v>0</v>
      </c>
      <c r="AL407" s="148">
        <f t="shared" si="209"/>
        <v>0</v>
      </c>
      <c r="AM407" s="148">
        <f t="shared" si="210"/>
        <v>0</v>
      </c>
      <c r="AN407" s="148">
        <f t="shared" si="211"/>
        <v>0</v>
      </c>
      <c r="AO407" s="148">
        <f t="shared" si="212"/>
        <v>0</v>
      </c>
      <c r="AP407" s="148">
        <f t="shared" si="213"/>
        <v>0</v>
      </c>
      <c r="AQ407" s="148">
        <f t="shared" si="214"/>
        <v>0</v>
      </c>
      <c r="AR407" s="148">
        <f t="shared" si="215"/>
        <v>0</v>
      </c>
      <c r="AS407" s="148">
        <f t="shared" si="216"/>
        <v>0</v>
      </c>
      <c r="AT407" s="148">
        <f t="shared" si="217"/>
        <v>0</v>
      </c>
      <c r="AU407" s="155"/>
      <c r="AV407" s="2">
        <f t="shared" si="218"/>
        <v>0</v>
      </c>
      <c r="AW407" s="2">
        <f t="shared" si="184"/>
        <v>0</v>
      </c>
      <c r="AX407" s="2">
        <f t="shared" si="185"/>
        <v>0</v>
      </c>
      <c r="AY407" s="2">
        <f t="shared" si="186"/>
        <v>0</v>
      </c>
      <c r="AZ407" s="2">
        <f t="shared" si="187"/>
        <v>0</v>
      </c>
      <c r="BA407" s="2">
        <f t="shared" si="188"/>
        <v>0</v>
      </c>
      <c r="BB407" s="2">
        <f t="shared" si="189"/>
        <v>0</v>
      </c>
      <c r="BC407" s="2">
        <f t="shared" si="190"/>
        <v>0</v>
      </c>
      <c r="BD407" s="2">
        <f t="shared" si="191"/>
        <v>0</v>
      </c>
      <c r="BE407" s="2">
        <f t="shared" si="192"/>
        <v>0</v>
      </c>
      <c r="BF407" s="2">
        <f t="shared" si="193"/>
        <v>0</v>
      </c>
      <c r="BG407" s="2">
        <f t="shared" si="194"/>
        <v>0</v>
      </c>
      <c r="BH407" s="145"/>
      <c r="BU407" s="145"/>
      <c r="CH407" s="145"/>
      <c r="CU407" s="145"/>
      <c r="DH407" s="145"/>
      <c r="DU407" s="145"/>
      <c r="EH407" s="145"/>
      <c r="EK407" s="175">
        <f t="shared" si="219"/>
        <v>0</v>
      </c>
    </row>
    <row r="408" spans="1:141" ht="15.75" hidden="1" outlineLevel="1" x14ac:dyDescent="0.25">
      <c r="A408" s="2">
        <f t="shared" si="282"/>
        <v>126</v>
      </c>
      <c r="B408" s="1">
        <f t="shared" si="282"/>
        <v>0</v>
      </c>
      <c r="C408" s="1">
        <f t="shared" si="282"/>
        <v>0</v>
      </c>
      <c r="D408" s="2">
        <f t="shared" si="282"/>
        <v>0</v>
      </c>
      <c r="E408" s="161">
        <f t="shared" si="282"/>
        <v>0</v>
      </c>
      <c r="F408" s="86">
        <f t="shared" si="271"/>
        <v>0</v>
      </c>
      <c r="H408" s="174">
        <v>0</v>
      </c>
      <c r="I408" s="144">
        <f t="shared" ref="I408:T408" si="287">I269+H408</f>
        <v>0</v>
      </c>
      <c r="J408" s="144">
        <f t="shared" si="287"/>
        <v>0</v>
      </c>
      <c r="K408" s="144">
        <f t="shared" si="287"/>
        <v>0</v>
      </c>
      <c r="L408" s="144">
        <f t="shared" si="287"/>
        <v>0</v>
      </c>
      <c r="M408" s="144">
        <f t="shared" si="287"/>
        <v>0</v>
      </c>
      <c r="N408" s="144">
        <f t="shared" si="287"/>
        <v>0</v>
      </c>
      <c r="O408" s="144">
        <f t="shared" si="287"/>
        <v>0</v>
      </c>
      <c r="P408" s="144">
        <f t="shared" si="287"/>
        <v>0</v>
      </c>
      <c r="Q408" s="144">
        <f t="shared" si="287"/>
        <v>0</v>
      </c>
      <c r="R408" s="144">
        <f t="shared" si="287"/>
        <v>0</v>
      </c>
      <c r="S408" s="144">
        <f t="shared" si="287"/>
        <v>0</v>
      </c>
      <c r="T408" s="144">
        <f t="shared" si="287"/>
        <v>0</v>
      </c>
      <c r="U408" s="145"/>
      <c r="V408" s="148">
        <f t="shared" si="196"/>
        <v>0</v>
      </c>
      <c r="W408" s="148">
        <f t="shared" si="197"/>
        <v>0</v>
      </c>
      <c r="X408" s="148">
        <f t="shared" si="198"/>
        <v>0</v>
      </c>
      <c r="Y408" s="148">
        <f t="shared" si="199"/>
        <v>0</v>
      </c>
      <c r="Z408" s="148">
        <f t="shared" si="200"/>
        <v>0</v>
      </c>
      <c r="AA408" s="148">
        <f t="shared" si="201"/>
        <v>0</v>
      </c>
      <c r="AB408" s="148">
        <f t="shared" si="239"/>
        <v>0</v>
      </c>
      <c r="AC408" s="148">
        <f t="shared" si="221"/>
        <v>0</v>
      </c>
      <c r="AD408" s="148">
        <f t="shared" si="202"/>
        <v>0</v>
      </c>
      <c r="AE408" s="148">
        <f t="shared" si="203"/>
        <v>0</v>
      </c>
      <c r="AF408" s="148">
        <f t="shared" si="204"/>
        <v>0</v>
      </c>
      <c r="AG408" s="148">
        <f t="shared" si="205"/>
        <v>0</v>
      </c>
      <c r="AI408" s="148">
        <f t="shared" si="206"/>
        <v>0</v>
      </c>
      <c r="AJ408" s="148">
        <f t="shared" si="207"/>
        <v>0</v>
      </c>
      <c r="AK408" s="148">
        <f t="shared" si="208"/>
        <v>0</v>
      </c>
      <c r="AL408" s="148">
        <f t="shared" si="209"/>
        <v>0</v>
      </c>
      <c r="AM408" s="148">
        <f t="shared" si="210"/>
        <v>0</v>
      </c>
      <c r="AN408" s="148">
        <f t="shared" si="211"/>
        <v>0</v>
      </c>
      <c r="AO408" s="148">
        <f t="shared" si="212"/>
        <v>0</v>
      </c>
      <c r="AP408" s="148">
        <f t="shared" si="213"/>
        <v>0</v>
      </c>
      <c r="AQ408" s="148">
        <f t="shared" si="214"/>
        <v>0</v>
      </c>
      <c r="AR408" s="148">
        <f t="shared" si="215"/>
        <v>0</v>
      </c>
      <c r="AS408" s="148">
        <f t="shared" si="216"/>
        <v>0</v>
      </c>
      <c r="AT408" s="148">
        <f t="shared" si="217"/>
        <v>0</v>
      </c>
      <c r="AU408" s="155"/>
      <c r="AV408" s="2">
        <f t="shared" si="218"/>
        <v>0</v>
      </c>
      <c r="AW408" s="2">
        <f t="shared" si="184"/>
        <v>0</v>
      </c>
      <c r="AX408" s="2">
        <f t="shared" si="185"/>
        <v>0</v>
      </c>
      <c r="AY408" s="2">
        <f t="shared" si="186"/>
        <v>0</v>
      </c>
      <c r="AZ408" s="2">
        <f t="shared" si="187"/>
        <v>0</v>
      </c>
      <c r="BA408" s="2">
        <f t="shared" si="188"/>
        <v>0</v>
      </c>
      <c r="BB408" s="2">
        <f t="shared" si="189"/>
        <v>0</v>
      </c>
      <c r="BC408" s="2">
        <f t="shared" si="190"/>
        <v>0</v>
      </c>
      <c r="BD408" s="2">
        <f t="shared" si="191"/>
        <v>0</v>
      </c>
      <c r="BE408" s="2">
        <f t="shared" si="192"/>
        <v>0</v>
      </c>
      <c r="BF408" s="2">
        <f t="shared" si="193"/>
        <v>0</v>
      </c>
      <c r="BG408" s="2">
        <f t="shared" si="194"/>
        <v>0</v>
      </c>
      <c r="BH408" s="145"/>
      <c r="BU408" s="145"/>
      <c r="CH408" s="145"/>
      <c r="CU408" s="145"/>
      <c r="DH408" s="145"/>
      <c r="DU408" s="145"/>
      <c r="EH408" s="145"/>
      <c r="EK408" s="175">
        <f t="shared" si="219"/>
        <v>0</v>
      </c>
    </row>
    <row r="409" spans="1:141" ht="15.75" hidden="1" outlineLevel="1" x14ac:dyDescent="0.25">
      <c r="A409" s="2">
        <f t="shared" si="282"/>
        <v>127</v>
      </c>
      <c r="B409" s="1">
        <f t="shared" si="282"/>
        <v>0</v>
      </c>
      <c r="C409" s="1">
        <f t="shared" si="282"/>
        <v>0</v>
      </c>
      <c r="D409" s="2">
        <f t="shared" si="282"/>
        <v>0</v>
      </c>
      <c r="E409" s="161">
        <f t="shared" si="282"/>
        <v>0</v>
      </c>
      <c r="F409" s="86">
        <f t="shared" si="271"/>
        <v>0</v>
      </c>
      <c r="H409" s="174">
        <v>0</v>
      </c>
      <c r="I409" s="144">
        <f t="shared" ref="I409:T409" si="288">I270+H409</f>
        <v>0</v>
      </c>
      <c r="J409" s="144">
        <f t="shared" si="288"/>
        <v>0</v>
      </c>
      <c r="K409" s="144">
        <f t="shared" si="288"/>
        <v>0</v>
      </c>
      <c r="L409" s="144">
        <f t="shared" si="288"/>
        <v>0</v>
      </c>
      <c r="M409" s="144">
        <f t="shared" si="288"/>
        <v>0</v>
      </c>
      <c r="N409" s="144">
        <f t="shared" si="288"/>
        <v>0</v>
      </c>
      <c r="O409" s="144">
        <f t="shared" si="288"/>
        <v>0</v>
      </c>
      <c r="P409" s="144">
        <f t="shared" si="288"/>
        <v>0</v>
      </c>
      <c r="Q409" s="144">
        <f t="shared" si="288"/>
        <v>0</v>
      </c>
      <c r="R409" s="144">
        <f t="shared" si="288"/>
        <v>0</v>
      </c>
      <c r="S409" s="144">
        <f t="shared" si="288"/>
        <v>0</v>
      </c>
      <c r="T409" s="144">
        <f t="shared" si="288"/>
        <v>0</v>
      </c>
      <c r="U409" s="145"/>
      <c r="V409" s="148">
        <f t="shared" si="196"/>
        <v>0</v>
      </c>
      <c r="W409" s="148">
        <f t="shared" si="197"/>
        <v>0</v>
      </c>
      <c r="X409" s="148">
        <f t="shared" si="198"/>
        <v>0</v>
      </c>
      <c r="Y409" s="148">
        <f t="shared" si="199"/>
        <v>0</v>
      </c>
      <c r="Z409" s="148">
        <f t="shared" si="200"/>
        <v>0</v>
      </c>
      <c r="AA409" s="148">
        <f t="shared" si="201"/>
        <v>0</v>
      </c>
      <c r="AB409" s="148">
        <f t="shared" si="239"/>
        <v>0</v>
      </c>
      <c r="AC409" s="148">
        <f t="shared" si="221"/>
        <v>0</v>
      </c>
      <c r="AD409" s="148">
        <f t="shared" si="202"/>
        <v>0</v>
      </c>
      <c r="AE409" s="148">
        <f t="shared" si="203"/>
        <v>0</v>
      </c>
      <c r="AF409" s="148">
        <f t="shared" si="204"/>
        <v>0</v>
      </c>
      <c r="AG409" s="148">
        <f t="shared" si="205"/>
        <v>0</v>
      </c>
      <c r="AI409" s="148">
        <f t="shared" si="206"/>
        <v>0</v>
      </c>
      <c r="AJ409" s="148">
        <f t="shared" si="207"/>
        <v>0</v>
      </c>
      <c r="AK409" s="148">
        <f t="shared" si="208"/>
        <v>0</v>
      </c>
      <c r="AL409" s="148">
        <f t="shared" si="209"/>
        <v>0</v>
      </c>
      <c r="AM409" s="148">
        <f t="shared" si="210"/>
        <v>0</v>
      </c>
      <c r="AN409" s="148">
        <f t="shared" si="211"/>
        <v>0</v>
      </c>
      <c r="AO409" s="148">
        <f t="shared" si="212"/>
        <v>0</v>
      </c>
      <c r="AP409" s="148">
        <f t="shared" si="213"/>
        <v>0</v>
      </c>
      <c r="AQ409" s="148">
        <f t="shared" si="214"/>
        <v>0</v>
      </c>
      <c r="AR409" s="148">
        <f t="shared" si="215"/>
        <v>0</v>
      </c>
      <c r="AS409" s="148">
        <f t="shared" si="216"/>
        <v>0</v>
      </c>
      <c r="AT409" s="148">
        <f t="shared" si="217"/>
        <v>0</v>
      </c>
      <c r="AU409" s="155"/>
      <c r="AV409" s="2">
        <f t="shared" si="218"/>
        <v>0</v>
      </c>
      <c r="AW409" s="2">
        <f t="shared" si="184"/>
        <v>0</v>
      </c>
      <c r="AX409" s="2">
        <f t="shared" si="185"/>
        <v>0</v>
      </c>
      <c r="AY409" s="2">
        <f t="shared" si="186"/>
        <v>0</v>
      </c>
      <c r="AZ409" s="2">
        <f t="shared" si="187"/>
        <v>0</v>
      </c>
      <c r="BA409" s="2">
        <f t="shared" si="188"/>
        <v>0</v>
      </c>
      <c r="BB409" s="2">
        <f t="shared" si="189"/>
        <v>0</v>
      </c>
      <c r="BC409" s="2">
        <f t="shared" si="190"/>
        <v>0</v>
      </c>
      <c r="BD409" s="2">
        <f t="shared" si="191"/>
        <v>0</v>
      </c>
      <c r="BE409" s="2">
        <f t="shared" si="192"/>
        <v>0</v>
      </c>
      <c r="BF409" s="2">
        <f t="shared" si="193"/>
        <v>0</v>
      </c>
      <c r="BG409" s="2">
        <f t="shared" si="194"/>
        <v>0</v>
      </c>
      <c r="BH409" s="145"/>
      <c r="BU409" s="145"/>
      <c r="CH409" s="145"/>
      <c r="CU409" s="145"/>
      <c r="DH409" s="145"/>
      <c r="DU409" s="145"/>
      <c r="EH409" s="145"/>
      <c r="EK409" s="175">
        <f t="shared" si="219"/>
        <v>0</v>
      </c>
    </row>
    <row r="410" spans="1:141" ht="15.75" hidden="1" outlineLevel="1" x14ac:dyDescent="0.25">
      <c r="A410" s="2">
        <f t="shared" si="282"/>
        <v>128</v>
      </c>
      <c r="B410" s="1">
        <f t="shared" si="282"/>
        <v>0</v>
      </c>
      <c r="C410" s="1">
        <f t="shared" si="282"/>
        <v>0</v>
      </c>
      <c r="D410" s="2">
        <f t="shared" si="282"/>
        <v>0</v>
      </c>
      <c r="E410" s="161">
        <f t="shared" si="282"/>
        <v>0</v>
      </c>
      <c r="F410" s="86">
        <f t="shared" si="282"/>
        <v>0</v>
      </c>
      <c r="H410" s="174">
        <v>0</v>
      </c>
      <c r="I410" s="144">
        <f t="shared" ref="I410:T410" si="289">I271+H410</f>
        <v>0</v>
      </c>
      <c r="J410" s="144">
        <f t="shared" si="289"/>
        <v>0</v>
      </c>
      <c r="K410" s="144">
        <f t="shared" si="289"/>
        <v>0</v>
      </c>
      <c r="L410" s="144">
        <f t="shared" si="289"/>
        <v>0</v>
      </c>
      <c r="M410" s="144">
        <f t="shared" si="289"/>
        <v>0</v>
      </c>
      <c r="N410" s="144">
        <f t="shared" si="289"/>
        <v>0</v>
      </c>
      <c r="O410" s="144">
        <f t="shared" si="289"/>
        <v>0</v>
      </c>
      <c r="P410" s="144">
        <f t="shared" si="289"/>
        <v>0</v>
      </c>
      <c r="Q410" s="144">
        <f t="shared" si="289"/>
        <v>0</v>
      </c>
      <c r="R410" s="144">
        <f t="shared" si="289"/>
        <v>0</v>
      </c>
      <c r="S410" s="144">
        <f t="shared" si="289"/>
        <v>0</v>
      </c>
      <c r="T410" s="144">
        <f t="shared" si="289"/>
        <v>0</v>
      </c>
      <c r="U410" s="145"/>
      <c r="V410" s="148">
        <f t="shared" si="196"/>
        <v>0</v>
      </c>
      <c r="W410" s="148">
        <f t="shared" si="197"/>
        <v>0</v>
      </c>
      <c r="X410" s="148">
        <f t="shared" si="198"/>
        <v>0</v>
      </c>
      <c r="Y410" s="148">
        <f t="shared" si="199"/>
        <v>0</v>
      </c>
      <c r="Z410" s="148">
        <f t="shared" si="200"/>
        <v>0</v>
      </c>
      <c r="AA410" s="148">
        <f t="shared" si="201"/>
        <v>0</v>
      </c>
      <c r="AB410" s="148">
        <f t="shared" si="239"/>
        <v>0</v>
      </c>
      <c r="AC410" s="148">
        <f t="shared" si="221"/>
        <v>0</v>
      </c>
      <c r="AD410" s="148">
        <f t="shared" si="202"/>
        <v>0</v>
      </c>
      <c r="AE410" s="148">
        <f t="shared" si="203"/>
        <v>0</v>
      </c>
      <c r="AF410" s="148">
        <f t="shared" si="204"/>
        <v>0</v>
      </c>
      <c r="AG410" s="148">
        <f t="shared" si="205"/>
        <v>0</v>
      </c>
      <c r="AI410" s="148">
        <f t="shared" si="206"/>
        <v>0</v>
      </c>
      <c r="AJ410" s="148">
        <f t="shared" si="207"/>
        <v>0</v>
      </c>
      <c r="AK410" s="148">
        <f t="shared" si="208"/>
        <v>0</v>
      </c>
      <c r="AL410" s="148">
        <f t="shared" si="209"/>
        <v>0</v>
      </c>
      <c r="AM410" s="148">
        <f t="shared" si="210"/>
        <v>0</v>
      </c>
      <c r="AN410" s="148">
        <f t="shared" si="211"/>
        <v>0</v>
      </c>
      <c r="AO410" s="148">
        <f t="shared" si="212"/>
        <v>0</v>
      </c>
      <c r="AP410" s="148">
        <f t="shared" si="213"/>
        <v>0</v>
      </c>
      <c r="AQ410" s="148">
        <f t="shared" si="214"/>
        <v>0</v>
      </c>
      <c r="AR410" s="148">
        <f t="shared" si="215"/>
        <v>0</v>
      </c>
      <c r="AS410" s="148">
        <f t="shared" si="216"/>
        <v>0</v>
      </c>
      <c r="AT410" s="148">
        <f t="shared" si="217"/>
        <v>0</v>
      </c>
      <c r="AU410" s="155"/>
      <c r="AV410" s="2">
        <f t="shared" si="218"/>
        <v>0</v>
      </c>
      <c r="AW410" s="2">
        <f t="shared" si="184"/>
        <v>0</v>
      </c>
      <c r="AX410" s="2">
        <f t="shared" si="185"/>
        <v>0</v>
      </c>
      <c r="AY410" s="2">
        <f t="shared" si="186"/>
        <v>0</v>
      </c>
      <c r="AZ410" s="2">
        <f t="shared" si="187"/>
        <v>0</v>
      </c>
      <c r="BA410" s="2">
        <f t="shared" si="188"/>
        <v>0</v>
      </c>
      <c r="BB410" s="2">
        <f t="shared" si="189"/>
        <v>0</v>
      </c>
      <c r="BC410" s="2">
        <f t="shared" si="190"/>
        <v>0</v>
      </c>
      <c r="BD410" s="2">
        <f t="shared" si="191"/>
        <v>0</v>
      </c>
      <c r="BE410" s="2">
        <f t="shared" si="192"/>
        <v>0</v>
      </c>
      <c r="BF410" s="2">
        <f t="shared" si="193"/>
        <v>0</v>
      </c>
      <c r="BG410" s="2">
        <f t="shared" si="194"/>
        <v>0</v>
      </c>
      <c r="BH410" s="145"/>
      <c r="BU410" s="145"/>
      <c r="CH410" s="145"/>
      <c r="CU410" s="145"/>
      <c r="DH410" s="145"/>
      <c r="DU410" s="145"/>
      <c r="EH410" s="145"/>
      <c r="EK410" s="175">
        <f t="shared" si="219"/>
        <v>0</v>
      </c>
    </row>
    <row r="411" spans="1:141" ht="15.75" hidden="1" outlineLevel="1" x14ac:dyDescent="0.25">
      <c r="A411" s="2">
        <f t="shared" si="282"/>
        <v>129</v>
      </c>
      <c r="B411" s="1">
        <f t="shared" si="282"/>
        <v>0</v>
      </c>
      <c r="C411" s="1">
        <f t="shared" si="282"/>
        <v>0</v>
      </c>
      <c r="D411" s="2">
        <f t="shared" si="282"/>
        <v>0</v>
      </c>
      <c r="E411" s="161">
        <f t="shared" si="282"/>
        <v>0</v>
      </c>
      <c r="F411" s="86">
        <f t="shared" si="282"/>
        <v>0</v>
      </c>
      <c r="H411" s="174">
        <v>0</v>
      </c>
      <c r="I411" s="144">
        <f t="shared" ref="I411:T411" si="290">I272+H411</f>
        <v>0</v>
      </c>
      <c r="J411" s="144">
        <f t="shared" si="290"/>
        <v>0</v>
      </c>
      <c r="K411" s="144">
        <f t="shared" si="290"/>
        <v>0</v>
      </c>
      <c r="L411" s="144">
        <f t="shared" si="290"/>
        <v>0</v>
      </c>
      <c r="M411" s="144">
        <f t="shared" si="290"/>
        <v>0</v>
      </c>
      <c r="N411" s="144">
        <f t="shared" si="290"/>
        <v>0</v>
      </c>
      <c r="O411" s="144">
        <f t="shared" si="290"/>
        <v>0</v>
      </c>
      <c r="P411" s="144">
        <f t="shared" si="290"/>
        <v>0</v>
      </c>
      <c r="Q411" s="144">
        <f t="shared" si="290"/>
        <v>0</v>
      </c>
      <c r="R411" s="144">
        <f t="shared" si="290"/>
        <v>0</v>
      </c>
      <c r="S411" s="144">
        <f t="shared" si="290"/>
        <v>0</v>
      </c>
      <c r="T411" s="144">
        <f t="shared" si="290"/>
        <v>0</v>
      </c>
      <c r="U411" s="145"/>
      <c r="V411" s="148">
        <f t="shared" si="196"/>
        <v>0</v>
      </c>
      <c r="W411" s="148">
        <f t="shared" si="197"/>
        <v>0</v>
      </c>
      <c r="X411" s="148">
        <f t="shared" si="198"/>
        <v>0</v>
      </c>
      <c r="Y411" s="148">
        <f t="shared" si="199"/>
        <v>0</v>
      </c>
      <c r="Z411" s="148">
        <f t="shared" si="200"/>
        <v>0</v>
      </c>
      <c r="AA411" s="148">
        <f t="shared" si="201"/>
        <v>0</v>
      </c>
      <c r="AB411" s="148">
        <f t="shared" si="239"/>
        <v>0</v>
      </c>
      <c r="AC411" s="148">
        <f t="shared" si="221"/>
        <v>0</v>
      </c>
      <c r="AD411" s="148">
        <f t="shared" si="202"/>
        <v>0</v>
      </c>
      <c r="AE411" s="148">
        <f t="shared" si="203"/>
        <v>0</v>
      </c>
      <c r="AF411" s="148">
        <f t="shared" si="204"/>
        <v>0</v>
      </c>
      <c r="AG411" s="148">
        <f t="shared" si="205"/>
        <v>0</v>
      </c>
      <c r="AI411" s="148">
        <f t="shared" si="206"/>
        <v>0</v>
      </c>
      <c r="AJ411" s="148">
        <f t="shared" si="207"/>
        <v>0</v>
      </c>
      <c r="AK411" s="148">
        <f t="shared" si="208"/>
        <v>0</v>
      </c>
      <c r="AL411" s="148">
        <f t="shared" si="209"/>
        <v>0</v>
      </c>
      <c r="AM411" s="148">
        <f t="shared" si="210"/>
        <v>0</v>
      </c>
      <c r="AN411" s="148">
        <f t="shared" si="211"/>
        <v>0</v>
      </c>
      <c r="AO411" s="148">
        <f t="shared" si="212"/>
        <v>0</v>
      </c>
      <c r="AP411" s="148">
        <f t="shared" si="213"/>
        <v>0</v>
      </c>
      <c r="AQ411" s="148">
        <f t="shared" si="214"/>
        <v>0</v>
      </c>
      <c r="AR411" s="148">
        <f t="shared" si="215"/>
        <v>0</v>
      </c>
      <c r="AS411" s="148">
        <f t="shared" si="216"/>
        <v>0</v>
      </c>
      <c r="AT411" s="148">
        <f t="shared" si="217"/>
        <v>0</v>
      </c>
      <c r="AU411" s="155"/>
      <c r="AV411" s="2">
        <f t="shared" si="218"/>
        <v>0</v>
      </c>
      <c r="AW411" s="2">
        <f t="shared" ref="AW411:AW417" si="291">AW272+AV411</f>
        <v>0</v>
      </c>
      <c r="AX411" s="2">
        <f t="shared" ref="AX411:AX417" si="292">AX272+AW411</f>
        <v>0</v>
      </c>
      <c r="AY411" s="2">
        <f t="shared" ref="AY411:AY417" si="293">AY272+AX411</f>
        <v>0</v>
      </c>
      <c r="AZ411" s="2">
        <f t="shared" ref="AZ411:AZ417" si="294">AZ272+AY411</f>
        <v>0</v>
      </c>
      <c r="BA411" s="2">
        <f t="shared" ref="BA411:BA417" si="295">BA272+AZ411</f>
        <v>0</v>
      </c>
      <c r="BB411" s="2">
        <f t="shared" ref="BB411:BB417" si="296">BB272+BA411</f>
        <v>0</v>
      </c>
      <c r="BC411" s="2">
        <f t="shared" ref="BC411:BC417" si="297">BC272+BB411</f>
        <v>0</v>
      </c>
      <c r="BD411" s="2">
        <f t="shared" ref="BD411:BD417" si="298">BD272+BC411</f>
        <v>0</v>
      </c>
      <c r="BE411" s="2">
        <f t="shared" ref="BE411:BE417" si="299">BE272+BD411</f>
        <v>0</v>
      </c>
      <c r="BF411" s="2">
        <f t="shared" ref="BF411:BF417" si="300">BF272+BE411</f>
        <v>0</v>
      </c>
      <c r="BG411" s="2">
        <f t="shared" ref="BG411:BG417" si="301">BG272+BF411</f>
        <v>0</v>
      </c>
      <c r="BH411" s="145"/>
      <c r="BU411" s="145"/>
      <c r="CH411" s="145"/>
      <c r="CU411" s="145"/>
      <c r="DH411" s="145"/>
      <c r="DU411" s="145"/>
      <c r="EH411" s="145"/>
      <c r="EK411" s="175">
        <f t="shared" si="219"/>
        <v>0</v>
      </c>
    </row>
    <row r="412" spans="1:141" ht="15.75" hidden="1" outlineLevel="1" x14ac:dyDescent="0.25">
      <c r="A412" s="2">
        <f t="shared" si="282"/>
        <v>130</v>
      </c>
      <c r="B412" s="1">
        <f t="shared" si="282"/>
        <v>0</v>
      </c>
      <c r="C412" s="1">
        <f t="shared" si="282"/>
        <v>0</v>
      </c>
      <c r="D412" s="2">
        <f t="shared" si="282"/>
        <v>0</v>
      </c>
      <c r="E412" s="161">
        <f t="shared" si="282"/>
        <v>0</v>
      </c>
      <c r="F412" s="86">
        <f t="shared" si="282"/>
        <v>0</v>
      </c>
      <c r="H412" s="174">
        <v>0</v>
      </c>
      <c r="I412" s="144">
        <f t="shared" ref="I412:T412" si="302">I273+H412</f>
        <v>0</v>
      </c>
      <c r="J412" s="144">
        <f t="shared" si="302"/>
        <v>0</v>
      </c>
      <c r="K412" s="144">
        <f t="shared" si="302"/>
        <v>0</v>
      </c>
      <c r="L412" s="144">
        <f t="shared" si="302"/>
        <v>0</v>
      </c>
      <c r="M412" s="144">
        <f t="shared" si="302"/>
        <v>0</v>
      </c>
      <c r="N412" s="144">
        <f t="shared" si="302"/>
        <v>0</v>
      </c>
      <c r="O412" s="144">
        <f t="shared" si="302"/>
        <v>0</v>
      </c>
      <c r="P412" s="144">
        <f t="shared" si="302"/>
        <v>0</v>
      </c>
      <c r="Q412" s="144">
        <f t="shared" si="302"/>
        <v>0</v>
      </c>
      <c r="R412" s="144">
        <f t="shared" si="302"/>
        <v>0</v>
      </c>
      <c r="S412" s="144">
        <f t="shared" si="302"/>
        <v>0</v>
      </c>
      <c r="T412" s="144">
        <f t="shared" si="302"/>
        <v>0</v>
      </c>
      <c r="U412" s="145"/>
      <c r="V412" s="148">
        <f t="shared" ref="V412:V417" si="303">V273+T412</f>
        <v>0</v>
      </c>
      <c r="W412" s="148">
        <f t="shared" ref="W412:W417" si="304">W273+V412</f>
        <v>0</v>
      </c>
      <c r="X412" s="148">
        <f t="shared" ref="X412:X417" si="305">X273+W412</f>
        <v>0</v>
      </c>
      <c r="Y412" s="148">
        <f t="shared" ref="Y412:Y417" si="306">Y273+X412</f>
        <v>0</v>
      </c>
      <c r="Z412" s="148">
        <f t="shared" ref="Z412:Z417" si="307">Z273+Y412</f>
        <v>0</v>
      </c>
      <c r="AA412" s="148">
        <f t="shared" ref="AA412:AA417" si="308">AA273+Z412</f>
        <v>0</v>
      </c>
      <c r="AB412" s="148">
        <f t="shared" si="239"/>
        <v>0</v>
      </c>
      <c r="AC412" s="148">
        <f t="shared" si="221"/>
        <v>0</v>
      </c>
      <c r="AD412" s="148">
        <f t="shared" ref="AD412:AD417" si="309">AD273+AC412</f>
        <v>0</v>
      </c>
      <c r="AE412" s="148">
        <f t="shared" ref="AE412:AE417" si="310">AE273+AD412</f>
        <v>0</v>
      </c>
      <c r="AF412" s="148">
        <f t="shared" ref="AF412:AF417" si="311">AF273+AE412</f>
        <v>0</v>
      </c>
      <c r="AG412" s="148">
        <f t="shared" ref="AG412:AG417" si="312">AG273+AF412</f>
        <v>0</v>
      </c>
      <c r="AI412" s="148">
        <f t="shared" ref="AI412:AI417" si="313">AI273+AG412</f>
        <v>0</v>
      </c>
      <c r="AJ412" s="148">
        <f t="shared" ref="AJ412:AJ417" si="314">AJ273+AI412</f>
        <v>0</v>
      </c>
      <c r="AK412" s="148">
        <f t="shared" ref="AK412:AK417" si="315">AK273+AJ412</f>
        <v>0</v>
      </c>
      <c r="AL412" s="148">
        <f t="shared" ref="AL412:AL417" si="316">AL273+AK412</f>
        <v>0</v>
      </c>
      <c r="AM412" s="148">
        <f t="shared" ref="AM412:AM417" si="317">AM273+AL412</f>
        <v>0</v>
      </c>
      <c r="AN412" s="148">
        <f t="shared" ref="AN412:AN417" si="318">AN273+AM412</f>
        <v>0</v>
      </c>
      <c r="AO412" s="148">
        <f t="shared" ref="AO412:AO417" si="319">AO273+AN412</f>
        <v>0</v>
      </c>
      <c r="AP412" s="148">
        <f t="shared" ref="AP412:AP417" si="320">AP273+AO412</f>
        <v>0</v>
      </c>
      <c r="AQ412" s="148">
        <f t="shared" ref="AQ412:AQ417" si="321">AQ273+AP412</f>
        <v>0</v>
      </c>
      <c r="AR412" s="148">
        <f t="shared" ref="AR412:AR417" si="322">AR273+AQ412</f>
        <v>0</v>
      </c>
      <c r="AS412" s="148">
        <f t="shared" ref="AS412:AS417" si="323">AS273+AR412</f>
        <v>0</v>
      </c>
      <c r="AT412" s="148">
        <f t="shared" ref="AT412:AT417" si="324">AT273+AS412</f>
        <v>0</v>
      </c>
      <c r="AU412" s="155"/>
      <c r="AV412" s="2">
        <f t="shared" ref="AV412:AV417" si="325">AV273+AT412</f>
        <v>0</v>
      </c>
      <c r="AW412" s="2">
        <f t="shared" si="291"/>
        <v>0</v>
      </c>
      <c r="AX412" s="2">
        <f t="shared" si="292"/>
        <v>0</v>
      </c>
      <c r="AY412" s="2">
        <f t="shared" si="293"/>
        <v>0</v>
      </c>
      <c r="AZ412" s="2">
        <f t="shared" si="294"/>
        <v>0</v>
      </c>
      <c r="BA412" s="2">
        <f t="shared" si="295"/>
        <v>0</v>
      </c>
      <c r="BB412" s="2">
        <f t="shared" si="296"/>
        <v>0</v>
      </c>
      <c r="BC412" s="2">
        <f t="shared" si="297"/>
        <v>0</v>
      </c>
      <c r="BD412" s="2">
        <f t="shared" si="298"/>
        <v>0</v>
      </c>
      <c r="BE412" s="2">
        <f t="shared" si="299"/>
        <v>0</v>
      </c>
      <c r="BF412" s="2">
        <f t="shared" si="300"/>
        <v>0</v>
      </c>
      <c r="BG412" s="2">
        <f t="shared" si="301"/>
        <v>0</v>
      </c>
      <c r="BH412" s="145"/>
      <c r="BU412" s="145"/>
      <c r="CH412" s="145"/>
      <c r="CU412" s="145"/>
      <c r="DH412" s="145"/>
      <c r="DU412" s="145"/>
      <c r="EH412" s="145"/>
      <c r="EK412" s="175">
        <f t="shared" ref="EK412:EK417" si="326">(SUMIFS($V412:$AG412,$V$3:$AG$3,"="&amp;$EL$2))-(SUMIFS($V412:$AG412,$V$3:$AG$3,"="&amp;$EL$1))</f>
        <v>0</v>
      </c>
    </row>
    <row r="413" spans="1:141" ht="15.75" hidden="1" outlineLevel="1" x14ac:dyDescent="0.25">
      <c r="A413" s="2">
        <f t="shared" si="282"/>
        <v>131</v>
      </c>
      <c r="B413" s="1">
        <f t="shared" si="282"/>
        <v>0</v>
      </c>
      <c r="C413" s="1">
        <f t="shared" si="282"/>
        <v>0</v>
      </c>
      <c r="D413" s="2">
        <f t="shared" si="282"/>
        <v>0</v>
      </c>
      <c r="E413" s="161">
        <f t="shared" si="282"/>
        <v>0</v>
      </c>
      <c r="F413" s="86">
        <f t="shared" si="282"/>
        <v>0</v>
      </c>
      <c r="H413" s="174">
        <v>0</v>
      </c>
      <c r="I413" s="144">
        <f t="shared" ref="I413:T413" si="327">I274+H413</f>
        <v>0</v>
      </c>
      <c r="J413" s="144">
        <f t="shared" si="327"/>
        <v>0</v>
      </c>
      <c r="K413" s="144">
        <f t="shared" si="327"/>
        <v>0</v>
      </c>
      <c r="L413" s="144">
        <f t="shared" si="327"/>
        <v>0</v>
      </c>
      <c r="M413" s="144">
        <f t="shared" si="327"/>
        <v>0</v>
      </c>
      <c r="N413" s="144">
        <f t="shared" si="327"/>
        <v>0</v>
      </c>
      <c r="O413" s="144">
        <f t="shared" si="327"/>
        <v>0</v>
      </c>
      <c r="P413" s="144">
        <f t="shared" si="327"/>
        <v>0</v>
      </c>
      <c r="Q413" s="144">
        <f t="shared" si="327"/>
        <v>0</v>
      </c>
      <c r="R413" s="144">
        <f t="shared" si="327"/>
        <v>0</v>
      </c>
      <c r="S413" s="144">
        <f t="shared" si="327"/>
        <v>0</v>
      </c>
      <c r="T413" s="144">
        <f t="shared" si="327"/>
        <v>0</v>
      </c>
      <c r="U413" s="145"/>
      <c r="V413" s="148">
        <f t="shared" si="303"/>
        <v>0</v>
      </c>
      <c r="W413" s="148">
        <f t="shared" si="304"/>
        <v>0</v>
      </c>
      <c r="X413" s="148">
        <f t="shared" si="305"/>
        <v>0</v>
      </c>
      <c r="Y413" s="148">
        <f t="shared" si="306"/>
        <v>0</v>
      </c>
      <c r="Z413" s="148">
        <f t="shared" si="307"/>
        <v>0</v>
      </c>
      <c r="AA413" s="148">
        <f t="shared" si="308"/>
        <v>0</v>
      </c>
      <c r="AB413" s="148">
        <f t="shared" si="239"/>
        <v>0</v>
      </c>
      <c r="AC413" s="148">
        <f t="shared" ref="AC413:AC417" si="328">AC274+AB413</f>
        <v>0</v>
      </c>
      <c r="AD413" s="148">
        <f t="shared" si="309"/>
        <v>0</v>
      </c>
      <c r="AE413" s="148">
        <f t="shared" si="310"/>
        <v>0</v>
      </c>
      <c r="AF413" s="148">
        <f t="shared" si="311"/>
        <v>0</v>
      </c>
      <c r="AG413" s="148">
        <f t="shared" si="312"/>
        <v>0</v>
      </c>
      <c r="AI413" s="148">
        <f t="shared" si="313"/>
        <v>0</v>
      </c>
      <c r="AJ413" s="148">
        <f t="shared" si="314"/>
        <v>0</v>
      </c>
      <c r="AK413" s="148">
        <f t="shared" si="315"/>
        <v>0</v>
      </c>
      <c r="AL413" s="148">
        <f t="shared" si="316"/>
        <v>0</v>
      </c>
      <c r="AM413" s="148">
        <f t="shared" si="317"/>
        <v>0</v>
      </c>
      <c r="AN413" s="148">
        <f t="shared" si="318"/>
        <v>0</v>
      </c>
      <c r="AO413" s="148">
        <f t="shared" si="319"/>
        <v>0</v>
      </c>
      <c r="AP413" s="148">
        <f t="shared" si="320"/>
        <v>0</v>
      </c>
      <c r="AQ413" s="148">
        <f t="shared" si="321"/>
        <v>0</v>
      </c>
      <c r="AR413" s="148">
        <f t="shared" si="322"/>
        <v>0</v>
      </c>
      <c r="AS413" s="148">
        <f t="shared" si="323"/>
        <v>0</v>
      </c>
      <c r="AT413" s="148">
        <f t="shared" si="324"/>
        <v>0</v>
      </c>
      <c r="AU413" s="155"/>
      <c r="AV413" s="2">
        <f t="shared" si="325"/>
        <v>0</v>
      </c>
      <c r="AW413" s="2">
        <f t="shared" si="291"/>
        <v>0</v>
      </c>
      <c r="AX413" s="2">
        <f t="shared" si="292"/>
        <v>0</v>
      </c>
      <c r="AY413" s="2">
        <f t="shared" si="293"/>
        <v>0</v>
      </c>
      <c r="AZ413" s="2">
        <f t="shared" si="294"/>
        <v>0</v>
      </c>
      <c r="BA413" s="2">
        <f t="shared" si="295"/>
        <v>0</v>
      </c>
      <c r="BB413" s="2">
        <f t="shared" si="296"/>
        <v>0</v>
      </c>
      <c r="BC413" s="2">
        <f t="shared" si="297"/>
        <v>0</v>
      </c>
      <c r="BD413" s="2">
        <f t="shared" si="298"/>
        <v>0</v>
      </c>
      <c r="BE413" s="2">
        <f t="shared" si="299"/>
        <v>0</v>
      </c>
      <c r="BF413" s="2">
        <f t="shared" si="300"/>
        <v>0</v>
      </c>
      <c r="BG413" s="2">
        <f t="shared" si="301"/>
        <v>0</v>
      </c>
      <c r="BH413" s="145"/>
      <c r="BU413" s="145"/>
      <c r="CH413" s="145"/>
      <c r="CU413" s="145"/>
      <c r="DH413" s="145"/>
      <c r="DU413" s="145"/>
      <c r="EH413" s="145"/>
      <c r="EK413" s="175">
        <f t="shared" si="326"/>
        <v>0</v>
      </c>
    </row>
    <row r="414" spans="1:141" ht="15.75" hidden="1" outlineLevel="1" x14ac:dyDescent="0.25">
      <c r="A414" s="2">
        <f t="shared" ref="A414:E417" si="329">A275</f>
        <v>132</v>
      </c>
      <c r="B414" s="1">
        <f t="shared" si="329"/>
        <v>0</v>
      </c>
      <c r="C414" s="1">
        <f t="shared" si="329"/>
        <v>0</v>
      </c>
      <c r="D414" s="2">
        <f t="shared" si="329"/>
        <v>0</v>
      </c>
      <c r="E414" s="161">
        <f t="shared" si="329"/>
        <v>0</v>
      </c>
      <c r="F414" s="86">
        <f t="shared" si="282"/>
        <v>0</v>
      </c>
      <c r="H414" s="174">
        <v>0</v>
      </c>
      <c r="I414" s="144">
        <f t="shared" ref="I414:T414" si="330">I275+H414</f>
        <v>0</v>
      </c>
      <c r="J414" s="144">
        <f t="shared" si="330"/>
        <v>0</v>
      </c>
      <c r="K414" s="144">
        <f t="shared" si="330"/>
        <v>0</v>
      </c>
      <c r="L414" s="144">
        <f t="shared" si="330"/>
        <v>0</v>
      </c>
      <c r="M414" s="144">
        <f t="shared" si="330"/>
        <v>0</v>
      </c>
      <c r="N414" s="144">
        <f t="shared" si="330"/>
        <v>0</v>
      </c>
      <c r="O414" s="144">
        <f t="shared" si="330"/>
        <v>0</v>
      </c>
      <c r="P414" s="144">
        <f t="shared" si="330"/>
        <v>0</v>
      </c>
      <c r="Q414" s="144">
        <f t="shared" si="330"/>
        <v>0</v>
      </c>
      <c r="R414" s="144">
        <f t="shared" si="330"/>
        <v>0</v>
      </c>
      <c r="S414" s="144">
        <f t="shared" si="330"/>
        <v>0</v>
      </c>
      <c r="T414" s="144">
        <f t="shared" si="330"/>
        <v>0</v>
      </c>
      <c r="U414" s="145"/>
      <c r="V414" s="148">
        <f t="shared" si="303"/>
        <v>0</v>
      </c>
      <c r="W414" s="148">
        <f t="shared" si="304"/>
        <v>0</v>
      </c>
      <c r="X414" s="148">
        <f t="shared" si="305"/>
        <v>0</v>
      </c>
      <c r="Y414" s="148">
        <f t="shared" si="306"/>
        <v>0</v>
      </c>
      <c r="Z414" s="148">
        <f t="shared" si="307"/>
        <v>0</v>
      </c>
      <c r="AA414" s="148">
        <f t="shared" si="308"/>
        <v>0</v>
      </c>
      <c r="AB414" s="148">
        <f t="shared" si="239"/>
        <v>0</v>
      </c>
      <c r="AC414" s="148">
        <f t="shared" si="328"/>
        <v>0</v>
      </c>
      <c r="AD414" s="148">
        <f t="shared" si="309"/>
        <v>0</v>
      </c>
      <c r="AE414" s="148">
        <f t="shared" si="310"/>
        <v>0</v>
      </c>
      <c r="AF414" s="148">
        <f t="shared" si="311"/>
        <v>0</v>
      </c>
      <c r="AG414" s="148">
        <f t="shared" si="312"/>
        <v>0</v>
      </c>
      <c r="AI414" s="148">
        <f t="shared" si="313"/>
        <v>0</v>
      </c>
      <c r="AJ414" s="148">
        <f t="shared" si="314"/>
        <v>0</v>
      </c>
      <c r="AK414" s="148">
        <f t="shared" si="315"/>
        <v>0</v>
      </c>
      <c r="AL414" s="148">
        <f t="shared" si="316"/>
        <v>0</v>
      </c>
      <c r="AM414" s="148">
        <f t="shared" si="317"/>
        <v>0</v>
      </c>
      <c r="AN414" s="148">
        <f t="shared" si="318"/>
        <v>0</v>
      </c>
      <c r="AO414" s="148">
        <f t="shared" si="319"/>
        <v>0</v>
      </c>
      <c r="AP414" s="148">
        <f t="shared" si="320"/>
        <v>0</v>
      </c>
      <c r="AQ414" s="148">
        <f t="shared" si="321"/>
        <v>0</v>
      </c>
      <c r="AR414" s="148">
        <f t="shared" si="322"/>
        <v>0</v>
      </c>
      <c r="AS414" s="148">
        <f t="shared" si="323"/>
        <v>0</v>
      </c>
      <c r="AT414" s="148">
        <f t="shared" si="324"/>
        <v>0</v>
      </c>
      <c r="AU414" s="155"/>
      <c r="AV414" s="2">
        <f t="shared" si="325"/>
        <v>0</v>
      </c>
      <c r="AW414" s="2">
        <f t="shared" si="291"/>
        <v>0</v>
      </c>
      <c r="AX414" s="2">
        <f t="shared" si="292"/>
        <v>0</v>
      </c>
      <c r="AY414" s="2">
        <f t="shared" si="293"/>
        <v>0</v>
      </c>
      <c r="AZ414" s="2">
        <f t="shared" si="294"/>
        <v>0</v>
      </c>
      <c r="BA414" s="2">
        <f t="shared" si="295"/>
        <v>0</v>
      </c>
      <c r="BB414" s="2">
        <f t="shared" si="296"/>
        <v>0</v>
      </c>
      <c r="BC414" s="2">
        <f t="shared" si="297"/>
        <v>0</v>
      </c>
      <c r="BD414" s="2">
        <f t="shared" si="298"/>
        <v>0</v>
      </c>
      <c r="BE414" s="2">
        <f t="shared" si="299"/>
        <v>0</v>
      </c>
      <c r="BF414" s="2">
        <f t="shared" si="300"/>
        <v>0</v>
      </c>
      <c r="BG414" s="2">
        <f t="shared" si="301"/>
        <v>0</v>
      </c>
      <c r="BH414" s="145"/>
      <c r="BU414" s="145"/>
      <c r="CH414" s="145"/>
      <c r="CU414" s="145"/>
      <c r="DH414" s="145"/>
      <c r="DU414" s="145"/>
      <c r="EH414" s="145"/>
      <c r="EK414" s="175">
        <f t="shared" si="326"/>
        <v>0</v>
      </c>
    </row>
    <row r="415" spans="1:141" ht="15.75" hidden="1" outlineLevel="1" x14ac:dyDescent="0.25">
      <c r="A415" s="2">
        <f t="shared" si="329"/>
        <v>133</v>
      </c>
      <c r="B415" s="1">
        <f t="shared" si="329"/>
        <v>0</v>
      </c>
      <c r="C415" s="1">
        <f t="shared" si="329"/>
        <v>0</v>
      </c>
      <c r="D415" s="2">
        <f t="shared" si="329"/>
        <v>0</v>
      </c>
      <c r="E415" s="161">
        <f t="shared" si="329"/>
        <v>0</v>
      </c>
      <c r="F415" s="86">
        <f t="shared" si="282"/>
        <v>0</v>
      </c>
      <c r="H415" s="174">
        <v>0</v>
      </c>
      <c r="I415" s="144">
        <f t="shared" ref="I415:T415" si="331">I276+H415</f>
        <v>0</v>
      </c>
      <c r="J415" s="144">
        <f t="shared" si="331"/>
        <v>0</v>
      </c>
      <c r="K415" s="144">
        <f t="shared" si="331"/>
        <v>0</v>
      </c>
      <c r="L415" s="144">
        <f t="shared" si="331"/>
        <v>0</v>
      </c>
      <c r="M415" s="144">
        <f t="shared" si="331"/>
        <v>0</v>
      </c>
      <c r="N415" s="144">
        <f t="shared" si="331"/>
        <v>0</v>
      </c>
      <c r="O415" s="144">
        <f t="shared" si="331"/>
        <v>0</v>
      </c>
      <c r="P415" s="144">
        <f t="shared" si="331"/>
        <v>0</v>
      </c>
      <c r="Q415" s="144">
        <f t="shared" si="331"/>
        <v>0</v>
      </c>
      <c r="R415" s="144">
        <f t="shared" si="331"/>
        <v>0</v>
      </c>
      <c r="S415" s="144">
        <f t="shared" si="331"/>
        <v>0</v>
      </c>
      <c r="T415" s="144">
        <f t="shared" si="331"/>
        <v>0</v>
      </c>
      <c r="U415" s="145"/>
      <c r="V415" s="148">
        <f t="shared" si="303"/>
        <v>0</v>
      </c>
      <c r="W415" s="148">
        <f t="shared" si="304"/>
        <v>0</v>
      </c>
      <c r="X415" s="148">
        <f t="shared" si="305"/>
        <v>0</v>
      </c>
      <c r="Y415" s="148">
        <f t="shared" si="306"/>
        <v>0</v>
      </c>
      <c r="Z415" s="148">
        <f t="shared" si="307"/>
        <v>0</v>
      </c>
      <c r="AA415" s="148">
        <f t="shared" si="308"/>
        <v>0</v>
      </c>
      <c r="AB415" s="148">
        <f t="shared" si="239"/>
        <v>0</v>
      </c>
      <c r="AC415" s="148">
        <f t="shared" si="328"/>
        <v>0</v>
      </c>
      <c r="AD415" s="148">
        <f t="shared" si="309"/>
        <v>0</v>
      </c>
      <c r="AE415" s="148">
        <f t="shared" si="310"/>
        <v>0</v>
      </c>
      <c r="AF415" s="148">
        <f t="shared" si="311"/>
        <v>0</v>
      </c>
      <c r="AG415" s="148">
        <f t="shared" si="312"/>
        <v>0</v>
      </c>
      <c r="AI415" s="148">
        <f t="shared" si="313"/>
        <v>0</v>
      </c>
      <c r="AJ415" s="148">
        <f t="shared" si="314"/>
        <v>0</v>
      </c>
      <c r="AK415" s="148">
        <f t="shared" si="315"/>
        <v>0</v>
      </c>
      <c r="AL415" s="148">
        <f t="shared" si="316"/>
        <v>0</v>
      </c>
      <c r="AM415" s="148">
        <f t="shared" si="317"/>
        <v>0</v>
      </c>
      <c r="AN415" s="148">
        <f t="shared" si="318"/>
        <v>0</v>
      </c>
      <c r="AO415" s="148">
        <f t="shared" si="319"/>
        <v>0</v>
      </c>
      <c r="AP415" s="148">
        <f t="shared" si="320"/>
        <v>0</v>
      </c>
      <c r="AQ415" s="148">
        <f t="shared" si="321"/>
        <v>0</v>
      </c>
      <c r="AR415" s="148">
        <f t="shared" si="322"/>
        <v>0</v>
      </c>
      <c r="AS415" s="148">
        <f t="shared" si="323"/>
        <v>0</v>
      </c>
      <c r="AT415" s="148">
        <f t="shared" si="324"/>
        <v>0</v>
      </c>
      <c r="AU415" s="155"/>
      <c r="AV415" s="2">
        <f t="shared" si="325"/>
        <v>0</v>
      </c>
      <c r="AW415" s="2">
        <f t="shared" si="291"/>
        <v>0</v>
      </c>
      <c r="AX415" s="2">
        <f t="shared" si="292"/>
        <v>0</v>
      </c>
      <c r="AY415" s="2">
        <f t="shared" si="293"/>
        <v>0</v>
      </c>
      <c r="AZ415" s="2">
        <f t="shared" si="294"/>
        <v>0</v>
      </c>
      <c r="BA415" s="2">
        <f t="shared" si="295"/>
        <v>0</v>
      </c>
      <c r="BB415" s="2">
        <f t="shared" si="296"/>
        <v>0</v>
      </c>
      <c r="BC415" s="2">
        <f t="shared" si="297"/>
        <v>0</v>
      </c>
      <c r="BD415" s="2">
        <f t="shared" si="298"/>
        <v>0</v>
      </c>
      <c r="BE415" s="2">
        <f t="shared" si="299"/>
        <v>0</v>
      </c>
      <c r="BF415" s="2">
        <f t="shared" si="300"/>
        <v>0</v>
      </c>
      <c r="BG415" s="2">
        <f t="shared" si="301"/>
        <v>0</v>
      </c>
      <c r="BH415" s="145"/>
      <c r="BU415" s="145"/>
      <c r="CH415" s="145"/>
      <c r="CU415" s="145"/>
      <c r="DH415" s="145"/>
      <c r="DU415" s="145"/>
      <c r="EH415" s="145"/>
      <c r="EK415" s="175">
        <f t="shared" si="326"/>
        <v>0</v>
      </c>
    </row>
    <row r="416" spans="1:141" ht="15.75" hidden="1" x14ac:dyDescent="0.25">
      <c r="A416" s="2" t="str">
        <f t="shared" si="329"/>
        <v>2021F</v>
      </c>
      <c r="B416" s="1" t="str">
        <f t="shared" si="329"/>
        <v>PRE-09401</v>
      </c>
      <c r="C416" s="1" t="str">
        <f t="shared" si="329"/>
        <v>TXE PRE-09401 - 2021F</v>
      </c>
      <c r="D416" s="2" t="str">
        <f t="shared" si="329"/>
        <v>TXE - 2021F</v>
      </c>
      <c r="E416" s="161" t="str">
        <f t="shared" si="329"/>
        <v>SPP TXE - 2021F</v>
      </c>
      <c r="F416" s="86">
        <f t="shared" si="282"/>
        <v>44562</v>
      </c>
      <c r="G416" s="90">
        <v>359</v>
      </c>
      <c r="H416" s="174">
        <v>0</v>
      </c>
      <c r="I416" s="144">
        <f t="shared" ref="I416:T416" si="332">I277+H416</f>
        <v>0</v>
      </c>
      <c r="J416" s="144">
        <f t="shared" si="332"/>
        <v>0</v>
      </c>
      <c r="K416" s="144">
        <f t="shared" si="332"/>
        <v>0</v>
      </c>
      <c r="L416" s="144">
        <f t="shared" si="332"/>
        <v>0</v>
      </c>
      <c r="M416" s="144">
        <f t="shared" si="332"/>
        <v>0</v>
      </c>
      <c r="N416" s="144">
        <f t="shared" si="332"/>
        <v>0</v>
      </c>
      <c r="O416" s="144">
        <f t="shared" si="332"/>
        <v>0</v>
      </c>
      <c r="P416" s="144">
        <f t="shared" si="332"/>
        <v>0</v>
      </c>
      <c r="Q416" s="144">
        <f t="shared" si="332"/>
        <v>0</v>
      </c>
      <c r="R416" s="144">
        <f t="shared" si="332"/>
        <v>0</v>
      </c>
      <c r="S416" s="144">
        <f t="shared" si="332"/>
        <v>0</v>
      </c>
      <c r="T416" s="144">
        <f t="shared" si="332"/>
        <v>0</v>
      </c>
      <c r="U416" s="145"/>
      <c r="V416" s="148">
        <f t="shared" si="303"/>
        <v>0</v>
      </c>
      <c r="W416" s="148">
        <f t="shared" si="304"/>
        <v>0</v>
      </c>
      <c r="X416" s="148">
        <f t="shared" si="305"/>
        <v>0</v>
      </c>
      <c r="Y416" s="148">
        <f t="shared" si="306"/>
        <v>0</v>
      </c>
      <c r="Z416" s="148">
        <f t="shared" si="307"/>
        <v>0</v>
      </c>
      <c r="AA416" s="148">
        <f t="shared" si="308"/>
        <v>0</v>
      </c>
      <c r="AB416" s="148">
        <f t="shared" si="239"/>
        <v>0</v>
      </c>
      <c r="AC416" s="148">
        <f t="shared" si="328"/>
        <v>0</v>
      </c>
      <c r="AD416" s="148">
        <f t="shared" si="309"/>
        <v>0</v>
      </c>
      <c r="AE416" s="148">
        <f t="shared" si="310"/>
        <v>0</v>
      </c>
      <c r="AF416" s="148">
        <f t="shared" si="311"/>
        <v>0</v>
      </c>
      <c r="AG416" s="148">
        <f t="shared" si="312"/>
        <v>0</v>
      </c>
      <c r="AI416" s="148">
        <f t="shared" si="313"/>
        <v>0</v>
      </c>
      <c r="AJ416" s="148">
        <f t="shared" si="314"/>
        <v>0</v>
      </c>
      <c r="AK416" s="148">
        <f t="shared" si="315"/>
        <v>0</v>
      </c>
      <c r="AL416" s="148">
        <f t="shared" si="316"/>
        <v>0</v>
      </c>
      <c r="AM416" s="148">
        <f t="shared" si="317"/>
        <v>0</v>
      </c>
      <c r="AN416" s="148">
        <f t="shared" si="318"/>
        <v>0</v>
      </c>
      <c r="AO416" s="148">
        <f t="shared" si="319"/>
        <v>0</v>
      </c>
      <c r="AP416" s="148">
        <f t="shared" si="320"/>
        <v>0</v>
      </c>
      <c r="AQ416" s="148">
        <f t="shared" si="321"/>
        <v>0</v>
      </c>
      <c r="AR416" s="148">
        <f t="shared" si="322"/>
        <v>0</v>
      </c>
      <c r="AS416" s="148">
        <f t="shared" si="323"/>
        <v>0</v>
      </c>
      <c r="AT416" s="148">
        <f t="shared" si="324"/>
        <v>0</v>
      </c>
      <c r="AU416" s="155"/>
      <c r="AV416" s="2">
        <f t="shared" si="325"/>
        <v>0</v>
      </c>
      <c r="AW416" s="2">
        <f t="shared" si="291"/>
        <v>0</v>
      </c>
      <c r="AX416" s="2">
        <f t="shared" si="292"/>
        <v>0</v>
      </c>
      <c r="AY416" s="2">
        <f t="shared" si="293"/>
        <v>0</v>
      </c>
      <c r="AZ416" s="2">
        <f t="shared" si="294"/>
        <v>0</v>
      </c>
      <c r="BA416" s="2">
        <f t="shared" si="295"/>
        <v>0</v>
      </c>
      <c r="BB416" s="2">
        <f t="shared" si="296"/>
        <v>0</v>
      </c>
      <c r="BC416" s="2">
        <f t="shared" si="297"/>
        <v>0</v>
      </c>
      <c r="BD416" s="2">
        <f t="shared" si="298"/>
        <v>0</v>
      </c>
      <c r="BE416" s="2">
        <f t="shared" si="299"/>
        <v>0</v>
      </c>
      <c r="BF416" s="2">
        <f t="shared" si="300"/>
        <v>0</v>
      </c>
      <c r="BG416" s="2">
        <f t="shared" si="301"/>
        <v>0</v>
      </c>
      <c r="BH416" s="145"/>
      <c r="BU416" s="145"/>
      <c r="CH416" s="145"/>
      <c r="CU416" s="145"/>
      <c r="DH416" s="145"/>
      <c r="DU416" s="145"/>
      <c r="EH416" s="145"/>
      <c r="EK416" s="175">
        <f t="shared" si="326"/>
        <v>0</v>
      </c>
    </row>
    <row r="417" spans="1:143" ht="15.75" hidden="1" x14ac:dyDescent="0.25">
      <c r="A417" s="2" t="str">
        <f t="shared" si="329"/>
        <v>2022B</v>
      </c>
      <c r="B417" s="1" t="str">
        <f t="shared" si="329"/>
        <v>TXE - 2022B</v>
      </c>
      <c r="C417" s="1" t="str">
        <f t="shared" si="329"/>
        <v>TXE - 2022B</v>
      </c>
      <c r="D417" s="2" t="str">
        <f t="shared" si="329"/>
        <v>TXE - 2022B.</v>
      </c>
      <c r="E417" s="161" t="str">
        <f t="shared" si="329"/>
        <v>SPP TXE - 2022B</v>
      </c>
      <c r="F417" s="86">
        <f t="shared" si="282"/>
        <v>44562</v>
      </c>
      <c r="G417" s="90">
        <v>359</v>
      </c>
      <c r="H417" s="174">
        <v>0</v>
      </c>
      <c r="I417" s="148">
        <f t="shared" ref="I417:T417" si="333">I278+H417</f>
        <v>0</v>
      </c>
      <c r="J417" s="148">
        <f t="shared" si="333"/>
        <v>0</v>
      </c>
      <c r="K417" s="148">
        <f t="shared" si="333"/>
        <v>0</v>
      </c>
      <c r="L417" s="148">
        <f t="shared" si="333"/>
        <v>0</v>
      </c>
      <c r="M417" s="148">
        <f t="shared" si="333"/>
        <v>0</v>
      </c>
      <c r="N417" s="148">
        <f t="shared" si="333"/>
        <v>0</v>
      </c>
      <c r="O417" s="148">
        <f t="shared" si="333"/>
        <v>0</v>
      </c>
      <c r="P417" s="148">
        <f t="shared" si="333"/>
        <v>0</v>
      </c>
      <c r="Q417" s="148">
        <f t="shared" si="333"/>
        <v>0</v>
      </c>
      <c r="R417" s="148">
        <f t="shared" si="333"/>
        <v>0</v>
      </c>
      <c r="S417" s="148">
        <f t="shared" si="333"/>
        <v>0</v>
      </c>
      <c r="T417" s="148">
        <f t="shared" si="333"/>
        <v>0</v>
      </c>
      <c r="V417" s="148">
        <f t="shared" si="303"/>
        <v>0</v>
      </c>
      <c r="W417" s="148">
        <f t="shared" si="304"/>
        <v>0</v>
      </c>
      <c r="X417" s="148">
        <f t="shared" si="305"/>
        <v>0</v>
      </c>
      <c r="Y417" s="148">
        <f t="shared" si="306"/>
        <v>0</v>
      </c>
      <c r="Z417" s="148">
        <f t="shared" si="307"/>
        <v>0</v>
      </c>
      <c r="AA417" s="148">
        <f t="shared" si="308"/>
        <v>0</v>
      </c>
      <c r="AB417" s="148">
        <f t="shared" si="239"/>
        <v>0</v>
      </c>
      <c r="AC417" s="148">
        <f t="shared" si="328"/>
        <v>0</v>
      </c>
      <c r="AD417" s="148">
        <f t="shared" si="309"/>
        <v>0</v>
      </c>
      <c r="AE417" s="148">
        <f t="shared" si="310"/>
        <v>0</v>
      </c>
      <c r="AF417" s="148">
        <f t="shared" si="311"/>
        <v>0</v>
      </c>
      <c r="AG417" s="148">
        <f t="shared" si="312"/>
        <v>0</v>
      </c>
      <c r="AI417" s="148">
        <f t="shared" si="313"/>
        <v>0</v>
      </c>
      <c r="AJ417" s="148">
        <f t="shared" si="314"/>
        <v>0</v>
      </c>
      <c r="AK417" s="148">
        <f t="shared" si="315"/>
        <v>0</v>
      </c>
      <c r="AL417" s="148">
        <f t="shared" si="316"/>
        <v>0</v>
      </c>
      <c r="AM417" s="148">
        <f t="shared" si="317"/>
        <v>0</v>
      </c>
      <c r="AN417" s="148">
        <f t="shared" si="318"/>
        <v>0</v>
      </c>
      <c r="AO417" s="148">
        <f t="shared" si="319"/>
        <v>0</v>
      </c>
      <c r="AP417" s="148">
        <f t="shared" si="320"/>
        <v>0</v>
      </c>
      <c r="AQ417" s="148">
        <f t="shared" si="321"/>
        <v>0</v>
      </c>
      <c r="AR417" s="148">
        <f t="shared" si="322"/>
        <v>0</v>
      </c>
      <c r="AS417" s="148">
        <f t="shared" si="323"/>
        <v>0</v>
      </c>
      <c r="AT417" s="148">
        <f t="shared" si="324"/>
        <v>0</v>
      </c>
      <c r="AU417" s="155"/>
      <c r="AV417" s="2">
        <f t="shared" si="325"/>
        <v>0</v>
      </c>
      <c r="AW417" s="2">
        <f t="shared" si="291"/>
        <v>0</v>
      </c>
      <c r="AX417" s="2">
        <f t="shared" si="292"/>
        <v>0</v>
      </c>
      <c r="AY417" s="2">
        <f t="shared" si="293"/>
        <v>0</v>
      </c>
      <c r="AZ417" s="2">
        <f t="shared" si="294"/>
        <v>0</v>
      </c>
      <c r="BA417" s="2">
        <f t="shared" si="295"/>
        <v>0</v>
      </c>
      <c r="BB417" s="2">
        <f t="shared" si="296"/>
        <v>0</v>
      </c>
      <c r="BC417" s="2">
        <f t="shared" si="297"/>
        <v>0</v>
      </c>
      <c r="BD417" s="2">
        <f t="shared" si="298"/>
        <v>0</v>
      </c>
      <c r="BE417" s="2">
        <f t="shared" si="299"/>
        <v>0</v>
      </c>
      <c r="BF417" s="2">
        <f t="shared" si="300"/>
        <v>0</v>
      </c>
      <c r="BG417" s="2">
        <f t="shared" si="301"/>
        <v>0</v>
      </c>
      <c r="BI417" s="2" t="e">
        <f>BG417+BI278</f>
        <v>#REF!</v>
      </c>
      <c r="BJ417" s="2" t="e">
        <f t="shared" ref="BJ417:BT417" si="334">BI417+BJ278</f>
        <v>#REF!</v>
      </c>
      <c r="BK417" s="2" t="e">
        <f t="shared" si="334"/>
        <v>#REF!</v>
      </c>
      <c r="BL417" s="2" t="e">
        <f t="shared" si="334"/>
        <v>#REF!</v>
      </c>
      <c r="BM417" s="2" t="e">
        <f t="shared" si="334"/>
        <v>#REF!</v>
      </c>
      <c r="BN417" s="2" t="e">
        <f t="shared" si="334"/>
        <v>#REF!</v>
      </c>
      <c r="BO417" s="2" t="e">
        <f t="shared" si="334"/>
        <v>#REF!</v>
      </c>
      <c r="BP417" s="2" t="e">
        <f t="shared" si="334"/>
        <v>#REF!</v>
      </c>
      <c r="BQ417" s="2" t="e">
        <f t="shared" si="334"/>
        <v>#REF!</v>
      </c>
      <c r="BR417" s="2" t="e">
        <f t="shared" si="334"/>
        <v>#REF!</v>
      </c>
      <c r="BS417" s="2" t="e">
        <f t="shared" si="334"/>
        <v>#REF!</v>
      </c>
      <c r="BT417" s="2" t="e">
        <f t="shared" si="334"/>
        <v>#REF!</v>
      </c>
      <c r="BV417" s="2" t="e">
        <f>BT417+BV278</f>
        <v>#REF!</v>
      </c>
      <c r="BW417" s="2" t="e">
        <f t="shared" ref="BW417:CG417" si="335">BV417+BW278</f>
        <v>#REF!</v>
      </c>
      <c r="BX417" s="2" t="e">
        <f t="shared" si="335"/>
        <v>#REF!</v>
      </c>
      <c r="BY417" s="2" t="e">
        <f t="shared" si="335"/>
        <v>#REF!</v>
      </c>
      <c r="BZ417" s="2" t="e">
        <f t="shared" si="335"/>
        <v>#REF!</v>
      </c>
      <c r="CA417" s="2" t="e">
        <f t="shared" si="335"/>
        <v>#REF!</v>
      </c>
      <c r="CB417" s="2" t="e">
        <f t="shared" si="335"/>
        <v>#REF!</v>
      </c>
      <c r="CC417" s="2" t="e">
        <f t="shared" si="335"/>
        <v>#REF!</v>
      </c>
      <c r="CD417" s="2" t="e">
        <f t="shared" si="335"/>
        <v>#REF!</v>
      </c>
      <c r="CE417" s="2" t="e">
        <f t="shared" si="335"/>
        <v>#REF!</v>
      </c>
      <c r="CF417" s="2" t="e">
        <f t="shared" si="335"/>
        <v>#REF!</v>
      </c>
      <c r="CG417" s="2" t="e">
        <f t="shared" si="335"/>
        <v>#REF!</v>
      </c>
      <c r="CI417" s="2" t="e">
        <f>CG417+CI278</f>
        <v>#REF!</v>
      </c>
      <c r="CJ417" s="2" t="e">
        <f t="shared" ref="CJ417:CT417" si="336">CI417+CJ278</f>
        <v>#REF!</v>
      </c>
      <c r="CK417" s="2" t="e">
        <f t="shared" si="336"/>
        <v>#REF!</v>
      </c>
      <c r="CL417" s="2" t="e">
        <f t="shared" si="336"/>
        <v>#REF!</v>
      </c>
      <c r="CM417" s="2" t="e">
        <f t="shared" si="336"/>
        <v>#REF!</v>
      </c>
      <c r="CN417" s="2" t="e">
        <f t="shared" si="336"/>
        <v>#REF!</v>
      </c>
      <c r="CO417" s="2" t="e">
        <f t="shared" si="336"/>
        <v>#REF!</v>
      </c>
      <c r="CP417" s="2" t="e">
        <f t="shared" si="336"/>
        <v>#REF!</v>
      </c>
      <c r="CQ417" s="2" t="e">
        <f t="shared" si="336"/>
        <v>#REF!</v>
      </c>
      <c r="CR417" s="2" t="e">
        <f t="shared" si="336"/>
        <v>#REF!</v>
      </c>
      <c r="CS417" s="2" t="e">
        <f t="shared" si="336"/>
        <v>#REF!</v>
      </c>
      <c r="CT417" s="2" t="e">
        <f t="shared" si="336"/>
        <v>#REF!</v>
      </c>
      <c r="CV417" s="2" t="e">
        <f>CT417+CV278</f>
        <v>#REF!</v>
      </c>
      <c r="CW417" s="2" t="e">
        <f t="shared" ref="CW417:DG417" si="337">CV417+CW278</f>
        <v>#REF!</v>
      </c>
      <c r="CX417" s="2" t="e">
        <f t="shared" si="337"/>
        <v>#REF!</v>
      </c>
      <c r="CY417" s="2" t="e">
        <f t="shared" si="337"/>
        <v>#REF!</v>
      </c>
      <c r="CZ417" s="2" t="e">
        <f t="shared" si="337"/>
        <v>#REF!</v>
      </c>
      <c r="DA417" s="2" t="e">
        <f t="shared" si="337"/>
        <v>#REF!</v>
      </c>
      <c r="DB417" s="2" t="e">
        <f t="shared" si="337"/>
        <v>#REF!</v>
      </c>
      <c r="DC417" s="2" t="e">
        <f t="shared" si="337"/>
        <v>#REF!</v>
      </c>
      <c r="DD417" s="2" t="e">
        <f t="shared" si="337"/>
        <v>#REF!</v>
      </c>
      <c r="DE417" s="2" t="e">
        <f t="shared" si="337"/>
        <v>#REF!</v>
      </c>
      <c r="DF417" s="2" t="e">
        <f t="shared" si="337"/>
        <v>#REF!</v>
      </c>
      <c r="DG417" s="2" t="e">
        <f t="shared" si="337"/>
        <v>#REF!</v>
      </c>
      <c r="DI417" s="2" t="e">
        <f>DG417+DI278</f>
        <v>#REF!</v>
      </c>
      <c r="DJ417" s="2" t="e">
        <f t="shared" ref="DJ417:DT417" si="338">DI417+DJ278</f>
        <v>#REF!</v>
      </c>
      <c r="DK417" s="2" t="e">
        <f t="shared" si="338"/>
        <v>#REF!</v>
      </c>
      <c r="DL417" s="2" t="e">
        <f t="shared" si="338"/>
        <v>#REF!</v>
      </c>
      <c r="DM417" s="2" t="e">
        <f t="shared" si="338"/>
        <v>#REF!</v>
      </c>
      <c r="DN417" s="2" t="e">
        <f t="shared" si="338"/>
        <v>#REF!</v>
      </c>
      <c r="DO417" s="2" t="e">
        <f t="shared" si="338"/>
        <v>#REF!</v>
      </c>
      <c r="DP417" s="2" t="e">
        <f t="shared" si="338"/>
        <v>#REF!</v>
      </c>
      <c r="DQ417" s="2" t="e">
        <f t="shared" si="338"/>
        <v>#REF!</v>
      </c>
      <c r="DR417" s="2" t="e">
        <f t="shared" si="338"/>
        <v>#REF!</v>
      </c>
      <c r="DS417" s="2" t="e">
        <f t="shared" si="338"/>
        <v>#REF!</v>
      </c>
      <c r="DT417" s="2" t="e">
        <f t="shared" si="338"/>
        <v>#REF!</v>
      </c>
      <c r="DV417" s="2" t="e">
        <f>DT417+DV278</f>
        <v>#REF!</v>
      </c>
      <c r="DW417" s="2" t="e">
        <f t="shared" ref="DW417:EG417" si="339">DV417+DW278</f>
        <v>#REF!</v>
      </c>
      <c r="DX417" s="2" t="e">
        <f t="shared" si="339"/>
        <v>#REF!</v>
      </c>
      <c r="DY417" s="2" t="e">
        <f t="shared" si="339"/>
        <v>#REF!</v>
      </c>
      <c r="DZ417" s="2" t="e">
        <f t="shared" si="339"/>
        <v>#REF!</v>
      </c>
      <c r="EA417" s="2" t="e">
        <f t="shared" si="339"/>
        <v>#REF!</v>
      </c>
      <c r="EB417" s="2" t="e">
        <f t="shared" si="339"/>
        <v>#REF!</v>
      </c>
      <c r="EC417" s="2" t="e">
        <f t="shared" si="339"/>
        <v>#REF!</v>
      </c>
      <c r="ED417" s="2" t="e">
        <f t="shared" si="339"/>
        <v>#REF!</v>
      </c>
      <c r="EE417" s="2" t="e">
        <f t="shared" si="339"/>
        <v>#REF!</v>
      </c>
      <c r="EF417" s="2" t="e">
        <f t="shared" si="339"/>
        <v>#REF!</v>
      </c>
      <c r="EG417" s="2" t="e">
        <f t="shared" si="339"/>
        <v>#REF!</v>
      </c>
      <c r="EK417" s="176">
        <f t="shared" si="326"/>
        <v>0</v>
      </c>
    </row>
    <row r="418" spans="1:143" s="1" customFormat="1" ht="15.75" x14ac:dyDescent="0.25">
      <c r="B418" s="1" t="s">
        <v>156</v>
      </c>
      <c r="E418" s="81"/>
      <c r="H418" s="177">
        <f>H283+H284+H285+H417</f>
        <v>0</v>
      </c>
      <c r="I418" s="178">
        <f t="shared" ref="I418:T418" si="340">SUM(I283:I417)</f>
        <v>0</v>
      </c>
      <c r="J418" s="179">
        <f t="shared" si="340"/>
        <v>0</v>
      </c>
      <c r="K418" s="179">
        <f t="shared" si="340"/>
        <v>0</v>
      </c>
      <c r="L418" s="179">
        <f t="shared" si="340"/>
        <v>0</v>
      </c>
      <c r="M418" s="179">
        <f t="shared" si="340"/>
        <v>0</v>
      </c>
      <c r="N418" s="179">
        <f t="shared" si="340"/>
        <v>0</v>
      </c>
      <c r="O418" s="179">
        <f t="shared" si="340"/>
        <v>0</v>
      </c>
      <c r="P418" s="179">
        <f t="shared" si="340"/>
        <v>0</v>
      </c>
      <c r="Q418" s="179">
        <f t="shared" si="340"/>
        <v>0</v>
      </c>
      <c r="R418" s="179">
        <f t="shared" si="340"/>
        <v>0</v>
      </c>
      <c r="S418" s="179">
        <f t="shared" si="340"/>
        <v>0</v>
      </c>
      <c r="T418" s="179">
        <f t="shared" si="340"/>
        <v>0</v>
      </c>
      <c r="U418" s="180">
        <f>U279-T418</f>
        <v>0</v>
      </c>
      <c r="V418" s="80">
        <f t="shared" ref="V418:AG418" si="341">SUM(V283:V417)</f>
        <v>0</v>
      </c>
      <c r="W418" s="80">
        <f t="shared" si="341"/>
        <v>0</v>
      </c>
      <c r="X418" s="80">
        <f t="shared" si="341"/>
        <v>0</v>
      </c>
      <c r="Y418" s="80">
        <f t="shared" si="341"/>
        <v>0</v>
      </c>
      <c r="Z418" s="80">
        <f t="shared" si="341"/>
        <v>0</v>
      </c>
      <c r="AA418" s="80">
        <f t="shared" si="341"/>
        <v>0</v>
      </c>
      <c r="AB418" s="80">
        <f t="shared" si="341"/>
        <v>0</v>
      </c>
      <c r="AC418" s="80">
        <f t="shared" si="341"/>
        <v>0</v>
      </c>
      <c r="AD418" s="80">
        <f t="shared" si="341"/>
        <v>0</v>
      </c>
      <c r="AE418" s="80">
        <f t="shared" si="341"/>
        <v>0</v>
      </c>
      <c r="AF418" s="80">
        <f t="shared" si="341"/>
        <v>0</v>
      </c>
      <c r="AG418" s="80">
        <f t="shared" si="341"/>
        <v>0</v>
      </c>
      <c r="AH418" s="181">
        <f>AH279+T418-AG418</f>
        <v>0</v>
      </c>
      <c r="AI418" s="80">
        <f t="shared" ref="AI418:AT418" si="342">SUM(AI283:AI417)</f>
        <v>0</v>
      </c>
      <c r="AJ418" s="80">
        <f t="shared" si="342"/>
        <v>0</v>
      </c>
      <c r="AK418" s="80">
        <f t="shared" si="342"/>
        <v>0</v>
      </c>
      <c r="AL418" s="80">
        <f t="shared" si="342"/>
        <v>0</v>
      </c>
      <c r="AM418" s="80">
        <f t="shared" si="342"/>
        <v>0</v>
      </c>
      <c r="AN418" s="80">
        <f t="shared" si="342"/>
        <v>0</v>
      </c>
      <c r="AO418" s="80">
        <f t="shared" si="342"/>
        <v>0</v>
      </c>
      <c r="AP418" s="80">
        <f t="shared" si="342"/>
        <v>0</v>
      </c>
      <c r="AQ418" s="80">
        <f t="shared" si="342"/>
        <v>512471.92</v>
      </c>
      <c r="AR418" s="80">
        <f t="shared" si="342"/>
        <v>512471.92</v>
      </c>
      <c r="AS418" s="80">
        <f t="shared" si="342"/>
        <v>1202683.1299999999</v>
      </c>
      <c r="AT418" s="80">
        <f t="shared" si="342"/>
        <v>1202683.1299999999</v>
      </c>
      <c r="AU418" s="181">
        <f>AU279+AG418-AT418</f>
        <v>0</v>
      </c>
      <c r="AV418" s="80">
        <f t="shared" ref="AV418:BG418" si="343">SUM(AV283:AV417)</f>
        <v>1365799.7799999998</v>
      </c>
      <c r="AW418" s="80">
        <f t="shared" si="343"/>
        <v>1365799.7799999998</v>
      </c>
      <c r="AX418" s="80">
        <f t="shared" si="343"/>
        <v>1365799.7799999998</v>
      </c>
      <c r="AY418" s="80">
        <f t="shared" si="343"/>
        <v>1922997.1099999999</v>
      </c>
      <c r="AZ418" s="80">
        <f t="shared" si="343"/>
        <v>1922997.1099999999</v>
      </c>
      <c r="BA418" s="80">
        <f t="shared" si="343"/>
        <v>2621586.94</v>
      </c>
      <c r="BB418" s="80">
        <f t="shared" si="343"/>
        <v>3274146.59</v>
      </c>
      <c r="BC418" s="80">
        <f t="shared" si="343"/>
        <v>3282202.06</v>
      </c>
      <c r="BD418" s="80">
        <f t="shared" si="343"/>
        <v>4000453.8</v>
      </c>
      <c r="BE418" s="80">
        <f t="shared" si="343"/>
        <v>4350554.16</v>
      </c>
      <c r="BF418" s="80">
        <f t="shared" si="343"/>
        <v>4544566.4700000007</v>
      </c>
      <c r="BG418" s="80">
        <f t="shared" si="343"/>
        <v>4544566.4700000007</v>
      </c>
      <c r="BH418" s="182">
        <f>BH279+AT418-BG418</f>
        <v>0</v>
      </c>
      <c r="BI418" s="80" t="e">
        <f t="shared" ref="BI418:BT418" si="344">SUM(BI283:BI417)</f>
        <v>#REF!</v>
      </c>
      <c r="BJ418" s="80" t="e">
        <f t="shared" si="344"/>
        <v>#REF!</v>
      </c>
      <c r="BK418" s="80" t="e">
        <f t="shared" si="344"/>
        <v>#REF!</v>
      </c>
      <c r="BL418" s="80" t="e">
        <f t="shared" si="344"/>
        <v>#REF!</v>
      </c>
      <c r="BM418" s="80" t="e">
        <f t="shared" si="344"/>
        <v>#REF!</v>
      </c>
      <c r="BN418" s="80" t="e">
        <f t="shared" si="344"/>
        <v>#REF!</v>
      </c>
      <c r="BO418" s="80" t="e">
        <f t="shared" si="344"/>
        <v>#REF!</v>
      </c>
      <c r="BP418" s="80" t="e">
        <f t="shared" si="344"/>
        <v>#REF!</v>
      </c>
      <c r="BQ418" s="80" t="e">
        <f t="shared" si="344"/>
        <v>#REF!</v>
      </c>
      <c r="BR418" s="80" t="e">
        <f t="shared" si="344"/>
        <v>#REF!</v>
      </c>
      <c r="BS418" s="80" t="e">
        <f t="shared" si="344"/>
        <v>#REF!</v>
      </c>
      <c r="BT418" s="80" t="e">
        <f t="shared" si="344"/>
        <v>#REF!</v>
      </c>
      <c r="BU418" s="182" t="e">
        <f>BU279+BG418-BT418</f>
        <v>#REF!</v>
      </c>
      <c r="BV418" s="80" t="e">
        <f t="shared" ref="BV418:CG418" si="345">SUM(BV283:BV417)</f>
        <v>#REF!</v>
      </c>
      <c r="BW418" s="80" t="e">
        <f t="shared" si="345"/>
        <v>#REF!</v>
      </c>
      <c r="BX418" s="80" t="e">
        <f t="shared" si="345"/>
        <v>#REF!</v>
      </c>
      <c r="BY418" s="80" t="e">
        <f t="shared" si="345"/>
        <v>#REF!</v>
      </c>
      <c r="BZ418" s="80" t="e">
        <f t="shared" si="345"/>
        <v>#REF!</v>
      </c>
      <c r="CA418" s="80" t="e">
        <f t="shared" si="345"/>
        <v>#REF!</v>
      </c>
      <c r="CB418" s="80" t="e">
        <f t="shared" si="345"/>
        <v>#REF!</v>
      </c>
      <c r="CC418" s="80" t="e">
        <f t="shared" si="345"/>
        <v>#REF!</v>
      </c>
      <c r="CD418" s="80" t="e">
        <f t="shared" si="345"/>
        <v>#REF!</v>
      </c>
      <c r="CE418" s="80" t="e">
        <f t="shared" si="345"/>
        <v>#REF!</v>
      </c>
      <c r="CF418" s="80" t="e">
        <f t="shared" si="345"/>
        <v>#REF!</v>
      </c>
      <c r="CG418" s="80" t="e">
        <f t="shared" si="345"/>
        <v>#REF!</v>
      </c>
      <c r="CH418" s="182" t="e">
        <f>CH279+BT418-CG418</f>
        <v>#REF!</v>
      </c>
      <c r="CI418" s="80" t="e">
        <f t="shared" ref="CI418:CT418" si="346">SUM(CI283:CI417)</f>
        <v>#REF!</v>
      </c>
      <c r="CJ418" s="80" t="e">
        <f t="shared" si="346"/>
        <v>#REF!</v>
      </c>
      <c r="CK418" s="80" t="e">
        <f t="shared" si="346"/>
        <v>#REF!</v>
      </c>
      <c r="CL418" s="80" t="e">
        <f t="shared" si="346"/>
        <v>#REF!</v>
      </c>
      <c r="CM418" s="80" t="e">
        <f t="shared" si="346"/>
        <v>#REF!</v>
      </c>
      <c r="CN418" s="80" t="e">
        <f t="shared" si="346"/>
        <v>#REF!</v>
      </c>
      <c r="CO418" s="80" t="e">
        <f t="shared" si="346"/>
        <v>#REF!</v>
      </c>
      <c r="CP418" s="80" t="e">
        <f t="shared" si="346"/>
        <v>#REF!</v>
      </c>
      <c r="CQ418" s="80" t="e">
        <f t="shared" si="346"/>
        <v>#REF!</v>
      </c>
      <c r="CR418" s="80" t="e">
        <f t="shared" si="346"/>
        <v>#REF!</v>
      </c>
      <c r="CS418" s="80" t="e">
        <f t="shared" si="346"/>
        <v>#REF!</v>
      </c>
      <c r="CT418" s="80" t="e">
        <f t="shared" si="346"/>
        <v>#REF!</v>
      </c>
      <c r="CU418" s="182" t="e">
        <f>CU279+CG418-CT418</f>
        <v>#REF!</v>
      </c>
      <c r="CV418" s="80" t="e">
        <f t="shared" ref="CV418:DG418" si="347">SUM(CV283:CV417)</f>
        <v>#REF!</v>
      </c>
      <c r="CW418" s="80" t="e">
        <f t="shared" si="347"/>
        <v>#REF!</v>
      </c>
      <c r="CX418" s="80" t="e">
        <f t="shared" si="347"/>
        <v>#REF!</v>
      </c>
      <c r="CY418" s="80" t="e">
        <f t="shared" si="347"/>
        <v>#REF!</v>
      </c>
      <c r="CZ418" s="80" t="e">
        <f t="shared" si="347"/>
        <v>#REF!</v>
      </c>
      <c r="DA418" s="80" t="e">
        <f t="shared" si="347"/>
        <v>#REF!</v>
      </c>
      <c r="DB418" s="80" t="e">
        <f t="shared" si="347"/>
        <v>#REF!</v>
      </c>
      <c r="DC418" s="80" t="e">
        <f t="shared" si="347"/>
        <v>#REF!</v>
      </c>
      <c r="DD418" s="80" t="e">
        <f t="shared" si="347"/>
        <v>#REF!</v>
      </c>
      <c r="DE418" s="80" t="e">
        <f t="shared" si="347"/>
        <v>#REF!</v>
      </c>
      <c r="DF418" s="80" t="e">
        <f t="shared" si="347"/>
        <v>#REF!</v>
      </c>
      <c r="DG418" s="80" t="e">
        <f t="shared" si="347"/>
        <v>#REF!</v>
      </c>
      <c r="DH418" s="182" t="e">
        <f>DH279+CT418-DG418</f>
        <v>#REF!</v>
      </c>
      <c r="DI418" s="80" t="e">
        <f t="shared" ref="DI418:DT418" si="348">SUM(DI283:DI417)</f>
        <v>#REF!</v>
      </c>
      <c r="DJ418" s="80" t="e">
        <f t="shared" si="348"/>
        <v>#REF!</v>
      </c>
      <c r="DK418" s="80" t="e">
        <f t="shared" si="348"/>
        <v>#REF!</v>
      </c>
      <c r="DL418" s="80" t="e">
        <f t="shared" si="348"/>
        <v>#REF!</v>
      </c>
      <c r="DM418" s="80" t="e">
        <f t="shared" si="348"/>
        <v>#REF!</v>
      </c>
      <c r="DN418" s="80" t="e">
        <f t="shared" si="348"/>
        <v>#REF!</v>
      </c>
      <c r="DO418" s="80" t="e">
        <f t="shared" si="348"/>
        <v>#REF!</v>
      </c>
      <c r="DP418" s="80" t="e">
        <f t="shared" si="348"/>
        <v>#REF!</v>
      </c>
      <c r="DQ418" s="80" t="e">
        <f t="shared" si="348"/>
        <v>#REF!</v>
      </c>
      <c r="DR418" s="80" t="e">
        <f t="shared" si="348"/>
        <v>#REF!</v>
      </c>
      <c r="DS418" s="80" t="e">
        <f t="shared" si="348"/>
        <v>#REF!</v>
      </c>
      <c r="DT418" s="80" t="e">
        <f t="shared" si="348"/>
        <v>#REF!</v>
      </c>
      <c r="DU418" s="182" t="e">
        <f>DU279+DG418-DT418</f>
        <v>#REF!</v>
      </c>
      <c r="DV418" s="80" t="e">
        <f t="shared" ref="DV418:EG418" si="349">SUM(DV283:DV417)</f>
        <v>#REF!</v>
      </c>
      <c r="DW418" s="80" t="e">
        <f t="shared" si="349"/>
        <v>#REF!</v>
      </c>
      <c r="DX418" s="80" t="e">
        <f t="shared" si="349"/>
        <v>#REF!</v>
      </c>
      <c r="DY418" s="80" t="e">
        <f t="shared" si="349"/>
        <v>#REF!</v>
      </c>
      <c r="DZ418" s="80" t="e">
        <f t="shared" si="349"/>
        <v>#REF!</v>
      </c>
      <c r="EA418" s="80" t="e">
        <f t="shared" si="349"/>
        <v>#REF!</v>
      </c>
      <c r="EB418" s="80" t="e">
        <f t="shared" si="349"/>
        <v>#REF!</v>
      </c>
      <c r="EC418" s="80" t="e">
        <f t="shared" si="349"/>
        <v>#REF!</v>
      </c>
      <c r="ED418" s="80" t="e">
        <f t="shared" si="349"/>
        <v>#REF!</v>
      </c>
      <c r="EE418" s="80" t="e">
        <f t="shared" si="349"/>
        <v>#REF!</v>
      </c>
      <c r="EF418" s="80" t="e">
        <f t="shared" si="349"/>
        <v>#REF!</v>
      </c>
      <c r="EG418" s="80" t="e">
        <f t="shared" si="349"/>
        <v>#REF!</v>
      </c>
      <c r="EH418" s="182" t="e">
        <f>EH279+DT418-EG418</f>
        <v>#REF!</v>
      </c>
      <c r="EK418" s="175">
        <f>SUM(EK283:EK417)</f>
        <v>0</v>
      </c>
      <c r="EL418" s="183">
        <f>(SUMIFS($W418:$AH418,$W$3:$AH$3,"="&amp;$EL$2))+(SUMIFS($W835:$AH835,$W$3:$AH$3,"="&amp;$EL$2))-$EK$140</f>
        <v>0</v>
      </c>
      <c r="EM418" s="1" t="s">
        <v>86</v>
      </c>
    </row>
    <row r="419" spans="1:143" x14ac:dyDescent="0.2">
      <c r="E419" s="161"/>
      <c r="H419" s="148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8"/>
      <c r="V419" s="184">
        <f>T418+V279-V418</f>
        <v>0</v>
      </c>
      <c r="W419" s="184">
        <f t="shared" ref="W419:AG419" si="350">V418+W279-W418</f>
        <v>0</v>
      </c>
      <c r="X419" s="184">
        <f t="shared" si="350"/>
        <v>0</v>
      </c>
      <c r="Y419" s="184">
        <f t="shared" si="350"/>
        <v>0</v>
      </c>
      <c r="Z419" s="184">
        <f t="shared" si="350"/>
        <v>0</v>
      </c>
      <c r="AA419" s="184">
        <f t="shared" si="350"/>
        <v>0</v>
      </c>
      <c r="AB419" s="184">
        <f t="shared" si="350"/>
        <v>0</v>
      </c>
      <c r="AC419" s="184">
        <f t="shared" si="350"/>
        <v>0</v>
      </c>
      <c r="AD419" s="184">
        <f t="shared" si="350"/>
        <v>0</v>
      </c>
      <c r="AE419" s="184">
        <f t="shared" si="350"/>
        <v>0</v>
      </c>
      <c r="AF419" s="184">
        <f t="shared" si="350"/>
        <v>0</v>
      </c>
      <c r="AG419" s="184">
        <f t="shared" si="350"/>
        <v>0</v>
      </c>
      <c r="AI419" s="184">
        <f>AG418+AI279-AI418</f>
        <v>0</v>
      </c>
      <c r="AJ419" s="184">
        <f t="shared" ref="AJ419:AT419" si="351">AI418+AJ279-AJ418</f>
        <v>0</v>
      </c>
      <c r="AK419" s="184">
        <f t="shared" si="351"/>
        <v>0</v>
      </c>
      <c r="AL419" s="184">
        <f t="shared" si="351"/>
        <v>0</v>
      </c>
      <c r="AM419" s="184">
        <f t="shared" si="351"/>
        <v>0</v>
      </c>
      <c r="AN419" s="184">
        <f t="shared" si="351"/>
        <v>0</v>
      </c>
      <c r="AO419" s="184">
        <f t="shared" si="351"/>
        <v>0</v>
      </c>
      <c r="AP419" s="184">
        <f t="shared" si="351"/>
        <v>0</v>
      </c>
      <c r="AQ419" s="184">
        <f t="shared" si="351"/>
        <v>0</v>
      </c>
      <c r="AR419" s="184">
        <f t="shared" si="351"/>
        <v>0</v>
      </c>
      <c r="AS419" s="184">
        <f t="shared" si="351"/>
        <v>0</v>
      </c>
      <c r="AT419" s="184">
        <f t="shared" si="351"/>
        <v>0</v>
      </c>
      <c r="AU419" s="155"/>
      <c r="AV419" s="144">
        <f>AT418+AV279-AV418</f>
        <v>0</v>
      </c>
      <c r="AW419" s="144">
        <f t="shared" ref="AW419" si="352">AV418+AW279-AW418</f>
        <v>0</v>
      </c>
      <c r="AX419" s="144">
        <f t="shared" ref="AX419" si="353">AW418+AX279-AX418</f>
        <v>0</v>
      </c>
      <c r="AY419" s="144">
        <f t="shared" ref="AY419" si="354">AX418+AY279-AY418</f>
        <v>0</v>
      </c>
      <c r="AZ419" s="144">
        <f t="shared" ref="AZ419" si="355">AY418+AZ279-AZ418</f>
        <v>0</v>
      </c>
      <c r="BA419" s="144">
        <f t="shared" ref="BA419" si="356">AZ418+BA279-BA418</f>
        <v>0</v>
      </c>
      <c r="BB419" s="144">
        <f t="shared" ref="BB419" si="357">BA418+BB279-BB418</f>
        <v>0</v>
      </c>
      <c r="BC419" s="144">
        <f t="shared" ref="BC419" si="358">BB418+BC279-BC418</f>
        <v>0</v>
      </c>
      <c r="BD419" s="144">
        <f t="shared" ref="BD419" si="359">BC418+BD279-BD418</f>
        <v>0</v>
      </c>
      <c r="BE419" s="144">
        <f t="shared" ref="BE419" si="360">BD418+BE279-BE418</f>
        <v>0</v>
      </c>
      <c r="BF419" s="144">
        <f t="shared" ref="BF419" si="361">BE418+BF279-BF418</f>
        <v>0</v>
      </c>
      <c r="BG419" s="144">
        <f t="shared" ref="BG419" si="362">BF418+BG279-BG418</f>
        <v>0</v>
      </c>
      <c r="BI419" s="144"/>
      <c r="BJ419" s="144"/>
      <c r="BK419" s="144"/>
      <c r="BL419" s="144"/>
      <c r="BM419" s="144"/>
      <c r="BN419" s="144"/>
      <c r="BO419" s="144"/>
      <c r="BP419" s="144"/>
      <c r="BQ419" s="144"/>
      <c r="BR419" s="144"/>
      <c r="BS419" s="144"/>
      <c r="BT419" s="144"/>
      <c r="BV419" s="144"/>
      <c r="BW419" s="144"/>
      <c r="BX419" s="144"/>
      <c r="BY419" s="144"/>
      <c r="BZ419" s="144"/>
      <c r="CA419" s="144"/>
      <c r="CB419" s="144"/>
      <c r="CC419" s="144"/>
      <c r="CD419" s="144"/>
      <c r="CE419" s="144"/>
      <c r="CF419" s="144"/>
      <c r="CG419" s="144"/>
      <c r="CI419" s="144"/>
      <c r="CJ419" s="144"/>
      <c r="CK419" s="144"/>
      <c r="CL419" s="144"/>
      <c r="CM419" s="144"/>
      <c r="CN419" s="144"/>
      <c r="CO419" s="144"/>
      <c r="CP419" s="144"/>
      <c r="CQ419" s="144"/>
      <c r="CR419" s="144"/>
      <c r="CS419" s="144"/>
      <c r="CT419" s="144"/>
      <c r="CV419" s="144"/>
      <c r="CW419" s="144"/>
      <c r="CX419" s="144"/>
      <c r="CY419" s="144"/>
      <c r="CZ419" s="144"/>
      <c r="DA419" s="144"/>
      <c r="DB419" s="144"/>
      <c r="DC419" s="144"/>
      <c r="DD419" s="144"/>
      <c r="DE419" s="144"/>
      <c r="DF419" s="144"/>
      <c r="DG419" s="144"/>
      <c r="DI419" s="144"/>
      <c r="DJ419" s="144"/>
      <c r="DK419" s="144"/>
      <c r="DL419" s="144"/>
      <c r="DM419" s="144"/>
      <c r="DN419" s="144"/>
      <c r="DO419" s="144"/>
      <c r="DP419" s="144"/>
      <c r="DQ419" s="144"/>
      <c r="DR419" s="144"/>
      <c r="DS419" s="144"/>
      <c r="DT419" s="144"/>
      <c r="DV419" s="144"/>
      <c r="DW419" s="144"/>
      <c r="DX419" s="144"/>
      <c r="DY419" s="144"/>
      <c r="DZ419" s="144"/>
      <c r="EA419" s="144"/>
      <c r="EB419" s="144"/>
      <c r="EC419" s="144"/>
      <c r="ED419" s="144"/>
      <c r="EE419" s="144"/>
      <c r="EF419" s="144"/>
      <c r="EG419" s="144"/>
    </row>
    <row r="420" spans="1:143" ht="15.75" x14ac:dyDescent="0.25">
      <c r="E420" s="161"/>
      <c r="F420" s="87" t="s">
        <v>133</v>
      </c>
      <c r="G420" s="2" t="s">
        <v>212</v>
      </c>
      <c r="H420" s="185" t="s">
        <v>318</v>
      </c>
      <c r="AU420" s="155"/>
    </row>
    <row r="421" spans="1:143" s="1" customFormat="1" ht="15.75" x14ac:dyDescent="0.25">
      <c r="B421" s="156" t="s">
        <v>134</v>
      </c>
      <c r="F421" s="85" t="s">
        <v>127</v>
      </c>
      <c r="G421" s="85" t="s">
        <v>131</v>
      </c>
      <c r="H421" s="85" t="s">
        <v>131</v>
      </c>
      <c r="I421" s="85" t="s">
        <v>87</v>
      </c>
      <c r="J421" s="85" t="s">
        <v>88</v>
      </c>
      <c r="K421" s="85" t="s">
        <v>89</v>
      </c>
      <c r="L421" s="85" t="s">
        <v>90</v>
      </c>
      <c r="M421" s="85" t="s">
        <v>48</v>
      </c>
      <c r="N421" s="85" t="s">
        <v>91</v>
      </c>
      <c r="O421" s="85" t="s">
        <v>92</v>
      </c>
      <c r="P421" s="85" t="s">
        <v>93</v>
      </c>
      <c r="Q421" s="85" t="s">
        <v>94</v>
      </c>
      <c r="R421" s="85" t="s">
        <v>95</v>
      </c>
      <c r="S421" s="85" t="s">
        <v>96</v>
      </c>
      <c r="T421" s="85" t="s">
        <v>97</v>
      </c>
      <c r="U421" s="173" t="s">
        <v>140</v>
      </c>
      <c r="V421" s="85" t="s">
        <v>87</v>
      </c>
      <c r="W421" s="85" t="s">
        <v>88</v>
      </c>
      <c r="X421" s="85" t="s">
        <v>89</v>
      </c>
      <c r="Y421" s="85" t="s">
        <v>90</v>
      </c>
      <c r="Z421" s="85" t="s">
        <v>48</v>
      </c>
      <c r="AA421" s="85" t="s">
        <v>91</v>
      </c>
      <c r="AB421" s="85" t="s">
        <v>92</v>
      </c>
      <c r="AC421" s="85" t="s">
        <v>93</v>
      </c>
      <c r="AD421" s="85" t="s">
        <v>94</v>
      </c>
      <c r="AE421" s="85" t="s">
        <v>95</v>
      </c>
      <c r="AF421" s="85" t="s">
        <v>96</v>
      </c>
      <c r="AG421" s="85" t="s">
        <v>97</v>
      </c>
      <c r="AH421" s="186" t="s">
        <v>140</v>
      </c>
      <c r="AI421" s="85" t="s">
        <v>87</v>
      </c>
      <c r="AJ421" s="85" t="s">
        <v>88</v>
      </c>
      <c r="AK421" s="85" t="s">
        <v>89</v>
      </c>
      <c r="AL421" s="85" t="s">
        <v>90</v>
      </c>
      <c r="AM421" s="85" t="s">
        <v>48</v>
      </c>
      <c r="AN421" s="85" t="s">
        <v>91</v>
      </c>
      <c r="AO421" s="85" t="s">
        <v>92</v>
      </c>
      <c r="AP421" s="85" t="s">
        <v>93</v>
      </c>
      <c r="AQ421" s="85" t="s">
        <v>94</v>
      </c>
      <c r="AR421" s="85" t="s">
        <v>95</v>
      </c>
      <c r="AS421" s="85" t="s">
        <v>96</v>
      </c>
      <c r="AT421" s="85" t="s">
        <v>97</v>
      </c>
      <c r="AU421" s="186" t="s">
        <v>140</v>
      </c>
      <c r="AV421" s="85" t="s">
        <v>87</v>
      </c>
      <c r="AW421" s="85" t="s">
        <v>88</v>
      </c>
      <c r="AX421" s="85" t="s">
        <v>89</v>
      </c>
      <c r="AY421" s="85" t="s">
        <v>90</v>
      </c>
      <c r="AZ421" s="85" t="s">
        <v>48</v>
      </c>
      <c r="BA421" s="85" t="s">
        <v>91</v>
      </c>
      <c r="BB421" s="85" t="s">
        <v>92</v>
      </c>
      <c r="BC421" s="85" t="s">
        <v>93</v>
      </c>
      <c r="BD421" s="85" t="s">
        <v>94</v>
      </c>
      <c r="BE421" s="85" t="s">
        <v>95</v>
      </c>
      <c r="BF421" s="85" t="s">
        <v>96</v>
      </c>
      <c r="BG421" s="85" t="s">
        <v>97</v>
      </c>
      <c r="BH421" s="173" t="s">
        <v>140</v>
      </c>
      <c r="BI421" s="85" t="s">
        <v>87</v>
      </c>
      <c r="BJ421" s="85" t="s">
        <v>88</v>
      </c>
      <c r="BK421" s="85" t="s">
        <v>89</v>
      </c>
      <c r="BL421" s="85" t="s">
        <v>90</v>
      </c>
      <c r="BM421" s="85" t="s">
        <v>48</v>
      </c>
      <c r="BN421" s="85" t="s">
        <v>91</v>
      </c>
      <c r="BO421" s="85" t="s">
        <v>92</v>
      </c>
      <c r="BP421" s="85" t="s">
        <v>93</v>
      </c>
      <c r="BQ421" s="85" t="s">
        <v>94</v>
      </c>
      <c r="BR421" s="85" t="s">
        <v>95</v>
      </c>
      <c r="BS421" s="85" t="s">
        <v>96</v>
      </c>
      <c r="BT421" s="85" t="s">
        <v>97</v>
      </c>
      <c r="BU421" s="173" t="s">
        <v>140</v>
      </c>
      <c r="BV421" s="85" t="s">
        <v>87</v>
      </c>
      <c r="BW421" s="85" t="s">
        <v>88</v>
      </c>
      <c r="BX421" s="85" t="s">
        <v>89</v>
      </c>
      <c r="BY421" s="85" t="s">
        <v>90</v>
      </c>
      <c r="BZ421" s="85" t="s">
        <v>48</v>
      </c>
      <c r="CA421" s="85" t="s">
        <v>91</v>
      </c>
      <c r="CB421" s="85" t="s">
        <v>92</v>
      </c>
      <c r="CC421" s="85" t="s">
        <v>93</v>
      </c>
      <c r="CD421" s="85" t="s">
        <v>94</v>
      </c>
      <c r="CE421" s="85" t="s">
        <v>95</v>
      </c>
      <c r="CF421" s="85" t="s">
        <v>96</v>
      </c>
      <c r="CG421" s="85" t="s">
        <v>97</v>
      </c>
      <c r="CH421" s="173" t="s">
        <v>140</v>
      </c>
      <c r="CI421" s="85" t="s">
        <v>87</v>
      </c>
      <c r="CJ421" s="85" t="s">
        <v>88</v>
      </c>
      <c r="CK421" s="85" t="s">
        <v>89</v>
      </c>
      <c r="CL421" s="85" t="s">
        <v>90</v>
      </c>
      <c r="CM421" s="85" t="s">
        <v>48</v>
      </c>
      <c r="CN421" s="85" t="s">
        <v>91</v>
      </c>
      <c r="CO421" s="85" t="s">
        <v>92</v>
      </c>
      <c r="CP421" s="85" t="s">
        <v>93</v>
      </c>
      <c r="CQ421" s="85" t="s">
        <v>94</v>
      </c>
      <c r="CR421" s="85" t="s">
        <v>95</v>
      </c>
      <c r="CS421" s="85" t="s">
        <v>96</v>
      </c>
      <c r="CT421" s="85" t="s">
        <v>97</v>
      </c>
      <c r="CU421" s="173" t="s">
        <v>140</v>
      </c>
      <c r="CV421" s="85" t="s">
        <v>87</v>
      </c>
      <c r="CW421" s="85" t="s">
        <v>88</v>
      </c>
      <c r="CX421" s="85" t="s">
        <v>89</v>
      </c>
      <c r="CY421" s="85" t="s">
        <v>90</v>
      </c>
      <c r="CZ421" s="85" t="s">
        <v>48</v>
      </c>
      <c r="DA421" s="85" t="s">
        <v>91</v>
      </c>
      <c r="DB421" s="85" t="s">
        <v>92</v>
      </c>
      <c r="DC421" s="85" t="s">
        <v>93</v>
      </c>
      <c r="DD421" s="85" t="s">
        <v>94</v>
      </c>
      <c r="DE421" s="85" t="s">
        <v>95</v>
      </c>
      <c r="DF421" s="85" t="s">
        <v>96</v>
      </c>
      <c r="DG421" s="85" t="s">
        <v>97</v>
      </c>
      <c r="DH421" s="173" t="s">
        <v>140</v>
      </c>
      <c r="DI421" s="85" t="s">
        <v>87</v>
      </c>
      <c r="DJ421" s="85" t="s">
        <v>88</v>
      </c>
      <c r="DK421" s="85" t="s">
        <v>89</v>
      </c>
      <c r="DL421" s="85" t="s">
        <v>90</v>
      </c>
      <c r="DM421" s="85" t="s">
        <v>48</v>
      </c>
      <c r="DN421" s="85" t="s">
        <v>91</v>
      </c>
      <c r="DO421" s="85" t="s">
        <v>92</v>
      </c>
      <c r="DP421" s="85" t="s">
        <v>93</v>
      </c>
      <c r="DQ421" s="85" t="s">
        <v>94</v>
      </c>
      <c r="DR421" s="85" t="s">
        <v>95</v>
      </c>
      <c r="DS421" s="85" t="s">
        <v>96</v>
      </c>
      <c r="DT421" s="85" t="s">
        <v>97</v>
      </c>
      <c r="DU421" s="173" t="s">
        <v>140</v>
      </c>
      <c r="DV421" s="85" t="s">
        <v>87</v>
      </c>
      <c r="DW421" s="85" t="s">
        <v>88</v>
      </c>
      <c r="DX421" s="85" t="s">
        <v>89</v>
      </c>
      <c r="DY421" s="85" t="s">
        <v>90</v>
      </c>
      <c r="DZ421" s="85" t="s">
        <v>48</v>
      </c>
      <c r="EA421" s="85" t="s">
        <v>91</v>
      </c>
      <c r="EB421" s="85" t="s">
        <v>92</v>
      </c>
      <c r="EC421" s="85" t="s">
        <v>93</v>
      </c>
      <c r="ED421" s="85" t="s">
        <v>94</v>
      </c>
      <c r="EE421" s="85" t="s">
        <v>95</v>
      </c>
      <c r="EF421" s="85" t="s">
        <v>96</v>
      </c>
      <c r="EG421" s="85" t="s">
        <v>97</v>
      </c>
      <c r="EH421" s="173" t="s">
        <v>140</v>
      </c>
    </row>
    <row r="422" spans="1:143" ht="15.75" outlineLevel="1" x14ac:dyDescent="0.25">
      <c r="A422" s="2">
        <f t="shared" ref="A422:E431" si="363">A283</f>
        <v>1</v>
      </c>
      <c r="B422" s="1" t="str">
        <f t="shared" si="363"/>
        <v>PRE-09813</v>
      </c>
      <c r="C422" s="1" t="str">
        <f t="shared" si="363"/>
        <v>SPP TXE - 230008</v>
      </c>
      <c r="D422" s="2" t="str">
        <f t="shared" si="363"/>
        <v>PRE-09813.1</v>
      </c>
      <c r="E422" s="161" t="str">
        <f t="shared" si="363"/>
        <v>SPP TXE - 230008</v>
      </c>
      <c r="F422" s="90">
        <f>G283</f>
        <v>359</v>
      </c>
      <c r="G422" s="149">
        <f>VLOOKUP($F422,'2021 Depreciation Rates'!$A:$B,2,FALSE)</f>
        <v>1.4999999999999999E-2</v>
      </c>
      <c r="H422" s="149">
        <f>VLOOKUP($F422,'2022-2023 Depreciation Rates'!$A$1:$B$197,2,FALSE)</f>
        <v>1.6E-2</v>
      </c>
      <c r="I422" s="83">
        <f t="shared" ref="I422:T422" si="364">ROUND(H283*$G422/12,2)</f>
        <v>0</v>
      </c>
      <c r="J422" s="83">
        <f t="shared" si="364"/>
        <v>0</v>
      </c>
      <c r="K422" s="83">
        <f t="shared" si="364"/>
        <v>0</v>
      </c>
      <c r="L422" s="83">
        <f t="shared" si="364"/>
        <v>0</v>
      </c>
      <c r="M422" s="83">
        <f t="shared" si="364"/>
        <v>0</v>
      </c>
      <c r="N422" s="83">
        <f t="shared" si="364"/>
        <v>0</v>
      </c>
      <c r="O422" s="83">
        <f t="shared" si="364"/>
        <v>0</v>
      </c>
      <c r="P422" s="83">
        <f t="shared" si="364"/>
        <v>0</v>
      </c>
      <c r="Q422" s="83">
        <f t="shared" si="364"/>
        <v>0</v>
      </c>
      <c r="R422" s="83">
        <f t="shared" si="364"/>
        <v>0</v>
      </c>
      <c r="S422" s="83">
        <f t="shared" si="364"/>
        <v>0</v>
      </c>
      <c r="T422" s="83">
        <f t="shared" si="364"/>
        <v>0</v>
      </c>
      <c r="U422" s="183">
        <f t="shared" ref="U422:U555" si="365">SUM(I422:T422)</f>
        <v>0</v>
      </c>
      <c r="V422" s="83">
        <f>ROUND(T283*$G422/12,2)</f>
        <v>0</v>
      </c>
      <c r="W422" s="83">
        <f t="shared" ref="W422:AG423" si="366">ROUND(V283*$G422/12,2)</f>
        <v>0</v>
      </c>
      <c r="X422" s="83">
        <f t="shared" si="366"/>
        <v>0</v>
      </c>
      <c r="Y422" s="83">
        <f t="shared" si="366"/>
        <v>0</v>
      </c>
      <c r="Z422" s="83">
        <f t="shared" si="366"/>
        <v>0</v>
      </c>
      <c r="AA422" s="83">
        <f t="shared" si="366"/>
        <v>0</v>
      </c>
      <c r="AB422" s="83">
        <f t="shared" si="366"/>
        <v>0</v>
      </c>
      <c r="AC422" s="83">
        <f t="shared" si="366"/>
        <v>0</v>
      </c>
      <c r="AD422" s="83">
        <f t="shared" si="366"/>
        <v>0</v>
      </c>
      <c r="AE422" s="83">
        <f t="shared" si="366"/>
        <v>0</v>
      </c>
      <c r="AF422" s="83">
        <f t="shared" si="366"/>
        <v>0</v>
      </c>
      <c r="AG422" s="83">
        <f t="shared" si="366"/>
        <v>0</v>
      </c>
      <c r="AH422" s="155">
        <f t="shared" ref="AH422:AH423" si="367">SUM(V422:AG422)</f>
        <v>0</v>
      </c>
      <c r="AI422" s="83">
        <f>ROUND(AG283*$H422/12,2)</f>
        <v>0</v>
      </c>
      <c r="AJ422" s="83">
        <f>ROUND(AI283*$H422/12,2)</f>
        <v>0</v>
      </c>
      <c r="AK422" s="83">
        <f t="shared" ref="AK422:AT422" si="368">ROUND(AJ283*$H422/12,2)</f>
        <v>0</v>
      </c>
      <c r="AL422" s="83">
        <f t="shared" si="368"/>
        <v>0</v>
      </c>
      <c r="AM422" s="83">
        <f t="shared" si="368"/>
        <v>0</v>
      </c>
      <c r="AN422" s="83">
        <f t="shared" si="368"/>
        <v>0</v>
      </c>
      <c r="AO422" s="83">
        <f t="shared" si="368"/>
        <v>0</v>
      </c>
      <c r="AP422" s="83">
        <f t="shared" si="368"/>
        <v>0</v>
      </c>
      <c r="AQ422" s="83">
        <f t="shared" si="368"/>
        <v>0</v>
      </c>
      <c r="AR422" s="83">
        <f t="shared" si="368"/>
        <v>0</v>
      </c>
      <c r="AS422" s="83">
        <f t="shared" si="368"/>
        <v>0</v>
      </c>
      <c r="AT422" s="83">
        <f t="shared" si="368"/>
        <v>0</v>
      </c>
      <c r="AU422" s="155">
        <f>SUM(AI422:AT422)</f>
        <v>0</v>
      </c>
      <c r="AV422" s="2">
        <f>ROUND(AT283*$H422/12,2)</f>
        <v>0</v>
      </c>
      <c r="AW422" s="2">
        <f>ROUND(AV283*$H422/12,2)</f>
        <v>217.49</v>
      </c>
      <c r="AX422" s="2">
        <f t="shared" ref="AX422:BG422" si="369">ROUND(AW283*$H422/12,2)</f>
        <v>217.49</v>
      </c>
      <c r="AY422" s="2">
        <f t="shared" si="369"/>
        <v>217.49</v>
      </c>
      <c r="AZ422" s="2">
        <f t="shared" si="369"/>
        <v>217.49</v>
      </c>
      <c r="BA422" s="2">
        <f t="shared" si="369"/>
        <v>217.49</v>
      </c>
      <c r="BB422" s="2">
        <f t="shared" si="369"/>
        <v>217.49</v>
      </c>
      <c r="BC422" s="2">
        <f t="shared" si="369"/>
        <v>217.49</v>
      </c>
      <c r="BD422" s="2">
        <f t="shared" si="369"/>
        <v>217.49</v>
      </c>
      <c r="BE422" s="2">
        <f t="shared" si="369"/>
        <v>217.49</v>
      </c>
      <c r="BF422" s="2">
        <f t="shared" si="369"/>
        <v>217.49</v>
      </c>
      <c r="BG422" s="2">
        <f t="shared" si="369"/>
        <v>217.49</v>
      </c>
      <c r="BH422" s="2">
        <f>SUM(AV422:BG422)</f>
        <v>2392.3900000000003</v>
      </c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V422" s="83"/>
      <c r="BW422" s="83"/>
      <c r="BX422" s="83"/>
      <c r="BY422" s="83"/>
      <c r="BZ422" s="83"/>
      <c r="CA422" s="83"/>
      <c r="CB422" s="83"/>
      <c r="CC422" s="83"/>
      <c r="CD422" s="83"/>
      <c r="CE422" s="83"/>
      <c r="CF422" s="83"/>
      <c r="CG422" s="83"/>
      <c r="CI422" s="83"/>
      <c r="CJ422" s="83"/>
      <c r="CK422" s="83"/>
      <c r="CL422" s="83"/>
      <c r="CM422" s="83"/>
      <c r="CN422" s="83"/>
      <c r="CO422" s="83"/>
      <c r="CP422" s="83"/>
      <c r="CQ422" s="83"/>
      <c r="CR422" s="83"/>
      <c r="CS422" s="83"/>
      <c r="CT422" s="83"/>
      <c r="CV422" s="83"/>
      <c r="CW422" s="83"/>
      <c r="CX422" s="83"/>
      <c r="CY422" s="83"/>
      <c r="CZ422" s="83"/>
      <c r="DA422" s="83"/>
      <c r="DB422" s="83"/>
      <c r="DC422" s="83"/>
      <c r="DD422" s="83"/>
      <c r="DE422" s="83"/>
      <c r="DF422" s="83"/>
      <c r="DG422" s="83"/>
      <c r="DI422" s="83"/>
      <c r="DJ422" s="83"/>
      <c r="DK422" s="83"/>
      <c r="DL422" s="83"/>
      <c r="DM422" s="83"/>
      <c r="DN422" s="83"/>
      <c r="DO422" s="83"/>
      <c r="DP422" s="83"/>
      <c r="DQ422" s="83"/>
      <c r="DR422" s="83"/>
      <c r="DS422" s="83"/>
      <c r="DT422" s="83"/>
      <c r="DV422" s="83"/>
      <c r="DW422" s="83"/>
      <c r="DX422" s="83"/>
      <c r="DY422" s="83"/>
      <c r="DZ422" s="83"/>
      <c r="EA422" s="83"/>
      <c r="EB422" s="83"/>
      <c r="EC422" s="83"/>
      <c r="ED422" s="83"/>
      <c r="EE422" s="83"/>
      <c r="EF422" s="83"/>
      <c r="EG422" s="83"/>
    </row>
    <row r="423" spans="1:143" ht="15.75" outlineLevel="1" x14ac:dyDescent="0.25">
      <c r="A423" s="2">
        <f t="shared" si="363"/>
        <v>2</v>
      </c>
      <c r="B423" s="1" t="str">
        <f t="shared" si="363"/>
        <v>PRE-09814</v>
      </c>
      <c r="C423" s="1" t="str">
        <f t="shared" si="363"/>
        <v>SPP TXE - 230623</v>
      </c>
      <c r="D423" s="2" t="str">
        <f t="shared" si="363"/>
        <v>PRE-09814.1</v>
      </c>
      <c r="E423" s="161" t="str">
        <f t="shared" si="363"/>
        <v>SPP TXE - 230623</v>
      </c>
      <c r="F423" s="90">
        <f t="shared" ref="F423:F486" si="370">G284</f>
        <v>359</v>
      </c>
      <c r="G423" s="149">
        <f>VLOOKUP($F423,'2021 Depreciation Rates'!$A:$B,2,FALSE)</f>
        <v>1.4999999999999999E-2</v>
      </c>
      <c r="H423" s="149">
        <f>VLOOKUP($F423,'2022-2023 Depreciation Rates'!$A$1:$B$197,2,FALSE)</f>
        <v>1.6E-2</v>
      </c>
      <c r="I423" s="83">
        <f t="shared" ref="I423:T423" si="371">ROUND(H284*$G423/12,2)</f>
        <v>0</v>
      </c>
      <c r="J423" s="83">
        <f t="shared" si="371"/>
        <v>0</v>
      </c>
      <c r="K423" s="83">
        <f t="shared" si="371"/>
        <v>0</v>
      </c>
      <c r="L423" s="83">
        <f t="shared" si="371"/>
        <v>0</v>
      </c>
      <c r="M423" s="83">
        <f t="shared" si="371"/>
        <v>0</v>
      </c>
      <c r="N423" s="83">
        <f t="shared" si="371"/>
        <v>0</v>
      </c>
      <c r="O423" s="83">
        <f t="shared" si="371"/>
        <v>0</v>
      </c>
      <c r="P423" s="83">
        <f t="shared" si="371"/>
        <v>0</v>
      </c>
      <c r="Q423" s="83">
        <f t="shared" si="371"/>
        <v>0</v>
      </c>
      <c r="R423" s="83">
        <f t="shared" si="371"/>
        <v>0</v>
      </c>
      <c r="S423" s="83">
        <f t="shared" si="371"/>
        <v>0</v>
      </c>
      <c r="T423" s="83">
        <f t="shared" si="371"/>
        <v>0</v>
      </c>
      <c r="U423" s="183">
        <f t="shared" si="365"/>
        <v>0</v>
      </c>
      <c r="V423" s="83">
        <f t="shared" ref="V423" si="372">ROUND(T284*$G423/12,2)</f>
        <v>0</v>
      </c>
      <c r="W423" s="83">
        <f t="shared" si="366"/>
        <v>0</v>
      </c>
      <c r="X423" s="83">
        <f t="shared" si="366"/>
        <v>0</v>
      </c>
      <c r="Y423" s="83">
        <f t="shared" si="366"/>
        <v>0</v>
      </c>
      <c r="Z423" s="83">
        <f t="shared" si="366"/>
        <v>0</v>
      </c>
      <c r="AA423" s="83">
        <f t="shared" si="366"/>
        <v>0</v>
      </c>
      <c r="AB423" s="83">
        <f t="shared" si="366"/>
        <v>0</v>
      </c>
      <c r="AC423" s="83">
        <f t="shared" si="366"/>
        <v>0</v>
      </c>
      <c r="AD423" s="83">
        <f t="shared" si="366"/>
        <v>0</v>
      </c>
      <c r="AE423" s="83">
        <f t="shared" si="366"/>
        <v>0</v>
      </c>
      <c r="AF423" s="83">
        <f t="shared" si="366"/>
        <v>0</v>
      </c>
      <c r="AG423" s="83">
        <f t="shared" si="366"/>
        <v>0</v>
      </c>
      <c r="AH423" s="155">
        <f t="shared" si="367"/>
        <v>0</v>
      </c>
      <c r="AI423" s="83">
        <f t="shared" ref="AI423:AI486" si="373">ROUND(AG284*$H423/12,2)</f>
        <v>0</v>
      </c>
      <c r="AJ423" s="83">
        <f t="shared" ref="AJ423:AT486" si="374">ROUND(AI284*$H423/12,2)</f>
        <v>0</v>
      </c>
      <c r="AK423" s="83">
        <f t="shared" si="374"/>
        <v>0</v>
      </c>
      <c r="AL423" s="83">
        <f t="shared" si="374"/>
        <v>0</v>
      </c>
      <c r="AM423" s="83">
        <f t="shared" si="374"/>
        <v>0</v>
      </c>
      <c r="AN423" s="83">
        <f t="shared" si="374"/>
        <v>0</v>
      </c>
      <c r="AO423" s="83">
        <f t="shared" si="374"/>
        <v>0</v>
      </c>
      <c r="AP423" s="83">
        <f t="shared" si="374"/>
        <v>0</v>
      </c>
      <c r="AQ423" s="83">
        <f t="shared" si="374"/>
        <v>0</v>
      </c>
      <c r="AR423" s="83">
        <f t="shared" si="374"/>
        <v>0</v>
      </c>
      <c r="AS423" s="83">
        <f t="shared" si="374"/>
        <v>0</v>
      </c>
      <c r="AT423" s="83">
        <f t="shared" si="374"/>
        <v>0</v>
      </c>
      <c r="AU423" s="155">
        <f t="shared" ref="AU423" si="375">SUM(AI423:AT423)</f>
        <v>0</v>
      </c>
      <c r="AV423" s="2">
        <f t="shared" ref="AV423:AV486" si="376">ROUND(AT284*$H423/12,2)</f>
        <v>0</v>
      </c>
      <c r="AW423" s="2">
        <f t="shared" ref="AW423:BG438" si="377">ROUND(AV284*$H423/12,2)</f>
        <v>0</v>
      </c>
      <c r="AX423" s="2">
        <f t="shared" si="377"/>
        <v>0</v>
      </c>
      <c r="AY423" s="2">
        <f t="shared" si="377"/>
        <v>0</v>
      </c>
      <c r="AZ423" s="2">
        <f t="shared" si="377"/>
        <v>0</v>
      </c>
      <c r="BA423" s="2">
        <f t="shared" si="377"/>
        <v>0</v>
      </c>
      <c r="BB423" s="2">
        <f t="shared" si="377"/>
        <v>0</v>
      </c>
      <c r="BC423" s="2">
        <f t="shared" si="377"/>
        <v>0</v>
      </c>
      <c r="BD423" s="2">
        <f t="shared" si="377"/>
        <v>0</v>
      </c>
      <c r="BE423" s="2">
        <f t="shared" si="377"/>
        <v>0</v>
      </c>
      <c r="BF423" s="2">
        <f t="shared" si="377"/>
        <v>0</v>
      </c>
      <c r="BG423" s="2">
        <f t="shared" si="377"/>
        <v>0</v>
      </c>
      <c r="BH423" s="2">
        <f t="shared" ref="BH423" si="378">SUM(AV423:BG423)</f>
        <v>0</v>
      </c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V423" s="83"/>
      <c r="BW423" s="83"/>
      <c r="BX423" s="83"/>
      <c r="BY423" s="83"/>
      <c r="BZ423" s="83"/>
      <c r="CA423" s="83"/>
      <c r="CB423" s="83"/>
      <c r="CC423" s="83"/>
      <c r="CD423" s="83"/>
      <c r="CE423" s="83"/>
      <c r="CF423" s="83"/>
      <c r="CG423" s="83"/>
      <c r="CI423" s="83"/>
      <c r="CJ423" s="83"/>
      <c r="CK423" s="83"/>
      <c r="CL423" s="83"/>
      <c r="CM423" s="83"/>
      <c r="CN423" s="83"/>
      <c r="CO423" s="83"/>
      <c r="CP423" s="83"/>
      <c r="CQ423" s="83"/>
      <c r="CR423" s="83"/>
      <c r="CS423" s="83"/>
      <c r="CT423" s="83"/>
      <c r="CV423" s="83"/>
      <c r="CW423" s="83"/>
      <c r="CX423" s="83"/>
      <c r="CY423" s="83"/>
      <c r="CZ423" s="83"/>
      <c r="DA423" s="83"/>
      <c r="DB423" s="83"/>
      <c r="DC423" s="83"/>
      <c r="DD423" s="83"/>
      <c r="DE423" s="83"/>
      <c r="DF423" s="83"/>
      <c r="DG423" s="83"/>
      <c r="DI423" s="83"/>
      <c r="DJ423" s="83"/>
      <c r="DK423" s="83"/>
      <c r="DL423" s="83"/>
      <c r="DM423" s="83"/>
      <c r="DN423" s="83"/>
      <c r="DO423" s="83"/>
      <c r="DP423" s="83"/>
      <c r="DQ423" s="83"/>
      <c r="DR423" s="83"/>
      <c r="DS423" s="83"/>
      <c r="DT423" s="83"/>
      <c r="DV423" s="83"/>
      <c r="DW423" s="83"/>
      <c r="DX423" s="83"/>
      <c r="DY423" s="83"/>
      <c r="DZ423" s="83"/>
      <c r="EA423" s="83"/>
      <c r="EB423" s="83"/>
      <c r="EC423" s="83"/>
      <c r="ED423" s="83"/>
      <c r="EE423" s="83"/>
      <c r="EF423" s="83"/>
      <c r="EG423" s="83"/>
    </row>
    <row r="424" spans="1:143" ht="15.75" outlineLevel="1" x14ac:dyDescent="0.25">
      <c r="A424" s="2">
        <f t="shared" si="363"/>
        <v>3</v>
      </c>
      <c r="B424" s="1" t="str">
        <f t="shared" si="363"/>
        <v>PRE-09815</v>
      </c>
      <c r="C424" s="1" t="str">
        <f t="shared" si="363"/>
        <v>SPP TXE - P - Bridge</v>
      </c>
      <c r="D424" s="2" t="str">
        <f t="shared" si="363"/>
        <v>PRE-09815.1</v>
      </c>
      <c r="E424" s="161" t="str">
        <f t="shared" si="363"/>
        <v>SPP TXE - P - Bridge</v>
      </c>
      <c r="F424" s="90">
        <f t="shared" si="370"/>
        <v>359</v>
      </c>
      <c r="G424" s="149">
        <f>VLOOKUP($F424,'2021 Depreciation Rates'!$A:$B,2,FALSE)</f>
        <v>1.4999999999999999E-2</v>
      </c>
      <c r="H424" s="149">
        <f>VLOOKUP($F424,'2022-2023 Depreciation Rates'!$A$1:$B$197,2,FALSE)</f>
        <v>1.6E-2</v>
      </c>
      <c r="I424" s="83">
        <f t="shared" ref="I424:T424" si="379">ROUND(H285*$G424/12,2)</f>
        <v>0</v>
      </c>
      <c r="J424" s="83">
        <f t="shared" si="379"/>
        <v>0</v>
      </c>
      <c r="K424" s="83">
        <f t="shared" si="379"/>
        <v>0</v>
      </c>
      <c r="L424" s="83">
        <f t="shared" si="379"/>
        <v>0</v>
      </c>
      <c r="M424" s="83">
        <f t="shared" si="379"/>
        <v>0</v>
      </c>
      <c r="N424" s="83">
        <f t="shared" si="379"/>
        <v>0</v>
      </c>
      <c r="O424" s="83">
        <f t="shared" si="379"/>
        <v>0</v>
      </c>
      <c r="P424" s="83">
        <f t="shared" si="379"/>
        <v>0</v>
      </c>
      <c r="Q424" s="83">
        <f t="shared" si="379"/>
        <v>0</v>
      </c>
      <c r="R424" s="83">
        <f t="shared" si="379"/>
        <v>0</v>
      </c>
      <c r="S424" s="83">
        <f t="shared" si="379"/>
        <v>0</v>
      </c>
      <c r="T424" s="83">
        <f t="shared" si="379"/>
        <v>0</v>
      </c>
      <c r="U424" s="183">
        <f t="shared" si="365"/>
        <v>0</v>
      </c>
      <c r="V424" s="83">
        <f t="shared" ref="V424:V487" si="380">ROUND(T285*$G424/12,2)</f>
        <v>0</v>
      </c>
      <c r="W424" s="83">
        <f t="shared" ref="W424:W487" si="381">ROUND(V285*$G424/12,2)</f>
        <v>0</v>
      </c>
      <c r="X424" s="83">
        <f t="shared" ref="X424:X487" si="382">ROUND(W285*$G424/12,2)</f>
        <v>0</v>
      </c>
      <c r="Y424" s="83">
        <f t="shared" ref="Y424:Y487" si="383">ROUND(X285*$G424/12,2)</f>
        <v>0</v>
      </c>
      <c r="Z424" s="83">
        <f t="shared" ref="Z424:Z487" si="384">ROUND(Y285*$G424/12,2)</f>
        <v>0</v>
      </c>
      <c r="AA424" s="83">
        <f t="shared" ref="AA424:AA487" si="385">ROUND(Z285*$G424/12,2)</f>
        <v>0</v>
      </c>
      <c r="AB424" s="83">
        <f t="shared" ref="AB424:AB487" si="386">ROUND(AA285*$G424/12,2)</f>
        <v>0</v>
      </c>
      <c r="AC424" s="83">
        <f t="shared" ref="AC424:AC487" si="387">ROUND(AB285*$G424/12,2)</f>
        <v>0</v>
      </c>
      <c r="AD424" s="83">
        <f t="shared" ref="AD424:AD487" si="388">ROUND(AC285*$G424/12,2)</f>
        <v>0</v>
      </c>
      <c r="AE424" s="83">
        <f t="shared" ref="AE424:AE487" si="389">ROUND(AD285*$G424/12,2)</f>
        <v>0</v>
      </c>
      <c r="AF424" s="83">
        <f t="shared" ref="AF424:AF487" si="390">ROUND(AE285*$G424/12,2)</f>
        <v>0</v>
      </c>
      <c r="AG424" s="83">
        <f t="shared" ref="AG424:AG487" si="391">ROUND(AF285*$G424/12,2)</f>
        <v>0</v>
      </c>
      <c r="AH424" s="155">
        <f t="shared" ref="AH424:AH487" si="392">SUM(V424:AG424)</f>
        <v>0</v>
      </c>
      <c r="AI424" s="83">
        <f t="shared" si="373"/>
        <v>0</v>
      </c>
      <c r="AJ424" s="83">
        <f t="shared" si="374"/>
        <v>0</v>
      </c>
      <c r="AK424" s="83">
        <f t="shared" si="374"/>
        <v>0</v>
      </c>
      <c r="AL424" s="83">
        <f t="shared" si="374"/>
        <v>0</v>
      </c>
      <c r="AM424" s="83">
        <f t="shared" si="374"/>
        <v>0</v>
      </c>
      <c r="AN424" s="83">
        <f t="shared" si="374"/>
        <v>0</v>
      </c>
      <c r="AO424" s="83">
        <f t="shared" si="374"/>
        <v>0</v>
      </c>
      <c r="AP424" s="83">
        <f t="shared" si="374"/>
        <v>0</v>
      </c>
      <c r="AQ424" s="83">
        <f t="shared" si="374"/>
        <v>0</v>
      </c>
      <c r="AR424" s="83">
        <f t="shared" si="374"/>
        <v>0</v>
      </c>
      <c r="AS424" s="83">
        <f t="shared" si="374"/>
        <v>0</v>
      </c>
      <c r="AT424" s="83">
        <f t="shared" si="374"/>
        <v>0</v>
      </c>
      <c r="AU424" s="155">
        <f t="shared" ref="AU424:AU487" si="393">SUM(AI424:AT424)</f>
        <v>0</v>
      </c>
      <c r="AV424" s="2">
        <f t="shared" si="376"/>
        <v>0</v>
      </c>
      <c r="AW424" s="2">
        <f t="shared" si="377"/>
        <v>0</v>
      </c>
      <c r="AX424" s="2">
        <f t="shared" si="377"/>
        <v>0</v>
      </c>
      <c r="AY424" s="2">
        <f t="shared" si="377"/>
        <v>0</v>
      </c>
      <c r="AZ424" s="2">
        <f t="shared" si="377"/>
        <v>0</v>
      </c>
      <c r="BA424" s="2">
        <f t="shared" si="377"/>
        <v>0</v>
      </c>
      <c r="BB424" s="2">
        <f t="shared" si="377"/>
        <v>0</v>
      </c>
      <c r="BC424" s="2">
        <f t="shared" si="377"/>
        <v>0</v>
      </c>
      <c r="BD424" s="2">
        <f t="shared" si="377"/>
        <v>0</v>
      </c>
      <c r="BE424" s="2">
        <f t="shared" si="377"/>
        <v>0</v>
      </c>
      <c r="BF424" s="2">
        <f t="shared" si="377"/>
        <v>0</v>
      </c>
      <c r="BG424" s="2">
        <f t="shared" si="377"/>
        <v>0</v>
      </c>
      <c r="BH424" s="2">
        <f t="shared" ref="BH424:BH487" si="394">SUM(AV424:BG424)</f>
        <v>0</v>
      </c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V424" s="83"/>
      <c r="BW424" s="83"/>
      <c r="BX424" s="83"/>
      <c r="BY424" s="83"/>
      <c r="BZ424" s="83"/>
      <c r="CA424" s="83"/>
      <c r="CB424" s="83"/>
      <c r="CC424" s="83"/>
      <c r="CD424" s="83"/>
      <c r="CE424" s="83"/>
      <c r="CF424" s="83"/>
      <c r="CG424" s="83"/>
      <c r="CI424" s="83"/>
      <c r="CJ424" s="83"/>
      <c r="CK424" s="83"/>
      <c r="CL424" s="83"/>
      <c r="CM424" s="83"/>
      <c r="CN424" s="83"/>
      <c r="CO424" s="83"/>
      <c r="CP424" s="83"/>
      <c r="CQ424" s="83"/>
      <c r="CR424" s="83"/>
      <c r="CS424" s="83"/>
      <c r="CT424" s="83"/>
      <c r="CV424" s="83"/>
      <c r="CW424" s="83"/>
      <c r="CX424" s="83"/>
      <c r="CY424" s="83"/>
      <c r="CZ424" s="83"/>
      <c r="DA424" s="83"/>
      <c r="DB424" s="83"/>
      <c r="DC424" s="83"/>
      <c r="DD424" s="83"/>
      <c r="DE424" s="83"/>
      <c r="DF424" s="83"/>
      <c r="DG424" s="83"/>
      <c r="DI424" s="83"/>
      <c r="DJ424" s="83"/>
      <c r="DK424" s="83"/>
      <c r="DL424" s="83"/>
      <c r="DM424" s="83"/>
      <c r="DN424" s="83"/>
      <c r="DO424" s="83"/>
      <c r="DP424" s="83"/>
      <c r="DQ424" s="83"/>
      <c r="DR424" s="83"/>
      <c r="DS424" s="83"/>
      <c r="DT424" s="83"/>
      <c r="DV424" s="83"/>
      <c r="DW424" s="83"/>
      <c r="DX424" s="83"/>
      <c r="DY424" s="83"/>
      <c r="DZ424" s="83"/>
      <c r="EA424" s="83"/>
      <c r="EB424" s="83"/>
      <c r="EC424" s="83"/>
      <c r="ED424" s="83"/>
      <c r="EE424" s="83"/>
      <c r="EF424" s="83"/>
      <c r="EG424" s="83"/>
    </row>
    <row r="425" spans="1:143" ht="15.75" outlineLevel="1" x14ac:dyDescent="0.25">
      <c r="A425" s="2">
        <f t="shared" si="363"/>
        <v>4</v>
      </c>
      <c r="B425" s="1" t="str">
        <f t="shared" si="363"/>
        <v>PRE-09816</v>
      </c>
      <c r="C425" s="1" t="str">
        <f t="shared" si="363"/>
        <v>SPP TXE - Hampton Sub - Bridge</v>
      </c>
      <c r="D425" s="2" t="str">
        <f t="shared" si="363"/>
        <v>PRE-09816.1</v>
      </c>
      <c r="E425" s="161" t="str">
        <f t="shared" si="363"/>
        <v>SPP TXE - Hampton Sub - Bridge</v>
      </c>
      <c r="F425" s="90">
        <f t="shared" si="370"/>
        <v>359</v>
      </c>
      <c r="G425" s="149">
        <f>VLOOKUP($F425,'2021 Depreciation Rates'!$A:$B,2,FALSE)</f>
        <v>1.4999999999999999E-2</v>
      </c>
      <c r="H425" s="149">
        <f>VLOOKUP($F425,'2022-2023 Depreciation Rates'!$A$1:$B$197,2,FALSE)</f>
        <v>1.6E-2</v>
      </c>
      <c r="I425" s="83">
        <f t="shared" ref="I425:T425" si="395">ROUND(H286*$G425/12,2)</f>
        <v>0</v>
      </c>
      <c r="J425" s="83">
        <f t="shared" si="395"/>
        <v>0</v>
      </c>
      <c r="K425" s="83">
        <f t="shared" si="395"/>
        <v>0</v>
      </c>
      <c r="L425" s="83">
        <f t="shared" si="395"/>
        <v>0</v>
      </c>
      <c r="M425" s="83">
        <f t="shared" si="395"/>
        <v>0</v>
      </c>
      <c r="N425" s="83">
        <f t="shared" si="395"/>
        <v>0</v>
      </c>
      <c r="O425" s="83">
        <f t="shared" si="395"/>
        <v>0</v>
      </c>
      <c r="P425" s="83">
        <f t="shared" si="395"/>
        <v>0</v>
      </c>
      <c r="Q425" s="83">
        <f t="shared" si="395"/>
        <v>0</v>
      </c>
      <c r="R425" s="83">
        <f t="shared" si="395"/>
        <v>0</v>
      </c>
      <c r="S425" s="83">
        <f t="shared" si="395"/>
        <v>0</v>
      </c>
      <c r="T425" s="83">
        <f t="shared" si="395"/>
        <v>0</v>
      </c>
      <c r="U425" s="183">
        <f t="shared" si="365"/>
        <v>0</v>
      </c>
      <c r="V425" s="83">
        <f t="shared" si="380"/>
        <v>0</v>
      </c>
      <c r="W425" s="83">
        <f t="shared" si="381"/>
        <v>0</v>
      </c>
      <c r="X425" s="83">
        <f t="shared" si="382"/>
        <v>0</v>
      </c>
      <c r="Y425" s="83">
        <f t="shared" si="383"/>
        <v>0</v>
      </c>
      <c r="Z425" s="83">
        <f t="shared" si="384"/>
        <v>0</v>
      </c>
      <c r="AA425" s="83">
        <f t="shared" si="385"/>
        <v>0</v>
      </c>
      <c r="AB425" s="83">
        <f t="shared" si="386"/>
        <v>0</v>
      </c>
      <c r="AC425" s="83">
        <f t="shared" si="387"/>
        <v>0</v>
      </c>
      <c r="AD425" s="83">
        <f t="shared" si="388"/>
        <v>0</v>
      </c>
      <c r="AE425" s="83">
        <f t="shared" si="389"/>
        <v>0</v>
      </c>
      <c r="AF425" s="83">
        <f t="shared" si="390"/>
        <v>0</v>
      </c>
      <c r="AG425" s="83">
        <f t="shared" si="391"/>
        <v>0</v>
      </c>
      <c r="AH425" s="155">
        <f t="shared" si="392"/>
        <v>0</v>
      </c>
      <c r="AI425" s="83">
        <f t="shared" si="373"/>
        <v>0</v>
      </c>
      <c r="AJ425" s="83">
        <f t="shared" si="374"/>
        <v>0</v>
      </c>
      <c r="AK425" s="83">
        <f t="shared" si="374"/>
        <v>0</v>
      </c>
      <c r="AL425" s="83">
        <f t="shared" si="374"/>
        <v>0</v>
      </c>
      <c r="AM425" s="83">
        <f t="shared" si="374"/>
        <v>0</v>
      </c>
      <c r="AN425" s="83">
        <f t="shared" si="374"/>
        <v>0</v>
      </c>
      <c r="AO425" s="83">
        <f t="shared" si="374"/>
        <v>0</v>
      </c>
      <c r="AP425" s="83">
        <f t="shared" si="374"/>
        <v>0</v>
      </c>
      <c r="AQ425" s="83">
        <f t="shared" si="374"/>
        <v>0</v>
      </c>
      <c r="AR425" s="83">
        <f t="shared" si="374"/>
        <v>0</v>
      </c>
      <c r="AS425" s="83">
        <f t="shared" si="374"/>
        <v>0</v>
      </c>
      <c r="AT425" s="83">
        <f t="shared" si="374"/>
        <v>920.28</v>
      </c>
      <c r="AU425" s="155">
        <f t="shared" si="393"/>
        <v>920.28</v>
      </c>
      <c r="AV425" s="2">
        <f t="shared" si="376"/>
        <v>920.28</v>
      </c>
      <c r="AW425" s="2">
        <f t="shared" si="377"/>
        <v>920.28</v>
      </c>
      <c r="AX425" s="2">
        <f t="shared" si="377"/>
        <v>920.28</v>
      </c>
      <c r="AY425" s="2">
        <f t="shared" si="377"/>
        <v>920.28</v>
      </c>
      <c r="AZ425" s="2">
        <f t="shared" si="377"/>
        <v>920.28</v>
      </c>
      <c r="BA425" s="2">
        <f t="shared" si="377"/>
        <v>920.28</v>
      </c>
      <c r="BB425" s="2">
        <f t="shared" si="377"/>
        <v>920.28</v>
      </c>
      <c r="BC425" s="2">
        <f t="shared" si="377"/>
        <v>920.28</v>
      </c>
      <c r="BD425" s="2">
        <f t="shared" si="377"/>
        <v>920.28</v>
      </c>
      <c r="BE425" s="2">
        <f t="shared" si="377"/>
        <v>920.28</v>
      </c>
      <c r="BF425" s="2">
        <f t="shared" si="377"/>
        <v>920.28</v>
      </c>
      <c r="BG425" s="2">
        <f t="shared" si="377"/>
        <v>920.28</v>
      </c>
      <c r="BH425" s="145">
        <f t="shared" si="394"/>
        <v>11043.36</v>
      </c>
      <c r="BU425" s="145"/>
      <c r="CH425" s="145"/>
      <c r="CU425" s="145"/>
      <c r="DH425" s="145"/>
      <c r="DU425" s="145"/>
      <c r="EH425" s="145"/>
    </row>
    <row r="426" spans="1:143" ht="15.75" outlineLevel="1" x14ac:dyDescent="0.25">
      <c r="A426" s="2">
        <f t="shared" si="363"/>
        <v>5</v>
      </c>
      <c r="B426" s="1" t="str">
        <f t="shared" si="363"/>
        <v>PRE-09817</v>
      </c>
      <c r="C426" s="1" t="str">
        <f t="shared" si="363"/>
        <v>SPP TXE - 230033</v>
      </c>
      <c r="D426" s="2" t="str">
        <f t="shared" si="363"/>
        <v>PRE-09817.1</v>
      </c>
      <c r="E426" s="161" t="str">
        <f t="shared" si="363"/>
        <v>SPP TXE - 230033</v>
      </c>
      <c r="F426" s="90">
        <f t="shared" si="370"/>
        <v>359</v>
      </c>
      <c r="G426" s="149">
        <f>VLOOKUP($F426,'2021 Depreciation Rates'!$A:$B,2,FALSE)</f>
        <v>1.4999999999999999E-2</v>
      </c>
      <c r="H426" s="149">
        <f>VLOOKUP($F426,'2022-2023 Depreciation Rates'!$A$1:$B$197,2,FALSE)</f>
        <v>1.6E-2</v>
      </c>
      <c r="I426" s="83">
        <f t="shared" ref="I426:T426" si="396">ROUND(H287*$G426/12,2)</f>
        <v>0</v>
      </c>
      <c r="J426" s="83">
        <f t="shared" si="396"/>
        <v>0</v>
      </c>
      <c r="K426" s="83">
        <f t="shared" si="396"/>
        <v>0</v>
      </c>
      <c r="L426" s="83">
        <f t="shared" si="396"/>
        <v>0</v>
      </c>
      <c r="M426" s="83">
        <f t="shared" si="396"/>
        <v>0</v>
      </c>
      <c r="N426" s="83">
        <f t="shared" si="396"/>
        <v>0</v>
      </c>
      <c r="O426" s="83">
        <f t="shared" si="396"/>
        <v>0</v>
      </c>
      <c r="P426" s="83">
        <f t="shared" si="396"/>
        <v>0</v>
      </c>
      <c r="Q426" s="83">
        <f t="shared" si="396"/>
        <v>0</v>
      </c>
      <c r="R426" s="83">
        <f t="shared" si="396"/>
        <v>0</v>
      </c>
      <c r="S426" s="83">
        <f t="shared" si="396"/>
        <v>0</v>
      </c>
      <c r="T426" s="83">
        <f t="shared" si="396"/>
        <v>0</v>
      </c>
      <c r="U426" s="183">
        <f t="shared" si="365"/>
        <v>0</v>
      </c>
      <c r="V426" s="83">
        <f t="shared" si="380"/>
        <v>0</v>
      </c>
      <c r="W426" s="83">
        <f t="shared" si="381"/>
        <v>0</v>
      </c>
      <c r="X426" s="83">
        <f t="shared" si="382"/>
        <v>0</v>
      </c>
      <c r="Y426" s="83">
        <f t="shared" si="383"/>
        <v>0</v>
      </c>
      <c r="Z426" s="83">
        <f t="shared" si="384"/>
        <v>0</v>
      </c>
      <c r="AA426" s="83">
        <f t="shared" si="385"/>
        <v>0</v>
      </c>
      <c r="AB426" s="83">
        <f t="shared" si="386"/>
        <v>0</v>
      </c>
      <c r="AC426" s="83">
        <f t="shared" si="387"/>
        <v>0</v>
      </c>
      <c r="AD426" s="83">
        <f t="shared" si="388"/>
        <v>0</v>
      </c>
      <c r="AE426" s="83">
        <f t="shared" si="389"/>
        <v>0</v>
      </c>
      <c r="AF426" s="83">
        <f t="shared" si="390"/>
        <v>0</v>
      </c>
      <c r="AG426" s="83">
        <f t="shared" si="391"/>
        <v>0</v>
      </c>
      <c r="AH426" s="155">
        <f t="shared" si="392"/>
        <v>0</v>
      </c>
      <c r="AI426" s="83">
        <f t="shared" si="373"/>
        <v>0</v>
      </c>
      <c r="AJ426" s="83">
        <f t="shared" si="374"/>
        <v>0</v>
      </c>
      <c r="AK426" s="83">
        <f t="shared" si="374"/>
        <v>0</v>
      </c>
      <c r="AL426" s="83">
        <f t="shared" si="374"/>
        <v>0</v>
      </c>
      <c r="AM426" s="83">
        <f t="shared" si="374"/>
        <v>0</v>
      </c>
      <c r="AN426" s="83">
        <f t="shared" si="374"/>
        <v>0</v>
      </c>
      <c r="AO426" s="83">
        <f t="shared" si="374"/>
        <v>0</v>
      </c>
      <c r="AP426" s="83">
        <f t="shared" si="374"/>
        <v>0</v>
      </c>
      <c r="AQ426" s="83">
        <f t="shared" si="374"/>
        <v>0</v>
      </c>
      <c r="AR426" s="83">
        <f t="shared" si="374"/>
        <v>0</v>
      </c>
      <c r="AS426" s="83">
        <f t="shared" si="374"/>
        <v>0</v>
      </c>
      <c r="AT426" s="83">
        <f t="shared" si="374"/>
        <v>0</v>
      </c>
      <c r="AU426" s="155">
        <f t="shared" si="393"/>
        <v>0</v>
      </c>
      <c r="AV426" s="2">
        <f t="shared" si="376"/>
        <v>0</v>
      </c>
      <c r="AW426" s="2">
        <f t="shared" si="377"/>
        <v>0</v>
      </c>
      <c r="AX426" s="2">
        <f t="shared" si="377"/>
        <v>0</v>
      </c>
      <c r="AY426" s="2">
        <f t="shared" si="377"/>
        <v>0</v>
      </c>
      <c r="AZ426" s="2">
        <f t="shared" si="377"/>
        <v>0</v>
      </c>
      <c r="BA426" s="2">
        <f t="shared" si="377"/>
        <v>0</v>
      </c>
      <c r="BB426" s="2">
        <f t="shared" si="377"/>
        <v>0</v>
      </c>
      <c r="BC426" s="2">
        <f t="shared" si="377"/>
        <v>0</v>
      </c>
      <c r="BD426" s="2">
        <f t="shared" si="377"/>
        <v>0</v>
      </c>
      <c r="BE426" s="2">
        <f t="shared" si="377"/>
        <v>0</v>
      </c>
      <c r="BF426" s="2">
        <f t="shared" si="377"/>
        <v>0</v>
      </c>
      <c r="BG426" s="2">
        <f t="shared" si="377"/>
        <v>0</v>
      </c>
      <c r="BH426" s="145">
        <f t="shared" si="394"/>
        <v>0</v>
      </c>
      <c r="BU426" s="145"/>
      <c r="CH426" s="145"/>
      <c r="CU426" s="145"/>
      <c r="DH426" s="145"/>
      <c r="DU426" s="145"/>
      <c r="EH426" s="145"/>
    </row>
    <row r="427" spans="1:143" ht="15.75" outlineLevel="1" x14ac:dyDescent="0.25">
      <c r="A427" s="2">
        <f t="shared" si="363"/>
        <v>6</v>
      </c>
      <c r="B427" s="1" t="str">
        <f t="shared" si="363"/>
        <v>PRE-09818</v>
      </c>
      <c r="C427" s="1" t="str">
        <f t="shared" si="363"/>
        <v>SPP TXE - Morris Bridge - Bridge</v>
      </c>
      <c r="D427" s="2" t="str">
        <f t="shared" si="363"/>
        <v>PRE-09818.1</v>
      </c>
      <c r="E427" s="161" t="str">
        <f t="shared" si="363"/>
        <v>SPP TXE - Morris Bridge - Bridge</v>
      </c>
      <c r="F427" s="90">
        <f t="shared" si="370"/>
        <v>359</v>
      </c>
      <c r="G427" s="149">
        <f>VLOOKUP($F427,'2021 Depreciation Rates'!$A:$B,2,FALSE)</f>
        <v>1.4999999999999999E-2</v>
      </c>
      <c r="H427" s="149">
        <f>VLOOKUP($F427,'2022-2023 Depreciation Rates'!$A$1:$B$197,2,FALSE)</f>
        <v>1.6E-2</v>
      </c>
      <c r="I427" s="83">
        <f t="shared" ref="I427:T427" si="397">ROUND(H288*$G427/12,2)</f>
        <v>0</v>
      </c>
      <c r="J427" s="83">
        <f t="shared" si="397"/>
        <v>0</v>
      </c>
      <c r="K427" s="83">
        <f t="shared" si="397"/>
        <v>0</v>
      </c>
      <c r="L427" s="83">
        <f t="shared" si="397"/>
        <v>0</v>
      </c>
      <c r="M427" s="83">
        <f t="shared" si="397"/>
        <v>0</v>
      </c>
      <c r="N427" s="83">
        <f t="shared" si="397"/>
        <v>0</v>
      </c>
      <c r="O427" s="83">
        <f t="shared" si="397"/>
        <v>0</v>
      </c>
      <c r="P427" s="83">
        <f t="shared" si="397"/>
        <v>0</v>
      </c>
      <c r="Q427" s="83">
        <f t="shared" si="397"/>
        <v>0</v>
      </c>
      <c r="R427" s="83">
        <f t="shared" si="397"/>
        <v>0</v>
      </c>
      <c r="S427" s="83">
        <f t="shared" si="397"/>
        <v>0</v>
      </c>
      <c r="T427" s="83">
        <f t="shared" si="397"/>
        <v>0</v>
      </c>
      <c r="U427" s="183">
        <f t="shared" si="365"/>
        <v>0</v>
      </c>
      <c r="V427" s="83">
        <f t="shared" si="380"/>
        <v>0</v>
      </c>
      <c r="W427" s="83">
        <f t="shared" si="381"/>
        <v>0</v>
      </c>
      <c r="X427" s="83">
        <f t="shared" si="382"/>
        <v>0</v>
      </c>
      <c r="Y427" s="83">
        <f t="shared" si="383"/>
        <v>0</v>
      </c>
      <c r="Z427" s="83">
        <f t="shared" si="384"/>
        <v>0</v>
      </c>
      <c r="AA427" s="83">
        <f t="shared" si="385"/>
        <v>0</v>
      </c>
      <c r="AB427" s="83">
        <f t="shared" si="386"/>
        <v>0</v>
      </c>
      <c r="AC427" s="83">
        <f t="shared" si="387"/>
        <v>0</v>
      </c>
      <c r="AD427" s="83">
        <f t="shared" si="388"/>
        <v>0</v>
      </c>
      <c r="AE427" s="83">
        <f t="shared" si="389"/>
        <v>0</v>
      </c>
      <c r="AF427" s="83">
        <f t="shared" si="390"/>
        <v>0</v>
      </c>
      <c r="AG427" s="83">
        <f t="shared" si="391"/>
        <v>0</v>
      </c>
      <c r="AH427" s="155">
        <f t="shared" si="392"/>
        <v>0</v>
      </c>
      <c r="AI427" s="83">
        <f t="shared" si="373"/>
        <v>0</v>
      </c>
      <c r="AJ427" s="83">
        <f t="shared" si="374"/>
        <v>0</v>
      </c>
      <c r="AK427" s="83">
        <f t="shared" si="374"/>
        <v>0</v>
      </c>
      <c r="AL427" s="83">
        <f t="shared" si="374"/>
        <v>0</v>
      </c>
      <c r="AM427" s="83">
        <f t="shared" si="374"/>
        <v>0</v>
      </c>
      <c r="AN427" s="83">
        <f t="shared" si="374"/>
        <v>0</v>
      </c>
      <c r="AO427" s="83">
        <f t="shared" si="374"/>
        <v>0</v>
      </c>
      <c r="AP427" s="83">
        <f t="shared" si="374"/>
        <v>0</v>
      </c>
      <c r="AQ427" s="83">
        <f t="shared" si="374"/>
        <v>0</v>
      </c>
      <c r="AR427" s="83">
        <f t="shared" si="374"/>
        <v>683.3</v>
      </c>
      <c r="AS427" s="83">
        <f t="shared" si="374"/>
        <v>683.3</v>
      </c>
      <c r="AT427" s="83">
        <f t="shared" si="374"/>
        <v>683.3</v>
      </c>
      <c r="AU427" s="155">
        <f t="shared" si="393"/>
        <v>2049.8999999999996</v>
      </c>
      <c r="AV427" s="2">
        <f t="shared" si="376"/>
        <v>683.3</v>
      </c>
      <c r="AW427" s="2">
        <f t="shared" si="377"/>
        <v>683.3</v>
      </c>
      <c r="AX427" s="2">
        <f t="shared" si="377"/>
        <v>683.3</v>
      </c>
      <c r="AY427" s="2">
        <f t="shared" si="377"/>
        <v>683.3</v>
      </c>
      <c r="AZ427" s="2">
        <f t="shared" si="377"/>
        <v>683.3</v>
      </c>
      <c r="BA427" s="2">
        <f t="shared" si="377"/>
        <v>683.3</v>
      </c>
      <c r="BB427" s="2">
        <f t="shared" si="377"/>
        <v>683.3</v>
      </c>
      <c r="BC427" s="2">
        <f t="shared" si="377"/>
        <v>683.3</v>
      </c>
      <c r="BD427" s="2">
        <f t="shared" si="377"/>
        <v>683.3</v>
      </c>
      <c r="BE427" s="2">
        <f t="shared" si="377"/>
        <v>683.3</v>
      </c>
      <c r="BF427" s="2">
        <f t="shared" si="377"/>
        <v>683.3</v>
      </c>
      <c r="BG427" s="2">
        <f t="shared" si="377"/>
        <v>683.3</v>
      </c>
      <c r="BH427" s="145">
        <f t="shared" si="394"/>
        <v>8199.6</v>
      </c>
      <c r="BU427" s="145"/>
      <c r="CH427" s="145"/>
      <c r="CU427" s="145"/>
      <c r="DH427" s="145"/>
      <c r="DU427" s="145"/>
      <c r="EH427" s="145"/>
    </row>
    <row r="428" spans="1:143" ht="15.75" outlineLevel="1" x14ac:dyDescent="0.25">
      <c r="A428" s="2">
        <f t="shared" si="363"/>
        <v>7</v>
      </c>
      <c r="B428" s="1" t="str">
        <f t="shared" si="363"/>
        <v>PRE-09819</v>
      </c>
      <c r="C428" s="1" t="str">
        <f t="shared" si="363"/>
        <v>SPP TXE - 66007</v>
      </c>
      <c r="D428" s="2" t="str">
        <f t="shared" si="363"/>
        <v>PRE-09819.1</v>
      </c>
      <c r="E428" s="161" t="str">
        <f t="shared" si="363"/>
        <v>SPP TXE - 66007</v>
      </c>
      <c r="F428" s="90">
        <f t="shared" si="370"/>
        <v>359</v>
      </c>
      <c r="G428" s="149">
        <f>VLOOKUP($F428,'2021 Depreciation Rates'!$A:$B,2,FALSE)</f>
        <v>1.4999999999999999E-2</v>
      </c>
      <c r="H428" s="149">
        <f>VLOOKUP($F428,'2022-2023 Depreciation Rates'!$A$1:$B$197,2,FALSE)</f>
        <v>1.6E-2</v>
      </c>
      <c r="I428" s="83">
        <f t="shared" ref="I428:T428" si="398">ROUND(H289*$G428/12,2)</f>
        <v>0</v>
      </c>
      <c r="J428" s="83">
        <f t="shared" si="398"/>
        <v>0</v>
      </c>
      <c r="K428" s="83">
        <f t="shared" si="398"/>
        <v>0</v>
      </c>
      <c r="L428" s="83">
        <f t="shared" si="398"/>
        <v>0</v>
      </c>
      <c r="M428" s="83">
        <f t="shared" si="398"/>
        <v>0</v>
      </c>
      <c r="N428" s="83">
        <f t="shared" si="398"/>
        <v>0</v>
      </c>
      <c r="O428" s="83">
        <f t="shared" si="398"/>
        <v>0</v>
      </c>
      <c r="P428" s="83">
        <f t="shared" si="398"/>
        <v>0</v>
      </c>
      <c r="Q428" s="83">
        <f t="shared" si="398"/>
        <v>0</v>
      </c>
      <c r="R428" s="83">
        <f t="shared" si="398"/>
        <v>0</v>
      </c>
      <c r="S428" s="83">
        <f t="shared" si="398"/>
        <v>0</v>
      </c>
      <c r="T428" s="83">
        <f t="shared" si="398"/>
        <v>0</v>
      </c>
      <c r="U428" s="183">
        <f t="shared" si="365"/>
        <v>0</v>
      </c>
      <c r="V428" s="83">
        <f t="shared" si="380"/>
        <v>0</v>
      </c>
      <c r="W428" s="83">
        <f t="shared" si="381"/>
        <v>0</v>
      </c>
      <c r="X428" s="83">
        <f t="shared" si="382"/>
        <v>0</v>
      </c>
      <c r="Y428" s="83">
        <f t="shared" si="383"/>
        <v>0</v>
      </c>
      <c r="Z428" s="83">
        <f t="shared" si="384"/>
        <v>0</v>
      </c>
      <c r="AA428" s="83">
        <f t="shared" si="385"/>
        <v>0</v>
      </c>
      <c r="AB428" s="83">
        <f t="shared" si="386"/>
        <v>0</v>
      </c>
      <c r="AC428" s="83">
        <f t="shared" si="387"/>
        <v>0</v>
      </c>
      <c r="AD428" s="83">
        <f t="shared" si="388"/>
        <v>0</v>
      </c>
      <c r="AE428" s="83">
        <f t="shared" si="389"/>
        <v>0</v>
      </c>
      <c r="AF428" s="83">
        <f t="shared" si="390"/>
        <v>0</v>
      </c>
      <c r="AG428" s="83">
        <f t="shared" si="391"/>
        <v>0</v>
      </c>
      <c r="AH428" s="155">
        <f t="shared" si="392"/>
        <v>0</v>
      </c>
      <c r="AI428" s="83">
        <f t="shared" si="373"/>
        <v>0</v>
      </c>
      <c r="AJ428" s="83">
        <f t="shared" si="374"/>
        <v>0</v>
      </c>
      <c r="AK428" s="83">
        <f t="shared" si="374"/>
        <v>0</v>
      </c>
      <c r="AL428" s="83">
        <f t="shared" si="374"/>
        <v>0</v>
      </c>
      <c r="AM428" s="83">
        <f t="shared" si="374"/>
        <v>0</v>
      </c>
      <c r="AN428" s="83">
        <f t="shared" si="374"/>
        <v>0</v>
      </c>
      <c r="AO428" s="83">
        <f t="shared" si="374"/>
        <v>0</v>
      </c>
      <c r="AP428" s="83">
        <f t="shared" si="374"/>
        <v>0</v>
      </c>
      <c r="AQ428" s="83">
        <f t="shared" si="374"/>
        <v>0</v>
      </c>
      <c r="AR428" s="83">
        <f t="shared" si="374"/>
        <v>0</v>
      </c>
      <c r="AS428" s="83">
        <f t="shared" si="374"/>
        <v>0</v>
      </c>
      <c r="AT428" s="83">
        <f t="shared" si="374"/>
        <v>0</v>
      </c>
      <c r="AU428" s="155">
        <f t="shared" si="393"/>
        <v>0</v>
      </c>
      <c r="AV428" s="2">
        <f t="shared" si="376"/>
        <v>0</v>
      </c>
      <c r="AW428" s="2">
        <f t="shared" si="377"/>
        <v>0</v>
      </c>
      <c r="AX428" s="2">
        <f t="shared" si="377"/>
        <v>0</v>
      </c>
      <c r="AY428" s="2">
        <f t="shared" si="377"/>
        <v>0</v>
      </c>
      <c r="AZ428" s="2">
        <f t="shared" si="377"/>
        <v>0</v>
      </c>
      <c r="BA428" s="2">
        <f t="shared" si="377"/>
        <v>0</v>
      </c>
      <c r="BB428" s="2">
        <f t="shared" si="377"/>
        <v>0</v>
      </c>
      <c r="BC428" s="2">
        <f t="shared" si="377"/>
        <v>0</v>
      </c>
      <c r="BD428" s="2">
        <f t="shared" si="377"/>
        <v>0</v>
      </c>
      <c r="BE428" s="2">
        <f t="shared" si="377"/>
        <v>0</v>
      </c>
      <c r="BF428" s="2">
        <f t="shared" si="377"/>
        <v>0</v>
      </c>
      <c r="BG428" s="2">
        <f t="shared" si="377"/>
        <v>258.68</v>
      </c>
      <c r="BH428" s="145">
        <f t="shared" si="394"/>
        <v>258.68</v>
      </c>
      <c r="BU428" s="145"/>
      <c r="CH428" s="145"/>
      <c r="CU428" s="145"/>
      <c r="DH428" s="145"/>
      <c r="DU428" s="145"/>
      <c r="EH428" s="145"/>
    </row>
    <row r="429" spans="1:143" ht="15.75" outlineLevel="1" x14ac:dyDescent="0.25">
      <c r="A429" s="2">
        <f t="shared" si="363"/>
        <v>8</v>
      </c>
      <c r="B429" s="1" t="str">
        <f t="shared" si="363"/>
        <v>PRE-09820</v>
      </c>
      <c r="C429" s="1" t="str">
        <f t="shared" si="363"/>
        <v>SPP TXE - 230037</v>
      </c>
      <c r="D429" s="2" t="str">
        <f t="shared" si="363"/>
        <v>PRE-09820.1</v>
      </c>
      <c r="E429" s="161" t="str">
        <f t="shared" si="363"/>
        <v>SPP TXE - 230037</v>
      </c>
      <c r="F429" s="90">
        <f t="shared" si="370"/>
        <v>359</v>
      </c>
      <c r="G429" s="149">
        <f>VLOOKUP($F429,'2021 Depreciation Rates'!$A:$B,2,FALSE)</f>
        <v>1.4999999999999999E-2</v>
      </c>
      <c r="H429" s="149">
        <f>VLOOKUP($F429,'2022-2023 Depreciation Rates'!$A$1:$B$197,2,FALSE)</f>
        <v>1.6E-2</v>
      </c>
      <c r="I429" s="83">
        <f t="shared" ref="I429:T429" si="399">ROUND(H290*$G429/12,2)</f>
        <v>0</v>
      </c>
      <c r="J429" s="83">
        <f t="shared" si="399"/>
        <v>0</v>
      </c>
      <c r="K429" s="83">
        <f t="shared" si="399"/>
        <v>0</v>
      </c>
      <c r="L429" s="83">
        <f t="shared" si="399"/>
        <v>0</v>
      </c>
      <c r="M429" s="83">
        <f t="shared" si="399"/>
        <v>0</v>
      </c>
      <c r="N429" s="83">
        <f t="shared" si="399"/>
        <v>0</v>
      </c>
      <c r="O429" s="83">
        <f t="shared" si="399"/>
        <v>0</v>
      </c>
      <c r="P429" s="83">
        <f t="shared" si="399"/>
        <v>0</v>
      </c>
      <c r="Q429" s="83">
        <f t="shared" si="399"/>
        <v>0</v>
      </c>
      <c r="R429" s="83">
        <f t="shared" si="399"/>
        <v>0</v>
      </c>
      <c r="S429" s="83">
        <f t="shared" si="399"/>
        <v>0</v>
      </c>
      <c r="T429" s="83">
        <f t="shared" si="399"/>
        <v>0</v>
      </c>
      <c r="U429" s="183">
        <f t="shared" si="365"/>
        <v>0</v>
      </c>
      <c r="V429" s="83">
        <f t="shared" si="380"/>
        <v>0</v>
      </c>
      <c r="W429" s="83">
        <f t="shared" si="381"/>
        <v>0</v>
      </c>
      <c r="X429" s="83">
        <f t="shared" si="382"/>
        <v>0</v>
      </c>
      <c r="Y429" s="83">
        <f t="shared" si="383"/>
        <v>0</v>
      </c>
      <c r="Z429" s="83">
        <f t="shared" si="384"/>
        <v>0</v>
      </c>
      <c r="AA429" s="83">
        <f t="shared" si="385"/>
        <v>0</v>
      </c>
      <c r="AB429" s="83">
        <f t="shared" si="386"/>
        <v>0</v>
      </c>
      <c r="AC429" s="83">
        <f t="shared" si="387"/>
        <v>0</v>
      </c>
      <c r="AD429" s="83">
        <f t="shared" si="388"/>
        <v>0</v>
      </c>
      <c r="AE429" s="83">
        <f t="shared" si="389"/>
        <v>0</v>
      </c>
      <c r="AF429" s="83">
        <f t="shared" si="390"/>
        <v>0</v>
      </c>
      <c r="AG429" s="83">
        <f t="shared" si="391"/>
        <v>0</v>
      </c>
      <c r="AH429" s="155">
        <f t="shared" si="392"/>
        <v>0</v>
      </c>
      <c r="AI429" s="83">
        <f t="shared" si="373"/>
        <v>0</v>
      </c>
      <c r="AJ429" s="83">
        <f t="shared" si="374"/>
        <v>0</v>
      </c>
      <c r="AK429" s="83">
        <f t="shared" si="374"/>
        <v>0</v>
      </c>
      <c r="AL429" s="83">
        <f t="shared" si="374"/>
        <v>0</v>
      </c>
      <c r="AM429" s="83">
        <f t="shared" si="374"/>
        <v>0</v>
      </c>
      <c r="AN429" s="83">
        <f t="shared" si="374"/>
        <v>0</v>
      </c>
      <c r="AO429" s="83">
        <f t="shared" si="374"/>
        <v>0</v>
      </c>
      <c r="AP429" s="83">
        <f t="shared" si="374"/>
        <v>0</v>
      </c>
      <c r="AQ429" s="83">
        <f t="shared" si="374"/>
        <v>0</v>
      </c>
      <c r="AR429" s="83">
        <f t="shared" si="374"/>
        <v>0</v>
      </c>
      <c r="AS429" s="83">
        <f t="shared" si="374"/>
        <v>0</v>
      </c>
      <c r="AT429" s="83">
        <f t="shared" si="374"/>
        <v>0</v>
      </c>
      <c r="AU429" s="155">
        <f t="shared" si="393"/>
        <v>0</v>
      </c>
      <c r="AV429" s="2">
        <f t="shared" si="376"/>
        <v>0</v>
      </c>
      <c r="AW429" s="2">
        <f t="shared" si="377"/>
        <v>0</v>
      </c>
      <c r="AX429" s="2">
        <f t="shared" si="377"/>
        <v>0</v>
      </c>
      <c r="AY429" s="2">
        <f t="shared" si="377"/>
        <v>0</v>
      </c>
      <c r="AZ429" s="2">
        <f t="shared" si="377"/>
        <v>0</v>
      </c>
      <c r="BA429" s="2">
        <f t="shared" si="377"/>
        <v>0</v>
      </c>
      <c r="BB429" s="2">
        <f t="shared" si="377"/>
        <v>0</v>
      </c>
      <c r="BC429" s="2">
        <f t="shared" si="377"/>
        <v>0</v>
      </c>
      <c r="BD429" s="2">
        <f t="shared" si="377"/>
        <v>0</v>
      </c>
      <c r="BE429" s="2">
        <f t="shared" si="377"/>
        <v>0</v>
      </c>
      <c r="BF429" s="2">
        <f t="shared" si="377"/>
        <v>0</v>
      </c>
      <c r="BG429" s="2">
        <f t="shared" si="377"/>
        <v>0</v>
      </c>
      <c r="BH429" s="145">
        <f t="shared" si="394"/>
        <v>0</v>
      </c>
      <c r="BU429" s="145"/>
      <c r="CH429" s="145"/>
      <c r="CU429" s="145"/>
      <c r="DH429" s="145"/>
      <c r="DU429" s="145"/>
      <c r="EH429" s="145"/>
    </row>
    <row r="430" spans="1:143" ht="15.75" outlineLevel="1" x14ac:dyDescent="0.25">
      <c r="A430" s="2">
        <f t="shared" si="363"/>
        <v>9</v>
      </c>
      <c r="B430" s="1" t="str">
        <f t="shared" si="363"/>
        <v>PRE-09821</v>
      </c>
      <c r="C430" s="1" t="str">
        <f t="shared" si="363"/>
        <v>SPP TXE - 66839</v>
      </c>
      <c r="D430" s="2" t="str">
        <f t="shared" si="363"/>
        <v>PRE-09821.1</v>
      </c>
      <c r="E430" s="161" t="str">
        <f t="shared" si="363"/>
        <v>SPP TXE - 66839</v>
      </c>
      <c r="F430" s="90">
        <f t="shared" si="370"/>
        <v>359</v>
      </c>
      <c r="G430" s="149">
        <f>VLOOKUP($F430,'2021 Depreciation Rates'!$A:$B,2,FALSE)</f>
        <v>1.4999999999999999E-2</v>
      </c>
      <c r="H430" s="149">
        <f>VLOOKUP($F430,'2022-2023 Depreciation Rates'!$A$1:$B$197,2,FALSE)</f>
        <v>1.6E-2</v>
      </c>
      <c r="I430" s="83">
        <f t="shared" ref="I430:T430" si="400">ROUND(H291*$G430/12,2)</f>
        <v>0</v>
      </c>
      <c r="J430" s="83">
        <f t="shared" si="400"/>
        <v>0</v>
      </c>
      <c r="K430" s="83">
        <f t="shared" si="400"/>
        <v>0</v>
      </c>
      <c r="L430" s="83">
        <f t="shared" si="400"/>
        <v>0</v>
      </c>
      <c r="M430" s="83">
        <f t="shared" si="400"/>
        <v>0</v>
      </c>
      <c r="N430" s="83">
        <f t="shared" si="400"/>
        <v>0</v>
      </c>
      <c r="O430" s="83">
        <f t="shared" si="400"/>
        <v>0</v>
      </c>
      <c r="P430" s="83">
        <f t="shared" si="400"/>
        <v>0</v>
      </c>
      <c r="Q430" s="83">
        <f t="shared" si="400"/>
        <v>0</v>
      </c>
      <c r="R430" s="83">
        <f t="shared" si="400"/>
        <v>0</v>
      </c>
      <c r="S430" s="83">
        <f t="shared" si="400"/>
        <v>0</v>
      </c>
      <c r="T430" s="83">
        <f t="shared" si="400"/>
        <v>0</v>
      </c>
      <c r="U430" s="183">
        <f t="shared" si="365"/>
        <v>0</v>
      </c>
      <c r="V430" s="83">
        <f t="shared" si="380"/>
        <v>0</v>
      </c>
      <c r="W430" s="83">
        <f t="shared" si="381"/>
        <v>0</v>
      </c>
      <c r="X430" s="83">
        <f t="shared" si="382"/>
        <v>0</v>
      </c>
      <c r="Y430" s="83">
        <f t="shared" si="383"/>
        <v>0</v>
      </c>
      <c r="Z430" s="83">
        <f t="shared" si="384"/>
        <v>0</v>
      </c>
      <c r="AA430" s="83">
        <f t="shared" si="385"/>
        <v>0</v>
      </c>
      <c r="AB430" s="83">
        <f t="shared" si="386"/>
        <v>0</v>
      </c>
      <c r="AC430" s="83">
        <f t="shared" si="387"/>
        <v>0</v>
      </c>
      <c r="AD430" s="83">
        <f t="shared" si="388"/>
        <v>0</v>
      </c>
      <c r="AE430" s="83">
        <f t="shared" si="389"/>
        <v>0</v>
      </c>
      <c r="AF430" s="83">
        <f t="shared" si="390"/>
        <v>0</v>
      </c>
      <c r="AG430" s="83">
        <f t="shared" si="391"/>
        <v>0</v>
      </c>
      <c r="AH430" s="155">
        <f t="shared" si="392"/>
        <v>0</v>
      </c>
      <c r="AI430" s="83">
        <f t="shared" si="373"/>
        <v>0</v>
      </c>
      <c r="AJ430" s="83">
        <f t="shared" si="374"/>
        <v>0</v>
      </c>
      <c r="AK430" s="83">
        <f t="shared" si="374"/>
        <v>0</v>
      </c>
      <c r="AL430" s="83">
        <f t="shared" si="374"/>
        <v>0</v>
      </c>
      <c r="AM430" s="83">
        <f t="shared" si="374"/>
        <v>0</v>
      </c>
      <c r="AN430" s="83">
        <f t="shared" si="374"/>
        <v>0</v>
      </c>
      <c r="AO430" s="83">
        <f t="shared" si="374"/>
        <v>0</v>
      </c>
      <c r="AP430" s="83">
        <f t="shared" si="374"/>
        <v>0</v>
      </c>
      <c r="AQ430" s="83">
        <f t="shared" si="374"/>
        <v>0</v>
      </c>
      <c r="AR430" s="83">
        <f t="shared" si="374"/>
        <v>0</v>
      </c>
      <c r="AS430" s="83">
        <f t="shared" si="374"/>
        <v>0</v>
      </c>
      <c r="AT430" s="83">
        <f t="shared" si="374"/>
        <v>0</v>
      </c>
      <c r="AU430" s="155">
        <f t="shared" si="393"/>
        <v>0</v>
      </c>
      <c r="AV430" s="2">
        <f t="shared" si="376"/>
        <v>0</v>
      </c>
      <c r="AW430" s="2">
        <f t="shared" si="377"/>
        <v>0</v>
      </c>
      <c r="AX430" s="2">
        <f t="shared" si="377"/>
        <v>0</v>
      </c>
      <c r="AY430" s="2">
        <f t="shared" si="377"/>
        <v>0</v>
      </c>
      <c r="AZ430" s="2">
        <f t="shared" si="377"/>
        <v>0</v>
      </c>
      <c r="BA430" s="2">
        <f t="shared" si="377"/>
        <v>0</v>
      </c>
      <c r="BB430" s="2">
        <f t="shared" si="377"/>
        <v>0</v>
      </c>
      <c r="BC430" s="2">
        <f t="shared" si="377"/>
        <v>0</v>
      </c>
      <c r="BD430" s="2">
        <f t="shared" si="377"/>
        <v>0</v>
      </c>
      <c r="BE430" s="2">
        <f t="shared" si="377"/>
        <v>0</v>
      </c>
      <c r="BF430" s="2">
        <f t="shared" si="377"/>
        <v>0</v>
      </c>
      <c r="BG430" s="2">
        <f t="shared" si="377"/>
        <v>0</v>
      </c>
      <c r="BH430" s="145">
        <f t="shared" si="394"/>
        <v>0</v>
      </c>
      <c r="BU430" s="145"/>
      <c r="CH430" s="145"/>
      <c r="CU430" s="145"/>
      <c r="DH430" s="145"/>
      <c r="DU430" s="145"/>
      <c r="EH430" s="145"/>
    </row>
    <row r="431" spans="1:143" ht="15.75" outlineLevel="1" x14ac:dyDescent="0.25">
      <c r="A431" s="2">
        <f t="shared" si="363"/>
        <v>10</v>
      </c>
      <c r="B431" s="1" t="str">
        <f t="shared" si="363"/>
        <v>PRE-09822</v>
      </c>
      <c r="C431" s="1" t="str">
        <f t="shared" si="363"/>
        <v>SPP TXE - 230606</v>
      </c>
      <c r="D431" s="2" t="str">
        <f t="shared" si="363"/>
        <v>PRE-09822.1</v>
      </c>
      <c r="E431" s="161" t="str">
        <f t="shared" si="363"/>
        <v>SPP TXE - 230606</v>
      </c>
      <c r="F431" s="90">
        <f t="shared" si="370"/>
        <v>359</v>
      </c>
      <c r="G431" s="149">
        <f>VLOOKUP($F431,'2021 Depreciation Rates'!$A:$B,2,FALSE)</f>
        <v>1.4999999999999999E-2</v>
      </c>
      <c r="H431" s="149">
        <f>VLOOKUP($F431,'2022-2023 Depreciation Rates'!$A$1:$B$197,2,FALSE)</f>
        <v>1.6E-2</v>
      </c>
      <c r="I431" s="83">
        <f t="shared" ref="I431:T431" si="401">ROUND(H292*$G431/12,2)</f>
        <v>0</v>
      </c>
      <c r="J431" s="83">
        <f t="shared" si="401"/>
        <v>0</v>
      </c>
      <c r="K431" s="83">
        <f t="shared" si="401"/>
        <v>0</v>
      </c>
      <c r="L431" s="83">
        <f t="shared" si="401"/>
        <v>0</v>
      </c>
      <c r="M431" s="83">
        <f t="shared" si="401"/>
        <v>0</v>
      </c>
      <c r="N431" s="83">
        <f t="shared" si="401"/>
        <v>0</v>
      </c>
      <c r="O431" s="83">
        <f t="shared" si="401"/>
        <v>0</v>
      </c>
      <c r="P431" s="83">
        <f t="shared" si="401"/>
        <v>0</v>
      </c>
      <c r="Q431" s="83">
        <f t="shared" si="401"/>
        <v>0</v>
      </c>
      <c r="R431" s="83">
        <f t="shared" si="401"/>
        <v>0</v>
      </c>
      <c r="S431" s="83">
        <f t="shared" si="401"/>
        <v>0</v>
      </c>
      <c r="T431" s="83">
        <f t="shared" si="401"/>
        <v>0</v>
      </c>
      <c r="U431" s="183">
        <f t="shared" si="365"/>
        <v>0</v>
      </c>
      <c r="V431" s="83">
        <f t="shared" si="380"/>
        <v>0</v>
      </c>
      <c r="W431" s="83">
        <f t="shared" si="381"/>
        <v>0</v>
      </c>
      <c r="X431" s="83">
        <f t="shared" si="382"/>
        <v>0</v>
      </c>
      <c r="Y431" s="83">
        <f t="shared" si="383"/>
        <v>0</v>
      </c>
      <c r="Z431" s="83">
        <f t="shared" si="384"/>
        <v>0</v>
      </c>
      <c r="AA431" s="83">
        <f t="shared" si="385"/>
        <v>0</v>
      </c>
      <c r="AB431" s="83">
        <f t="shared" si="386"/>
        <v>0</v>
      </c>
      <c r="AC431" s="83">
        <f t="shared" si="387"/>
        <v>0</v>
      </c>
      <c r="AD431" s="83">
        <f t="shared" si="388"/>
        <v>0</v>
      </c>
      <c r="AE431" s="83">
        <f t="shared" si="389"/>
        <v>0</v>
      </c>
      <c r="AF431" s="83">
        <f t="shared" si="390"/>
        <v>0</v>
      </c>
      <c r="AG431" s="83">
        <f t="shared" si="391"/>
        <v>0</v>
      </c>
      <c r="AH431" s="155">
        <f t="shared" si="392"/>
        <v>0</v>
      </c>
      <c r="AI431" s="83">
        <f t="shared" si="373"/>
        <v>0</v>
      </c>
      <c r="AJ431" s="83">
        <f t="shared" si="374"/>
        <v>0</v>
      </c>
      <c r="AK431" s="83">
        <f t="shared" si="374"/>
        <v>0</v>
      </c>
      <c r="AL431" s="83">
        <f t="shared" si="374"/>
        <v>0</v>
      </c>
      <c r="AM431" s="83">
        <f t="shared" si="374"/>
        <v>0</v>
      </c>
      <c r="AN431" s="83">
        <f t="shared" si="374"/>
        <v>0</v>
      </c>
      <c r="AO431" s="83">
        <f t="shared" si="374"/>
        <v>0</v>
      </c>
      <c r="AP431" s="83">
        <f t="shared" si="374"/>
        <v>0</v>
      </c>
      <c r="AQ431" s="83">
        <f t="shared" si="374"/>
        <v>0</v>
      </c>
      <c r="AR431" s="83">
        <f t="shared" si="374"/>
        <v>0</v>
      </c>
      <c r="AS431" s="83">
        <f t="shared" si="374"/>
        <v>0</v>
      </c>
      <c r="AT431" s="83">
        <f t="shared" si="374"/>
        <v>0</v>
      </c>
      <c r="AU431" s="155">
        <f t="shared" si="393"/>
        <v>0</v>
      </c>
      <c r="AV431" s="2">
        <f t="shared" si="376"/>
        <v>0</v>
      </c>
      <c r="AW431" s="2">
        <f t="shared" si="377"/>
        <v>0</v>
      </c>
      <c r="AX431" s="2">
        <f t="shared" si="377"/>
        <v>0</v>
      </c>
      <c r="AY431" s="2">
        <f t="shared" si="377"/>
        <v>0</v>
      </c>
      <c r="AZ431" s="2">
        <f t="shared" si="377"/>
        <v>0</v>
      </c>
      <c r="BA431" s="2">
        <f t="shared" si="377"/>
        <v>0</v>
      </c>
      <c r="BB431" s="2">
        <f t="shared" si="377"/>
        <v>0</v>
      </c>
      <c r="BC431" s="2">
        <f t="shared" si="377"/>
        <v>0</v>
      </c>
      <c r="BD431" s="2">
        <f t="shared" si="377"/>
        <v>0</v>
      </c>
      <c r="BE431" s="2">
        <f t="shared" si="377"/>
        <v>0</v>
      </c>
      <c r="BF431" s="2">
        <f t="shared" si="377"/>
        <v>0</v>
      </c>
      <c r="BG431" s="2">
        <f t="shared" si="377"/>
        <v>0</v>
      </c>
      <c r="BH431" s="145">
        <f t="shared" si="394"/>
        <v>0</v>
      </c>
      <c r="BU431" s="145"/>
      <c r="CH431" s="145"/>
      <c r="CU431" s="145"/>
      <c r="DH431" s="145"/>
      <c r="DU431" s="145"/>
      <c r="EH431" s="145"/>
    </row>
    <row r="432" spans="1:143" ht="15.75" outlineLevel="1" x14ac:dyDescent="0.25">
      <c r="A432" s="2">
        <f t="shared" ref="A432:E441" si="402">A293</f>
        <v>11</v>
      </c>
      <c r="B432" s="1" t="str">
        <f t="shared" si="402"/>
        <v>PRE-09836</v>
      </c>
      <c r="C432" s="1" t="str">
        <f t="shared" si="402"/>
        <v>SPP TXE - Columbus Dr #2 - Bridge</v>
      </c>
      <c r="D432" s="2" t="str">
        <f t="shared" si="402"/>
        <v>PRE-09836.1</v>
      </c>
      <c r="E432" s="161" t="str">
        <f t="shared" si="402"/>
        <v>SPP TXE - Columbus Dr #2 - Bridge</v>
      </c>
      <c r="F432" s="90">
        <f t="shared" si="370"/>
        <v>359</v>
      </c>
      <c r="G432" s="149">
        <f>VLOOKUP($F432,'2021 Depreciation Rates'!$A:$B,2,FALSE)</f>
        <v>1.4999999999999999E-2</v>
      </c>
      <c r="H432" s="149">
        <f>VLOOKUP($F432,'2022-2023 Depreciation Rates'!$A$1:$B$197,2,FALSE)</f>
        <v>1.6E-2</v>
      </c>
      <c r="I432" s="83">
        <f t="shared" ref="I432:T432" si="403">ROUND(H293*$G432/12,2)</f>
        <v>0</v>
      </c>
      <c r="J432" s="83">
        <f t="shared" si="403"/>
        <v>0</v>
      </c>
      <c r="K432" s="83">
        <f t="shared" si="403"/>
        <v>0</v>
      </c>
      <c r="L432" s="83">
        <f t="shared" si="403"/>
        <v>0</v>
      </c>
      <c r="M432" s="83">
        <f t="shared" si="403"/>
        <v>0</v>
      </c>
      <c r="N432" s="83">
        <f t="shared" si="403"/>
        <v>0</v>
      </c>
      <c r="O432" s="83">
        <f t="shared" si="403"/>
        <v>0</v>
      </c>
      <c r="P432" s="83">
        <f t="shared" si="403"/>
        <v>0</v>
      </c>
      <c r="Q432" s="83">
        <f t="shared" si="403"/>
        <v>0</v>
      </c>
      <c r="R432" s="83">
        <f t="shared" si="403"/>
        <v>0</v>
      </c>
      <c r="S432" s="83">
        <f t="shared" si="403"/>
        <v>0</v>
      </c>
      <c r="T432" s="83">
        <f t="shared" si="403"/>
        <v>0</v>
      </c>
      <c r="U432" s="183">
        <f t="shared" si="365"/>
        <v>0</v>
      </c>
      <c r="V432" s="83">
        <f t="shared" si="380"/>
        <v>0</v>
      </c>
      <c r="W432" s="83">
        <f t="shared" si="381"/>
        <v>0</v>
      </c>
      <c r="X432" s="83">
        <f t="shared" si="382"/>
        <v>0</v>
      </c>
      <c r="Y432" s="83">
        <f t="shared" si="383"/>
        <v>0</v>
      </c>
      <c r="Z432" s="83">
        <f t="shared" si="384"/>
        <v>0</v>
      </c>
      <c r="AA432" s="83">
        <f t="shared" si="385"/>
        <v>0</v>
      </c>
      <c r="AB432" s="83">
        <f t="shared" si="386"/>
        <v>0</v>
      </c>
      <c r="AC432" s="83">
        <f t="shared" si="387"/>
        <v>0</v>
      </c>
      <c r="AD432" s="83">
        <f t="shared" si="388"/>
        <v>0</v>
      </c>
      <c r="AE432" s="83">
        <f t="shared" si="389"/>
        <v>0</v>
      </c>
      <c r="AF432" s="83">
        <f t="shared" si="390"/>
        <v>0</v>
      </c>
      <c r="AG432" s="83">
        <f t="shared" si="391"/>
        <v>0</v>
      </c>
      <c r="AH432" s="155">
        <f t="shared" si="392"/>
        <v>0</v>
      </c>
      <c r="AI432" s="83">
        <f t="shared" si="373"/>
        <v>0</v>
      </c>
      <c r="AJ432" s="83">
        <f t="shared" si="374"/>
        <v>0</v>
      </c>
      <c r="AK432" s="83">
        <f t="shared" si="374"/>
        <v>0</v>
      </c>
      <c r="AL432" s="83">
        <f t="shared" si="374"/>
        <v>0</v>
      </c>
      <c r="AM432" s="83">
        <f t="shared" si="374"/>
        <v>0</v>
      </c>
      <c r="AN432" s="83">
        <f t="shared" si="374"/>
        <v>0</v>
      </c>
      <c r="AO432" s="83">
        <f t="shared" si="374"/>
        <v>0</v>
      </c>
      <c r="AP432" s="83">
        <f t="shared" si="374"/>
        <v>0</v>
      </c>
      <c r="AQ432" s="83">
        <f t="shared" si="374"/>
        <v>0</v>
      </c>
      <c r="AR432" s="83">
        <f t="shared" si="374"/>
        <v>0</v>
      </c>
      <c r="AS432" s="83">
        <f t="shared" si="374"/>
        <v>0</v>
      </c>
      <c r="AT432" s="83">
        <f t="shared" si="374"/>
        <v>0</v>
      </c>
      <c r="AU432" s="155">
        <f t="shared" si="393"/>
        <v>0</v>
      </c>
      <c r="AV432" s="2">
        <f t="shared" si="376"/>
        <v>0</v>
      </c>
      <c r="AW432" s="2">
        <f t="shared" si="377"/>
        <v>0</v>
      </c>
      <c r="AX432" s="2">
        <f t="shared" si="377"/>
        <v>0</v>
      </c>
      <c r="AY432" s="2">
        <f t="shared" si="377"/>
        <v>0</v>
      </c>
      <c r="AZ432" s="2">
        <f t="shared" si="377"/>
        <v>0</v>
      </c>
      <c r="BA432" s="2">
        <f t="shared" si="377"/>
        <v>0</v>
      </c>
      <c r="BB432" s="2">
        <f t="shared" si="377"/>
        <v>0</v>
      </c>
      <c r="BC432" s="2">
        <f t="shared" si="377"/>
        <v>0</v>
      </c>
      <c r="BD432" s="2">
        <f t="shared" si="377"/>
        <v>0</v>
      </c>
      <c r="BE432" s="2">
        <f t="shared" si="377"/>
        <v>0</v>
      </c>
      <c r="BF432" s="2">
        <f t="shared" si="377"/>
        <v>0</v>
      </c>
      <c r="BG432" s="2">
        <f t="shared" si="377"/>
        <v>0</v>
      </c>
      <c r="BH432" s="145">
        <f t="shared" si="394"/>
        <v>0</v>
      </c>
      <c r="BU432" s="145"/>
      <c r="CH432" s="145"/>
      <c r="CU432" s="145"/>
      <c r="DH432" s="145"/>
      <c r="DU432" s="145"/>
      <c r="EH432" s="145"/>
    </row>
    <row r="433" spans="1:138" ht="15.75" outlineLevel="1" x14ac:dyDescent="0.25">
      <c r="A433" s="2">
        <f t="shared" si="402"/>
        <v>12</v>
      </c>
      <c r="B433" s="1" t="str">
        <f t="shared" si="402"/>
        <v>PRE-09837</v>
      </c>
      <c r="C433" s="1" t="str">
        <f t="shared" si="402"/>
        <v>SPP TXE - W. of Forbes Rd - Bridge</v>
      </c>
      <c r="D433" s="2" t="str">
        <f t="shared" si="402"/>
        <v>PRE-09837.1</v>
      </c>
      <c r="E433" s="161" t="str">
        <f t="shared" si="402"/>
        <v>SPP TXE - W. of Forbes Rd - Bridge</v>
      </c>
      <c r="F433" s="90">
        <f t="shared" si="370"/>
        <v>359</v>
      </c>
      <c r="G433" s="149">
        <f>VLOOKUP($F433,'2021 Depreciation Rates'!$A:$B,2,FALSE)</f>
        <v>1.4999999999999999E-2</v>
      </c>
      <c r="H433" s="149">
        <f>VLOOKUP($F433,'2022-2023 Depreciation Rates'!$A$1:$B$197,2,FALSE)</f>
        <v>1.6E-2</v>
      </c>
      <c r="I433" s="83">
        <f t="shared" ref="I433:T433" si="404">ROUND(H294*$G433/12,2)</f>
        <v>0</v>
      </c>
      <c r="J433" s="83">
        <f t="shared" si="404"/>
        <v>0</v>
      </c>
      <c r="K433" s="83">
        <f t="shared" si="404"/>
        <v>0</v>
      </c>
      <c r="L433" s="83">
        <f t="shared" si="404"/>
        <v>0</v>
      </c>
      <c r="M433" s="83">
        <f t="shared" si="404"/>
        <v>0</v>
      </c>
      <c r="N433" s="83">
        <f t="shared" si="404"/>
        <v>0</v>
      </c>
      <c r="O433" s="83">
        <f t="shared" si="404"/>
        <v>0</v>
      </c>
      <c r="P433" s="83">
        <f t="shared" si="404"/>
        <v>0</v>
      </c>
      <c r="Q433" s="83">
        <f t="shared" si="404"/>
        <v>0</v>
      </c>
      <c r="R433" s="83">
        <f t="shared" si="404"/>
        <v>0</v>
      </c>
      <c r="S433" s="83">
        <f t="shared" si="404"/>
        <v>0</v>
      </c>
      <c r="T433" s="83">
        <f t="shared" si="404"/>
        <v>0</v>
      </c>
      <c r="U433" s="183">
        <f t="shared" si="365"/>
        <v>0</v>
      </c>
      <c r="V433" s="83">
        <f t="shared" si="380"/>
        <v>0</v>
      </c>
      <c r="W433" s="83">
        <f t="shared" si="381"/>
        <v>0</v>
      </c>
      <c r="X433" s="83">
        <f t="shared" si="382"/>
        <v>0</v>
      </c>
      <c r="Y433" s="83">
        <f t="shared" si="383"/>
        <v>0</v>
      </c>
      <c r="Z433" s="83">
        <f t="shared" si="384"/>
        <v>0</v>
      </c>
      <c r="AA433" s="83">
        <f t="shared" si="385"/>
        <v>0</v>
      </c>
      <c r="AB433" s="83">
        <f t="shared" si="386"/>
        <v>0</v>
      </c>
      <c r="AC433" s="83">
        <f t="shared" si="387"/>
        <v>0</v>
      </c>
      <c r="AD433" s="83">
        <f t="shared" si="388"/>
        <v>0</v>
      </c>
      <c r="AE433" s="83">
        <f t="shared" si="389"/>
        <v>0</v>
      </c>
      <c r="AF433" s="83">
        <f t="shared" si="390"/>
        <v>0</v>
      </c>
      <c r="AG433" s="83">
        <f t="shared" si="391"/>
        <v>0</v>
      </c>
      <c r="AH433" s="155">
        <f t="shared" si="392"/>
        <v>0</v>
      </c>
      <c r="AI433" s="83">
        <f t="shared" si="373"/>
        <v>0</v>
      </c>
      <c r="AJ433" s="83">
        <f t="shared" si="374"/>
        <v>0</v>
      </c>
      <c r="AK433" s="83">
        <f t="shared" si="374"/>
        <v>0</v>
      </c>
      <c r="AL433" s="83">
        <f t="shared" si="374"/>
        <v>0</v>
      </c>
      <c r="AM433" s="83">
        <f t="shared" si="374"/>
        <v>0</v>
      </c>
      <c r="AN433" s="83">
        <f t="shared" si="374"/>
        <v>0</v>
      </c>
      <c r="AO433" s="83">
        <f t="shared" si="374"/>
        <v>0</v>
      </c>
      <c r="AP433" s="83">
        <f t="shared" si="374"/>
        <v>0</v>
      </c>
      <c r="AQ433" s="83">
        <f t="shared" si="374"/>
        <v>0</v>
      </c>
      <c r="AR433" s="83">
        <f t="shared" si="374"/>
        <v>0</v>
      </c>
      <c r="AS433" s="83">
        <f t="shared" si="374"/>
        <v>0</v>
      </c>
      <c r="AT433" s="83">
        <f t="shared" si="374"/>
        <v>0</v>
      </c>
      <c r="AU433" s="155">
        <f t="shared" si="393"/>
        <v>0</v>
      </c>
      <c r="AV433" s="2">
        <f t="shared" si="376"/>
        <v>0</v>
      </c>
      <c r="AW433" s="2">
        <f t="shared" si="377"/>
        <v>0</v>
      </c>
      <c r="AX433" s="2">
        <f t="shared" si="377"/>
        <v>0</v>
      </c>
      <c r="AY433" s="2">
        <f t="shared" si="377"/>
        <v>0</v>
      </c>
      <c r="AZ433" s="2">
        <f t="shared" si="377"/>
        <v>0</v>
      </c>
      <c r="BA433" s="2">
        <f t="shared" si="377"/>
        <v>0</v>
      </c>
      <c r="BB433" s="2">
        <f t="shared" si="377"/>
        <v>0</v>
      </c>
      <c r="BC433" s="2">
        <f t="shared" si="377"/>
        <v>0</v>
      </c>
      <c r="BD433" s="2">
        <f t="shared" si="377"/>
        <v>0</v>
      </c>
      <c r="BE433" s="2">
        <f t="shared" si="377"/>
        <v>0</v>
      </c>
      <c r="BF433" s="2">
        <f t="shared" si="377"/>
        <v>0</v>
      </c>
      <c r="BG433" s="2">
        <f t="shared" si="377"/>
        <v>0</v>
      </c>
      <c r="BH433" s="145">
        <f t="shared" si="394"/>
        <v>0</v>
      </c>
      <c r="BU433" s="145"/>
      <c r="CH433" s="145"/>
      <c r="CU433" s="145"/>
      <c r="DH433" s="145"/>
      <c r="DU433" s="145"/>
      <c r="EH433" s="145"/>
    </row>
    <row r="434" spans="1:138" ht="15.75" outlineLevel="1" x14ac:dyDescent="0.25">
      <c r="A434" s="2">
        <f t="shared" si="402"/>
        <v>13</v>
      </c>
      <c r="B434" s="1" t="str">
        <f t="shared" si="402"/>
        <v>PRE-09838</v>
      </c>
      <c r="C434" s="1" t="str">
        <f t="shared" si="402"/>
        <v>SPP TXE - Columbus Dr #1 - Bridge</v>
      </c>
      <c r="D434" s="2" t="str">
        <f t="shared" si="402"/>
        <v>PRE-09838.1</v>
      </c>
      <c r="E434" s="161" t="str">
        <f t="shared" si="402"/>
        <v>SPP TXE - Columbus Dr #1 - Bridge</v>
      </c>
      <c r="F434" s="90">
        <f t="shared" si="370"/>
        <v>359</v>
      </c>
      <c r="G434" s="149">
        <f>VLOOKUP($F434,'2021 Depreciation Rates'!$A:$B,2,FALSE)</f>
        <v>1.4999999999999999E-2</v>
      </c>
      <c r="H434" s="149">
        <f>VLOOKUP($F434,'2022-2023 Depreciation Rates'!$A$1:$B$197,2,FALSE)</f>
        <v>1.6E-2</v>
      </c>
      <c r="I434" s="83">
        <f t="shared" ref="I434:T434" si="405">ROUND(H295*$G434/12,2)</f>
        <v>0</v>
      </c>
      <c r="J434" s="83">
        <f t="shared" si="405"/>
        <v>0</v>
      </c>
      <c r="K434" s="83">
        <f t="shared" si="405"/>
        <v>0</v>
      </c>
      <c r="L434" s="83">
        <f t="shared" si="405"/>
        <v>0</v>
      </c>
      <c r="M434" s="83">
        <f t="shared" si="405"/>
        <v>0</v>
      </c>
      <c r="N434" s="83">
        <f t="shared" si="405"/>
        <v>0</v>
      </c>
      <c r="O434" s="83">
        <f t="shared" si="405"/>
        <v>0</v>
      </c>
      <c r="P434" s="83">
        <f t="shared" si="405"/>
        <v>0</v>
      </c>
      <c r="Q434" s="83">
        <f t="shared" si="405"/>
        <v>0</v>
      </c>
      <c r="R434" s="83">
        <f t="shared" si="405"/>
        <v>0</v>
      </c>
      <c r="S434" s="83">
        <f t="shared" si="405"/>
        <v>0</v>
      </c>
      <c r="T434" s="83">
        <f t="shared" si="405"/>
        <v>0</v>
      </c>
      <c r="U434" s="183">
        <f t="shared" si="365"/>
        <v>0</v>
      </c>
      <c r="V434" s="83">
        <f t="shared" si="380"/>
        <v>0</v>
      </c>
      <c r="W434" s="83">
        <f t="shared" si="381"/>
        <v>0</v>
      </c>
      <c r="X434" s="83">
        <f t="shared" si="382"/>
        <v>0</v>
      </c>
      <c r="Y434" s="83">
        <f t="shared" si="383"/>
        <v>0</v>
      </c>
      <c r="Z434" s="83">
        <f t="shared" si="384"/>
        <v>0</v>
      </c>
      <c r="AA434" s="83">
        <f t="shared" si="385"/>
        <v>0</v>
      </c>
      <c r="AB434" s="83">
        <f t="shared" si="386"/>
        <v>0</v>
      </c>
      <c r="AC434" s="83">
        <f t="shared" si="387"/>
        <v>0</v>
      </c>
      <c r="AD434" s="83">
        <f t="shared" si="388"/>
        <v>0</v>
      </c>
      <c r="AE434" s="83">
        <f t="shared" si="389"/>
        <v>0</v>
      </c>
      <c r="AF434" s="83">
        <f t="shared" si="390"/>
        <v>0</v>
      </c>
      <c r="AG434" s="83">
        <f t="shared" si="391"/>
        <v>0</v>
      </c>
      <c r="AH434" s="155">
        <f t="shared" si="392"/>
        <v>0</v>
      </c>
      <c r="AI434" s="83">
        <f t="shared" si="373"/>
        <v>0</v>
      </c>
      <c r="AJ434" s="83">
        <f t="shared" si="374"/>
        <v>0</v>
      </c>
      <c r="AK434" s="83">
        <f t="shared" si="374"/>
        <v>0</v>
      </c>
      <c r="AL434" s="83">
        <f t="shared" si="374"/>
        <v>0</v>
      </c>
      <c r="AM434" s="83">
        <f t="shared" si="374"/>
        <v>0</v>
      </c>
      <c r="AN434" s="83">
        <f t="shared" si="374"/>
        <v>0</v>
      </c>
      <c r="AO434" s="83">
        <f t="shared" si="374"/>
        <v>0</v>
      </c>
      <c r="AP434" s="83">
        <f t="shared" si="374"/>
        <v>0</v>
      </c>
      <c r="AQ434" s="83">
        <f t="shared" si="374"/>
        <v>0</v>
      </c>
      <c r="AR434" s="83">
        <f t="shared" si="374"/>
        <v>0</v>
      </c>
      <c r="AS434" s="83">
        <f t="shared" si="374"/>
        <v>0</v>
      </c>
      <c r="AT434" s="83">
        <f t="shared" si="374"/>
        <v>0</v>
      </c>
      <c r="AU434" s="155">
        <f t="shared" si="393"/>
        <v>0</v>
      </c>
      <c r="AV434" s="2">
        <f t="shared" si="376"/>
        <v>0</v>
      </c>
      <c r="AW434" s="2">
        <f t="shared" si="377"/>
        <v>0</v>
      </c>
      <c r="AX434" s="2">
        <f t="shared" si="377"/>
        <v>0</v>
      </c>
      <c r="AY434" s="2">
        <f t="shared" si="377"/>
        <v>0</v>
      </c>
      <c r="AZ434" s="2">
        <f t="shared" si="377"/>
        <v>0</v>
      </c>
      <c r="BA434" s="2">
        <f t="shared" si="377"/>
        <v>0</v>
      </c>
      <c r="BB434" s="2">
        <f t="shared" si="377"/>
        <v>0</v>
      </c>
      <c r="BC434" s="2">
        <f t="shared" si="377"/>
        <v>0</v>
      </c>
      <c r="BD434" s="2">
        <f t="shared" si="377"/>
        <v>0</v>
      </c>
      <c r="BE434" s="2">
        <f t="shared" si="377"/>
        <v>0</v>
      </c>
      <c r="BF434" s="2">
        <f t="shared" si="377"/>
        <v>0</v>
      </c>
      <c r="BG434" s="2">
        <f t="shared" si="377"/>
        <v>0</v>
      </c>
      <c r="BH434" s="145">
        <f t="shared" si="394"/>
        <v>0</v>
      </c>
      <c r="BU434" s="145"/>
      <c r="CH434" s="145"/>
      <c r="CU434" s="145"/>
      <c r="DH434" s="145"/>
      <c r="DU434" s="145"/>
      <c r="EH434" s="145"/>
    </row>
    <row r="435" spans="1:138" ht="15.75" outlineLevel="1" x14ac:dyDescent="0.25">
      <c r="A435" s="2">
        <f t="shared" si="402"/>
        <v>14</v>
      </c>
      <c r="B435" s="1" t="str">
        <f t="shared" si="402"/>
        <v>PRE-09839</v>
      </c>
      <c r="C435" s="1" t="str">
        <f t="shared" si="402"/>
        <v>SPP TXE - Tampa Palms #1 - Bridge</v>
      </c>
      <c r="D435" s="2" t="str">
        <f t="shared" si="402"/>
        <v>PRE-09839.1</v>
      </c>
      <c r="E435" s="161" t="str">
        <f t="shared" si="402"/>
        <v>SPP TXE - Tampa Palms #1 - Bridge</v>
      </c>
      <c r="F435" s="90">
        <f t="shared" si="370"/>
        <v>359</v>
      </c>
      <c r="G435" s="149">
        <f>VLOOKUP($F435,'2021 Depreciation Rates'!$A:$B,2,FALSE)</f>
        <v>1.4999999999999999E-2</v>
      </c>
      <c r="H435" s="149">
        <f>VLOOKUP($F435,'2022-2023 Depreciation Rates'!$A$1:$B$197,2,FALSE)</f>
        <v>1.6E-2</v>
      </c>
      <c r="I435" s="83">
        <f t="shared" ref="I435:T435" si="406">ROUND(H296*$G435/12,2)</f>
        <v>0</v>
      </c>
      <c r="J435" s="83">
        <f t="shared" si="406"/>
        <v>0</v>
      </c>
      <c r="K435" s="83">
        <f t="shared" si="406"/>
        <v>0</v>
      </c>
      <c r="L435" s="83">
        <f t="shared" si="406"/>
        <v>0</v>
      </c>
      <c r="M435" s="83">
        <f t="shared" si="406"/>
        <v>0</v>
      </c>
      <c r="N435" s="83">
        <f t="shared" si="406"/>
        <v>0</v>
      </c>
      <c r="O435" s="83">
        <f t="shared" si="406"/>
        <v>0</v>
      </c>
      <c r="P435" s="83">
        <f t="shared" si="406"/>
        <v>0</v>
      </c>
      <c r="Q435" s="83">
        <f t="shared" si="406"/>
        <v>0</v>
      </c>
      <c r="R435" s="83">
        <f t="shared" si="406"/>
        <v>0</v>
      </c>
      <c r="S435" s="83">
        <f t="shared" si="406"/>
        <v>0</v>
      </c>
      <c r="T435" s="83">
        <f t="shared" si="406"/>
        <v>0</v>
      </c>
      <c r="U435" s="183">
        <f t="shared" si="365"/>
        <v>0</v>
      </c>
      <c r="V435" s="83">
        <f t="shared" si="380"/>
        <v>0</v>
      </c>
      <c r="W435" s="83">
        <f t="shared" si="381"/>
        <v>0</v>
      </c>
      <c r="X435" s="83">
        <f t="shared" si="382"/>
        <v>0</v>
      </c>
      <c r="Y435" s="83">
        <f t="shared" si="383"/>
        <v>0</v>
      </c>
      <c r="Z435" s="83">
        <f t="shared" si="384"/>
        <v>0</v>
      </c>
      <c r="AA435" s="83">
        <f t="shared" si="385"/>
        <v>0</v>
      </c>
      <c r="AB435" s="83">
        <f t="shared" si="386"/>
        <v>0</v>
      </c>
      <c r="AC435" s="83">
        <f t="shared" si="387"/>
        <v>0</v>
      </c>
      <c r="AD435" s="83">
        <f t="shared" si="388"/>
        <v>0</v>
      </c>
      <c r="AE435" s="83">
        <f t="shared" si="389"/>
        <v>0</v>
      </c>
      <c r="AF435" s="83">
        <f t="shared" si="390"/>
        <v>0</v>
      </c>
      <c r="AG435" s="83">
        <f t="shared" si="391"/>
        <v>0</v>
      </c>
      <c r="AH435" s="155">
        <f t="shared" si="392"/>
        <v>0</v>
      </c>
      <c r="AI435" s="83">
        <f t="shared" si="373"/>
        <v>0</v>
      </c>
      <c r="AJ435" s="83">
        <f t="shared" si="374"/>
        <v>0</v>
      </c>
      <c r="AK435" s="83">
        <f t="shared" si="374"/>
        <v>0</v>
      </c>
      <c r="AL435" s="83">
        <f t="shared" si="374"/>
        <v>0</v>
      </c>
      <c r="AM435" s="83">
        <f t="shared" si="374"/>
        <v>0</v>
      </c>
      <c r="AN435" s="83">
        <f t="shared" si="374"/>
        <v>0</v>
      </c>
      <c r="AO435" s="83">
        <f t="shared" si="374"/>
        <v>0</v>
      </c>
      <c r="AP435" s="83">
        <f t="shared" si="374"/>
        <v>0</v>
      </c>
      <c r="AQ435" s="83">
        <f t="shared" si="374"/>
        <v>0</v>
      </c>
      <c r="AR435" s="83">
        <f t="shared" si="374"/>
        <v>0</v>
      </c>
      <c r="AS435" s="83">
        <f t="shared" si="374"/>
        <v>0</v>
      </c>
      <c r="AT435" s="83">
        <f t="shared" si="374"/>
        <v>0</v>
      </c>
      <c r="AU435" s="155">
        <f t="shared" si="393"/>
        <v>0</v>
      </c>
      <c r="AV435" s="2">
        <f t="shared" si="376"/>
        <v>0</v>
      </c>
      <c r="AW435" s="2">
        <f t="shared" si="377"/>
        <v>0</v>
      </c>
      <c r="AX435" s="2">
        <f t="shared" si="377"/>
        <v>0</v>
      </c>
      <c r="AY435" s="2">
        <f t="shared" si="377"/>
        <v>0</v>
      </c>
      <c r="AZ435" s="2">
        <f t="shared" si="377"/>
        <v>742.93</v>
      </c>
      <c r="BA435" s="2">
        <f t="shared" si="377"/>
        <v>742.93</v>
      </c>
      <c r="BB435" s="2">
        <f t="shared" si="377"/>
        <v>742.93</v>
      </c>
      <c r="BC435" s="2">
        <f t="shared" si="377"/>
        <v>742.93</v>
      </c>
      <c r="BD435" s="2">
        <f t="shared" si="377"/>
        <v>742.93</v>
      </c>
      <c r="BE435" s="2">
        <f t="shared" si="377"/>
        <v>742.93</v>
      </c>
      <c r="BF435" s="2">
        <f t="shared" si="377"/>
        <v>742.93</v>
      </c>
      <c r="BG435" s="2">
        <f t="shared" si="377"/>
        <v>742.93</v>
      </c>
      <c r="BH435" s="145">
        <f t="shared" si="394"/>
        <v>5943.4400000000005</v>
      </c>
      <c r="BU435" s="145"/>
      <c r="CH435" s="145"/>
      <c r="CU435" s="145"/>
      <c r="DH435" s="145"/>
      <c r="DU435" s="145"/>
      <c r="EH435" s="145"/>
    </row>
    <row r="436" spans="1:138" ht="15.75" outlineLevel="1" x14ac:dyDescent="0.25">
      <c r="A436" s="2">
        <f t="shared" si="402"/>
        <v>15</v>
      </c>
      <c r="B436" s="1" t="str">
        <f t="shared" si="402"/>
        <v>PRE-09840</v>
      </c>
      <c r="C436" s="1" t="str">
        <f t="shared" si="402"/>
        <v>SPP TXE - 19th AV NE - Bridge</v>
      </c>
      <c r="D436" s="2" t="str">
        <f t="shared" si="402"/>
        <v>PRE-09840.1</v>
      </c>
      <c r="E436" s="161" t="str">
        <f t="shared" si="402"/>
        <v>SPP TXE - 19th AV NE - Bridge</v>
      </c>
      <c r="F436" s="90">
        <f t="shared" si="370"/>
        <v>359</v>
      </c>
      <c r="G436" s="149">
        <f>VLOOKUP($F436,'2021 Depreciation Rates'!$A:$B,2,FALSE)</f>
        <v>1.4999999999999999E-2</v>
      </c>
      <c r="H436" s="149">
        <f>VLOOKUP($F436,'2022-2023 Depreciation Rates'!$A$1:$B$197,2,FALSE)</f>
        <v>1.6E-2</v>
      </c>
      <c r="I436" s="83">
        <f t="shared" ref="I436:T436" si="407">ROUND(H297*$G436/12,2)</f>
        <v>0</v>
      </c>
      <c r="J436" s="83">
        <f t="shared" si="407"/>
        <v>0</v>
      </c>
      <c r="K436" s="83">
        <f t="shared" si="407"/>
        <v>0</v>
      </c>
      <c r="L436" s="83">
        <f t="shared" si="407"/>
        <v>0</v>
      </c>
      <c r="M436" s="83">
        <f t="shared" si="407"/>
        <v>0</v>
      </c>
      <c r="N436" s="83">
        <f t="shared" si="407"/>
        <v>0</v>
      </c>
      <c r="O436" s="83">
        <f t="shared" si="407"/>
        <v>0</v>
      </c>
      <c r="P436" s="83">
        <f t="shared" si="407"/>
        <v>0</v>
      </c>
      <c r="Q436" s="83">
        <f t="shared" si="407"/>
        <v>0</v>
      </c>
      <c r="R436" s="83">
        <f t="shared" si="407"/>
        <v>0</v>
      </c>
      <c r="S436" s="83">
        <f t="shared" si="407"/>
        <v>0</v>
      </c>
      <c r="T436" s="83">
        <f t="shared" si="407"/>
        <v>0</v>
      </c>
      <c r="U436" s="183">
        <f t="shared" si="365"/>
        <v>0</v>
      </c>
      <c r="V436" s="83">
        <f t="shared" si="380"/>
        <v>0</v>
      </c>
      <c r="W436" s="83">
        <f t="shared" si="381"/>
        <v>0</v>
      </c>
      <c r="X436" s="83">
        <f t="shared" si="382"/>
        <v>0</v>
      </c>
      <c r="Y436" s="83">
        <f t="shared" si="383"/>
        <v>0</v>
      </c>
      <c r="Z436" s="83">
        <f t="shared" si="384"/>
        <v>0</v>
      </c>
      <c r="AA436" s="83">
        <f t="shared" si="385"/>
        <v>0</v>
      </c>
      <c r="AB436" s="83">
        <f t="shared" si="386"/>
        <v>0</v>
      </c>
      <c r="AC436" s="83">
        <f t="shared" si="387"/>
        <v>0</v>
      </c>
      <c r="AD436" s="83">
        <f t="shared" si="388"/>
        <v>0</v>
      </c>
      <c r="AE436" s="83">
        <f t="shared" si="389"/>
        <v>0</v>
      </c>
      <c r="AF436" s="83">
        <f t="shared" si="390"/>
        <v>0</v>
      </c>
      <c r="AG436" s="83">
        <f t="shared" si="391"/>
        <v>0</v>
      </c>
      <c r="AH436" s="155">
        <f t="shared" si="392"/>
        <v>0</v>
      </c>
      <c r="AI436" s="83">
        <f t="shared" si="373"/>
        <v>0</v>
      </c>
      <c r="AJ436" s="83">
        <f t="shared" si="374"/>
        <v>0</v>
      </c>
      <c r="AK436" s="83">
        <f t="shared" si="374"/>
        <v>0</v>
      </c>
      <c r="AL436" s="83">
        <f t="shared" si="374"/>
        <v>0</v>
      </c>
      <c r="AM436" s="83">
        <f t="shared" si="374"/>
        <v>0</v>
      </c>
      <c r="AN436" s="83">
        <f t="shared" si="374"/>
        <v>0</v>
      </c>
      <c r="AO436" s="83">
        <f t="shared" si="374"/>
        <v>0</v>
      </c>
      <c r="AP436" s="83">
        <f t="shared" si="374"/>
        <v>0</v>
      </c>
      <c r="AQ436" s="83">
        <f t="shared" si="374"/>
        <v>0</v>
      </c>
      <c r="AR436" s="83">
        <f t="shared" si="374"/>
        <v>0</v>
      </c>
      <c r="AS436" s="83">
        <f t="shared" si="374"/>
        <v>0</v>
      </c>
      <c r="AT436" s="83">
        <f t="shared" si="374"/>
        <v>0</v>
      </c>
      <c r="AU436" s="155">
        <f t="shared" si="393"/>
        <v>0</v>
      </c>
      <c r="AV436" s="2">
        <f t="shared" si="376"/>
        <v>0</v>
      </c>
      <c r="AW436" s="2">
        <f t="shared" si="377"/>
        <v>0</v>
      </c>
      <c r="AX436" s="2">
        <f t="shared" si="377"/>
        <v>0</v>
      </c>
      <c r="AY436" s="2">
        <f t="shared" si="377"/>
        <v>0</v>
      </c>
      <c r="AZ436" s="2">
        <f t="shared" si="377"/>
        <v>0</v>
      </c>
      <c r="BA436" s="2">
        <f t="shared" si="377"/>
        <v>0</v>
      </c>
      <c r="BB436" s="2">
        <f t="shared" si="377"/>
        <v>0</v>
      </c>
      <c r="BC436" s="2">
        <f t="shared" si="377"/>
        <v>0</v>
      </c>
      <c r="BD436" s="2">
        <f t="shared" si="377"/>
        <v>0</v>
      </c>
      <c r="BE436" s="2">
        <f t="shared" si="377"/>
        <v>0</v>
      </c>
      <c r="BF436" s="2">
        <f t="shared" si="377"/>
        <v>0</v>
      </c>
      <c r="BG436" s="2">
        <f t="shared" si="377"/>
        <v>0</v>
      </c>
      <c r="BH436" s="145">
        <f t="shared" si="394"/>
        <v>0</v>
      </c>
      <c r="BU436" s="145"/>
      <c r="CH436" s="145"/>
      <c r="CU436" s="145"/>
      <c r="DH436" s="145"/>
      <c r="DU436" s="145"/>
      <c r="EH436" s="145"/>
    </row>
    <row r="437" spans="1:138" ht="15.75" outlineLevel="1" x14ac:dyDescent="0.25">
      <c r="A437" s="2">
        <f t="shared" si="402"/>
        <v>16</v>
      </c>
      <c r="B437" s="1" t="str">
        <f t="shared" si="402"/>
        <v>PRE-09841</v>
      </c>
      <c r="C437" s="1" t="str">
        <f t="shared" si="402"/>
        <v>SPP TXE - E.Sydney Washer Rd-Bridge</v>
      </c>
      <c r="D437" s="2" t="str">
        <f t="shared" si="402"/>
        <v>PRE-09841.1</v>
      </c>
      <c r="E437" s="161" t="str">
        <f t="shared" si="402"/>
        <v>SPP TXE - E.Sydney Washer Rd-Bridge</v>
      </c>
      <c r="F437" s="90">
        <f t="shared" si="370"/>
        <v>359</v>
      </c>
      <c r="G437" s="149">
        <f>VLOOKUP($F437,'2021 Depreciation Rates'!$A:$B,2,FALSE)</f>
        <v>1.4999999999999999E-2</v>
      </c>
      <c r="H437" s="149">
        <f>VLOOKUP($F437,'2022-2023 Depreciation Rates'!$A$1:$B$197,2,FALSE)</f>
        <v>1.6E-2</v>
      </c>
      <c r="I437" s="83">
        <f t="shared" ref="I437:T437" si="408">ROUND(H298*$G437/12,2)</f>
        <v>0</v>
      </c>
      <c r="J437" s="83">
        <f t="shared" si="408"/>
        <v>0</v>
      </c>
      <c r="K437" s="83">
        <f t="shared" si="408"/>
        <v>0</v>
      </c>
      <c r="L437" s="83">
        <f t="shared" si="408"/>
        <v>0</v>
      </c>
      <c r="M437" s="83">
        <f t="shared" si="408"/>
        <v>0</v>
      </c>
      <c r="N437" s="83">
        <f t="shared" si="408"/>
        <v>0</v>
      </c>
      <c r="O437" s="83">
        <f t="shared" si="408"/>
        <v>0</v>
      </c>
      <c r="P437" s="83">
        <f t="shared" si="408"/>
        <v>0</v>
      </c>
      <c r="Q437" s="83">
        <f t="shared" si="408"/>
        <v>0</v>
      </c>
      <c r="R437" s="83">
        <f t="shared" si="408"/>
        <v>0</v>
      </c>
      <c r="S437" s="83">
        <f t="shared" si="408"/>
        <v>0</v>
      </c>
      <c r="T437" s="83">
        <f t="shared" si="408"/>
        <v>0</v>
      </c>
      <c r="U437" s="183">
        <f t="shared" si="365"/>
        <v>0</v>
      </c>
      <c r="V437" s="83">
        <f t="shared" si="380"/>
        <v>0</v>
      </c>
      <c r="W437" s="83">
        <f t="shared" si="381"/>
        <v>0</v>
      </c>
      <c r="X437" s="83">
        <f t="shared" si="382"/>
        <v>0</v>
      </c>
      <c r="Y437" s="83">
        <f t="shared" si="383"/>
        <v>0</v>
      </c>
      <c r="Z437" s="83">
        <f t="shared" si="384"/>
        <v>0</v>
      </c>
      <c r="AA437" s="83">
        <f t="shared" si="385"/>
        <v>0</v>
      </c>
      <c r="AB437" s="83">
        <f t="shared" si="386"/>
        <v>0</v>
      </c>
      <c r="AC437" s="83">
        <f t="shared" si="387"/>
        <v>0</v>
      </c>
      <c r="AD437" s="83">
        <f t="shared" si="388"/>
        <v>0</v>
      </c>
      <c r="AE437" s="83">
        <f t="shared" si="389"/>
        <v>0</v>
      </c>
      <c r="AF437" s="83">
        <f t="shared" si="390"/>
        <v>0</v>
      </c>
      <c r="AG437" s="83">
        <f t="shared" si="391"/>
        <v>0</v>
      </c>
      <c r="AH437" s="155">
        <f t="shared" si="392"/>
        <v>0</v>
      </c>
      <c r="AI437" s="83">
        <f t="shared" si="373"/>
        <v>0</v>
      </c>
      <c r="AJ437" s="83">
        <f t="shared" si="374"/>
        <v>0</v>
      </c>
      <c r="AK437" s="83">
        <f t="shared" si="374"/>
        <v>0</v>
      </c>
      <c r="AL437" s="83">
        <f t="shared" si="374"/>
        <v>0</v>
      </c>
      <c r="AM437" s="83">
        <f t="shared" si="374"/>
        <v>0</v>
      </c>
      <c r="AN437" s="83">
        <f t="shared" si="374"/>
        <v>0</v>
      </c>
      <c r="AO437" s="83">
        <f t="shared" si="374"/>
        <v>0</v>
      </c>
      <c r="AP437" s="83">
        <f t="shared" si="374"/>
        <v>0</v>
      </c>
      <c r="AQ437" s="83">
        <f t="shared" si="374"/>
        <v>0</v>
      </c>
      <c r="AR437" s="83">
        <f t="shared" si="374"/>
        <v>0</v>
      </c>
      <c r="AS437" s="83">
        <f t="shared" si="374"/>
        <v>0</v>
      </c>
      <c r="AT437" s="83">
        <f t="shared" si="374"/>
        <v>0</v>
      </c>
      <c r="AU437" s="155">
        <f t="shared" si="393"/>
        <v>0</v>
      </c>
      <c r="AV437" s="2">
        <f t="shared" si="376"/>
        <v>0</v>
      </c>
      <c r="AW437" s="2">
        <f t="shared" si="377"/>
        <v>0</v>
      </c>
      <c r="AX437" s="2">
        <f t="shared" si="377"/>
        <v>0</v>
      </c>
      <c r="AY437" s="2">
        <f t="shared" si="377"/>
        <v>0</v>
      </c>
      <c r="AZ437" s="2">
        <f t="shared" si="377"/>
        <v>0</v>
      </c>
      <c r="BA437" s="2">
        <f t="shared" si="377"/>
        <v>0</v>
      </c>
      <c r="BB437" s="2">
        <f t="shared" si="377"/>
        <v>0</v>
      </c>
      <c r="BC437" s="2">
        <f t="shared" si="377"/>
        <v>0</v>
      </c>
      <c r="BD437" s="2">
        <f t="shared" si="377"/>
        <v>0</v>
      </c>
      <c r="BE437" s="2">
        <f t="shared" si="377"/>
        <v>0</v>
      </c>
      <c r="BF437" s="2">
        <f t="shared" si="377"/>
        <v>0</v>
      </c>
      <c r="BG437" s="2">
        <f t="shared" si="377"/>
        <v>0</v>
      </c>
      <c r="BH437" s="145">
        <f t="shared" si="394"/>
        <v>0</v>
      </c>
      <c r="BU437" s="145"/>
      <c r="CH437" s="145"/>
      <c r="CU437" s="145"/>
      <c r="DH437" s="145"/>
      <c r="DU437" s="145"/>
      <c r="EH437" s="145"/>
    </row>
    <row r="438" spans="1:138" ht="15.75" outlineLevel="1" x14ac:dyDescent="0.25">
      <c r="A438" s="2">
        <f t="shared" si="402"/>
        <v>17</v>
      </c>
      <c r="B438" s="1" t="str">
        <f t="shared" si="402"/>
        <v>PRE-09842</v>
      </c>
      <c r="C438" s="1" t="str">
        <f t="shared" si="402"/>
        <v>SPP TXE - Tampa Palms #3 - Bridge</v>
      </c>
      <c r="D438" s="2" t="str">
        <f t="shared" si="402"/>
        <v>PRE-09842.1</v>
      </c>
      <c r="E438" s="161" t="str">
        <f t="shared" si="402"/>
        <v>SPP TXE - Tampa Palms #3 - Bridge</v>
      </c>
      <c r="F438" s="90">
        <f t="shared" si="370"/>
        <v>359</v>
      </c>
      <c r="G438" s="149">
        <f>VLOOKUP($F438,'2021 Depreciation Rates'!$A:$B,2,FALSE)</f>
        <v>1.4999999999999999E-2</v>
      </c>
      <c r="H438" s="149">
        <f>VLOOKUP($F438,'2022-2023 Depreciation Rates'!$A$1:$B$197,2,FALSE)</f>
        <v>1.6E-2</v>
      </c>
      <c r="I438" s="83">
        <f t="shared" ref="I438:T438" si="409">ROUND(H299*$G438/12,2)</f>
        <v>0</v>
      </c>
      <c r="J438" s="83">
        <f t="shared" si="409"/>
        <v>0</v>
      </c>
      <c r="K438" s="83">
        <f t="shared" si="409"/>
        <v>0</v>
      </c>
      <c r="L438" s="83">
        <f t="shared" si="409"/>
        <v>0</v>
      </c>
      <c r="M438" s="83">
        <f t="shared" si="409"/>
        <v>0</v>
      </c>
      <c r="N438" s="83">
        <f t="shared" si="409"/>
        <v>0</v>
      </c>
      <c r="O438" s="83">
        <f t="shared" si="409"/>
        <v>0</v>
      </c>
      <c r="P438" s="83">
        <f t="shared" si="409"/>
        <v>0</v>
      </c>
      <c r="Q438" s="83">
        <f t="shared" si="409"/>
        <v>0</v>
      </c>
      <c r="R438" s="83">
        <f t="shared" si="409"/>
        <v>0</v>
      </c>
      <c r="S438" s="83">
        <f t="shared" si="409"/>
        <v>0</v>
      </c>
      <c r="T438" s="83">
        <f t="shared" si="409"/>
        <v>0</v>
      </c>
      <c r="U438" s="183">
        <f t="shared" si="365"/>
        <v>0</v>
      </c>
      <c r="V438" s="83">
        <f t="shared" si="380"/>
        <v>0</v>
      </c>
      <c r="W438" s="83">
        <f t="shared" si="381"/>
        <v>0</v>
      </c>
      <c r="X438" s="83">
        <f t="shared" si="382"/>
        <v>0</v>
      </c>
      <c r="Y438" s="83">
        <f t="shared" si="383"/>
        <v>0</v>
      </c>
      <c r="Z438" s="83">
        <f t="shared" si="384"/>
        <v>0</v>
      </c>
      <c r="AA438" s="83">
        <f t="shared" si="385"/>
        <v>0</v>
      </c>
      <c r="AB438" s="83">
        <f t="shared" si="386"/>
        <v>0</v>
      </c>
      <c r="AC438" s="83">
        <f t="shared" si="387"/>
        <v>0</v>
      </c>
      <c r="AD438" s="83">
        <f t="shared" si="388"/>
        <v>0</v>
      </c>
      <c r="AE438" s="83">
        <f t="shared" si="389"/>
        <v>0</v>
      </c>
      <c r="AF438" s="83">
        <f t="shared" si="390"/>
        <v>0</v>
      </c>
      <c r="AG438" s="83">
        <f t="shared" si="391"/>
        <v>0</v>
      </c>
      <c r="AH438" s="155">
        <f t="shared" si="392"/>
        <v>0</v>
      </c>
      <c r="AI438" s="83">
        <f t="shared" si="373"/>
        <v>0</v>
      </c>
      <c r="AJ438" s="83">
        <f t="shared" si="374"/>
        <v>0</v>
      </c>
      <c r="AK438" s="83">
        <f t="shared" si="374"/>
        <v>0</v>
      </c>
      <c r="AL438" s="83">
        <f t="shared" si="374"/>
        <v>0</v>
      </c>
      <c r="AM438" s="83">
        <f t="shared" si="374"/>
        <v>0</v>
      </c>
      <c r="AN438" s="83">
        <f t="shared" si="374"/>
        <v>0</v>
      </c>
      <c r="AO438" s="83">
        <f t="shared" si="374"/>
        <v>0</v>
      </c>
      <c r="AP438" s="83">
        <f t="shared" si="374"/>
        <v>0</v>
      </c>
      <c r="AQ438" s="83">
        <f t="shared" si="374"/>
        <v>0</v>
      </c>
      <c r="AR438" s="83">
        <f t="shared" si="374"/>
        <v>0</v>
      </c>
      <c r="AS438" s="83">
        <f t="shared" si="374"/>
        <v>0</v>
      </c>
      <c r="AT438" s="83">
        <f t="shared" si="374"/>
        <v>0</v>
      </c>
      <c r="AU438" s="155">
        <f t="shared" si="393"/>
        <v>0</v>
      </c>
      <c r="AV438" s="2">
        <f t="shared" si="376"/>
        <v>0</v>
      </c>
      <c r="AW438" s="2">
        <f t="shared" si="377"/>
        <v>0</v>
      </c>
      <c r="AX438" s="2">
        <f t="shared" si="377"/>
        <v>0</v>
      </c>
      <c r="AY438" s="2">
        <f t="shared" si="377"/>
        <v>0</v>
      </c>
      <c r="AZ438" s="2">
        <f t="shared" si="377"/>
        <v>0</v>
      </c>
      <c r="BA438" s="2">
        <f t="shared" si="377"/>
        <v>0</v>
      </c>
      <c r="BB438" s="2">
        <f t="shared" si="377"/>
        <v>0</v>
      </c>
      <c r="BC438" s="2">
        <f t="shared" si="377"/>
        <v>870.08</v>
      </c>
      <c r="BD438" s="2">
        <f t="shared" si="377"/>
        <v>870.08</v>
      </c>
      <c r="BE438" s="2">
        <f t="shared" si="377"/>
        <v>870.08</v>
      </c>
      <c r="BF438" s="2">
        <f t="shared" si="377"/>
        <v>870.08</v>
      </c>
      <c r="BG438" s="2">
        <f t="shared" si="377"/>
        <v>870.08</v>
      </c>
      <c r="BH438" s="145">
        <f t="shared" si="394"/>
        <v>4350.4000000000005</v>
      </c>
      <c r="BU438" s="145"/>
      <c r="CH438" s="145"/>
      <c r="CU438" s="145"/>
      <c r="DH438" s="145"/>
      <c r="DU438" s="145"/>
      <c r="EH438" s="145"/>
    </row>
    <row r="439" spans="1:138" ht="15.75" outlineLevel="1" x14ac:dyDescent="0.25">
      <c r="A439" s="2">
        <f t="shared" si="402"/>
        <v>18</v>
      </c>
      <c r="B439" s="1" t="str">
        <f t="shared" si="402"/>
        <v>PRE-09843</v>
      </c>
      <c r="C439" s="1" t="str">
        <f t="shared" si="402"/>
        <v>SPP TXE - Proposed M - Bridge</v>
      </c>
      <c r="D439" s="2" t="str">
        <f t="shared" si="402"/>
        <v>PRE-09843.1</v>
      </c>
      <c r="E439" s="161" t="str">
        <f t="shared" si="402"/>
        <v>SPP TXE - Proposed M - Bridge</v>
      </c>
      <c r="F439" s="90">
        <f t="shared" si="370"/>
        <v>359</v>
      </c>
      <c r="G439" s="149">
        <f>VLOOKUP($F439,'2021 Depreciation Rates'!$A:$B,2,FALSE)</f>
        <v>1.4999999999999999E-2</v>
      </c>
      <c r="H439" s="149">
        <f>VLOOKUP($F439,'2022-2023 Depreciation Rates'!$A$1:$B$197,2,FALSE)</f>
        <v>1.6E-2</v>
      </c>
      <c r="I439" s="83">
        <f t="shared" ref="I439:T439" si="410">ROUND(H300*$G439/12,2)</f>
        <v>0</v>
      </c>
      <c r="J439" s="83">
        <f t="shared" si="410"/>
        <v>0</v>
      </c>
      <c r="K439" s="83">
        <f t="shared" si="410"/>
        <v>0</v>
      </c>
      <c r="L439" s="83">
        <f t="shared" si="410"/>
        <v>0</v>
      </c>
      <c r="M439" s="83">
        <f t="shared" si="410"/>
        <v>0</v>
      </c>
      <c r="N439" s="83">
        <f t="shared" si="410"/>
        <v>0</v>
      </c>
      <c r="O439" s="83">
        <f t="shared" si="410"/>
        <v>0</v>
      </c>
      <c r="P439" s="83">
        <f t="shared" si="410"/>
        <v>0</v>
      </c>
      <c r="Q439" s="83">
        <f t="shared" si="410"/>
        <v>0</v>
      </c>
      <c r="R439" s="83">
        <f t="shared" si="410"/>
        <v>0</v>
      </c>
      <c r="S439" s="83">
        <f t="shared" si="410"/>
        <v>0</v>
      </c>
      <c r="T439" s="83">
        <f t="shared" si="410"/>
        <v>0</v>
      </c>
      <c r="U439" s="183">
        <f t="shared" si="365"/>
        <v>0</v>
      </c>
      <c r="V439" s="83">
        <f t="shared" si="380"/>
        <v>0</v>
      </c>
      <c r="W439" s="83">
        <f t="shared" si="381"/>
        <v>0</v>
      </c>
      <c r="X439" s="83">
        <f t="shared" si="382"/>
        <v>0</v>
      </c>
      <c r="Y439" s="83">
        <f t="shared" si="383"/>
        <v>0</v>
      </c>
      <c r="Z439" s="83">
        <f t="shared" si="384"/>
        <v>0</v>
      </c>
      <c r="AA439" s="83">
        <f t="shared" si="385"/>
        <v>0</v>
      </c>
      <c r="AB439" s="83">
        <f t="shared" si="386"/>
        <v>0</v>
      </c>
      <c r="AC439" s="83">
        <f t="shared" si="387"/>
        <v>0</v>
      </c>
      <c r="AD439" s="83">
        <f t="shared" si="388"/>
        <v>0</v>
      </c>
      <c r="AE439" s="83">
        <f t="shared" si="389"/>
        <v>0</v>
      </c>
      <c r="AF439" s="83">
        <f t="shared" si="390"/>
        <v>0</v>
      </c>
      <c r="AG439" s="83">
        <f t="shared" si="391"/>
        <v>0</v>
      </c>
      <c r="AH439" s="155">
        <f t="shared" si="392"/>
        <v>0</v>
      </c>
      <c r="AI439" s="83">
        <f t="shared" si="373"/>
        <v>0</v>
      </c>
      <c r="AJ439" s="83">
        <f t="shared" si="374"/>
        <v>0</v>
      </c>
      <c r="AK439" s="83">
        <f t="shared" si="374"/>
        <v>0</v>
      </c>
      <c r="AL439" s="83">
        <f t="shared" si="374"/>
        <v>0</v>
      </c>
      <c r="AM439" s="83">
        <f t="shared" si="374"/>
        <v>0</v>
      </c>
      <c r="AN439" s="83">
        <f t="shared" si="374"/>
        <v>0</v>
      </c>
      <c r="AO439" s="83">
        <f t="shared" si="374"/>
        <v>0</v>
      </c>
      <c r="AP439" s="83">
        <f t="shared" si="374"/>
        <v>0</v>
      </c>
      <c r="AQ439" s="83">
        <f t="shared" si="374"/>
        <v>0</v>
      </c>
      <c r="AR439" s="83">
        <f t="shared" si="374"/>
        <v>0</v>
      </c>
      <c r="AS439" s="83">
        <f t="shared" si="374"/>
        <v>0</v>
      </c>
      <c r="AT439" s="83">
        <f t="shared" si="374"/>
        <v>0</v>
      </c>
      <c r="AU439" s="155">
        <f t="shared" si="393"/>
        <v>0</v>
      </c>
      <c r="AV439" s="2">
        <f t="shared" si="376"/>
        <v>0</v>
      </c>
      <c r="AW439" s="2">
        <f t="shared" ref="AW439:BG454" si="411">ROUND(AV300*$H439/12,2)</f>
        <v>0</v>
      </c>
      <c r="AX439" s="2">
        <f t="shared" si="411"/>
        <v>0</v>
      </c>
      <c r="AY439" s="2">
        <f t="shared" si="411"/>
        <v>0</v>
      </c>
      <c r="AZ439" s="2">
        <f t="shared" si="411"/>
        <v>0</v>
      </c>
      <c r="BA439" s="2">
        <f t="shared" si="411"/>
        <v>0</v>
      </c>
      <c r="BB439" s="2">
        <f t="shared" si="411"/>
        <v>0</v>
      </c>
      <c r="BC439" s="2">
        <f t="shared" si="411"/>
        <v>0</v>
      </c>
      <c r="BD439" s="2">
        <f t="shared" si="411"/>
        <v>10.74</v>
      </c>
      <c r="BE439" s="2">
        <f t="shared" si="411"/>
        <v>10.74</v>
      </c>
      <c r="BF439" s="2">
        <f t="shared" si="411"/>
        <v>10.74</v>
      </c>
      <c r="BG439" s="2">
        <f t="shared" si="411"/>
        <v>10.74</v>
      </c>
      <c r="BH439" s="145">
        <f t="shared" si="394"/>
        <v>42.96</v>
      </c>
      <c r="BU439" s="145"/>
      <c r="CH439" s="145"/>
      <c r="CU439" s="145"/>
      <c r="DH439" s="145"/>
      <c r="DU439" s="145"/>
      <c r="EH439" s="145"/>
    </row>
    <row r="440" spans="1:138" ht="15.75" hidden="1" outlineLevel="1" x14ac:dyDescent="0.25">
      <c r="A440" s="2">
        <f t="shared" si="402"/>
        <v>19</v>
      </c>
      <c r="B440" s="1" t="str">
        <f t="shared" si="402"/>
        <v>TXE - TBD19</v>
      </c>
      <c r="C440" s="1" t="str">
        <f t="shared" si="402"/>
        <v>TXE - TBD19</v>
      </c>
      <c r="D440" s="2" t="str">
        <f t="shared" si="402"/>
        <v>TXE - TBD19.1</v>
      </c>
      <c r="E440" s="161" t="str">
        <f t="shared" si="402"/>
        <v>SPP TXE - Site Access-Bayside Station</v>
      </c>
      <c r="F440" s="90">
        <f t="shared" si="370"/>
        <v>359</v>
      </c>
      <c r="G440" s="149">
        <f>VLOOKUP($F440,'2021 Depreciation Rates'!$A:$B,2,FALSE)</f>
        <v>1.4999999999999999E-2</v>
      </c>
      <c r="H440" s="149">
        <f>VLOOKUP($F440,'2022-2023 Depreciation Rates'!$A$1:$B$197,2,FALSE)</f>
        <v>1.6E-2</v>
      </c>
      <c r="I440" s="83">
        <f t="shared" ref="I440:T440" si="412">ROUND(H301*$G440/12,2)</f>
        <v>0</v>
      </c>
      <c r="J440" s="83">
        <f t="shared" si="412"/>
        <v>0</v>
      </c>
      <c r="K440" s="83">
        <f t="shared" si="412"/>
        <v>0</v>
      </c>
      <c r="L440" s="83">
        <f t="shared" si="412"/>
        <v>0</v>
      </c>
      <c r="M440" s="83">
        <f t="shared" si="412"/>
        <v>0</v>
      </c>
      <c r="N440" s="83">
        <f t="shared" si="412"/>
        <v>0</v>
      </c>
      <c r="O440" s="83">
        <f t="shared" si="412"/>
        <v>0</v>
      </c>
      <c r="P440" s="83">
        <f t="shared" si="412"/>
        <v>0</v>
      </c>
      <c r="Q440" s="83">
        <f t="shared" si="412"/>
        <v>0</v>
      </c>
      <c r="R440" s="83">
        <f t="shared" si="412"/>
        <v>0</v>
      </c>
      <c r="S440" s="83">
        <f t="shared" si="412"/>
        <v>0</v>
      </c>
      <c r="T440" s="83">
        <f t="shared" si="412"/>
        <v>0</v>
      </c>
      <c r="U440" s="183">
        <f t="shared" si="365"/>
        <v>0</v>
      </c>
      <c r="V440" s="83">
        <f t="shared" si="380"/>
        <v>0</v>
      </c>
      <c r="W440" s="83">
        <f t="shared" si="381"/>
        <v>0</v>
      </c>
      <c r="X440" s="83">
        <f t="shared" si="382"/>
        <v>0</v>
      </c>
      <c r="Y440" s="83">
        <f t="shared" si="383"/>
        <v>0</v>
      </c>
      <c r="Z440" s="83">
        <f t="shared" si="384"/>
        <v>0</v>
      </c>
      <c r="AA440" s="83">
        <f t="shared" si="385"/>
        <v>0</v>
      </c>
      <c r="AB440" s="83">
        <f t="shared" si="386"/>
        <v>0</v>
      </c>
      <c r="AC440" s="83">
        <f t="shared" si="387"/>
        <v>0</v>
      </c>
      <c r="AD440" s="83">
        <f t="shared" si="388"/>
        <v>0</v>
      </c>
      <c r="AE440" s="83">
        <f t="shared" si="389"/>
        <v>0</v>
      </c>
      <c r="AF440" s="83">
        <f t="shared" si="390"/>
        <v>0</v>
      </c>
      <c r="AG440" s="83">
        <f t="shared" si="391"/>
        <v>0</v>
      </c>
      <c r="AH440" s="155">
        <f t="shared" si="392"/>
        <v>0</v>
      </c>
      <c r="AI440" s="83">
        <f t="shared" si="373"/>
        <v>0</v>
      </c>
      <c r="AJ440" s="83">
        <f t="shared" si="374"/>
        <v>0</v>
      </c>
      <c r="AK440" s="83">
        <f t="shared" si="374"/>
        <v>0</v>
      </c>
      <c r="AL440" s="83">
        <f t="shared" si="374"/>
        <v>0</v>
      </c>
      <c r="AM440" s="83">
        <f t="shared" si="374"/>
        <v>0</v>
      </c>
      <c r="AN440" s="83">
        <f t="shared" si="374"/>
        <v>0</v>
      </c>
      <c r="AO440" s="83">
        <f t="shared" si="374"/>
        <v>0</v>
      </c>
      <c r="AP440" s="83">
        <f t="shared" si="374"/>
        <v>0</v>
      </c>
      <c r="AQ440" s="83">
        <f t="shared" si="374"/>
        <v>0</v>
      </c>
      <c r="AR440" s="83">
        <f t="shared" si="374"/>
        <v>0</v>
      </c>
      <c r="AS440" s="83">
        <f t="shared" si="374"/>
        <v>0</v>
      </c>
      <c r="AT440" s="83">
        <f t="shared" si="374"/>
        <v>0</v>
      </c>
      <c r="AU440" s="155">
        <f t="shared" si="393"/>
        <v>0</v>
      </c>
      <c r="AV440" s="2">
        <f t="shared" si="376"/>
        <v>0</v>
      </c>
      <c r="AW440" s="2">
        <f t="shared" si="411"/>
        <v>0</v>
      </c>
      <c r="AX440" s="2">
        <f t="shared" si="411"/>
        <v>0</v>
      </c>
      <c r="AY440" s="2">
        <f t="shared" si="411"/>
        <v>0</v>
      </c>
      <c r="AZ440" s="2">
        <f t="shared" si="411"/>
        <v>0</v>
      </c>
      <c r="BA440" s="2">
        <f t="shared" si="411"/>
        <v>0</v>
      </c>
      <c r="BB440" s="2">
        <f t="shared" si="411"/>
        <v>0</v>
      </c>
      <c r="BC440" s="2">
        <f t="shared" si="411"/>
        <v>0</v>
      </c>
      <c r="BD440" s="2">
        <f t="shared" si="411"/>
        <v>0</v>
      </c>
      <c r="BE440" s="2">
        <f t="shared" si="411"/>
        <v>0</v>
      </c>
      <c r="BF440" s="2">
        <f t="shared" si="411"/>
        <v>0</v>
      </c>
      <c r="BG440" s="2">
        <f t="shared" si="411"/>
        <v>0</v>
      </c>
      <c r="BH440" s="145">
        <f t="shared" si="394"/>
        <v>0</v>
      </c>
      <c r="BU440" s="145"/>
      <c r="CH440" s="145"/>
      <c r="CU440" s="145"/>
      <c r="DH440" s="145"/>
      <c r="DU440" s="145"/>
      <c r="EH440" s="145"/>
    </row>
    <row r="441" spans="1:138" ht="15.75" outlineLevel="1" x14ac:dyDescent="0.25">
      <c r="A441" s="2">
        <f t="shared" si="402"/>
        <v>20</v>
      </c>
      <c r="B441" s="1" t="str">
        <f t="shared" si="402"/>
        <v>PRE-09872</v>
      </c>
      <c r="C441" s="1" t="str">
        <f t="shared" si="402"/>
        <v>SPP TXE - 230020 - 4 road locations</v>
      </c>
      <c r="D441" s="2" t="str">
        <f t="shared" si="402"/>
        <v>PRE-09872.1</v>
      </c>
      <c r="E441" s="161" t="str">
        <f t="shared" si="402"/>
        <v>SPP TXE - 230020 - 4 road locations</v>
      </c>
      <c r="F441" s="90">
        <f t="shared" si="370"/>
        <v>359</v>
      </c>
      <c r="G441" s="149">
        <f>VLOOKUP($F441,'2021 Depreciation Rates'!$A:$B,2,FALSE)</f>
        <v>1.4999999999999999E-2</v>
      </c>
      <c r="H441" s="149">
        <f>VLOOKUP($F441,'2022-2023 Depreciation Rates'!$A$1:$B$197,2,FALSE)</f>
        <v>1.6E-2</v>
      </c>
      <c r="I441" s="83">
        <f t="shared" ref="I441:T441" si="413">ROUND(H302*$G441/12,2)</f>
        <v>0</v>
      </c>
      <c r="J441" s="83">
        <f t="shared" si="413"/>
        <v>0</v>
      </c>
      <c r="K441" s="83">
        <f t="shared" si="413"/>
        <v>0</v>
      </c>
      <c r="L441" s="83">
        <f t="shared" si="413"/>
        <v>0</v>
      </c>
      <c r="M441" s="83">
        <f t="shared" si="413"/>
        <v>0</v>
      </c>
      <c r="N441" s="83">
        <f t="shared" si="413"/>
        <v>0</v>
      </c>
      <c r="O441" s="83">
        <f t="shared" si="413"/>
        <v>0</v>
      </c>
      <c r="P441" s="83">
        <f t="shared" si="413"/>
        <v>0</v>
      </c>
      <c r="Q441" s="83">
        <f t="shared" si="413"/>
        <v>0</v>
      </c>
      <c r="R441" s="83">
        <f t="shared" si="413"/>
        <v>0</v>
      </c>
      <c r="S441" s="83">
        <f t="shared" si="413"/>
        <v>0</v>
      </c>
      <c r="T441" s="83">
        <f t="shared" si="413"/>
        <v>0</v>
      </c>
      <c r="U441" s="183">
        <f t="shared" si="365"/>
        <v>0</v>
      </c>
      <c r="V441" s="83">
        <f t="shared" si="380"/>
        <v>0</v>
      </c>
      <c r="W441" s="83">
        <f t="shared" si="381"/>
        <v>0</v>
      </c>
      <c r="X441" s="83">
        <f t="shared" si="382"/>
        <v>0</v>
      </c>
      <c r="Y441" s="83">
        <f t="shared" si="383"/>
        <v>0</v>
      </c>
      <c r="Z441" s="83">
        <f t="shared" si="384"/>
        <v>0</v>
      </c>
      <c r="AA441" s="83">
        <f t="shared" si="385"/>
        <v>0</v>
      </c>
      <c r="AB441" s="83">
        <f t="shared" si="386"/>
        <v>0</v>
      </c>
      <c r="AC441" s="83">
        <f t="shared" si="387"/>
        <v>0</v>
      </c>
      <c r="AD441" s="83">
        <f t="shared" si="388"/>
        <v>0</v>
      </c>
      <c r="AE441" s="83">
        <f t="shared" si="389"/>
        <v>0</v>
      </c>
      <c r="AF441" s="83">
        <f t="shared" si="390"/>
        <v>0</v>
      </c>
      <c r="AG441" s="83">
        <f t="shared" si="391"/>
        <v>0</v>
      </c>
      <c r="AH441" s="155">
        <f t="shared" si="392"/>
        <v>0</v>
      </c>
      <c r="AI441" s="83">
        <f t="shared" si="373"/>
        <v>0</v>
      </c>
      <c r="AJ441" s="83">
        <f t="shared" si="374"/>
        <v>0</v>
      </c>
      <c r="AK441" s="83">
        <f t="shared" si="374"/>
        <v>0</v>
      </c>
      <c r="AL441" s="83">
        <f t="shared" si="374"/>
        <v>0</v>
      </c>
      <c r="AM441" s="83">
        <f t="shared" si="374"/>
        <v>0</v>
      </c>
      <c r="AN441" s="83">
        <f t="shared" si="374"/>
        <v>0</v>
      </c>
      <c r="AO441" s="83">
        <f t="shared" si="374"/>
        <v>0</v>
      </c>
      <c r="AP441" s="83">
        <f t="shared" si="374"/>
        <v>0</v>
      </c>
      <c r="AQ441" s="83">
        <f t="shared" si="374"/>
        <v>0</v>
      </c>
      <c r="AR441" s="83">
        <f t="shared" si="374"/>
        <v>0</v>
      </c>
      <c r="AS441" s="83">
        <f t="shared" si="374"/>
        <v>0</v>
      </c>
      <c r="AT441" s="83">
        <f t="shared" si="374"/>
        <v>0</v>
      </c>
      <c r="AU441" s="155">
        <f t="shared" si="393"/>
        <v>0</v>
      </c>
      <c r="AV441" s="2">
        <f t="shared" si="376"/>
        <v>0</v>
      </c>
      <c r="AW441" s="2">
        <f t="shared" si="411"/>
        <v>0</v>
      </c>
      <c r="AX441" s="2">
        <f t="shared" si="411"/>
        <v>0</v>
      </c>
      <c r="AY441" s="2">
        <f t="shared" si="411"/>
        <v>0</v>
      </c>
      <c r="AZ441" s="2">
        <f t="shared" si="411"/>
        <v>0</v>
      </c>
      <c r="BA441" s="2">
        <f t="shared" si="411"/>
        <v>0</v>
      </c>
      <c r="BB441" s="2">
        <f t="shared" si="411"/>
        <v>0</v>
      </c>
      <c r="BC441" s="2">
        <f t="shared" si="411"/>
        <v>0</v>
      </c>
      <c r="BD441" s="2">
        <f t="shared" si="411"/>
        <v>0</v>
      </c>
      <c r="BE441" s="2">
        <f t="shared" si="411"/>
        <v>0</v>
      </c>
      <c r="BF441" s="2">
        <f t="shared" si="411"/>
        <v>0</v>
      </c>
      <c r="BG441" s="2">
        <f t="shared" si="411"/>
        <v>0</v>
      </c>
      <c r="BH441" s="145">
        <f t="shared" si="394"/>
        <v>0</v>
      </c>
      <c r="BU441" s="145"/>
      <c r="CH441" s="145"/>
      <c r="CU441" s="145"/>
      <c r="DH441" s="145"/>
      <c r="DU441" s="145"/>
      <c r="EH441" s="145"/>
    </row>
    <row r="442" spans="1:138" ht="15.75" outlineLevel="1" x14ac:dyDescent="0.25">
      <c r="A442" s="2">
        <f t="shared" ref="A442:E451" si="414">A303</f>
        <v>21</v>
      </c>
      <c r="B442" s="1" t="str">
        <f t="shared" si="414"/>
        <v>PRE-09873</v>
      </c>
      <c r="C442" s="1" t="str">
        <f t="shared" si="414"/>
        <v>SPP TXE - Tampa Palms #2 - Bridge</v>
      </c>
      <c r="D442" s="2" t="str">
        <f t="shared" si="414"/>
        <v>PRE-09873.1</v>
      </c>
      <c r="E442" s="161" t="str">
        <f t="shared" si="414"/>
        <v>SPP TXE - Tampa Palms #2 - Bridge</v>
      </c>
      <c r="F442" s="90">
        <f t="shared" si="370"/>
        <v>359</v>
      </c>
      <c r="G442" s="149">
        <f>VLOOKUP($F442,'2021 Depreciation Rates'!$A:$B,2,FALSE)</f>
        <v>1.4999999999999999E-2</v>
      </c>
      <c r="H442" s="149">
        <f>VLOOKUP($F442,'2022-2023 Depreciation Rates'!$A$1:$B$197,2,FALSE)</f>
        <v>1.6E-2</v>
      </c>
      <c r="I442" s="83">
        <f t="shared" ref="I442:T442" si="415">ROUND(H303*$G442/12,2)</f>
        <v>0</v>
      </c>
      <c r="J442" s="83">
        <f t="shared" si="415"/>
        <v>0</v>
      </c>
      <c r="K442" s="83">
        <f t="shared" si="415"/>
        <v>0</v>
      </c>
      <c r="L442" s="83">
        <f t="shared" si="415"/>
        <v>0</v>
      </c>
      <c r="M442" s="83">
        <f t="shared" si="415"/>
        <v>0</v>
      </c>
      <c r="N442" s="83">
        <f t="shared" si="415"/>
        <v>0</v>
      </c>
      <c r="O442" s="83">
        <f t="shared" si="415"/>
        <v>0</v>
      </c>
      <c r="P442" s="83">
        <f t="shared" si="415"/>
        <v>0</v>
      </c>
      <c r="Q442" s="83">
        <f t="shared" si="415"/>
        <v>0</v>
      </c>
      <c r="R442" s="83">
        <f t="shared" si="415"/>
        <v>0</v>
      </c>
      <c r="S442" s="83">
        <f t="shared" si="415"/>
        <v>0</v>
      </c>
      <c r="T442" s="83">
        <f t="shared" si="415"/>
        <v>0</v>
      </c>
      <c r="U442" s="183">
        <f t="shared" si="365"/>
        <v>0</v>
      </c>
      <c r="V442" s="83">
        <f t="shared" si="380"/>
        <v>0</v>
      </c>
      <c r="W442" s="83">
        <f t="shared" si="381"/>
        <v>0</v>
      </c>
      <c r="X442" s="83">
        <f t="shared" si="382"/>
        <v>0</v>
      </c>
      <c r="Y442" s="83">
        <f t="shared" si="383"/>
        <v>0</v>
      </c>
      <c r="Z442" s="83">
        <f t="shared" si="384"/>
        <v>0</v>
      </c>
      <c r="AA442" s="83">
        <f t="shared" si="385"/>
        <v>0</v>
      </c>
      <c r="AB442" s="83">
        <f t="shared" si="386"/>
        <v>0</v>
      </c>
      <c r="AC442" s="83">
        <f t="shared" si="387"/>
        <v>0</v>
      </c>
      <c r="AD442" s="83">
        <f t="shared" si="388"/>
        <v>0</v>
      </c>
      <c r="AE442" s="83">
        <f t="shared" si="389"/>
        <v>0</v>
      </c>
      <c r="AF442" s="83">
        <f t="shared" si="390"/>
        <v>0</v>
      </c>
      <c r="AG442" s="83">
        <f t="shared" si="391"/>
        <v>0</v>
      </c>
      <c r="AH442" s="155">
        <f t="shared" si="392"/>
        <v>0</v>
      </c>
      <c r="AI442" s="83">
        <f t="shared" si="373"/>
        <v>0</v>
      </c>
      <c r="AJ442" s="83">
        <f t="shared" si="374"/>
        <v>0</v>
      </c>
      <c r="AK442" s="83">
        <f t="shared" si="374"/>
        <v>0</v>
      </c>
      <c r="AL442" s="83">
        <f t="shared" ref="AK442:AT457" si="416">ROUND(AK303*$H442/12,2)</f>
        <v>0</v>
      </c>
      <c r="AM442" s="83">
        <f t="shared" si="416"/>
        <v>0</v>
      </c>
      <c r="AN442" s="83">
        <f t="shared" si="416"/>
        <v>0</v>
      </c>
      <c r="AO442" s="83">
        <f t="shared" si="416"/>
        <v>0</v>
      </c>
      <c r="AP442" s="83">
        <f t="shared" si="416"/>
        <v>0</v>
      </c>
      <c r="AQ442" s="83">
        <f t="shared" si="416"/>
        <v>0</v>
      </c>
      <c r="AR442" s="83">
        <f t="shared" si="416"/>
        <v>0</v>
      </c>
      <c r="AS442" s="83">
        <f t="shared" si="416"/>
        <v>0</v>
      </c>
      <c r="AT442" s="83">
        <f t="shared" si="416"/>
        <v>0</v>
      </c>
      <c r="AU442" s="155">
        <f t="shared" si="393"/>
        <v>0</v>
      </c>
      <c r="AV442" s="2">
        <f t="shared" si="376"/>
        <v>0</v>
      </c>
      <c r="AW442" s="2">
        <f t="shared" si="411"/>
        <v>0</v>
      </c>
      <c r="AX442" s="2">
        <f t="shared" si="411"/>
        <v>0</v>
      </c>
      <c r="AY442" s="2">
        <f t="shared" si="411"/>
        <v>0</v>
      </c>
      <c r="AZ442" s="2">
        <f t="shared" si="411"/>
        <v>0</v>
      </c>
      <c r="BA442" s="2">
        <f t="shared" si="411"/>
        <v>0</v>
      </c>
      <c r="BB442" s="2">
        <f t="shared" si="411"/>
        <v>931.45</v>
      </c>
      <c r="BC442" s="2">
        <f t="shared" si="411"/>
        <v>931.45</v>
      </c>
      <c r="BD442" s="2">
        <f t="shared" si="411"/>
        <v>931.45</v>
      </c>
      <c r="BE442" s="2">
        <f t="shared" si="411"/>
        <v>931.45</v>
      </c>
      <c r="BF442" s="2">
        <f t="shared" si="411"/>
        <v>931.45</v>
      </c>
      <c r="BG442" s="2">
        <f t="shared" si="411"/>
        <v>931.45</v>
      </c>
      <c r="BH442" s="145">
        <f t="shared" si="394"/>
        <v>5588.7</v>
      </c>
      <c r="BU442" s="145"/>
      <c r="CH442" s="145"/>
      <c r="CU442" s="145"/>
      <c r="DH442" s="145"/>
      <c r="DU442" s="145"/>
      <c r="EH442" s="145"/>
    </row>
    <row r="443" spans="1:138" ht="15.75" outlineLevel="1" x14ac:dyDescent="0.25">
      <c r="A443" s="2">
        <f t="shared" si="414"/>
        <v>22</v>
      </c>
      <c r="B443" s="1" t="str">
        <f t="shared" si="414"/>
        <v>PRE-09876</v>
      </c>
      <c r="C443" s="1" t="str">
        <f t="shared" si="414"/>
        <v>SPP TXE - 66016</v>
      </c>
      <c r="D443" s="2" t="str">
        <f t="shared" si="414"/>
        <v>PRE-09876.1</v>
      </c>
      <c r="E443" s="161" t="str">
        <f t="shared" si="414"/>
        <v>SPP TXE - 66016</v>
      </c>
      <c r="F443" s="90">
        <f t="shared" si="370"/>
        <v>359</v>
      </c>
      <c r="G443" s="149">
        <f>VLOOKUP($F443,'2021 Depreciation Rates'!$A:$B,2,FALSE)</f>
        <v>1.4999999999999999E-2</v>
      </c>
      <c r="H443" s="149">
        <f>VLOOKUP($F443,'2022-2023 Depreciation Rates'!$A$1:$B$197,2,FALSE)</f>
        <v>1.6E-2</v>
      </c>
      <c r="I443" s="83">
        <f t="shared" ref="I443:T443" si="417">ROUND(H304*$G443/12,2)</f>
        <v>0</v>
      </c>
      <c r="J443" s="83">
        <f t="shared" si="417"/>
        <v>0</v>
      </c>
      <c r="K443" s="83">
        <f t="shared" si="417"/>
        <v>0</v>
      </c>
      <c r="L443" s="83">
        <f t="shared" si="417"/>
        <v>0</v>
      </c>
      <c r="M443" s="83">
        <f t="shared" si="417"/>
        <v>0</v>
      </c>
      <c r="N443" s="83">
        <f t="shared" si="417"/>
        <v>0</v>
      </c>
      <c r="O443" s="83">
        <f t="shared" si="417"/>
        <v>0</v>
      </c>
      <c r="P443" s="83">
        <f t="shared" si="417"/>
        <v>0</v>
      </c>
      <c r="Q443" s="83">
        <f t="shared" si="417"/>
        <v>0</v>
      </c>
      <c r="R443" s="83">
        <f t="shared" si="417"/>
        <v>0</v>
      </c>
      <c r="S443" s="83">
        <f t="shared" si="417"/>
        <v>0</v>
      </c>
      <c r="T443" s="83">
        <f t="shared" si="417"/>
        <v>0</v>
      </c>
      <c r="U443" s="183">
        <f t="shared" si="365"/>
        <v>0</v>
      </c>
      <c r="V443" s="83">
        <f t="shared" si="380"/>
        <v>0</v>
      </c>
      <c r="W443" s="83">
        <f t="shared" si="381"/>
        <v>0</v>
      </c>
      <c r="X443" s="83">
        <f t="shared" si="382"/>
        <v>0</v>
      </c>
      <c r="Y443" s="83">
        <f t="shared" si="383"/>
        <v>0</v>
      </c>
      <c r="Z443" s="83">
        <f t="shared" si="384"/>
        <v>0</v>
      </c>
      <c r="AA443" s="83">
        <f t="shared" si="385"/>
        <v>0</v>
      </c>
      <c r="AB443" s="83">
        <f t="shared" si="386"/>
        <v>0</v>
      </c>
      <c r="AC443" s="83">
        <f t="shared" si="387"/>
        <v>0</v>
      </c>
      <c r="AD443" s="83">
        <f t="shared" si="388"/>
        <v>0</v>
      </c>
      <c r="AE443" s="83">
        <f t="shared" si="389"/>
        <v>0</v>
      </c>
      <c r="AF443" s="83">
        <f t="shared" si="390"/>
        <v>0</v>
      </c>
      <c r="AG443" s="83">
        <f t="shared" si="391"/>
        <v>0</v>
      </c>
      <c r="AH443" s="155">
        <f t="shared" si="392"/>
        <v>0</v>
      </c>
      <c r="AI443" s="83">
        <f t="shared" si="373"/>
        <v>0</v>
      </c>
      <c r="AJ443" s="83">
        <f t="shared" si="374"/>
        <v>0</v>
      </c>
      <c r="AK443" s="83">
        <f t="shared" si="416"/>
        <v>0</v>
      </c>
      <c r="AL443" s="83">
        <f t="shared" si="416"/>
        <v>0</v>
      </c>
      <c r="AM443" s="83">
        <f t="shared" si="416"/>
        <v>0</v>
      </c>
      <c r="AN443" s="83">
        <f t="shared" si="416"/>
        <v>0</v>
      </c>
      <c r="AO443" s="83">
        <f t="shared" si="416"/>
        <v>0</v>
      </c>
      <c r="AP443" s="83">
        <f t="shared" si="416"/>
        <v>0</v>
      </c>
      <c r="AQ443" s="83">
        <f t="shared" si="416"/>
        <v>0</v>
      </c>
      <c r="AR443" s="83">
        <f t="shared" si="416"/>
        <v>0</v>
      </c>
      <c r="AS443" s="83">
        <f t="shared" si="416"/>
        <v>0</v>
      </c>
      <c r="AT443" s="83">
        <f t="shared" si="416"/>
        <v>0</v>
      </c>
      <c r="AU443" s="155">
        <f t="shared" si="393"/>
        <v>0</v>
      </c>
      <c r="AV443" s="2">
        <f t="shared" si="376"/>
        <v>0</v>
      </c>
      <c r="AW443" s="2">
        <f t="shared" si="411"/>
        <v>0</v>
      </c>
      <c r="AX443" s="2">
        <f t="shared" si="411"/>
        <v>0</v>
      </c>
      <c r="AY443" s="2">
        <f t="shared" si="411"/>
        <v>0</v>
      </c>
      <c r="AZ443" s="2">
        <f t="shared" si="411"/>
        <v>0</v>
      </c>
      <c r="BA443" s="2">
        <f t="shared" si="411"/>
        <v>0</v>
      </c>
      <c r="BB443" s="2">
        <f t="shared" si="411"/>
        <v>0</v>
      </c>
      <c r="BC443" s="2">
        <f t="shared" si="411"/>
        <v>0</v>
      </c>
      <c r="BD443" s="2">
        <f t="shared" si="411"/>
        <v>0</v>
      </c>
      <c r="BE443" s="2">
        <f t="shared" si="411"/>
        <v>0</v>
      </c>
      <c r="BF443" s="2">
        <f t="shared" si="411"/>
        <v>0</v>
      </c>
      <c r="BG443" s="2">
        <f t="shared" si="411"/>
        <v>0</v>
      </c>
      <c r="BH443" s="145">
        <f t="shared" si="394"/>
        <v>0</v>
      </c>
      <c r="BU443" s="145"/>
      <c r="CH443" s="145"/>
      <c r="CU443" s="145"/>
      <c r="DH443" s="145"/>
      <c r="DU443" s="145"/>
      <c r="EH443" s="145"/>
    </row>
    <row r="444" spans="1:138" ht="15.75" outlineLevel="1" x14ac:dyDescent="0.25">
      <c r="A444" s="2">
        <f t="shared" si="414"/>
        <v>23</v>
      </c>
      <c r="B444" s="1" t="str">
        <f t="shared" si="414"/>
        <v>PRE-09877</v>
      </c>
      <c r="C444" s="1" t="str">
        <f t="shared" si="414"/>
        <v>SPP TXE - Tampa Palms #4 - Bridge</v>
      </c>
      <c r="D444" s="2" t="str">
        <f t="shared" si="414"/>
        <v>PRE-09877.1</v>
      </c>
      <c r="E444" s="161" t="str">
        <f t="shared" si="414"/>
        <v>SPP TXE - Tampa Palms #4 - Bridge</v>
      </c>
      <c r="F444" s="90">
        <f t="shared" si="370"/>
        <v>359</v>
      </c>
      <c r="G444" s="149">
        <f>VLOOKUP($F444,'2021 Depreciation Rates'!$A:$B,2,FALSE)</f>
        <v>1.4999999999999999E-2</v>
      </c>
      <c r="H444" s="149">
        <f>VLOOKUP($F444,'2022-2023 Depreciation Rates'!$A$1:$B$197,2,FALSE)</f>
        <v>1.6E-2</v>
      </c>
      <c r="I444" s="83">
        <f t="shared" ref="I444:T444" si="418">ROUND(H305*$G444/12,2)</f>
        <v>0</v>
      </c>
      <c r="J444" s="83">
        <f t="shared" si="418"/>
        <v>0</v>
      </c>
      <c r="K444" s="83">
        <f t="shared" si="418"/>
        <v>0</v>
      </c>
      <c r="L444" s="83">
        <f t="shared" si="418"/>
        <v>0</v>
      </c>
      <c r="M444" s="83">
        <f t="shared" si="418"/>
        <v>0</v>
      </c>
      <c r="N444" s="83">
        <f t="shared" si="418"/>
        <v>0</v>
      </c>
      <c r="O444" s="83">
        <f t="shared" si="418"/>
        <v>0</v>
      </c>
      <c r="P444" s="83">
        <f t="shared" si="418"/>
        <v>0</v>
      </c>
      <c r="Q444" s="83">
        <f t="shared" si="418"/>
        <v>0</v>
      </c>
      <c r="R444" s="83">
        <f t="shared" si="418"/>
        <v>0</v>
      </c>
      <c r="S444" s="83">
        <f t="shared" si="418"/>
        <v>0</v>
      </c>
      <c r="T444" s="83">
        <f t="shared" si="418"/>
        <v>0</v>
      </c>
      <c r="U444" s="183">
        <f t="shared" si="365"/>
        <v>0</v>
      </c>
      <c r="V444" s="83">
        <f t="shared" si="380"/>
        <v>0</v>
      </c>
      <c r="W444" s="83">
        <f t="shared" si="381"/>
        <v>0</v>
      </c>
      <c r="X444" s="83">
        <f t="shared" si="382"/>
        <v>0</v>
      </c>
      <c r="Y444" s="83">
        <f t="shared" si="383"/>
        <v>0</v>
      </c>
      <c r="Z444" s="83">
        <f t="shared" si="384"/>
        <v>0</v>
      </c>
      <c r="AA444" s="83">
        <f t="shared" si="385"/>
        <v>0</v>
      </c>
      <c r="AB444" s="83">
        <f t="shared" si="386"/>
        <v>0</v>
      </c>
      <c r="AC444" s="83">
        <f t="shared" si="387"/>
        <v>0</v>
      </c>
      <c r="AD444" s="83">
        <f t="shared" si="388"/>
        <v>0</v>
      </c>
      <c r="AE444" s="83">
        <f t="shared" si="389"/>
        <v>0</v>
      </c>
      <c r="AF444" s="83">
        <f t="shared" si="390"/>
        <v>0</v>
      </c>
      <c r="AG444" s="83">
        <f t="shared" si="391"/>
        <v>0</v>
      </c>
      <c r="AH444" s="155">
        <f t="shared" si="392"/>
        <v>0</v>
      </c>
      <c r="AI444" s="83">
        <f t="shared" si="373"/>
        <v>0</v>
      </c>
      <c r="AJ444" s="83">
        <f t="shared" si="374"/>
        <v>0</v>
      </c>
      <c r="AK444" s="83">
        <f t="shared" si="416"/>
        <v>0</v>
      </c>
      <c r="AL444" s="83">
        <f t="shared" si="416"/>
        <v>0</v>
      </c>
      <c r="AM444" s="83">
        <f t="shared" si="416"/>
        <v>0</v>
      </c>
      <c r="AN444" s="83">
        <f t="shared" si="416"/>
        <v>0</v>
      </c>
      <c r="AO444" s="83">
        <f t="shared" si="416"/>
        <v>0</v>
      </c>
      <c r="AP444" s="83">
        <f t="shared" si="416"/>
        <v>0</v>
      </c>
      <c r="AQ444" s="83">
        <f t="shared" si="416"/>
        <v>0</v>
      </c>
      <c r="AR444" s="83">
        <f t="shared" si="416"/>
        <v>0</v>
      </c>
      <c r="AS444" s="83">
        <f t="shared" si="416"/>
        <v>0</v>
      </c>
      <c r="AT444" s="83">
        <f t="shared" si="416"/>
        <v>0</v>
      </c>
      <c r="AU444" s="155">
        <f t="shared" si="393"/>
        <v>0</v>
      </c>
      <c r="AV444" s="2">
        <f t="shared" si="376"/>
        <v>0</v>
      </c>
      <c r="AW444" s="2">
        <f t="shared" si="411"/>
        <v>0</v>
      </c>
      <c r="AX444" s="2">
        <f t="shared" si="411"/>
        <v>0</v>
      </c>
      <c r="AY444" s="2">
        <f t="shared" si="411"/>
        <v>0</v>
      </c>
      <c r="AZ444" s="2">
        <f t="shared" si="411"/>
        <v>0</v>
      </c>
      <c r="BA444" s="2">
        <f t="shared" si="411"/>
        <v>0</v>
      </c>
      <c r="BB444" s="2">
        <f t="shared" si="411"/>
        <v>0</v>
      </c>
      <c r="BC444" s="2">
        <f t="shared" si="411"/>
        <v>0</v>
      </c>
      <c r="BD444" s="2">
        <f t="shared" si="411"/>
        <v>0</v>
      </c>
      <c r="BE444" s="2">
        <f t="shared" si="411"/>
        <v>957.67</v>
      </c>
      <c r="BF444" s="2">
        <f t="shared" si="411"/>
        <v>957.67</v>
      </c>
      <c r="BG444" s="2">
        <f t="shared" si="411"/>
        <v>957.67</v>
      </c>
      <c r="BH444" s="145">
        <f t="shared" si="394"/>
        <v>2873.0099999999998</v>
      </c>
      <c r="BU444" s="145"/>
      <c r="CH444" s="145"/>
      <c r="CU444" s="145"/>
      <c r="DH444" s="145"/>
      <c r="DU444" s="145"/>
      <c r="EH444" s="145"/>
    </row>
    <row r="445" spans="1:138" ht="15.75" outlineLevel="1" x14ac:dyDescent="0.25">
      <c r="A445" s="2">
        <f t="shared" si="414"/>
        <v>24</v>
      </c>
      <c r="B445" s="1" t="str">
        <f t="shared" si="414"/>
        <v>PRE-09878</v>
      </c>
      <c r="C445" s="1" t="str">
        <f t="shared" si="414"/>
        <v>SPP TXE - 66035 - 2 road locations</v>
      </c>
      <c r="D445" s="2" t="str">
        <f t="shared" si="414"/>
        <v>PRE-09878.1</v>
      </c>
      <c r="E445" s="161" t="str">
        <f t="shared" si="414"/>
        <v>SPP TXE - 66035 - 2 road locations</v>
      </c>
      <c r="F445" s="90">
        <f t="shared" si="370"/>
        <v>359</v>
      </c>
      <c r="G445" s="149">
        <f>VLOOKUP($F445,'2021 Depreciation Rates'!$A:$B,2,FALSE)</f>
        <v>1.4999999999999999E-2</v>
      </c>
      <c r="H445" s="149">
        <f>VLOOKUP($F445,'2022-2023 Depreciation Rates'!$A$1:$B$197,2,FALSE)</f>
        <v>1.6E-2</v>
      </c>
      <c r="I445" s="83">
        <f t="shared" ref="I445:T445" si="419">ROUND(H306*$G445/12,2)</f>
        <v>0</v>
      </c>
      <c r="J445" s="83">
        <f t="shared" si="419"/>
        <v>0</v>
      </c>
      <c r="K445" s="83">
        <f t="shared" si="419"/>
        <v>0</v>
      </c>
      <c r="L445" s="83">
        <f t="shared" si="419"/>
        <v>0</v>
      </c>
      <c r="M445" s="83">
        <f t="shared" si="419"/>
        <v>0</v>
      </c>
      <c r="N445" s="83">
        <f t="shared" si="419"/>
        <v>0</v>
      </c>
      <c r="O445" s="83">
        <f t="shared" si="419"/>
        <v>0</v>
      </c>
      <c r="P445" s="83">
        <f t="shared" si="419"/>
        <v>0</v>
      </c>
      <c r="Q445" s="83">
        <f t="shared" si="419"/>
        <v>0</v>
      </c>
      <c r="R445" s="83">
        <f t="shared" si="419"/>
        <v>0</v>
      </c>
      <c r="S445" s="83">
        <f t="shared" si="419"/>
        <v>0</v>
      </c>
      <c r="T445" s="83">
        <f t="shared" si="419"/>
        <v>0</v>
      </c>
      <c r="U445" s="183">
        <f t="shared" si="365"/>
        <v>0</v>
      </c>
      <c r="V445" s="83">
        <f t="shared" si="380"/>
        <v>0</v>
      </c>
      <c r="W445" s="83">
        <f t="shared" si="381"/>
        <v>0</v>
      </c>
      <c r="X445" s="83">
        <f t="shared" si="382"/>
        <v>0</v>
      </c>
      <c r="Y445" s="83">
        <f t="shared" si="383"/>
        <v>0</v>
      </c>
      <c r="Z445" s="83">
        <f t="shared" si="384"/>
        <v>0</v>
      </c>
      <c r="AA445" s="83">
        <f t="shared" si="385"/>
        <v>0</v>
      </c>
      <c r="AB445" s="83">
        <f t="shared" si="386"/>
        <v>0</v>
      </c>
      <c r="AC445" s="83">
        <f t="shared" si="387"/>
        <v>0</v>
      </c>
      <c r="AD445" s="83">
        <f t="shared" si="388"/>
        <v>0</v>
      </c>
      <c r="AE445" s="83">
        <f t="shared" si="389"/>
        <v>0</v>
      </c>
      <c r="AF445" s="83">
        <f t="shared" si="390"/>
        <v>0</v>
      </c>
      <c r="AG445" s="83">
        <f t="shared" si="391"/>
        <v>0</v>
      </c>
      <c r="AH445" s="155">
        <f t="shared" si="392"/>
        <v>0</v>
      </c>
      <c r="AI445" s="83">
        <f t="shared" si="373"/>
        <v>0</v>
      </c>
      <c r="AJ445" s="83">
        <f t="shared" si="374"/>
        <v>0</v>
      </c>
      <c r="AK445" s="83">
        <f t="shared" si="416"/>
        <v>0</v>
      </c>
      <c r="AL445" s="83">
        <f t="shared" si="416"/>
        <v>0</v>
      </c>
      <c r="AM445" s="83">
        <f t="shared" si="416"/>
        <v>0</v>
      </c>
      <c r="AN445" s="83">
        <f t="shared" si="416"/>
        <v>0</v>
      </c>
      <c r="AO445" s="83">
        <f t="shared" si="416"/>
        <v>0</v>
      </c>
      <c r="AP445" s="83">
        <f t="shared" si="416"/>
        <v>0</v>
      </c>
      <c r="AQ445" s="83">
        <f t="shared" si="416"/>
        <v>0</v>
      </c>
      <c r="AR445" s="83">
        <f t="shared" si="416"/>
        <v>0</v>
      </c>
      <c r="AS445" s="83">
        <f t="shared" si="416"/>
        <v>0</v>
      </c>
      <c r="AT445" s="83">
        <f t="shared" si="416"/>
        <v>0</v>
      </c>
      <c r="AU445" s="155">
        <f t="shared" si="393"/>
        <v>0</v>
      </c>
      <c r="AV445" s="2">
        <f t="shared" si="376"/>
        <v>0</v>
      </c>
      <c r="AW445" s="2">
        <f t="shared" si="411"/>
        <v>0</v>
      </c>
      <c r="AX445" s="2">
        <f t="shared" si="411"/>
        <v>0</v>
      </c>
      <c r="AY445" s="2">
        <f t="shared" si="411"/>
        <v>0</v>
      </c>
      <c r="AZ445" s="2">
        <f t="shared" si="411"/>
        <v>0</v>
      </c>
      <c r="BA445" s="2">
        <f t="shared" si="411"/>
        <v>0</v>
      </c>
      <c r="BB445" s="2">
        <f t="shared" si="411"/>
        <v>0</v>
      </c>
      <c r="BC445" s="2">
        <f t="shared" si="411"/>
        <v>0</v>
      </c>
      <c r="BD445" s="2">
        <f t="shared" si="411"/>
        <v>0</v>
      </c>
      <c r="BE445" s="2">
        <f t="shared" si="411"/>
        <v>0</v>
      </c>
      <c r="BF445" s="2">
        <f t="shared" si="411"/>
        <v>0</v>
      </c>
      <c r="BG445" s="2">
        <f t="shared" si="411"/>
        <v>0</v>
      </c>
      <c r="BH445" s="145">
        <f t="shared" si="394"/>
        <v>0</v>
      </c>
      <c r="BU445" s="145"/>
      <c r="CH445" s="145"/>
      <c r="CU445" s="145"/>
      <c r="DH445" s="145"/>
      <c r="DU445" s="145"/>
      <c r="EH445" s="145"/>
    </row>
    <row r="446" spans="1:138" ht="15.75" outlineLevel="1" x14ac:dyDescent="0.25">
      <c r="A446" s="2">
        <f t="shared" si="414"/>
        <v>25</v>
      </c>
      <c r="B446" s="1" t="str">
        <f t="shared" si="414"/>
        <v>PRE-09881</v>
      </c>
      <c r="C446" s="1" t="str">
        <f t="shared" si="414"/>
        <v>SPP TXE - 230007</v>
      </c>
      <c r="D446" s="2" t="str">
        <f t="shared" si="414"/>
        <v>PRE-09881.1</v>
      </c>
      <c r="E446" s="161" t="str">
        <f t="shared" si="414"/>
        <v>SPP TXE - 230007</v>
      </c>
      <c r="F446" s="90">
        <f t="shared" si="370"/>
        <v>359</v>
      </c>
      <c r="G446" s="149">
        <f>VLOOKUP($F446,'2021 Depreciation Rates'!$A:$B,2,FALSE)</f>
        <v>1.4999999999999999E-2</v>
      </c>
      <c r="H446" s="149">
        <f>VLOOKUP($F446,'2022-2023 Depreciation Rates'!$A$1:$B$197,2,FALSE)</f>
        <v>1.6E-2</v>
      </c>
      <c r="I446" s="83">
        <f t="shared" ref="I446:T446" si="420">ROUND(H307*$G446/12,2)</f>
        <v>0</v>
      </c>
      <c r="J446" s="83">
        <f t="shared" si="420"/>
        <v>0</v>
      </c>
      <c r="K446" s="83">
        <f t="shared" si="420"/>
        <v>0</v>
      </c>
      <c r="L446" s="83">
        <f t="shared" si="420"/>
        <v>0</v>
      </c>
      <c r="M446" s="83">
        <f t="shared" si="420"/>
        <v>0</v>
      </c>
      <c r="N446" s="83">
        <f t="shared" si="420"/>
        <v>0</v>
      </c>
      <c r="O446" s="83">
        <f t="shared" si="420"/>
        <v>0</v>
      </c>
      <c r="P446" s="83">
        <f t="shared" si="420"/>
        <v>0</v>
      </c>
      <c r="Q446" s="83">
        <f t="shared" si="420"/>
        <v>0</v>
      </c>
      <c r="R446" s="83">
        <f t="shared" si="420"/>
        <v>0</v>
      </c>
      <c r="S446" s="83">
        <f t="shared" si="420"/>
        <v>0</v>
      </c>
      <c r="T446" s="83">
        <f t="shared" si="420"/>
        <v>0</v>
      </c>
      <c r="U446" s="183">
        <f t="shared" si="365"/>
        <v>0</v>
      </c>
      <c r="V446" s="83">
        <f t="shared" si="380"/>
        <v>0</v>
      </c>
      <c r="W446" s="83">
        <f t="shared" si="381"/>
        <v>0</v>
      </c>
      <c r="X446" s="83">
        <f t="shared" si="382"/>
        <v>0</v>
      </c>
      <c r="Y446" s="83">
        <f t="shared" si="383"/>
        <v>0</v>
      </c>
      <c r="Z446" s="83">
        <f t="shared" si="384"/>
        <v>0</v>
      </c>
      <c r="AA446" s="83">
        <f t="shared" si="385"/>
        <v>0</v>
      </c>
      <c r="AB446" s="83">
        <f t="shared" si="386"/>
        <v>0</v>
      </c>
      <c r="AC446" s="83">
        <f t="shared" si="387"/>
        <v>0</v>
      </c>
      <c r="AD446" s="83">
        <f t="shared" si="388"/>
        <v>0</v>
      </c>
      <c r="AE446" s="83">
        <f t="shared" si="389"/>
        <v>0</v>
      </c>
      <c r="AF446" s="83">
        <f t="shared" si="390"/>
        <v>0</v>
      </c>
      <c r="AG446" s="83">
        <f t="shared" si="391"/>
        <v>0</v>
      </c>
      <c r="AH446" s="155">
        <f t="shared" si="392"/>
        <v>0</v>
      </c>
      <c r="AI446" s="83">
        <f t="shared" si="373"/>
        <v>0</v>
      </c>
      <c r="AJ446" s="83">
        <f t="shared" si="374"/>
        <v>0</v>
      </c>
      <c r="AK446" s="83">
        <f t="shared" si="416"/>
        <v>0</v>
      </c>
      <c r="AL446" s="83">
        <f t="shared" si="416"/>
        <v>0</v>
      </c>
      <c r="AM446" s="83">
        <f t="shared" si="416"/>
        <v>0</v>
      </c>
      <c r="AN446" s="83">
        <f t="shared" si="416"/>
        <v>0</v>
      </c>
      <c r="AO446" s="83">
        <f t="shared" si="416"/>
        <v>0</v>
      </c>
      <c r="AP446" s="83">
        <f t="shared" si="416"/>
        <v>0</v>
      </c>
      <c r="AQ446" s="83">
        <f t="shared" si="416"/>
        <v>0</v>
      </c>
      <c r="AR446" s="83">
        <f t="shared" si="416"/>
        <v>0</v>
      </c>
      <c r="AS446" s="83">
        <f t="shared" si="416"/>
        <v>0</v>
      </c>
      <c r="AT446" s="83">
        <f t="shared" si="416"/>
        <v>0</v>
      </c>
      <c r="AU446" s="155">
        <f t="shared" si="393"/>
        <v>0</v>
      </c>
      <c r="AV446" s="2">
        <f t="shared" si="376"/>
        <v>0</v>
      </c>
      <c r="AW446" s="2">
        <f t="shared" si="411"/>
        <v>0</v>
      </c>
      <c r="AX446" s="2">
        <f t="shared" si="411"/>
        <v>0</v>
      </c>
      <c r="AY446" s="2">
        <f t="shared" si="411"/>
        <v>0</v>
      </c>
      <c r="AZ446" s="2">
        <f t="shared" si="411"/>
        <v>0</v>
      </c>
      <c r="BA446" s="2">
        <f t="shared" si="411"/>
        <v>0</v>
      </c>
      <c r="BB446" s="2">
        <f t="shared" si="411"/>
        <v>0</v>
      </c>
      <c r="BC446" s="2">
        <f t="shared" si="411"/>
        <v>0</v>
      </c>
      <c r="BD446" s="2">
        <f t="shared" si="411"/>
        <v>0</v>
      </c>
      <c r="BE446" s="2">
        <f t="shared" si="411"/>
        <v>0</v>
      </c>
      <c r="BF446" s="2">
        <f t="shared" si="411"/>
        <v>466.8</v>
      </c>
      <c r="BG446" s="2">
        <f t="shared" si="411"/>
        <v>466.8</v>
      </c>
      <c r="BH446" s="145">
        <f t="shared" si="394"/>
        <v>933.6</v>
      </c>
      <c r="BU446" s="145"/>
      <c r="CH446" s="145"/>
      <c r="CU446" s="145"/>
      <c r="DH446" s="145"/>
      <c r="DU446" s="145"/>
      <c r="EH446" s="145"/>
    </row>
    <row r="447" spans="1:138" ht="15.75" outlineLevel="1" x14ac:dyDescent="0.25">
      <c r="A447" s="2">
        <f t="shared" si="414"/>
        <v>26</v>
      </c>
      <c r="B447" s="1" t="str">
        <f t="shared" si="414"/>
        <v>PRE-09875</v>
      </c>
      <c r="C447" s="1" t="str">
        <f t="shared" si="414"/>
        <v>SPP TXE - Blount Rd - Bridge</v>
      </c>
      <c r="D447" s="2" t="str">
        <f t="shared" si="414"/>
        <v>PRE-09875.1</v>
      </c>
      <c r="E447" s="161" t="str">
        <f t="shared" si="414"/>
        <v>SPP TXE - Blount Rd - Bridge</v>
      </c>
      <c r="F447" s="90">
        <f t="shared" si="370"/>
        <v>359</v>
      </c>
      <c r="G447" s="149">
        <f>VLOOKUP($F447,'2021 Depreciation Rates'!$A:$B,2,FALSE)</f>
        <v>1.4999999999999999E-2</v>
      </c>
      <c r="H447" s="149">
        <f>VLOOKUP($F447,'2022-2023 Depreciation Rates'!$A$1:$B$197,2,FALSE)</f>
        <v>1.6E-2</v>
      </c>
      <c r="I447" s="83">
        <f t="shared" ref="I447:T447" si="421">ROUND(H308*$G447/12,2)</f>
        <v>0</v>
      </c>
      <c r="J447" s="83">
        <f t="shared" si="421"/>
        <v>0</v>
      </c>
      <c r="K447" s="83">
        <f t="shared" si="421"/>
        <v>0</v>
      </c>
      <c r="L447" s="83">
        <f t="shared" si="421"/>
        <v>0</v>
      </c>
      <c r="M447" s="83">
        <f t="shared" si="421"/>
        <v>0</v>
      </c>
      <c r="N447" s="83">
        <f t="shared" si="421"/>
        <v>0</v>
      </c>
      <c r="O447" s="83">
        <f t="shared" si="421"/>
        <v>0</v>
      </c>
      <c r="P447" s="83">
        <f t="shared" si="421"/>
        <v>0</v>
      </c>
      <c r="Q447" s="83">
        <f t="shared" si="421"/>
        <v>0</v>
      </c>
      <c r="R447" s="83">
        <f t="shared" si="421"/>
        <v>0</v>
      </c>
      <c r="S447" s="83">
        <f t="shared" si="421"/>
        <v>0</v>
      </c>
      <c r="T447" s="83">
        <f t="shared" si="421"/>
        <v>0</v>
      </c>
      <c r="U447" s="183">
        <f t="shared" si="365"/>
        <v>0</v>
      </c>
      <c r="V447" s="83">
        <f t="shared" si="380"/>
        <v>0</v>
      </c>
      <c r="W447" s="83">
        <f t="shared" si="381"/>
        <v>0</v>
      </c>
      <c r="X447" s="83">
        <f t="shared" si="382"/>
        <v>0</v>
      </c>
      <c r="Y447" s="83">
        <f t="shared" si="383"/>
        <v>0</v>
      </c>
      <c r="Z447" s="83">
        <f t="shared" si="384"/>
        <v>0</v>
      </c>
      <c r="AA447" s="83">
        <f t="shared" si="385"/>
        <v>0</v>
      </c>
      <c r="AB447" s="83">
        <f t="shared" si="386"/>
        <v>0</v>
      </c>
      <c r="AC447" s="83">
        <f t="shared" si="387"/>
        <v>0</v>
      </c>
      <c r="AD447" s="83">
        <f t="shared" si="388"/>
        <v>0</v>
      </c>
      <c r="AE447" s="83">
        <f t="shared" si="389"/>
        <v>0</v>
      </c>
      <c r="AF447" s="83">
        <f t="shared" si="390"/>
        <v>0</v>
      </c>
      <c r="AG447" s="83">
        <f t="shared" si="391"/>
        <v>0</v>
      </c>
      <c r="AH447" s="155">
        <f t="shared" si="392"/>
        <v>0</v>
      </c>
      <c r="AI447" s="83">
        <f t="shared" si="373"/>
        <v>0</v>
      </c>
      <c r="AJ447" s="83">
        <f t="shared" si="374"/>
        <v>0</v>
      </c>
      <c r="AK447" s="83">
        <f t="shared" si="416"/>
        <v>0</v>
      </c>
      <c r="AL447" s="83">
        <f t="shared" si="416"/>
        <v>0</v>
      </c>
      <c r="AM447" s="83">
        <f t="shared" si="416"/>
        <v>0</v>
      </c>
      <c r="AN447" s="83">
        <f t="shared" si="416"/>
        <v>0</v>
      </c>
      <c r="AO447" s="83">
        <f t="shared" si="416"/>
        <v>0</v>
      </c>
      <c r="AP447" s="83">
        <f t="shared" si="416"/>
        <v>0</v>
      </c>
      <c r="AQ447" s="83">
        <f t="shared" si="416"/>
        <v>0</v>
      </c>
      <c r="AR447" s="83">
        <f t="shared" si="416"/>
        <v>0</v>
      </c>
      <c r="AS447" s="83">
        <f t="shared" si="416"/>
        <v>0</v>
      </c>
      <c r="AT447" s="83">
        <f t="shared" si="416"/>
        <v>0</v>
      </c>
      <c r="AU447" s="155">
        <f t="shared" si="393"/>
        <v>0</v>
      </c>
      <c r="AV447" s="2">
        <f t="shared" si="376"/>
        <v>0</v>
      </c>
      <c r="AW447" s="2">
        <f t="shared" si="411"/>
        <v>0</v>
      </c>
      <c r="AX447" s="2">
        <f t="shared" si="411"/>
        <v>0</v>
      </c>
      <c r="AY447" s="2">
        <f t="shared" si="411"/>
        <v>0</v>
      </c>
      <c r="AZ447" s="2">
        <f t="shared" si="411"/>
        <v>0</v>
      </c>
      <c r="BA447" s="2">
        <f t="shared" si="411"/>
        <v>0</v>
      </c>
      <c r="BB447" s="2">
        <f t="shared" si="411"/>
        <v>0</v>
      </c>
      <c r="BC447" s="2">
        <f t="shared" si="411"/>
        <v>0</v>
      </c>
      <c r="BD447" s="2">
        <f t="shared" si="411"/>
        <v>0</v>
      </c>
      <c r="BE447" s="2">
        <f t="shared" si="411"/>
        <v>0</v>
      </c>
      <c r="BF447" s="2">
        <f t="shared" si="411"/>
        <v>0</v>
      </c>
      <c r="BG447" s="2">
        <f t="shared" si="411"/>
        <v>0</v>
      </c>
      <c r="BH447" s="145">
        <f t="shared" si="394"/>
        <v>0</v>
      </c>
      <c r="BU447" s="145"/>
      <c r="CH447" s="145"/>
      <c r="CU447" s="145"/>
      <c r="DH447" s="145"/>
      <c r="DU447" s="145"/>
      <c r="EH447" s="145"/>
    </row>
    <row r="448" spans="1:138" ht="15.75" outlineLevel="1" x14ac:dyDescent="0.25">
      <c r="A448" s="2">
        <f t="shared" si="414"/>
        <v>27</v>
      </c>
      <c r="B448" s="1" t="str">
        <f t="shared" si="414"/>
        <v>TXE - TBD32</v>
      </c>
      <c r="C448" s="1" t="str">
        <f t="shared" si="414"/>
        <v>SPP TXE - 66033</v>
      </c>
      <c r="D448" s="2" t="str">
        <f t="shared" si="414"/>
        <v>TXE - TBD32.1</v>
      </c>
      <c r="E448" s="161" t="str">
        <f t="shared" si="414"/>
        <v>SPP TXE - 66033</v>
      </c>
      <c r="F448" s="90">
        <f t="shared" si="370"/>
        <v>359</v>
      </c>
      <c r="G448" s="149">
        <f>VLOOKUP($F448,'2021 Depreciation Rates'!$A:$B,2,FALSE)</f>
        <v>1.4999999999999999E-2</v>
      </c>
      <c r="H448" s="149">
        <f>VLOOKUP($F448,'2022-2023 Depreciation Rates'!$A$1:$B$197,2,FALSE)</f>
        <v>1.6E-2</v>
      </c>
      <c r="I448" s="83">
        <f t="shared" ref="I448:T448" si="422">ROUND(H309*$G448/12,2)</f>
        <v>0</v>
      </c>
      <c r="J448" s="83">
        <f t="shared" si="422"/>
        <v>0</v>
      </c>
      <c r="K448" s="83">
        <f t="shared" si="422"/>
        <v>0</v>
      </c>
      <c r="L448" s="83">
        <f t="shared" si="422"/>
        <v>0</v>
      </c>
      <c r="M448" s="83">
        <f t="shared" si="422"/>
        <v>0</v>
      </c>
      <c r="N448" s="83">
        <f t="shared" si="422"/>
        <v>0</v>
      </c>
      <c r="O448" s="83">
        <f t="shared" si="422"/>
        <v>0</v>
      </c>
      <c r="P448" s="83">
        <f t="shared" si="422"/>
        <v>0</v>
      </c>
      <c r="Q448" s="83">
        <f t="shared" si="422"/>
        <v>0</v>
      </c>
      <c r="R448" s="83">
        <f t="shared" si="422"/>
        <v>0</v>
      </c>
      <c r="S448" s="83">
        <f t="shared" si="422"/>
        <v>0</v>
      </c>
      <c r="T448" s="83">
        <f t="shared" si="422"/>
        <v>0</v>
      </c>
      <c r="U448" s="183">
        <f t="shared" si="365"/>
        <v>0</v>
      </c>
      <c r="V448" s="83">
        <f t="shared" si="380"/>
        <v>0</v>
      </c>
      <c r="W448" s="83">
        <f t="shared" si="381"/>
        <v>0</v>
      </c>
      <c r="X448" s="83">
        <f t="shared" si="382"/>
        <v>0</v>
      </c>
      <c r="Y448" s="83">
        <f t="shared" si="383"/>
        <v>0</v>
      </c>
      <c r="Z448" s="83">
        <f t="shared" si="384"/>
        <v>0</v>
      </c>
      <c r="AA448" s="83">
        <f t="shared" si="385"/>
        <v>0</v>
      </c>
      <c r="AB448" s="83">
        <f t="shared" si="386"/>
        <v>0</v>
      </c>
      <c r="AC448" s="83">
        <f t="shared" si="387"/>
        <v>0</v>
      </c>
      <c r="AD448" s="83">
        <f t="shared" si="388"/>
        <v>0</v>
      </c>
      <c r="AE448" s="83">
        <f t="shared" si="389"/>
        <v>0</v>
      </c>
      <c r="AF448" s="83">
        <f t="shared" si="390"/>
        <v>0</v>
      </c>
      <c r="AG448" s="83">
        <f t="shared" si="391"/>
        <v>0</v>
      </c>
      <c r="AH448" s="155">
        <f t="shared" si="392"/>
        <v>0</v>
      </c>
      <c r="AI448" s="83">
        <f t="shared" si="373"/>
        <v>0</v>
      </c>
      <c r="AJ448" s="83">
        <f t="shared" si="374"/>
        <v>0</v>
      </c>
      <c r="AK448" s="83">
        <f t="shared" si="416"/>
        <v>0</v>
      </c>
      <c r="AL448" s="83">
        <f t="shared" si="416"/>
        <v>0</v>
      </c>
      <c r="AM448" s="83">
        <f t="shared" si="416"/>
        <v>0</v>
      </c>
      <c r="AN448" s="83">
        <f t="shared" si="416"/>
        <v>0</v>
      </c>
      <c r="AO448" s="83">
        <f t="shared" si="416"/>
        <v>0</v>
      </c>
      <c r="AP448" s="83">
        <f t="shared" si="416"/>
        <v>0</v>
      </c>
      <c r="AQ448" s="83">
        <f t="shared" si="416"/>
        <v>0</v>
      </c>
      <c r="AR448" s="83">
        <f t="shared" si="416"/>
        <v>0</v>
      </c>
      <c r="AS448" s="83">
        <f t="shared" si="416"/>
        <v>0</v>
      </c>
      <c r="AT448" s="83">
        <f t="shared" si="416"/>
        <v>0</v>
      </c>
      <c r="AU448" s="155">
        <f t="shared" si="393"/>
        <v>0</v>
      </c>
      <c r="AV448" s="2">
        <f t="shared" si="376"/>
        <v>0</v>
      </c>
      <c r="AW448" s="2">
        <f t="shared" si="411"/>
        <v>0</v>
      </c>
      <c r="AX448" s="2">
        <f t="shared" si="411"/>
        <v>0</v>
      </c>
      <c r="AY448" s="2">
        <f t="shared" si="411"/>
        <v>0</v>
      </c>
      <c r="AZ448" s="2">
        <f t="shared" si="411"/>
        <v>0</v>
      </c>
      <c r="BA448" s="2">
        <f t="shared" si="411"/>
        <v>0</v>
      </c>
      <c r="BB448" s="2">
        <f t="shared" si="411"/>
        <v>0</v>
      </c>
      <c r="BC448" s="2">
        <f t="shared" si="411"/>
        <v>0</v>
      </c>
      <c r="BD448" s="2">
        <f t="shared" si="411"/>
        <v>0</v>
      </c>
      <c r="BE448" s="2">
        <f t="shared" si="411"/>
        <v>0</v>
      </c>
      <c r="BF448" s="2">
        <f t="shared" si="411"/>
        <v>0</v>
      </c>
      <c r="BG448" s="2">
        <f t="shared" si="411"/>
        <v>0</v>
      </c>
      <c r="BH448" s="145">
        <f t="shared" si="394"/>
        <v>0</v>
      </c>
      <c r="BU448" s="145"/>
      <c r="CH448" s="145"/>
      <c r="CU448" s="145"/>
      <c r="DH448" s="145"/>
      <c r="DU448" s="145"/>
      <c r="EH448" s="145"/>
    </row>
    <row r="449" spans="1:138" ht="15.75" outlineLevel="1" x14ac:dyDescent="0.25">
      <c r="A449" s="2">
        <f t="shared" si="414"/>
        <v>28</v>
      </c>
      <c r="B449" s="1" t="str">
        <f t="shared" si="414"/>
        <v>TXE - TBD34</v>
      </c>
      <c r="C449" s="1" t="str">
        <f t="shared" si="414"/>
        <v>SPP TXE - 66046</v>
      </c>
      <c r="D449" s="2" t="str">
        <f t="shared" si="414"/>
        <v>TXE - TBD34.1</v>
      </c>
      <c r="E449" s="161" t="str">
        <f t="shared" si="414"/>
        <v>SPP TXE - 66046</v>
      </c>
      <c r="F449" s="90">
        <f t="shared" si="370"/>
        <v>359</v>
      </c>
      <c r="G449" s="149">
        <f>VLOOKUP($F449,'2021 Depreciation Rates'!$A:$B,2,FALSE)</f>
        <v>1.4999999999999999E-2</v>
      </c>
      <c r="H449" s="149">
        <f>VLOOKUP($F449,'2022-2023 Depreciation Rates'!$A$1:$B$197,2,FALSE)</f>
        <v>1.6E-2</v>
      </c>
      <c r="I449" s="83">
        <f t="shared" ref="I449:T449" si="423">ROUND(H310*$G449/12,2)</f>
        <v>0</v>
      </c>
      <c r="J449" s="83">
        <f t="shared" si="423"/>
        <v>0</v>
      </c>
      <c r="K449" s="83">
        <f t="shared" si="423"/>
        <v>0</v>
      </c>
      <c r="L449" s="83">
        <f t="shared" si="423"/>
        <v>0</v>
      </c>
      <c r="M449" s="83">
        <f t="shared" si="423"/>
        <v>0</v>
      </c>
      <c r="N449" s="83">
        <f t="shared" si="423"/>
        <v>0</v>
      </c>
      <c r="O449" s="83">
        <f t="shared" si="423"/>
        <v>0</v>
      </c>
      <c r="P449" s="83">
        <f t="shared" si="423"/>
        <v>0</v>
      </c>
      <c r="Q449" s="83">
        <f t="shared" si="423"/>
        <v>0</v>
      </c>
      <c r="R449" s="83">
        <f t="shared" si="423"/>
        <v>0</v>
      </c>
      <c r="S449" s="83">
        <f t="shared" si="423"/>
        <v>0</v>
      </c>
      <c r="T449" s="83">
        <f t="shared" si="423"/>
        <v>0</v>
      </c>
      <c r="U449" s="183">
        <f t="shared" si="365"/>
        <v>0</v>
      </c>
      <c r="V449" s="83">
        <f t="shared" si="380"/>
        <v>0</v>
      </c>
      <c r="W449" s="83">
        <f t="shared" si="381"/>
        <v>0</v>
      </c>
      <c r="X449" s="83">
        <f t="shared" si="382"/>
        <v>0</v>
      </c>
      <c r="Y449" s="83">
        <f t="shared" si="383"/>
        <v>0</v>
      </c>
      <c r="Z449" s="83">
        <f t="shared" si="384"/>
        <v>0</v>
      </c>
      <c r="AA449" s="83">
        <f t="shared" si="385"/>
        <v>0</v>
      </c>
      <c r="AB449" s="83">
        <f t="shared" si="386"/>
        <v>0</v>
      </c>
      <c r="AC449" s="83">
        <f t="shared" si="387"/>
        <v>0</v>
      </c>
      <c r="AD449" s="83">
        <f t="shared" si="388"/>
        <v>0</v>
      </c>
      <c r="AE449" s="83">
        <f t="shared" si="389"/>
        <v>0</v>
      </c>
      <c r="AF449" s="83">
        <f t="shared" si="390"/>
        <v>0</v>
      </c>
      <c r="AG449" s="83">
        <f t="shared" si="391"/>
        <v>0</v>
      </c>
      <c r="AH449" s="155">
        <f t="shared" si="392"/>
        <v>0</v>
      </c>
      <c r="AI449" s="83">
        <f t="shared" si="373"/>
        <v>0</v>
      </c>
      <c r="AJ449" s="83">
        <f t="shared" si="374"/>
        <v>0</v>
      </c>
      <c r="AK449" s="83">
        <f t="shared" si="416"/>
        <v>0</v>
      </c>
      <c r="AL449" s="83">
        <f t="shared" si="416"/>
        <v>0</v>
      </c>
      <c r="AM449" s="83">
        <f t="shared" si="416"/>
        <v>0</v>
      </c>
      <c r="AN449" s="83">
        <f t="shared" si="416"/>
        <v>0</v>
      </c>
      <c r="AO449" s="83">
        <f t="shared" si="416"/>
        <v>0</v>
      </c>
      <c r="AP449" s="83">
        <f t="shared" si="416"/>
        <v>0</v>
      </c>
      <c r="AQ449" s="83">
        <f t="shared" si="416"/>
        <v>0</v>
      </c>
      <c r="AR449" s="83">
        <f t="shared" si="416"/>
        <v>0</v>
      </c>
      <c r="AS449" s="83">
        <f t="shared" si="416"/>
        <v>0</v>
      </c>
      <c r="AT449" s="83">
        <f t="shared" si="416"/>
        <v>0</v>
      </c>
      <c r="AU449" s="155">
        <f t="shared" si="393"/>
        <v>0</v>
      </c>
      <c r="AV449" s="2">
        <f t="shared" si="376"/>
        <v>0</v>
      </c>
      <c r="AW449" s="2">
        <f t="shared" si="411"/>
        <v>0</v>
      </c>
      <c r="AX449" s="2">
        <f t="shared" si="411"/>
        <v>0</v>
      </c>
      <c r="AY449" s="2">
        <f t="shared" si="411"/>
        <v>0</v>
      </c>
      <c r="AZ449" s="2">
        <f t="shared" si="411"/>
        <v>0</v>
      </c>
      <c r="BA449" s="2">
        <f t="shared" si="411"/>
        <v>0</v>
      </c>
      <c r="BB449" s="2">
        <f t="shared" si="411"/>
        <v>0</v>
      </c>
      <c r="BC449" s="2">
        <f t="shared" si="411"/>
        <v>0</v>
      </c>
      <c r="BD449" s="2">
        <f t="shared" si="411"/>
        <v>0</v>
      </c>
      <c r="BE449" s="2">
        <f t="shared" si="411"/>
        <v>0</v>
      </c>
      <c r="BF449" s="2">
        <f t="shared" si="411"/>
        <v>0</v>
      </c>
      <c r="BG449" s="2">
        <f t="shared" si="411"/>
        <v>0</v>
      </c>
      <c r="BH449" s="145">
        <f t="shared" si="394"/>
        <v>0</v>
      </c>
      <c r="BU449" s="145"/>
      <c r="CH449" s="145"/>
      <c r="CU449" s="145"/>
      <c r="DH449" s="145"/>
      <c r="DU449" s="145"/>
      <c r="EH449" s="145"/>
    </row>
    <row r="450" spans="1:138" ht="15.75" outlineLevel="1" x14ac:dyDescent="0.25">
      <c r="A450" s="2">
        <f t="shared" si="414"/>
        <v>29</v>
      </c>
      <c r="B450" s="1" t="str">
        <f t="shared" si="414"/>
        <v>TXE - TBD36</v>
      </c>
      <c r="C450" s="1" t="str">
        <f t="shared" si="414"/>
        <v>SPP TXE - 66001 - 3 road locations</v>
      </c>
      <c r="D450" s="2" t="str">
        <f t="shared" si="414"/>
        <v>TXE - TBD36.1</v>
      </c>
      <c r="E450" s="161" t="str">
        <f t="shared" si="414"/>
        <v>SPP TXE - 66001 - 3 road locations</v>
      </c>
      <c r="F450" s="90">
        <f t="shared" si="370"/>
        <v>359</v>
      </c>
      <c r="G450" s="149">
        <f>VLOOKUP($F450,'2021 Depreciation Rates'!$A:$B,2,FALSE)</f>
        <v>1.4999999999999999E-2</v>
      </c>
      <c r="H450" s="149">
        <f>VLOOKUP($F450,'2022-2023 Depreciation Rates'!$A$1:$B$197,2,FALSE)</f>
        <v>1.6E-2</v>
      </c>
      <c r="I450" s="83">
        <f t="shared" ref="I450:T450" si="424">ROUND(H311*$G450/12,2)</f>
        <v>0</v>
      </c>
      <c r="J450" s="83">
        <f t="shared" si="424"/>
        <v>0</v>
      </c>
      <c r="K450" s="83">
        <f t="shared" si="424"/>
        <v>0</v>
      </c>
      <c r="L450" s="83">
        <f t="shared" si="424"/>
        <v>0</v>
      </c>
      <c r="M450" s="83">
        <f t="shared" si="424"/>
        <v>0</v>
      </c>
      <c r="N450" s="83">
        <f t="shared" si="424"/>
        <v>0</v>
      </c>
      <c r="O450" s="83">
        <f t="shared" si="424"/>
        <v>0</v>
      </c>
      <c r="P450" s="83">
        <f t="shared" si="424"/>
        <v>0</v>
      </c>
      <c r="Q450" s="83">
        <f t="shared" si="424"/>
        <v>0</v>
      </c>
      <c r="R450" s="83">
        <f t="shared" si="424"/>
        <v>0</v>
      </c>
      <c r="S450" s="83">
        <f t="shared" si="424"/>
        <v>0</v>
      </c>
      <c r="T450" s="83">
        <f t="shared" si="424"/>
        <v>0</v>
      </c>
      <c r="U450" s="183">
        <f t="shared" si="365"/>
        <v>0</v>
      </c>
      <c r="V450" s="83">
        <f t="shared" si="380"/>
        <v>0</v>
      </c>
      <c r="W450" s="83">
        <f t="shared" si="381"/>
        <v>0</v>
      </c>
      <c r="X450" s="83">
        <f t="shared" si="382"/>
        <v>0</v>
      </c>
      <c r="Y450" s="83">
        <f t="shared" si="383"/>
        <v>0</v>
      </c>
      <c r="Z450" s="83">
        <f t="shared" si="384"/>
        <v>0</v>
      </c>
      <c r="AA450" s="83">
        <f t="shared" si="385"/>
        <v>0</v>
      </c>
      <c r="AB450" s="83">
        <f t="shared" si="386"/>
        <v>0</v>
      </c>
      <c r="AC450" s="83">
        <f t="shared" si="387"/>
        <v>0</v>
      </c>
      <c r="AD450" s="83">
        <f t="shared" si="388"/>
        <v>0</v>
      </c>
      <c r="AE450" s="83">
        <f t="shared" si="389"/>
        <v>0</v>
      </c>
      <c r="AF450" s="83">
        <f t="shared" si="390"/>
        <v>0</v>
      </c>
      <c r="AG450" s="83">
        <f t="shared" si="391"/>
        <v>0</v>
      </c>
      <c r="AH450" s="155">
        <f t="shared" si="392"/>
        <v>0</v>
      </c>
      <c r="AI450" s="83">
        <f t="shared" si="373"/>
        <v>0</v>
      </c>
      <c r="AJ450" s="83">
        <f t="shared" si="374"/>
        <v>0</v>
      </c>
      <c r="AK450" s="83">
        <f t="shared" si="416"/>
        <v>0</v>
      </c>
      <c r="AL450" s="83">
        <f t="shared" si="416"/>
        <v>0</v>
      </c>
      <c r="AM450" s="83">
        <f t="shared" si="416"/>
        <v>0</v>
      </c>
      <c r="AN450" s="83">
        <f t="shared" si="416"/>
        <v>0</v>
      </c>
      <c r="AO450" s="83">
        <f t="shared" si="416"/>
        <v>0</v>
      </c>
      <c r="AP450" s="83">
        <f t="shared" si="416"/>
        <v>0</v>
      </c>
      <c r="AQ450" s="83">
        <f t="shared" si="416"/>
        <v>0</v>
      </c>
      <c r="AR450" s="83">
        <f t="shared" si="416"/>
        <v>0</v>
      </c>
      <c r="AS450" s="83">
        <f t="shared" si="416"/>
        <v>0</v>
      </c>
      <c r="AT450" s="83">
        <f t="shared" si="416"/>
        <v>0</v>
      </c>
      <c r="AU450" s="155">
        <f t="shared" si="393"/>
        <v>0</v>
      </c>
      <c r="AV450" s="2">
        <f t="shared" si="376"/>
        <v>0</v>
      </c>
      <c r="AW450" s="2">
        <f t="shared" si="411"/>
        <v>0</v>
      </c>
      <c r="AX450" s="2">
        <f t="shared" si="411"/>
        <v>0</v>
      </c>
      <c r="AY450" s="2">
        <f t="shared" si="411"/>
        <v>0</v>
      </c>
      <c r="AZ450" s="2">
        <f t="shared" si="411"/>
        <v>0</v>
      </c>
      <c r="BA450" s="2">
        <f t="shared" si="411"/>
        <v>0</v>
      </c>
      <c r="BB450" s="2">
        <f t="shared" si="411"/>
        <v>0</v>
      </c>
      <c r="BC450" s="2">
        <f t="shared" si="411"/>
        <v>0</v>
      </c>
      <c r="BD450" s="2">
        <f t="shared" si="411"/>
        <v>0</v>
      </c>
      <c r="BE450" s="2">
        <f t="shared" si="411"/>
        <v>0</v>
      </c>
      <c r="BF450" s="2">
        <f t="shared" si="411"/>
        <v>0</v>
      </c>
      <c r="BG450" s="2">
        <f t="shared" si="411"/>
        <v>0</v>
      </c>
      <c r="BH450" s="145">
        <f t="shared" si="394"/>
        <v>0</v>
      </c>
      <c r="BU450" s="145"/>
      <c r="CH450" s="145"/>
      <c r="CU450" s="145"/>
      <c r="DH450" s="145"/>
      <c r="DU450" s="145"/>
      <c r="EH450" s="145"/>
    </row>
    <row r="451" spans="1:138" ht="15.75" hidden="1" outlineLevel="1" x14ac:dyDescent="0.25">
      <c r="A451" s="2">
        <f t="shared" si="414"/>
        <v>30</v>
      </c>
      <c r="B451" s="1">
        <f t="shared" si="414"/>
        <v>0</v>
      </c>
      <c r="C451" s="1">
        <f t="shared" si="414"/>
        <v>0</v>
      </c>
      <c r="D451" s="2">
        <f t="shared" si="414"/>
        <v>0</v>
      </c>
      <c r="E451" s="161">
        <f t="shared" si="414"/>
        <v>0</v>
      </c>
      <c r="F451" s="90">
        <f t="shared" si="370"/>
        <v>0</v>
      </c>
      <c r="G451" s="149"/>
      <c r="H451" s="149"/>
      <c r="I451" s="83">
        <f t="shared" ref="I451:T451" si="425">ROUND(H312*$G451/12,2)</f>
        <v>0</v>
      </c>
      <c r="J451" s="83">
        <f t="shared" si="425"/>
        <v>0</v>
      </c>
      <c r="K451" s="83">
        <f t="shared" si="425"/>
        <v>0</v>
      </c>
      <c r="L451" s="83">
        <f t="shared" si="425"/>
        <v>0</v>
      </c>
      <c r="M451" s="83">
        <f t="shared" si="425"/>
        <v>0</v>
      </c>
      <c r="N451" s="83">
        <f t="shared" si="425"/>
        <v>0</v>
      </c>
      <c r="O451" s="83">
        <f t="shared" si="425"/>
        <v>0</v>
      </c>
      <c r="P451" s="83">
        <f t="shared" si="425"/>
        <v>0</v>
      </c>
      <c r="Q451" s="83">
        <f t="shared" si="425"/>
        <v>0</v>
      </c>
      <c r="R451" s="83">
        <f t="shared" si="425"/>
        <v>0</v>
      </c>
      <c r="S451" s="83">
        <f t="shared" si="425"/>
        <v>0</v>
      </c>
      <c r="T451" s="83">
        <f t="shared" si="425"/>
        <v>0</v>
      </c>
      <c r="U451" s="183">
        <f t="shared" si="365"/>
        <v>0</v>
      </c>
      <c r="V451" s="83">
        <f t="shared" si="380"/>
        <v>0</v>
      </c>
      <c r="W451" s="83">
        <f t="shared" si="381"/>
        <v>0</v>
      </c>
      <c r="X451" s="83">
        <f t="shared" si="382"/>
        <v>0</v>
      </c>
      <c r="Y451" s="83">
        <f t="shared" si="383"/>
        <v>0</v>
      </c>
      <c r="Z451" s="83">
        <f t="shared" si="384"/>
        <v>0</v>
      </c>
      <c r="AA451" s="83">
        <f t="shared" si="385"/>
        <v>0</v>
      </c>
      <c r="AB451" s="83">
        <f t="shared" si="386"/>
        <v>0</v>
      </c>
      <c r="AC451" s="83">
        <f t="shared" si="387"/>
        <v>0</v>
      </c>
      <c r="AD451" s="83">
        <f t="shared" si="388"/>
        <v>0</v>
      </c>
      <c r="AE451" s="83">
        <f t="shared" si="389"/>
        <v>0</v>
      </c>
      <c r="AF451" s="83">
        <f t="shared" si="390"/>
        <v>0</v>
      </c>
      <c r="AG451" s="83">
        <f t="shared" si="391"/>
        <v>0</v>
      </c>
      <c r="AH451" s="155">
        <f t="shared" si="392"/>
        <v>0</v>
      </c>
      <c r="AI451" s="83">
        <f t="shared" si="373"/>
        <v>0</v>
      </c>
      <c r="AJ451" s="83">
        <f t="shared" si="374"/>
        <v>0</v>
      </c>
      <c r="AK451" s="83">
        <f t="shared" si="416"/>
        <v>0</v>
      </c>
      <c r="AL451" s="83">
        <f t="shared" si="416"/>
        <v>0</v>
      </c>
      <c r="AM451" s="83">
        <f t="shared" si="416"/>
        <v>0</v>
      </c>
      <c r="AN451" s="83">
        <f t="shared" si="416"/>
        <v>0</v>
      </c>
      <c r="AO451" s="83">
        <f t="shared" si="416"/>
        <v>0</v>
      </c>
      <c r="AP451" s="83">
        <f t="shared" si="416"/>
        <v>0</v>
      </c>
      <c r="AQ451" s="83">
        <f t="shared" si="416"/>
        <v>0</v>
      </c>
      <c r="AR451" s="83">
        <f t="shared" si="416"/>
        <v>0</v>
      </c>
      <c r="AS451" s="83">
        <f t="shared" si="416"/>
        <v>0</v>
      </c>
      <c r="AT451" s="83">
        <f t="shared" si="416"/>
        <v>0</v>
      </c>
      <c r="AU451" s="155">
        <f t="shared" si="393"/>
        <v>0</v>
      </c>
      <c r="AV451" s="2">
        <f t="shared" si="376"/>
        <v>0</v>
      </c>
      <c r="AW451" s="2">
        <f t="shared" si="411"/>
        <v>0</v>
      </c>
      <c r="AX451" s="2">
        <f t="shared" si="411"/>
        <v>0</v>
      </c>
      <c r="AY451" s="2">
        <f t="shared" si="411"/>
        <v>0</v>
      </c>
      <c r="AZ451" s="2">
        <f t="shared" si="411"/>
        <v>0</v>
      </c>
      <c r="BA451" s="2">
        <f t="shared" si="411"/>
        <v>0</v>
      </c>
      <c r="BB451" s="2">
        <f t="shared" si="411"/>
        <v>0</v>
      </c>
      <c r="BC451" s="2">
        <f t="shared" si="411"/>
        <v>0</v>
      </c>
      <c r="BD451" s="2">
        <f t="shared" si="411"/>
        <v>0</v>
      </c>
      <c r="BE451" s="2">
        <f t="shared" si="411"/>
        <v>0</v>
      </c>
      <c r="BF451" s="2">
        <f t="shared" si="411"/>
        <v>0</v>
      </c>
      <c r="BG451" s="2">
        <f t="shared" si="411"/>
        <v>0</v>
      </c>
      <c r="BH451" s="145">
        <f t="shared" si="394"/>
        <v>0</v>
      </c>
      <c r="BU451" s="145"/>
      <c r="CH451" s="145"/>
      <c r="CU451" s="145"/>
      <c r="DH451" s="145"/>
      <c r="DU451" s="145"/>
      <c r="EH451" s="145"/>
    </row>
    <row r="452" spans="1:138" ht="15.75" hidden="1" outlineLevel="1" x14ac:dyDescent="0.25">
      <c r="A452" s="2">
        <f t="shared" ref="A452:E461" si="426">A313</f>
        <v>31</v>
      </c>
      <c r="B452" s="1">
        <f t="shared" si="426"/>
        <v>0</v>
      </c>
      <c r="C452" s="1">
        <f t="shared" si="426"/>
        <v>0</v>
      </c>
      <c r="D452" s="2">
        <f t="shared" si="426"/>
        <v>0</v>
      </c>
      <c r="E452" s="161">
        <f t="shared" si="426"/>
        <v>0</v>
      </c>
      <c r="F452" s="90">
        <f t="shared" si="370"/>
        <v>0</v>
      </c>
      <c r="G452" s="149"/>
      <c r="H452" s="149"/>
      <c r="I452" s="83">
        <f t="shared" ref="I452:T452" si="427">ROUND(H313*$G452/12,2)</f>
        <v>0</v>
      </c>
      <c r="J452" s="83">
        <f t="shared" si="427"/>
        <v>0</v>
      </c>
      <c r="K452" s="83">
        <f t="shared" si="427"/>
        <v>0</v>
      </c>
      <c r="L452" s="83">
        <f t="shared" si="427"/>
        <v>0</v>
      </c>
      <c r="M452" s="83">
        <f t="shared" si="427"/>
        <v>0</v>
      </c>
      <c r="N452" s="83">
        <f t="shared" si="427"/>
        <v>0</v>
      </c>
      <c r="O452" s="83">
        <f t="shared" si="427"/>
        <v>0</v>
      </c>
      <c r="P452" s="83">
        <f t="shared" si="427"/>
        <v>0</v>
      </c>
      <c r="Q452" s="83">
        <f t="shared" si="427"/>
        <v>0</v>
      </c>
      <c r="R452" s="83">
        <f t="shared" si="427"/>
        <v>0</v>
      </c>
      <c r="S452" s="83">
        <f t="shared" si="427"/>
        <v>0</v>
      </c>
      <c r="T452" s="83">
        <f t="shared" si="427"/>
        <v>0</v>
      </c>
      <c r="U452" s="183">
        <f t="shared" si="365"/>
        <v>0</v>
      </c>
      <c r="V452" s="83">
        <f t="shared" si="380"/>
        <v>0</v>
      </c>
      <c r="W452" s="83">
        <f t="shared" si="381"/>
        <v>0</v>
      </c>
      <c r="X452" s="83">
        <f t="shared" si="382"/>
        <v>0</v>
      </c>
      <c r="Y452" s="83">
        <f t="shared" si="383"/>
        <v>0</v>
      </c>
      <c r="Z452" s="83">
        <f t="shared" si="384"/>
        <v>0</v>
      </c>
      <c r="AA452" s="83">
        <f t="shared" si="385"/>
        <v>0</v>
      </c>
      <c r="AB452" s="83">
        <f t="shared" si="386"/>
        <v>0</v>
      </c>
      <c r="AC452" s="83">
        <f t="shared" si="387"/>
        <v>0</v>
      </c>
      <c r="AD452" s="83">
        <f t="shared" si="388"/>
        <v>0</v>
      </c>
      <c r="AE452" s="83">
        <f t="shared" si="389"/>
        <v>0</v>
      </c>
      <c r="AF452" s="83">
        <f t="shared" si="390"/>
        <v>0</v>
      </c>
      <c r="AG452" s="83">
        <f t="shared" si="391"/>
        <v>0</v>
      </c>
      <c r="AH452" s="155">
        <f t="shared" si="392"/>
        <v>0</v>
      </c>
      <c r="AI452" s="83">
        <f t="shared" si="373"/>
        <v>0</v>
      </c>
      <c r="AJ452" s="83">
        <f t="shared" si="374"/>
        <v>0</v>
      </c>
      <c r="AK452" s="83">
        <f t="shared" si="416"/>
        <v>0</v>
      </c>
      <c r="AL452" s="83">
        <f t="shared" si="416"/>
        <v>0</v>
      </c>
      <c r="AM452" s="83">
        <f t="shared" si="416"/>
        <v>0</v>
      </c>
      <c r="AN452" s="83">
        <f t="shared" si="416"/>
        <v>0</v>
      </c>
      <c r="AO452" s="83">
        <f t="shared" si="416"/>
        <v>0</v>
      </c>
      <c r="AP452" s="83">
        <f t="shared" si="416"/>
        <v>0</v>
      </c>
      <c r="AQ452" s="83">
        <f t="shared" si="416"/>
        <v>0</v>
      </c>
      <c r="AR452" s="83">
        <f t="shared" si="416"/>
        <v>0</v>
      </c>
      <c r="AS452" s="83">
        <f t="shared" si="416"/>
        <v>0</v>
      </c>
      <c r="AT452" s="83">
        <f t="shared" si="416"/>
        <v>0</v>
      </c>
      <c r="AU452" s="155">
        <f t="shared" si="393"/>
        <v>0</v>
      </c>
      <c r="AV452" s="2">
        <f t="shared" si="376"/>
        <v>0</v>
      </c>
      <c r="AW452" s="2">
        <f t="shared" si="411"/>
        <v>0</v>
      </c>
      <c r="AX452" s="2">
        <f t="shared" si="411"/>
        <v>0</v>
      </c>
      <c r="AY452" s="2">
        <f t="shared" si="411"/>
        <v>0</v>
      </c>
      <c r="AZ452" s="2">
        <f t="shared" si="411"/>
        <v>0</v>
      </c>
      <c r="BA452" s="2">
        <f t="shared" si="411"/>
        <v>0</v>
      </c>
      <c r="BB452" s="2">
        <f t="shared" si="411"/>
        <v>0</v>
      </c>
      <c r="BC452" s="2">
        <f t="shared" si="411"/>
        <v>0</v>
      </c>
      <c r="BD452" s="2">
        <f t="shared" si="411"/>
        <v>0</v>
      </c>
      <c r="BE452" s="2">
        <f t="shared" si="411"/>
        <v>0</v>
      </c>
      <c r="BF452" s="2">
        <f t="shared" si="411"/>
        <v>0</v>
      </c>
      <c r="BG452" s="2">
        <f t="shared" si="411"/>
        <v>0</v>
      </c>
      <c r="BH452" s="145">
        <f t="shared" si="394"/>
        <v>0</v>
      </c>
      <c r="BU452" s="145"/>
      <c r="CH452" s="145"/>
      <c r="CU452" s="145"/>
      <c r="DH452" s="145"/>
      <c r="DU452" s="145"/>
      <c r="EH452" s="145"/>
    </row>
    <row r="453" spans="1:138" ht="15.75" hidden="1" outlineLevel="1" x14ac:dyDescent="0.25">
      <c r="A453" s="2">
        <f t="shared" si="426"/>
        <v>32</v>
      </c>
      <c r="B453" s="1">
        <f t="shared" si="426"/>
        <v>0</v>
      </c>
      <c r="C453" s="1">
        <f t="shared" si="426"/>
        <v>0</v>
      </c>
      <c r="D453" s="2">
        <f t="shared" si="426"/>
        <v>0</v>
      </c>
      <c r="E453" s="161">
        <f t="shared" si="426"/>
        <v>0</v>
      </c>
      <c r="F453" s="90">
        <f t="shared" si="370"/>
        <v>0</v>
      </c>
      <c r="G453" s="149"/>
      <c r="H453" s="149"/>
      <c r="I453" s="83">
        <f t="shared" ref="I453:T453" si="428">ROUND(H314*$G453/12,2)</f>
        <v>0</v>
      </c>
      <c r="J453" s="83">
        <f t="shared" si="428"/>
        <v>0</v>
      </c>
      <c r="K453" s="83">
        <f t="shared" si="428"/>
        <v>0</v>
      </c>
      <c r="L453" s="83">
        <f t="shared" si="428"/>
        <v>0</v>
      </c>
      <c r="M453" s="83">
        <f t="shared" si="428"/>
        <v>0</v>
      </c>
      <c r="N453" s="83">
        <f t="shared" si="428"/>
        <v>0</v>
      </c>
      <c r="O453" s="83">
        <f t="shared" si="428"/>
        <v>0</v>
      </c>
      <c r="P453" s="83">
        <f t="shared" si="428"/>
        <v>0</v>
      </c>
      <c r="Q453" s="83">
        <f t="shared" si="428"/>
        <v>0</v>
      </c>
      <c r="R453" s="83">
        <f t="shared" si="428"/>
        <v>0</v>
      </c>
      <c r="S453" s="83">
        <f t="shared" si="428"/>
        <v>0</v>
      </c>
      <c r="T453" s="83">
        <f t="shared" si="428"/>
        <v>0</v>
      </c>
      <c r="U453" s="183">
        <f t="shared" si="365"/>
        <v>0</v>
      </c>
      <c r="V453" s="83">
        <f t="shared" si="380"/>
        <v>0</v>
      </c>
      <c r="W453" s="83">
        <f t="shared" si="381"/>
        <v>0</v>
      </c>
      <c r="X453" s="83">
        <f t="shared" si="382"/>
        <v>0</v>
      </c>
      <c r="Y453" s="83">
        <f t="shared" si="383"/>
        <v>0</v>
      </c>
      <c r="Z453" s="83">
        <f t="shared" si="384"/>
        <v>0</v>
      </c>
      <c r="AA453" s="83">
        <f t="shared" si="385"/>
        <v>0</v>
      </c>
      <c r="AB453" s="83">
        <f t="shared" si="386"/>
        <v>0</v>
      </c>
      <c r="AC453" s="83">
        <f t="shared" si="387"/>
        <v>0</v>
      </c>
      <c r="AD453" s="83">
        <f t="shared" si="388"/>
        <v>0</v>
      </c>
      <c r="AE453" s="83">
        <f t="shared" si="389"/>
        <v>0</v>
      </c>
      <c r="AF453" s="83">
        <f t="shared" si="390"/>
        <v>0</v>
      </c>
      <c r="AG453" s="83">
        <f t="shared" si="391"/>
        <v>0</v>
      </c>
      <c r="AH453" s="155">
        <f t="shared" si="392"/>
        <v>0</v>
      </c>
      <c r="AI453" s="83">
        <f t="shared" si="373"/>
        <v>0</v>
      </c>
      <c r="AJ453" s="83">
        <f t="shared" si="374"/>
        <v>0</v>
      </c>
      <c r="AK453" s="83">
        <f t="shared" si="416"/>
        <v>0</v>
      </c>
      <c r="AL453" s="83">
        <f t="shared" si="416"/>
        <v>0</v>
      </c>
      <c r="AM453" s="83">
        <f t="shared" si="416"/>
        <v>0</v>
      </c>
      <c r="AN453" s="83">
        <f t="shared" si="416"/>
        <v>0</v>
      </c>
      <c r="AO453" s="83">
        <f t="shared" si="416"/>
        <v>0</v>
      </c>
      <c r="AP453" s="83">
        <f t="shared" si="416"/>
        <v>0</v>
      </c>
      <c r="AQ453" s="83">
        <f t="shared" si="416"/>
        <v>0</v>
      </c>
      <c r="AR453" s="83">
        <f t="shared" si="416"/>
        <v>0</v>
      </c>
      <c r="AS453" s="83">
        <f t="shared" si="416"/>
        <v>0</v>
      </c>
      <c r="AT453" s="83">
        <f t="shared" si="416"/>
        <v>0</v>
      </c>
      <c r="AU453" s="155">
        <f t="shared" si="393"/>
        <v>0</v>
      </c>
      <c r="AV453" s="2">
        <f t="shared" si="376"/>
        <v>0</v>
      </c>
      <c r="AW453" s="2">
        <f t="shared" si="411"/>
        <v>0</v>
      </c>
      <c r="AX453" s="2">
        <f t="shared" si="411"/>
        <v>0</v>
      </c>
      <c r="AY453" s="2">
        <f t="shared" si="411"/>
        <v>0</v>
      </c>
      <c r="AZ453" s="2">
        <f t="shared" si="411"/>
        <v>0</v>
      </c>
      <c r="BA453" s="2">
        <f t="shared" si="411"/>
        <v>0</v>
      </c>
      <c r="BB453" s="2">
        <f t="shared" si="411"/>
        <v>0</v>
      </c>
      <c r="BC453" s="2">
        <f t="shared" si="411"/>
        <v>0</v>
      </c>
      <c r="BD453" s="2">
        <f t="shared" si="411"/>
        <v>0</v>
      </c>
      <c r="BE453" s="2">
        <f t="shared" si="411"/>
        <v>0</v>
      </c>
      <c r="BF453" s="2">
        <f t="shared" si="411"/>
        <v>0</v>
      </c>
      <c r="BG453" s="2">
        <f t="shared" si="411"/>
        <v>0</v>
      </c>
      <c r="BH453" s="145">
        <f t="shared" si="394"/>
        <v>0</v>
      </c>
      <c r="BU453" s="145"/>
      <c r="CH453" s="145"/>
      <c r="CU453" s="145"/>
      <c r="DH453" s="145"/>
      <c r="DU453" s="145"/>
      <c r="EH453" s="145"/>
    </row>
    <row r="454" spans="1:138" ht="15.75" hidden="1" outlineLevel="1" x14ac:dyDescent="0.25">
      <c r="A454" s="2">
        <f t="shared" si="426"/>
        <v>33</v>
      </c>
      <c r="B454" s="1">
        <f t="shared" si="426"/>
        <v>0</v>
      </c>
      <c r="C454" s="1">
        <f t="shared" si="426"/>
        <v>0</v>
      </c>
      <c r="D454" s="2">
        <f t="shared" si="426"/>
        <v>0</v>
      </c>
      <c r="E454" s="161">
        <f t="shared" si="426"/>
        <v>0</v>
      </c>
      <c r="F454" s="90">
        <f t="shared" si="370"/>
        <v>0</v>
      </c>
      <c r="G454" s="149"/>
      <c r="H454" s="149"/>
      <c r="I454" s="83">
        <f t="shared" ref="I454:T454" si="429">ROUND(H315*$G454/12,2)</f>
        <v>0</v>
      </c>
      <c r="J454" s="83">
        <f t="shared" si="429"/>
        <v>0</v>
      </c>
      <c r="K454" s="83">
        <f t="shared" si="429"/>
        <v>0</v>
      </c>
      <c r="L454" s="83">
        <f t="shared" si="429"/>
        <v>0</v>
      </c>
      <c r="M454" s="83">
        <f t="shared" si="429"/>
        <v>0</v>
      </c>
      <c r="N454" s="83">
        <f t="shared" si="429"/>
        <v>0</v>
      </c>
      <c r="O454" s="83">
        <f t="shared" si="429"/>
        <v>0</v>
      </c>
      <c r="P454" s="83">
        <f t="shared" si="429"/>
        <v>0</v>
      </c>
      <c r="Q454" s="83">
        <f t="shared" si="429"/>
        <v>0</v>
      </c>
      <c r="R454" s="83">
        <f t="shared" si="429"/>
        <v>0</v>
      </c>
      <c r="S454" s="83">
        <f t="shared" si="429"/>
        <v>0</v>
      </c>
      <c r="T454" s="83">
        <f t="shared" si="429"/>
        <v>0</v>
      </c>
      <c r="U454" s="183">
        <f t="shared" si="365"/>
        <v>0</v>
      </c>
      <c r="V454" s="83">
        <f t="shared" si="380"/>
        <v>0</v>
      </c>
      <c r="W454" s="83">
        <f t="shared" si="381"/>
        <v>0</v>
      </c>
      <c r="X454" s="83">
        <f t="shared" si="382"/>
        <v>0</v>
      </c>
      <c r="Y454" s="83">
        <f t="shared" si="383"/>
        <v>0</v>
      </c>
      <c r="Z454" s="83">
        <f t="shared" si="384"/>
        <v>0</v>
      </c>
      <c r="AA454" s="83">
        <f t="shared" si="385"/>
        <v>0</v>
      </c>
      <c r="AB454" s="83">
        <f t="shared" si="386"/>
        <v>0</v>
      </c>
      <c r="AC454" s="83">
        <f t="shared" si="387"/>
        <v>0</v>
      </c>
      <c r="AD454" s="83">
        <f t="shared" si="388"/>
        <v>0</v>
      </c>
      <c r="AE454" s="83">
        <f t="shared" si="389"/>
        <v>0</v>
      </c>
      <c r="AF454" s="83">
        <f t="shared" si="390"/>
        <v>0</v>
      </c>
      <c r="AG454" s="83">
        <f t="shared" si="391"/>
        <v>0</v>
      </c>
      <c r="AH454" s="155">
        <f t="shared" si="392"/>
        <v>0</v>
      </c>
      <c r="AI454" s="83">
        <f t="shared" si="373"/>
        <v>0</v>
      </c>
      <c r="AJ454" s="83">
        <f t="shared" si="374"/>
        <v>0</v>
      </c>
      <c r="AK454" s="83">
        <f t="shared" si="416"/>
        <v>0</v>
      </c>
      <c r="AL454" s="83">
        <f t="shared" si="416"/>
        <v>0</v>
      </c>
      <c r="AM454" s="83">
        <f t="shared" si="416"/>
        <v>0</v>
      </c>
      <c r="AN454" s="83">
        <f t="shared" si="416"/>
        <v>0</v>
      </c>
      <c r="AO454" s="83">
        <f t="shared" si="416"/>
        <v>0</v>
      </c>
      <c r="AP454" s="83">
        <f t="shared" si="416"/>
        <v>0</v>
      </c>
      <c r="AQ454" s="83">
        <f t="shared" si="416"/>
        <v>0</v>
      </c>
      <c r="AR454" s="83">
        <f t="shared" si="416"/>
        <v>0</v>
      </c>
      <c r="AS454" s="83">
        <f t="shared" si="416"/>
        <v>0</v>
      </c>
      <c r="AT454" s="83">
        <f t="shared" si="416"/>
        <v>0</v>
      </c>
      <c r="AU454" s="155">
        <f t="shared" si="393"/>
        <v>0</v>
      </c>
      <c r="AV454" s="2">
        <f t="shared" si="376"/>
        <v>0</v>
      </c>
      <c r="AW454" s="2">
        <f t="shared" si="411"/>
        <v>0</v>
      </c>
      <c r="AX454" s="2">
        <f t="shared" si="411"/>
        <v>0</v>
      </c>
      <c r="AY454" s="2">
        <f t="shared" si="411"/>
        <v>0</v>
      </c>
      <c r="AZ454" s="2">
        <f t="shared" si="411"/>
        <v>0</v>
      </c>
      <c r="BA454" s="2">
        <f t="shared" si="411"/>
        <v>0</v>
      </c>
      <c r="BB454" s="2">
        <f t="shared" si="411"/>
        <v>0</v>
      </c>
      <c r="BC454" s="2">
        <f t="shared" si="411"/>
        <v>0</v>
      </c>
      <c r="BD454" s="2">
        <f t="shared" si="411"/>
        <v>0</v>
      </c>
      <c r="BE454" s="2">
        <f t="shared" si="411"/>
        <v>0</v>
      </c>
      <c r="BF454" s="2">
        <f t="shared" si="411"/>
        <v>0</v>
      </c>
      <c r="BG454" s="2">
        <f t="shared" si="411"/>
        <v>0</v>
      </c>
      <c r="BH454" s="145">
        <f t="shared" si="394"/>
        <v>0</v>
      </c>
      <c r="BU454" s="145"/>
      <c r="CH454" s="145"/>
      <c r="CU454" s="145"/>
      <c r="DH454" s="145"/>
      <c r="DU454" s="145"/>
      <c r="EH454" s="145"/>
    </row>
    <row r="455" spans="1:138" ht="15.75" hidden="1" outlineLevel="1" x14ac:dyDescent="0.25">
      <c r="A455" s="2">
        <f t="shared" si="426"/>
        <v>34</v>
      </c>
      <c r="B455" s="1">
        <f t="shared" si="426"/>
        <v>0</v>
      </c>
      <c r="C455" s="1">
        <f t="shared" si="426"/>
        <v>0</v>
      </c>
      <c r="D455" s="2">
        <f t="shared" si="426"/>
        <v>0</v>
      </c>
      <c r="E455" s="161">
        <f t="shared" si="426"/>
        <v>0</v>
      </c>
      <c r="F455" s="90">
        <f t="shared" si="370"/>
        <v>0</v>
      </c>
      <c r="G455" s="149"/>
      <c r="H455" s="149"/>
      <c r="I455" s="83">
        <f t="shared" ref="I455:T455" si="430">ROUND(H316*$G455/12,2)</f>
        <v>0</v>
      </c>
      <c r="J455" s="83">
        <f t="shared" si="430"/>
        <v>0</v>
      </c>
      <c r="K455" s="83">
        <f t="shared" si="430"/>
        <v>0</v>
      </c>
      <c r="L455" s="83">
        <f t="shared" si="430"/>
        <v>0</v>
      </c>
      <c r="M455" s="83">
        <f t="shared" si="430"/>
        <v>0</v>
      </c>
      <c r="N455" s="83">
        <f t="shared" si="430"/>
        <v>0</v>
      </c>
      <c r="O455" s="83">
        <f t="shared" si="430"/>
        <v>0</v>
      </c>
      <c r="P455" s="83">
        <f t="shared" si="430"/>
        <v>0</v>
      </c>
      <c r="Q455" s="83">
        <f t="shared" si="430"/>
        <v>0</v>
      </c>
      <c r="R455" s="83">
        <f t="shared" si="430"/>
        <v>0</v>
      </c>
      <c r="S455" s="83">
        <f t="shared" si="430"/>
        <v>0</v>
      </c>
      <c r="T455" s="83">
        <f t="shared" si="430"/>
        <v>0</v>
      </c>
      <c r="U455" s="183">
        <f t="shared" si="365"/>
        <v>0</v>
      </c>
      <c r="V455" s="83">
        <f t="shared" si="380"/>
        <v>0</v>
      </c>
      <c r="W455" s="83">
        <f t="shared" si="381"/>
        <v>0</v>
      </c>
      <c r="X455" s="83">
        <f t="shared" si="382"/>
        <v>0</v>
      </c>
      <c r="Y455" s="83">
        <f t="shared" si="383"/>
        <v>0</v>
      </c>
      <c r="Z455" s="83">
        <f t="shared" si="384"/>
        <v>0</v>
      </c>
      <c r="AA455" s="83">
        <f t="shared" si="385"/>
        <v>0</v>
      </c>
      <c r="AB455" s="83">
        <f t="shared" si="386"/>
        <v>0</v>
      </c>
      <c r="AC455" s="83">
        <f t="shared" si="387"/>
        <v>0</v>
      </c>
      <c r="AD455" s="83">
        <f t="shared" si="388"/>
        <v>0</v>
      </c>
      <c r="AE455" s="83">
        <f t="shared" si="389"/>
        <v>0</v>
      </c>
      <c r="AF455" s="83">
        <f t="shared" si="390"/>
        <v>0</v>
      </c>
      <c r="AG455" s="83">
        <f t="shared" si="391"/>
        <v>0</v>
      </c>
      <c r="AH455" s="155">
        <f t="shared" si="392"/>
        <v>0</v>
      </c>
      <c r="AI455" s="83">
        <f t="shared" si="373"/>
        <v>0</v>
      </c>
      <c r="AJ455" s="83">
        <f t="shared" si="374"/>
        <v>0</v>
      </c>
      <c r="AK455" s="83">
        <f t="shared" si="416"/>
        <v>0</v>
      </c>
      <c r="AL455" s="83">
        <f t="shared" si="416"/>
        <v>0</v>
      </c>
      <c r="AM455" s="83">
        <f t="shared" si="416"/>
        <v>0</v>
      </c>
      <c r="AN455" s="83">
        <f t="shared" si="416"/>
        <v>0</v>
      </c>
      <c r="AO455" s="83">
        <f t="shared" si="416"/>
        <v>0</v>
      </c>
      <c r="AP455" s="83">
        <f t="shared" si="416"/>
        <v>0</v>
      </c>
      <c r="AQ455" s="83">
        <f t="shared" si="416"/>
        <v>0</v>
      </c>
      <c r="AR455" s="83">
        <f t="shared" si="416"/>
        <v>0</v>
      </c>
      <c r="AS455" s="83">
        <f t="shared" si="416"/>
        <v>0</v>
      </c>
      <c r="AT455" s="83">
        <f t="shared" si="416"/>
        <v>0</v>
      </c>
      <c r="AU455" s="155">
        <f t="shared" si="393"/>
        <v>0</v>
      </c>
      <c r="AV455" s="2">
        <f t="shared" si="376"/>
        <v>0</v>
      </c>
      <c r="AW455" s="2">
        <f t="shared" ref="AW455:BG470" si="431">ROUND(AV316*$H455/12,2)</f>
        <v>0</v>
      </c>
      <c r="AX455" s="2">
        <f t="shared" si="431"/>
        <v>0</v>
      </c>
      <c r="AY455" s="2">
        <f t="shared" si="431"/>
        <v>0</v>
      </c>
      <c r="AZ455" s="2">
        <f t="shared" si="431"/>
        <v>0</v>
      </c>
      <c r="BA455" s="2">
        <f t="shared" si="431"/>
        <v>0</v>
      </c>
      <c r="BB455" s="2">
        <f t="shared" si="431"/>
        <v>0</v>
      </c>
      <c r="BC455" s="2">
        <f t="shared" si="431"/>
        <v>0</v>
      </c>
      <c r="BD455" s="2">
        <f t="shared" si="431"/>
        <v>0</v>
      </c>
      <c r="BE455" s="2">
        <f t="shared" si="431"/>
        <v>0</v>
      </c>
      <c r="BF455" s="2">
        <f t="shared" si="431"/>
        <v>0</v>
      </c>
      <c r="BG455" s="2">
        <f t="shared" si="431"/>
        <v>0</v>
      </c>
      <c r="BH455" s="145">
        <f t="shared" si="394"/>
        <v>0</v>
      </c>
      <c r="BU455" s="145"/>
      <c r="CH455" s="145"/>
      <c r="CU455" s="145"/>
      <c r="DH455" s="145"/>
      <c r="DU455" s="145"/>
      <c r="EH455" s="145"/>
    </row>
    <row r="456" spans="1:138" ht="15.75" hidden="1" outlineLevel="1" x14ac:dyDescent="0.25">
      <c r="A456" s="2">
        <f t="shared" si="426"/>
        <v>35</v>
      </c>
      <c r="B456" s="1">
        <f t="shared" si="426"/>
        <v>0</v>
      </c>
      <c r="C456" s="1">
        <f t="shared" si="426"/>
        <v>0</v>
      </c>
      <c r="D456" s="2">
        <f t="shared" si="426"/>
        <v>0</v>
      </c>
      <c r="E456" s="161">
        <f t="shared" si="426"/>
        <v>0</v>
      </c>
      <c r="F456" s="90">
        <f t="shared" si="370"/>
        <v>0</v>
      </c>
      <c r="G456" s="149"/>
      <c r="H456" s="149"/>
      <c r="I456" s="83">
        <f t="shared" ref="I456:T456" si="432">ROUND(H317*$G456/12,2)</f>
        <v>0</v>
      </c>
      <c r="J456" s="83">
        <f t="shared" si="432"/>
        <v>0</v>
      </c>
      <c r="K456" s="83">
        <f t="shared" si="432"/>
        <v>0</v>
      </c>
      <c r="L456" s="83">
        <f t="shared" si="432"/>
        <v>0</v>
      </c>
      <c r="M456" s="83">
        <f t="shared" si="432"/>
        <v>0</v>
      </c>
      <c r="N456" s="83">
        <f t="shared" si="432"/>
        <v>0</v>
      </c>
      <c r="O456" s="83">
        <f t="shared" si="432"/>
        <v>0</v>
      </c>
      <c r="P456" s="83">
        <f t="shared" si="432"/>
        <v>0</v>
      </c>
      <c r="Q456" s="83">
        <f t="shared" si="432"/>
        <v>0</v>
      </c>
      <c r="R456" s="83">
        <f t="shared" si="432"/>
        <v>0</v>
      </c>
      <c r="S456" s="83">
        <f t="shared" si="432"/>
        <v>0</v>
      </c>
      <c r="T456" s="83">
        <f t="shared" si="432"/>
        <v>0</v>
      </c>
      <c r="U456" s="183">
        <f t="shared" si="365"/>
        <v>0</v>
      </c>
      <c r="V456" s="83">
        <f t="shared" si="380"/>
        <v>0</v>
      </c>
      <c r="W456" s="83">
        <f t="shared" si="381"/>
        <v>0</v>
      </c>
      <c r="X456" s="83">
        <f t="shared" si="382"/>
        <v>0</v>
      </c>
      <c r="Y456" s="83">
        <f t="shared" si="383"/>
        <v>0</v>
      </c>
      <c r="Z456" s="83">
        <f t="shared" si="384"/>
        <v>0</v>
      </c>
      <c r="AA456" s="83">
        <f t="shared" si="385"/>
        <v>0</v>
      </c>
      <c r="AB456" s="83">
        <f t="shared" si="386"/>
        <v>0</v>
      </c>
      <c r="AC456" s="83">
        <f t="shared" si="387"/>
        <v>0</v>
      </c>
      <c r="AD456" s="83">
        <f t="shared" si="388"/>
        <v>0</v>
      </c>
      <c r="AE456" s="83">
        <f t="shared" si="389"/>
        <v>0</v>
      </c>
      <c r="AF456" s="83">
        <f t="shared" si="390"/>
        <v>0</v>
      </c>
      <c r="AG456" s="83">
        <f t="shared" si="391"/>
        <v>0</v>
      </c>
      <c r="AH456" s="155">
        <f t="shared" si="392"/>
        <v>0</v>
      </c>
      <c r="AI456" s="83">
        <f t="shared" si="373"/>
        <v>0</v>
      </c>
      <c r="AJ456" s="83">
        <f t="shared" si="374"/>
        <v>0</v>
      </c>
      <c r="AK456" s="83">
        <f t="shared" si="416"/>
        <v>0</v>
      </c>
      <c r="AL456" s="83">
        <f t="shared" si="416"/>
        <v>0</v>
      </c>
      <c r="AM456" s="83">
        <f t="shared" si="416"/>
        <v>0</v>
      </c>
      <c r="AN456" s="83">
        <f t="shared" si="416"/>
        <v>0</v>
      </c>
      <c r="AO456" s="83">
        <f t="shared" si="416"/>
        <v>0</v>
      </c>
      <c r="AP456" s="83">
        <f t="shared" si="416"/>
        <v>0</v>
      </c>
      <c r="AQ456" s="83">
        <f t="shared" si="416"/>
        <v>0</v>
      </c>
      <c r="AR456" s="83">
        <f t="shared" si="416"/>
        <v>0</v>
      </c>
      <c r="AS456" s="83">
        <f t="shared" si="416"/>
        <v>0</v>
      </c>
      <c r="AT456" s="83">
        <f t="shared" si="416"/>
        <v>0</v>
      </c>
      <c r="AU456" s="155">
        <f t="shared" si="393"/>
        <v>0</v>
      </c>
      <c r="AV456" s="2">
        <f t="shared" si="376"/>
        <v>0</v>
      </c>
      <c r="AW456" s="2">
        <f t="shared" si="431"/>
        <v>0</v>
      </c>
      <c r="AX456" s="2">
        <f t="shared" si="431"/>
        <v>0</v>
      </c>
      <c r="AY456" s="2">
        <f t="shared" si="431"/>
        <v>0</v>
      </c>
      <c r="AZ456" s="2">
        <f t="shared" si="431"/>
        <v>0</v>
      </c>
      <c r="BA456" s="2">
        <f t="shared" si="431"/>
        <v>0</v>
      </c>
      <c r="BB456" s="2">
        <f t="shared" si="431"/>
        <v>0</v>
      </c>
      <c r="BC456" s="2">
        <f t="shared" si="431"/>
        <v>0</v>
      </c>
      <c r="BD456" s="2">
        <f t="shared" si="431"/>
        <v>0</v>
      </c>
      <c r="BE456" s="2">
        <f t="shared" si="431"/>
        <v>0</v>
      </c>
      <c r="BF456" s="2">
        <f t="shared" si="431"/>
        <v>0</v>
      </c>
      <c r="BG456" s="2">
        <f t="shared" si="431"/>
        <v>0</v>
      </c>
      <c r="BH456" s="145">
        <f t="shared" si="394"/>
        <v>0</v>
      </c>
      <c r="BU456" s="145"/>
      <c r="CH456" s="145"/>
      <c r="CU456" s="145"/>
      <c r="DH456" s="145"/>
      <c r="DU456" s="145"/>
      <c r="EH456" s="145"/>
    </row>
    <row r="457" spans="1:138" ht="15.75" hidden="1" outlineLevel="1" x14ac:dyDescent="0.25">
      <c r="A457" s="2">
        <f t="shared" si="426"/>
        <v>36</v>
      </c>
      <c r="B457" s="1">
        <f t="shared" si="426"/>
        <v>0</v>
      </c>
      <c r="C457" s="1">
        <f t="shared" si="426"/>
        <v>0</v>
      </c>
      <c r="D457" s="2">
        <f t="shared" si="426"/>
        <v>0</v>
      </c>
      <c r="E457" s="161">
        <f t="shared" si="426"/>
        <v>0</v>
      </c>
      <c r="F457" s="90">
        <f t="shared" si="370"/>
        <v>0</v>
      </c>
      <c r="G457" s="149"/>
      <c r="H457" s="149"/>
      <c r="I457" s="83">
        <f t="shared" ref="I457:T457" si="433">ROUND(H318*$G457/12,2)</f>
        <v>0</v>
      </c>
      <c r="J457" s="83">
        <f t="shared" si="433"/>
        <v>0</v>
      </c>
      <c r="K457" s="83">
        <f t="shared" si="433"/>
        <v>0</v>
      </c>
      <c r="L457" s="83">
        <f t="shared" si="433"/>
        <v>0</v>
      </c>
      <c r="M457" s="83">
        <f t="shared" si="433"/>
        <v>0</v>
      </c>
      <c r="N457" s="83">
        <f t="shared" si="433"/>
        <v>0</v>
      </c>
      <c r="O457" s="83">
        <f t="shared" si="433"/>
        <v>0</v>
      </c>
      <c r="P457" s="83">
        <f t="shared" si="433"/>
        <v>0</v>
      </c>
      <c r="Q457" s="83">
        <f t="shared" si="433"/>
        <v>0</v>
      </c>
      <c r="R457" s="83">
        <f t="shared" si="433"/>
        <v>0</v>
      </c>
      <c r="S457" s="83">
        <f t="shared" si="433"/>
        <v>0</v>
      </c>
      <c r="T457" s="83">
        <f t="shared" si="433"/>
        <v>0</v>
      </c>
      <c r="U457" s="183">
        <f t="shared" si="365"/>
        <v>0</v>
      </c>
      <c r="V457" s="83">
        <f t="shared" si="380"/>
        <v>0</v>
      </c>
      <c r="W457" s="83">
        <f t="shared" si="381"/>
        <v>0</v>
      </c>
      <c r="X457" s="83">
        <f t="shared" si="382"/>
        <v>0</v>
      </c>
      <c r="Y457" s="83">
        <f t="shared" si="383"/>
        <v>0</v>
      </c>
      <c r="Z457" s="83">
        <f t="shared" si="384"/>
        <v>0</v>
      </c>
      <c r="AA457" s="83">
        <f t="shared" si="385"/>
        <v>0</v>
      </c>
      <c r="AB457" s="83">
        <f t="shared" si="386"/>
        <v>0</v>
      </c>
      <c r="AC457" s="83">
        <f t="shared" si="387"/>
        <v>0</v>
      </c>
      <c r="AD457" s="83">
        <f t="shared" si="388"/>
        <v>0</v>
      </c>
      <c r="AE457" s="83">
        <f t="shared" si="389"/>
        <v>0</v>
      </c>
      <c r="AF457" s="83">
        <f t="shared" si="390"/>
        <v>0</v>
      </c>
      <c r="AG457" s="83">
        <f t="shared" si="391"/>
        <v>0</v>
      </c>
      <c r="AH457" s="155">
        <f t="shared" si="392"/>
        <v>0</v>
      </c>
      <c r="AI457" s="83">
        <f t="shared" si="373"/>
        <v>0</v>
      </c>
      <c r="AJ457" s="83">
        <f t="shared" si="374"/>
        <v>0</v>
      </c>
      <c r="AK457" s="83">
        <f t="shared" si="416"/>
        <v>0</v>
      </c>
      <c r="AL457" s="83">
        <f t="shared" si="416"/>
        <v>0</v>
      </c>
      <c r="AM457" s="83">
        <f t="shared" si="416"/>
        <v>0</v>
      </c>
      <c r="AN457" s="83">
        <f t="shared" si="416"/>
        <v>0</v>
      </c>
      <c r="AO457" s="83">
        <f t="shared" si="416"/>
        <v>0</v>
      </c>
      <c r="AP457" s="83">
        <f t="shared" si="416"/>
        <v>0</v>
      </c>
      <c r="AQ457" s="83">
        <f t="shared" si="416"/>
        <v>0</v>
      </c>
      <c r="AR457" s="83">
        <f t="shared" si="416"/>
        <v>0</v>
      </c>
      <c r="AS457" s="83">
        <f t="shared" si="416"/>
        <v>0</v>
      </c>
      <c r="AT457" s="83">
        <f t="shared" si="416"/>
        <v>0</v>
      </c>
      <c r="AU457" s="155">
        <f t="shared" si="393"/>
        <v>0</v>
      </c>
      <c r="AV457" s="2">
        <f t="shared" si="376"/>
        <v>0</v>
      </c>
      <c r="AW457" s="2">
        <f t="shared" si="431"/>
        <v>0</v>
      </c>
      <c r="AX457" s="2">
        <f t="shared" si="431"/>
        <v>0</v>
      </c>
      <c r="AY457" s="2">
        <f t="shared" si="431"/>
        <v>0</v>
      </c>
      <c r="AZ457" s="2">
        <f t="shared" si="431"/>
        <v>0</v>
      </c>
      <c r="BA457" s="2">
        <f t="shared" si="431"/>
        <v>0</v>
      </c>
      <c r="BB457" s="2">
        <f t="shared" si="431"/>
        <v>0</v>
      </c>
      <c r="BC457" s="2">
        <f t="shared" si="431"/>
        <v>0</v>
      </c>
      <c r="BD457" s="2">
        <f t="shared" si="431"/>
        <v>0</v>
      </c>
      <c r="BE457" s="2">
        <f t="shared" si="431"/>
        <v>0</v>
      </c>
      <c r="BF457" s="2">
        <f t="shared" si="431"/>
        <v>0</v>
      </c>
      <c r="BG457" s="2">
        <f t="shared" si="431"/>
        <v>0</v>
      </c>
      <c r="BH457" s="145">
        <f t="shared" si="394"/>
        <v>0</v>
      </c>
      <c r="BU457" s="145"/>
      <c r="CH457" s="145"/>
      <c r="CU457" s="145"/>
      <c r="DH457" s="145"/>
      <c r="DU457" s="145"/>
      <c r="EH457" s="145"/>
    </row>
    <row r="458" spans="1:138" ht="15.75" hidden="1" outlineLevel="1" x14ac:dyDescent="0.25">
      <c r="A458" s="2">
        <f t="shared" si="426"/>
        <v>37</v>
      </c>
      <c r="B458" s="1">
        <f t="shared" si="426"/>
        <v>0</v>
      </c>
      <c r="C458" s="1">
        <f t="shared" si="426"/>
        <v>0</v>
      </c>
      <c r="D458" s="2">
        <f t="shared" si="426"/>
        <v>0</v>
      </c>
      <c r="E458" s="161">
        <f t="shared" si="426"/>
        <v>0</v>
      </c>
      <c r="F458" s="90">
        <f t="shared" si="370"/>
        <v>0</v>
      </c>
      <c r="G458" s="149"/>
      <c r="H458" s="149"/>
      <c r="I458" s="83">
        <f t="shared" ref="I458:T458" si="434">ROUND(H319*$G458/12,2)</f>
        <v>0</v>
      </c>
      <c r="J458" s="83">
        <f t="shared" si="434"/>
        <v>0</v>
      </c>
      <c r="K458" s="83">
        <f t="shared" si="434"/>
        <v>0</v>
      </c>
      <c r="L458" s="83">
        <f t="shared" si="434"/>
        <v>0</v>
      </c>
      <c r="M458" s="83">
        <f t="shared" si="434"/>
        <v>0</v>
      </c>
      <c r="N458" s="83">
        <f t="shared" si="434"/>
        <v>0</v>
      </c>
      <c r="O458" s="83">
        <f t="shared" si="434"/>
        <v>0</v>
      </c>
      <c r="P458" s="83">
        <f t="shared" si="434"/>
        <v>0</v>
      </c>
      <c r="Q458" s="83">
        <f t="shared" si="434"/>
        <v>0</v>
      </c>
      <c r="R458" s="83">
        <f t="shared" si="434"/>
        <v>0</v>
      </c>
      <c r="S458" s="83">
        <f t="shared" si="434"/>
        <v>0</v>
      </c>
      <c r="T458" s="83">
        <f t="shared" si="434"/>
        <v>0</v>
      </c>
      <c r="U458" s="183">
        <f t="shared" si="365"/>
        <v>0</v>
      </c>
      <c r="V458" s="83">
        <f t="shared" si="380"/>
        <v>0</v>
      </c>
      <c r="W458" s="83">
        <f t="shared" si="381"/>
        <v>0</v>
      </c>
      <c r="X458" s="83">
        <f t="shared" si="382"/>
        <v>0</v>
      </c>
      <c r="Y458" s="83">
        <f t="shared" si="383"/>
        <v>0</v>
      </c>
      <c r="Z458" s="83">
        <f t="shared" si="384"/>
        <v>0</v>
      </c>
      <c r="AA458" s="83">
        <f t="shared" si="385"/>
        <v>0</v>
      </c>
      <c r="AB458" s="83">
        <f t="shared" si="386"/>
        <v>0</v>
      </c>
      <c r="AC458" s="83">
        <f t="shared" si="387"/>
        <v>0</v>
      </c>
      <c r="AD458" s="83">
        <f t="shared" si="388"/>
        <v>0</v>
      </c>
      <c r="AE458" s="83">
        <f t="shared" si="389"/>
        <v>0</v>
      </c>
      <c r="AF458" s="83">
        <f t="shared" si="390"/>
        <v>0</v>
      </c>
      <c r="AG458" s="83">
        <f t="shared" si="391"/>
        <v>0</v>
      </c>
      <c r="AH458" s="155">
        <f t="shared" si="392"/>
        <v>0</v>
      </c>
      <c r="AI458" s="83">
        <f t="shared" si="373"/>
        <v>0</v>
      </c>
      <c r="AJ458" s="83">
        <f t="shared" si="374"/>
        <v>0</v>
      </c>
      <c r="AK458" s="83">
        <f t="shared" ref="AK458:AT473" si="435">ROUND(AJ319*$H458/12,2)</f>
        <v>0</v>
      </c>
      <c r="AL458" s="83">
        <f t="shared" si="435"/>
        <v>0</v>
      </c>
      <c r="AM458" s="83">
        <f t="shared" si="435"/>
        <v>0</v>
      </c>
      <c r="AN458" s="83">
        <f t="shared" si="435"/>
        <v>0</v>
      </c>
      <c r="AO458" s="83">
        <f t="shared" si="435"/>
        <v>0</v>
      </c>
      <c r="AP458" s="83">
        <f t="shared" si="435"/>
        <v>0</v>
      </c>
      <c r="AQ458" s="83">
        <f t="shared" si="435"/>
        <v>0</v>
      </c>
      <c r="AR458" s="83">
        <f t="shared" si="435"/>
        <v>0</v>
      </c>
      <c r="AS458" s="83">
        <f t="shared" si="435"/>
        <v>0</v>
      </c>
      <c r="AT458" s="83">
        <f t="shared" si="435"/>
        <v>0</v>
      </c>
      <c r="AU458" s="155">
        <f t="shared" si="393"/>
        <v>0</v>
      </c>
      <c r="AV458" s="2">
        <f t="shared" si="376"/>
        <v>0</v>
      </c>
      <c r="AW458" s="2">
        <f t="shared" si="431"/>
        <v>0</v>
      </c>
      <c r="AX458" s="2">
        <f t="shared" si="431"/>
        <v>0</v>
      </c>
      <c r="AY458" s="2">
        <f t="shared" si="431"/>
        <v>0</v>
      </c>
      <c r="AZ458" s="2">
        <f t="shared" si="431"/>
        <v>0</v>
      </c>
      <c r="BA458" s="2">
        <f t="shared" si="431"/>
        <v>0</v>
      </c>
      <c r="BB458" s="2">
        <f t="shared" si="431"/>
        <v>0</v>
      </c>
      <c r="BC458" s="2">
        <f t="shared" si="431"/>
        <v>0</v>
      </c>
      <c r="BD458" s="2">
        <f t="shared" si="431"/>
        <v>0</v>
      </c>
      <c r="BE458" s="2">
        <f t="shared" si="431"/>
        <v>0</v>
      </c>
      <c r="BF458" s="2">
        <f t="shared" si="431"/>
        <v>0</v>
      </c>
      <c r="BG458" s="2">
        <f t="shared" si="431"/>
        <v>0</v>
      </c>
      <c r="BH458" s="145">
        <f t="shared" si="394"/>
        <v>0</v>
      </c>
      <c r="BU458" s="145"/>
      <c r="CH458" s="145"/>
      <c r="CU458" s="145"/>
      <c r="DH458" s="145"/>
      <c r="DU458" s="145"/>
      <c r="EH458" s="145"/>
    </row>
    <row r="459" spans="1:138" ht="15.75" hidden="1" outlineLevel="1" x14ac:dyDescent="0.25">
      <c r="A459" s="2">
        <f t="shared" si="426"/>
        <v>38</v>
      </c>
      <c r="B459" s="1">
        <f t="shared" si="426"/>
        <v>0</v>
      </c>
      <c r="C459" s="1">
        <f t="shared" si="426"/>
        <v>0</v>
      </c>
      <c r="D459" s="2">
        <f t="shared" si="426"/>
        <v>0</v>
      </c>
      <c r="E459" s="161">
        <f t="shared" si="426"/>
        <v>0</v>
      </c>
      <c r="F459" s="90">
        <f t="shared" si="370"/>
        <v>0</v>
      </c>
      <c r="G459" s="149"/>
      <c r="H459" s="149"/>
      <c r="I459" s="83">
        <f t="shared" ref="I459:T459" si="436">ROUND(H320*$G459/12,2)</f>
        <v>0</v>
      </c>
      <c r="J459" s="83">
        <f t="shared" si="436"/>
        <v>0</v>
      </c>
      <c r="K459" s="83">
        <f t="shared" si="436"/>
        <v>0</v>
      </c>
      <c r="L459" s="83">
        <f t="shared" si="436"/>
        <v>0</v>
      </c>
      <c r="M459" s="83">
        <f t="shared" si="436"/>
        <v>0</v>
      </c>
      <c r="N459" s="83">
        <f t="shared" si="436"/>
        <v>0</v>
      </c>
      <c r="O459" s="83">
        <f t="shared" si="436"/>
        <v>0</v>
      </c>
      <c r="P459" s="83">
        <f t="shared" si="436"/>
        <v>0</v>
      </c>
      <c r="Q459" s="83">
        <f t="shared" si="436"/>
        <v>0</v>
      </c>
      <c r="R459" s="83">
        <f t="shared" si="436"/>
        <v>0</v>
      </c>
      <c r="S459" s="83">
        <f t="shared" si="436"/>
        <v>0</v>
      </c>
      <c r="T459" s="83">
        <f t="shared" si="436"/>
        <v>0</v>
      </c>
      <c r="U459" s="183">
        <f t="shared" si="365"/>
        <v>0</v>
      </c>
      <c r="V459" s="83">
        <f t="shared" si="380"/>
        <v>0</v>
      </c>
      <c r="W459" s="83">
        <f t="shared" si="381"/>
        <v>0</v>
      </c>
      <c r="X459" s="83">
        <f t="shared" si="382"/>
        <v>0</v>
      </c>
      <c r="Y459" s="83">
        <f t="shared" si="383"/>
        <v>0</v>
      </c>
      <c r="Z459" s="83">
        <f t="shared" si="384"/>
        <v>0</v>
      </c>
      <c r="AA459" s="83">
        <f t="shared" si="385"/>
        <v>0</v>
      </c>
      <c r="AB459" s="83">
        <f t="shared" si="386"/>
        <v>0</v>
      </c>
      <c r="AC459" s="83">
        <f t="shared" si="387"/>
        <v>0</v>
      </c>
      <c r="AD459" s="83">
        <f t="shared" si="388"/>
        <v>0</v>
      </c>
      <c r="AE459" s="83">
        <f t="shared" si="389"/>
        <v>0</v>
      </c>
      <c r="AF459" s="83">
        <f t="shared" si="390"/>
        <v>0</v>
      </c>
      <c r="AG459" s="83">
        <f t="shared" si="391"/>
        <v>0</v>
      </c>
      <c r="AH459" s="155">
        <f t="shared" si="392"/>
        <v>0</v>
      </c>
      <c r="AI459" s="83">
        <f t="shared" si="373"/>
        <v>0</v>
      </c>
      <c r="AJ459" s="83">
        <f t="shared" si="374"/>
        <v>0</v>
      </c>
      <c r="AK459" s="83">
        <f t="shared" si="435"/>
        <v>0</v>
      </c>
      <c r="AL459" s="83">
        <f t="shared" si="435"/>
        <v>0</v>
      </c>
      <c r="AM459" s="83">
        <f t="shared" si="435"/>
        <v>0</v>
      </c>
      <c r="AN459" s="83">
        <f t="shared" si="435"/>
        <v>0</v>
      </c>
      <c r="AO459" s="83">
        <f t="shared" si="435"/>
        <v>0</v>
      </c>
      <c r="AP459" s="83">
        <f t="shared" si="435"/>
        <v>0</v>
      </c>
      <c r="AQ459" s="83">
        <f t="shared" si="435"/>
        <v>0</v>
      </c>
      <c r="AR459" s="83">
        <f t="shared" si="435"/>
        <v>0</v>
      </c>
      <c r="AS459" s="83">
        <f t="shared" si="435"/>
        <v>0</v>
      </c>
      <c r="AT459" s="83">
        <f t="shared" si="435"/>
        <v>0</v>
      </c>
      <c r="AU459" s="155">
        <f t="shared" si="393"/>
        <v>0</v>
      </c>
      <c r="AV459" s="2">
        <f t="shared" si="376"/>
        <v>0</v>
      </c>
      <c r="AW459" s="2">
        <f t="shared" si="431"/>
        <v>0</v>
      </c>
      <c r="AX459" s="2">
        <f t="shared" si="431"/>
        <v>0</v>
      </c>
      <c r="AY459" s="2">
        <f t="shared" si="431"/>
        <v>0</v>
      </c>
      <c r="AZ459" s="2">
        <f t="shared" si="431"/>
        <v>0</v>
      </c>
      <c r="BA459" s="2">
        <f t="shared" si="431"/>
        <v>0</v>
      </c>
      <c r="BB459" s="2">
        <f t="shared" si="431"/>
        <v>0</v>
      </c>
      <c r="BC459" s="2">
        <f t="shared" si="431"/>
        <v>0</v>
      </c>
      <c r="BD459" s="2">
        <f t="shared" si="431"/>
        <v>0</v>
      </c>
      <c r="BE459" s="2">
        <f t="shared" si="431"/>
        <v>0</v>
      </c>
      <c r="BF459" s="2">
        <f t="shared" si="431"/>
        <v>0</v>
      </c>
      <c r="BG459" s="2">
        <f t="shared" si="431"/>
        <v>0</v>
      </c>
      <c r="BH459" s="145">
        <f t="shared" si="394"/>
        <v>0</v>
      </c>
      <c r="BU459" s="145"/>
      <c r="CH459" s="145"/>
      <c r="CU459" s="145"/>
      <c r="DH459" s="145"/>
      <c r="DU459" s="145"/>
      <c r="EH459" s="145"/>
    </row>
    <row r="460" spans="1:138" ht="15.75" hidden="1" outlineLevel="1" x14ac:dyDescent="0.25">
      <c r="A460" s="2">
        <f t="shared" si="426"/>
        <v>39</v>
      </c>
      <c r="B460" s="1">
        <f t="shared" si="426"/>
        <v>0</v>
      </c>
      <c r="C460" s="1">
        <f t="shared" si="426"/>
        <v>0</v>
      </c>
      <c r="D460" s="2">
        <f t="shared" si="426"/>
        <v>0</v>
      </c>
      <c r="E460" s="161">
        <f t="shared" si="426"/>
        <v>0</v>
      </c>
      <c r="F460" s="90">
        <f t="shared" si="370"/>
        <v>0</v>
      </c>
      <c r="G460" s="149"/>
      <c r="H460" s="149"/>
      <c r="I460" s="83">
        <f t="shared" ref="I460:T460" si="437">ROUND(H321*$G460/12,2)</f>
        <v>0</v>
      </c>
      <c r="J460" s="83">
        <f t="shared" si="437"/>
        <v>0</v>
      </c>
      <c r="K460" s="83">
        <f t="shared" si="437"/>
        <v>0</v>
      </c>
      <c r="L460" s="83">
        <f t="shared" si="437"/>
        <v>0</v>
      </c>
      <c r="M460" s="83">
        <f t="shared" si="437"/>
        <v>0</v>
      </c>
      <c r="N460" s="83">
        <f t="shared" si="437"/>
        <v>0</v>
      </c>
      <c r="O460" s="83">
        <f t="shared" si="437"/>
        <v>0</v>
      </c>
      <c r="P460" s="83">
        <f t="shared" si="437"/>
        <v>0</v>
      </c>
      <c r="Q460" s="83">
        <f t="shared" si="437"/>
        <v>0</v>
      </c>
      <c r="R460" s="83">
        <f t="shared" si="437"/>
        <v>0</v>
      </c>
      <c r="S460" s="83">
        <f t="shared" si="437"/>
        <v>0</v>
      </c>
      <c r="T460" s="83">
        <f t="shared" si="437"/>
        <v>0</v>
      </c>
      <c r="U460" s="183">
        <f t="shared" si="365"/>
        <v>0</v>
      </c>
      <c r="V460" s="83">
        <f t="shared" si="380"/>
        <v>0</v>
      </c>
      <c r="W460" s="83">
        <f t="shared" si="381"/>
        <v>0</v>
      </c>
      <c r="X460" s="83">
        <f t="shared" si="382"/>
        <v>0</v>
      </c>
      <c r="Y460" s="83">
        <f t="shared" si="383"/>
        <v>0</v>
      </c>
      <c r="Z460" s="83">
        <f t="shared" si="384"/>
        <v>0</v>
      </c>
      <c r="AA460" s="83">
        <f t="shared" si="385"/>
        <v>0</v>
      </c>
      <c r="AB460" s="83">
        <f t="shared" si="386"/>
        <v>0</v>
      </c>
      <c r="AC460" s="83">
        <f t="shared" si="387"/>
        <v>0</v>
      </c>
      <c r="AD460" s="83">
        <f t="shared" si="388"/>
        <v>0</v>
      </c>
      <c r="AE460" s="83">
        <f t="shared" si="389"/>
        <v>0</v>
      </c>
      <c r="AF460" s="83">
        <f t="shared" si="390"/>
        <v>0</v>
      </c>
      <c r="AG460" s="83">
        <f t="shared" si="391"/>
        <v>0</v>
      </c>
      <c r="AH460" s="155">
        <f t="shared" si="392"/>
        <v>0</v>
      </c>
      <c r="AI460" s="83">
        <f t="shared" si="373"/>
        <v>0</v>
      </c>
      <c r="AJ460" s="83">
        <f t="shared" si="374"/>
        <v>0</v>
      </c>
      <c r="AK460" s="83">
        <f t="shared" si="435"/>
        <v>0</v>
      </c>
      <c r="AL460" s="83">
        <f t="shared" si="435"/>
        <v>0</v>
      </c>
      <c r="AM460" s="83">
        <f t="shared" si="435"/>
        <v>0</v>
      </c>
      <c r="AN460" s="83">
        <f t="shared" si="435"/>
        <v>0</v>
      </c>
      <c r="AO460" s="83">
        <f t="shared" si="435"/>
        <v>0</v>
      </c>
      <c r="AP460" s="83">
        <f t="shared" si="435"/>
        <v>0</v>
      </c>
      <c r="AQ460" s="83">
        <f t="shared" si="435"/>
        <v>0</v>
      </c>
      <c r="AR460" s="83">
        <f t="shared" si="435"/>
        <v>0</v>
      </c>
      <c r="AS460" s="83">
        <f t="shared" si="435"/>
        <v>0</v>
      </c>
      <c r="AT460" s="83">
        <f t="shared" si="435"/>
        <v>0</v>
      </c>
      <c r="AU460" s="155">
        <f t="shared" si="393"/>
        <v>0</v>
      </c>
      <c r="AV460" s="2">
        <f t="shared" si="376"/>
        <v>0</v>
      </c>
      <c r="AW460" s="2">
        <f t="shared" si="431"/>
        <v>0</v>
      </c>
      <c r="AX460" s="2">
        <f t="shared" si="431"/>
        <v>0</v>
      </c>
      <c r="AY460" s="2">
        <f t="shared" si="431"/>
        <v>0</v>
      </c>
      <c r="AZ460" s="2">
        <f t="shared" si="431"/>
        <v>0</v>
      </c>
      <c r="BA460" s="2">
        <f t="shared" si="431"/>
        <v>0</v>
      </c>
      <c r="BB460" s="2">
        <f t="shared" si="431"/>
        <v>0</v>
      </c>
      <c r="BC460" s="2">
        <f t="shared" si="431"/>
        <v>0</v>
      </c>
      <c r="BD460" s="2">
        <f t="shared" si="431"/>
        <v>0</v>
      </c>
      <c r="BE460" s="2">
        <f t="shared" si="431"/>
        <v>0</v>
      </c>
      <c r="BF460" s="2">
        <f t="shared" si="431"/>
        <v>0</v>
      </c>
      <c r="BG460" s="2">
        <f t="shared" si="431"/>
        <v>0</v>
      </c>
      <c r="BH460" s="145">
        <f t="shared" si="394"/>
        <v>0</v>
      </c>
      <c r="BU460" s="145"/>
      <c r="CH460" s="145"/>
      <c r="CU460" s="145"/>
      <c r="DH460" s="145"/>
      <c r="DU460" s="145"/>
      <c r="EH460" s="145"/>
    </row>
    <row r="461" spans="1:138" ht="15.75" hidden="1" outlineLevel="1" x14ac:dyDescent="0.25">
      <c r="A461" s="2">
        <f t="shared" si="426"/>
        <v>40</v>
      </c>
      <c r="B461" s="1">
        <f t="shared" si="426"/>
        <v>0</v>
      </c>
      <c r="C461" s="1">
        <f t="shared" si="426"/>
        <v>0</v>
      </c>
      <c r="D461" s="2">
        <f t="shared" si="426"/>
        <v>0</v>
      </c>
      <c r="E461" s="161">
        <f t="shared" si="426"/>
        <v>0</v>
      </c>
      <c r="F461" s="90">
        <f t="shared" si="370"/>
        <v>0</v>
      </c>
      <c r="G461" s="149"/>
      <c r="H461" s="149"/>
      <c r="I461" s="83">
        <f t="shared" ref="I461:T461" si="438">ROUND(H322*$G461/12,2)</f>
        <v>0</v>
      </c>
      <c r="J461" s="83">
        <f t="shared" si="438"/>
        <v>0</v>
      </c>
      <c r="K461" s="83">
        <f t="shared" si="438"/>
        <v>0</v>
      </c>
      <c r="L461" s="83">
        <f t="shared" si="438"/>
        <v>0</v>
      </c>
      <c r="M461" s="83">
        <f t="shared" si="438"/>
        <v>0</v>
      </c>
      <c r="N461" s="83">
        <f t="shared" si="438"/>
        <v>0</v>
      </c>
      <c r="O461" s="83">
        <f t="shared" si="438"/>
        <v>0</v>
      </c>
      <c r="P461" s="83">
        <f t="shared" si="438"/>
        <v>0</v>
      </c>
      <c r="Q461" s="83">
        <f t="shared" si="438"/>
        <v>0</v>
      </c>
      <c r="R461" s="83">
        <f t="shared" si="438"/>
        <v>0</v>
      </c>
      <c r="S461" s="83">
        <f t="shared" si="438"/>
        <v>0</v>
      </c>
      <c r="T461" s="83">
        <f t="shared" si="438"/>
        <v>0</v>
      </c>
      <c r="U461" s="183">
        <f t="shared" si="365"/>
        <v>0</v>
      </c>
      <c r="V461" s="83">
        <f t="shared" si="380"/>
        <v>0</v>
      </c>
      <c r="W461" s="83">
        <f t="shared" si="381"/>
        <v>0</v>
      </c>
      <c r="X461" s="83">
        <f t="shared" si="382"/>
        <v>0</v>
      </c>
      <c r="Y461" s="83">
        <f t="shared" si="383"/>
        <v>0</v>
      </c>
      <c r="Z461" s="83">
        <f t="shared" si="384"/>
        <v>0</v>
      </c>
      <c r="AA461" s="83">
        <f t="shared" si="385"/>
        <v>0</v>
      </c>
      <c r="AB461" s="83">
        <f t="shared" si="386"/>
        <v>0</v>
      </c>
      <c r="AC461" s="83">
        <f t="shared" si="387"/>
        <v>0</v>
      </c>
      <c r="AD461" s="83">
        <f t="shared" si="388"/>
        <v>0</v>
      </c>
      <c r="AE461" s="83">
        <f t="shared" si="389"/>
        <v>0</v>
      </c>
      <c r="AF461" s="83">
        <f t="shared" si="390"/>
        <v>0</v>
      </c>
      <c r="AG461" s="83">
        <f t="shared" si="391"/>
        <v>0</v>
      </c>
      <c r="AH461" s="155">
        <f t="shared" si="392"/>
        <v>0</v>
      </c>
      <c r="AI461" s="83">
        <f t="shared" si="373"/>
        <v>0</v>
      </c>
      <c r="AJ461" s="83">
        <f t="shared" si="374"/>
        <v>0</v>
      </c>
      <c r="AK461" s="83">
        <f t="shared" si="435"/>
        <v>0</v>
      </c>
      <c r="AL461" s="83">
        <f t="shared" si="435"/>
        <v>0</v>
      </c>
      <c r="AM461" s="83">
        <f t="shared" si="435"/>
        <v>0</v>
      </c>
      <c r="AN461" s="83">
        <f t="shared" si="435"/>
        <v>0</v>
      </c>
      <c r="AO461" s="83">
        <f t="shared" si="435"/>
        <v>0</v>
      </c>
      <c r="AP461" s="83">
        <f t="shared" si="435"/>
        <v>0</v>
      </c>
      <c r="AQ461" s="83">
        <f t="shared" si="435"/>
        <v>0</v>
      </c>
      <c r="AR461" s="83">
        <f t="shared" si="435"/>
        <v>0</v>
      </c>
      <c r="AS461" s="83">
        <f t="shared" si="435"/>
        <v>0</v>
      </c>
      <c r="AT461" s="83">
        <f t="shared" si="435"/>
        <v>0</v>
      </c>
      <c r="AU461" s="155">
        <f t="shared" si="393"/>
        <v>0</v>
      </c>
      <c r="AV461" s="2">
        <f t="shared" si="376"/>
        <v>0</v>
      </c>
      <c r="AW461" s="2">
        <f t="shared" si="431"/>
        <v>0</v>
      </c>
      <c r="AX461" s="2">
        <f t="shared" si="431"/>
        <v>0</v>
      </c>
      <c r="AY461" s="2">
        <f t="shared" si="431"/>
        <v>0</v>
      </c>
      <c r="AZ461" s="2">
        <f t="shared" si="431"/>
        <v>0</v>
      </c>
      <c r="BA461" s="2">
        <f t="shared" si="431"/>
        <v>0</v>
      </c>
      <c r="BB461" s="2">
        <f t="shared" si="431"/>
        <v>0</v>
      </c>
      <c r="BC461" s="2">
        <f t="shared" si="431"/>
        <v>0</v>
      </c>
      <c r="BD461" s="2">
        <f t="shared" si="431"/>
        <v>0</v>
      </c>
      <c r="BE461" s="2">
        <f t="shared" si="431"/>
        <v>0</v>
      </c>
      <c r="BF461" s="2">
        <f t="shared" si="431"/>
        <v>0</v>
      </c>
      <c r="BG461" s="2">
        <f t="shared" si="431"/>
        <v>0</v>
      </c>
      <c r="BH461" s="145">
        <f t="shared" si="394"/>
        <v>0</v>
      </c>
      <c r="BU461" s="145"/>
      <c r="CH461" s="145"/>
      <c r="CU461" s="145"/>
      <c r="DH461" s="145"/>
      <c r="DU461" s="145"/>
      <c r="EH461" s="145"/>
    </row>
    <row r="462" spans="1:138" ht="15.75" hidden="1" outlineLevel="1" x14ac:dyDescent="0.25">
      <c r="A462" s="2">
        <f t="shared" ref="A462:E471" si="439">A323</f>
        <v>41</v>
      </c>
      <c r="B462" s="1">
        <f t="shared" si="439"/>
        <v>0</v>
      </c>
      <c r="C462" s="1">
        <f t="shared" si="439"/>
        <v>0</v>
      </c>
      <c r="D462" s="2">
        <f t="shared" si="439"/>
        <v>0</v>
      </c>
      <c r="E462" s="161">
        <f t="shared" si="439"/>
        <v>0</v>
      </c>
      <c r="F462" s="90">
        <f t="shared" si="370"/>
        <v>0</v>
      </c>
      <c r="G462" s="149"/>
      <c r="H462" s="149"/>
      <c r="I462" s="83">
        <f t="shared" ref="I462:T462" si="440">ROUND(H323*$G462/12,2)</f>
        <v>0</v>
      </c>
      <c r="J462" s="83">
        <f t="shared" si="440"/>
        <v>0</v>
      </c>
      <c r="K462" s="83">
        <f t="shared" si="440"/>
        <v>0</v>
      </c>
      <c r="L462" s="83">
        <f t="shared" si="440"/>
        <v>0</v>
      </c>
      <c r="M462" s="83">
        <f t="shared" si="440"/>
        <v>0</v>
      </c>
      <c r="N462" s="83">
        <f t="shared" si="440"/>
        <v>0</v>
      </c>
      <c r="O462" s="83">
        <f t="shared" si="440"/>
        <v>0</v>
      </c>
      <c r="P462" s="83">
        <f t="shared" si="440"/>
        <v>0</v>
      </c>
      <c r="Q462" s="83">
        <f t="shared" si="440"/>
        <v>0</v>
      </c>
      <c r="R462" s="83">
        <f t="shared" si="440"/>
        <v>0</v>
      </c>
      <c r="S462" s="83">
        <f t="shared" si="440"/>
        <v>0</v>
      </c>
      <c r="T462" s="83">
        <f t="shared" si="440"/>
        <v>0</v>
      </c>
      <c r="U462" s="183">
        <f t="shared" si="365"/>
        <v>0</v>
      </c>
      <c r="V462" s="83">
        <f t="shared" si="380"/>
        <v>0</v>
      </c>
      <c r="W462" s="83">
        <f t="shared" si="381"/>
        <v>0</v>
      </c>
      <c r="X462" s="83">
        <f t="shared" si="382"/>
        <v>0</v>
      </c>
      <c r="Y462" s="83">
        <f t="shared" si="383"/>
        <v>0</v>
      </c>
      <c r="Z462" s="83">
        <f t="shared" si="384"/>
        <v>0</v>
      </c>
      <c r="AA462" s="83">
        <f t="shared" si="385"/>
        <v>0</v>
      </c>
      <c r="AB462" s="83">
        <f t="shared" si="386"/>
        <v>0</v>
      </c>
      <c r="AC462" s="83">
        <f t="shared" si="387"/>
        <v>0</v>
      </c>
      <c r="AD462" s="83">
        <f t="shared" si="388"/>
        <v>0</v>
      </c>
      <c r="AE462" s="83">
        <f t="shared" si="389"/>
        <v>0</v>
      </c>
      <c r="AF462" s="83">
        <f t="shared" si="390"/>
        <v>0</v>
      </c>
      <c r="AG462" s="83">
        <f t="shared" si="391"/>
        <v>0</v>
      </c>
      <c r="AH462" s="155">
        <f t="shared" si="392"/>
        <v>0</v>
      </c>
      <c r="AI462" s="83">
        <f t="shared" si="373"/>
        <v>0</v>
      </c>
      <c r="AJ462" s="83">
        <f t="shared" si="374"/>
        <v>0</v>
      </c>
      <c r="AK462" s="83">
        <f t="shared" si="435"/>
        <v>0</v>
      </c>
      <c r="AL462" s="83">
        <f t="shared" si="435"/>
        <v>0</v>
      </c>
      <c r="AM462" s="83">
        <f t="shared" si="435"/>
        <v>0</v>
      </c>
      <c r="AN462" s="83">
        <f t="shared" si="435"/>
        <v>0</v>
      </c>
      <c r="AO462" s="83">
        <f t="shared" si="435"/>
        <v>0</v>
      </c>
      <c r="AP462" s="83">
        <f t="shared" si="435"/>
        <v>0</v>
      </c>
      <c r="AQ462" s="83">
        <f t="shared" si="435"/>
        <v>0</v>
      </c>
      <c r="AR462" s="83">
        <f t="shared" si="435"/>
        <v>0</v>
      </c>
      <c r="AS462" s="83">
        <f t="shared" si="435"/>
        <v>0</v>
      </c>
      <c r="AT462" s="83">
        <f t="shared" si="435"/>
        <v>0</v>
      </c>
      <c r="AU462" s="155">
        <f t="shared" si="393"/>
        <v>0</v>
      </c>
      <c r="AV462" s="2">
        <f t="shared" si="376"/>
        <v>0</v>
      </c>
      <c r="AW462" s="2">
        <f t="shared" si="431"/>
        <v>0</v>
      </c>
      <c r="AX462" s="2">
        <f t="shared" si="431"/>
        <v>0</v>
      </c>
      <c r="AY462" s="2">
        <f t="shared" si="431"/>
        <v>0</v>
      </c>
      <c r="AZ462" s="2">
        <f t="shared" si="431"/>
        <v>0</v>
      </c>
      <c r="BA462" s="2">
        <f t="shared" si="431"/>
        <v>0</v>
      </c>
      <c r="BB462" s="2">
        <f t="shared" si="431"/>
        <v>0</v>
      </c>
      <c r="BC462" s="2">
        <f t="shared" si="431"/>
        <v>0</v>
      </c>
      <c r="BD462" s="2">
        <f t="shared" si="431"/>
        <v>0</v>
      </c>
      <c r="BE462" s="2">
        <f t="shared" si="431"/>
        <v>0</v>
      </c>
      <c r="BF462" s="2">
        <f t="shared" si="431"/>
        <v>0</v>
      </c>
      <c r="BG462" s="2">
        <f t="shared" si="431"/>
        <v>0</v>
      </c>
      <c r="BH462" s="145">
        <f t="shared" si="394"/>
        <v>0</v>
      </c>
      <c r="BU462" s="145"/>
      <c r="CH462" s="145"/>
      <c r="CU462" s="145"/>
      <c r="DH462" s="145"/>
      <c r="DU462" s="145"/>
      <c r="EH462" s="145"/>
    </row>
    <row r="463" spans="1:138" ht="15.75" hidden="1" outlineLevel="1" x14ac:dyDescent="0.25">
      <c r="A463" s="2">
        <f t="shared" si="439"/>
        <v>42</v>
      </c>
      <c r="B463" s="1">
        <f t="shared" si="439"/>
        <v>0</v>
      </c>
      <c r="C463" s="1">
        <f t="shared" si="439"/>
        <v>0</v>
      </c>
      <c r="D463" s="2">
        <f t="shared" si="439"/>
        <v>0</v>
      </c>
      <c r="E463" s="161">
        <f t="shared" si="439"/>
        <v>0</v>
      </c>
      <c r="F463" s="90">
        <f t="shared" si="370"/>
        <v>0</v>
      </c>
      <c r="G463" s="149"/>
      <c r="H463" s="149"/>
      <c r="I463" s="83">
        <f t="shared" ref="I463:T463" si="441">ROUND(H324*$G463/12,2)</f>
        <v>0</v>
      </c>
      <c r="J463" s="83">
        <f t="shared" si="441"/>
        <v>0</v>
      </c>
      <c r="K463" s="83">
        <f t="shared" si="441"/>
        <v>0</v>
      </c>
      <c r="L463" s="83">
        <f t="shared" si="441"/>
        <v>0</v>
      </c>
      <c r="M463" s="83">
        <f t="shared" si="441"/>
        <v>0</v>
      </c>
      <c r="N463" s="83">
        <f t="shared" si="441"/>
        <v>0</v>
      </c>
      <c r="O463" s="83">
        <f t="shared" si="441"/>
        <v>0</v>
      </c>
      <c r="P463" s="83">
        <f t="shared" si="441"/>
        <v>0</v>
      </c>
      <c r="Q463" s="83">
        <f t="shared" si="441"/>
        <v>0</v>
      </c>
      <c r="R463" s="83">
        <f t="shared" si="441"/>
        <v>0</v>
      </c>
      <c r="S463" s="83">
        <f t="shared" si="441"/>
        <v>0</v>
      </c>
      <c r="T463" s="83">
        <f t="shared" si="441"/>
        <v>0</v>
      </c>
      <c r="U463" s="183">
        <f t="shared" si="365"/>
        <v>0</v>
      </c>
      <c r="V463" s="83">
        <f t="shared" si="380"/>
        <v>0</v>
      </c>
      <c r="W463" s="83">
        <f t="shared" si="381"/>
        <v>0</v>
      </c>
      <c r="X463" s="83">
        <f t="shared" si="382"/>
        <v>0</v>
      </c>
      <c r="Y463" s="83">
        <f t="shared" si="383"/>
        <v>0</v>
      </c>
      <c r="Z463" s="83">
        <f t="shared" si="384"/>
        <v>0</v>
      </c>
      <c r="AA463" s="83">
        <f t="shared" si="385"/>
        <v>0</v>
      </c>
      <c r="AB463" s="83">
        <f t="shared" si="386"/>
        <v>0</v>
      </c>
      <c r="AC463" s="83">
        <f t="shared" si="387"/>
        <v>0</v>
      </c>
      <c r="AD463" s="83">
        <f t="shared" si="388"/>
        <v>0</v>
      </c>
      <c r="AE463" s="83">
        <f t="shared" si="389"/>
        <v>0</v>
      </c>
      <c r="AF463" s="83">
        <f t="shared" si="390"/>
        <v>0</v>
      </c>
      <c r="AG463" s="83">
        <f t="shared" si="391"/>
        <v>0</v>
      </c>
      <c r="AH463" s="155">
        <f t="shared" si="392"/>
        <v>0</v>
      </c>
      <c r="AI463" s="83">
        <f t="shared" si="373"/>
        <v>0</v>
      </c>
      <c r="AJ463" s="83">
        <f t="shared" si="374"/>
        <v>0</v>
      </c>
      <c r="AK463" s="83">
        <f t="shared" si="435"/>
        <v>0</v>
      </c>
      <c r="AL463" s="83">
        <f t="shared" si="435"/>
        <v>0</v>
      </c>
      <c r="AM463" s="83">
        <f t="shared" si="435"/>
        <v>0</v>
      </c>
      <c r="AN463" s="83">
        <f t="shared" si="435"/>
        <v>0</v>
      </c>
      <c r="AO463" s="83">
        <f t="shared" si="435"/>
        <v>0</v>
      </c>
      <c r="AP463" s="83">
        <f t="shared" si="435"/>
        <v>0</v>
      </c>
      <c r="AQ463" s="83">
        <f t="shared" si="435"/>
        <v>0</v>
      </c>
      <c r="AR463" s="83">
        <f t="shared" si="435"/>
        <v>0</v>
      </c>
      <c r="AS463" s="83">
        <f t="shared" si="435"/>
        <v>0</v>
      </c>
      <c r="AT463" s="83">
        <f t="shared" si="435"/>
        <v>0</v>
      </c>
      <c r="AU463" s="155">
        <f t="shared" si="393"/>
        <v>0</v>
      </c>
      <c r="AV463" s="2">
        <f t="shared" si="376"/>
        <v>0</v>
      </c>
      <c r="AW463" s="2">
        <f t="shared" si="431"/>
        <v>0</v>
      </c>
      <c r="AX463" s="2">
        <f t="shared" si="431"/>
        <v>0</v>
      </c>
      <c r="AY463" s="2">
        <f t="shared" si="431"/>
        <v>0</v>
      </c>
      <c r="AZ463" s="2">
        <f t="shared" si="431"/>
        <v>0</v>
      </c>
      <c r="BA463" s="2">
        <f t="shared" si="431"/>
        <v>0</v>
      </c>
      <c r="BB463" s="2">
        <f t="shared" si="431"/>
        <v>0</v>
      </c>
      <c r="BC463" s="2">
        <f t="shared" si="431"/>
        <v>0</v>
      </c>
      <c r="BD463" s="2">
        <f t="shared" si="431"/>
        <v>0</v>
      </c>
      <c r="BE463" s="2">
        <f t="shared" si="431"/>
        <v>0</v>
      </c>
      <c r="BF463" s="2">
        <f t="shared" si="431"/>
        <v>0</v>
      </c>
      <c r="BG463" s="2">
        <f t="shared" si="431"/>
        <v>0</v>
      </c>
      <c r="BH463" s="145">
        <f t="shared" si="394"/>
        <v>0</v>
      </c>
      <c r="BU463" s="145"/>
      <c r="CH463" s="145"/>
      <c r="CU463" s="145"/>
      <c r="DH463" s="145"/>
      <c r="DU463" s="145"/>
      <c r="EH463" s="145"/>
    </row>
    <row r="464" spans="1:138" ht="15.75" hidden="1" outlineLevel="1" x14ac:dyDescent="0.25">
      <c r="A464" s="2">
        <f t="shared" si="439"/>
        <v>43</v>
      </c>
      <c r="B464" s="1">
        <f t="shared" si="439"/>
        <v>0</v>
      </c>
      <c r="C464" s="1">
        <f t="shared" si="439"/>
        <v>0</v>
      </c>
      <c r="D464" s="2">
        <f t="shared" si="439"/>
        <v>0</v>
      </c>
      <c r="E464" s="161">
        <f t="shared" si="439"/>
        <v>0</v>
      </c>
      <c r="F464" s="90">
        <f t="shared" si="370"/>
        <v>0</v>
      </c>
      <c r="G464" s="149"/>
      <c r="H464" s="149"/>
      <c r="I464" s="83">
        <f t="shared" ref="I464:T464" si="442">ROUND(H325*$G464/12,2)</f>
        <v>0</v>
      </c>
      <c r="J464" s="83">
        <f t="shared" si="442"/>
        <v>0</v>
      </c>
      <c r="K464" s="83">
        <f t="shared" si="442"/>
        <v>0</v>
      </c>
      <c r="L464" s="83">
        <f t="shared" si="442"/>
        <v>0</v>
      </c>
      <c r="M464" s="83">
        <f t="shared" si="442"/>
        <v>0</v>
      </c>
      <c r="N464" s="83">
        <f t="shared" si="442"/>
        <v>0</v>
      </c>
      <c r="O464" s="83">
        <f t="shared" si="442"/>
        <v>0</v>
      </c>
      <c r="P464" s="83">
        <f t="shared" si="442"/>
        <v>0</v>
      </c>
      <c r="Q464" s="83">
        <f t="shared" si="442"/>
        <v>0</v>
      </c>
      <c r="R464" s="83">
        <f t="shared" si="442"/>
        <v>0</v>
      </c>
      <c r="S464" s="83">
        <f t="shared" si="442"/>
        <v>0</v>
      </c>
      <c r="T464" s="83">
        <f t="shared" si="442"/>
        <v>0</v>
      </c>
      <c r="U464" s="183">
        <f t="shared" si="365"/>
        <v>0</v>
      </c>
      <c r="V464" s="83">
        <f t="shared" si="380"/>
        <v>0</v>
      </c>
      <c r="W464" s="83">
        <f t="shared" si="381"/>
        <v>0</v>
      </c>
      <c r="X464" s="83">
        <f t="shared" si="382"/>
        <v>0</v>
      </c>
      <c r="Y464" s="83">
        <f t="shared" si="383"/>
        <v>0</v>
      </c>
      <c r="Z464" s="83">
        <f t="shared" si="384"/>
        <v>0</v>
      </c>
      <c r="AA464" s="83">
        <f t="shared" si="385"/>
        <v>0</v>
      </c>
      <c r="AB464" s="83">
        <f t="shared" si="386"/>
        <v>0</v>
      </c>
      <c r="AC464" s="83">
        <f t="shared" si="387"/>
        <v>0</v>
      </c>
      <c r="AD464" s="83">
        <f t="shared" si="388"/>
        <v>0</v>
      </c>
      <c r="AE464" s="83">
        <f t="shared" si="389"/>
        <v>0</v>
      </c>
      <c r="AF464" s="83">
        <f t="shared" si="390"/>
        <v>0</v>
      </c>
      <c r="AG464" s="83">
        <f t="shared" si="391"/>
        <v>0</v>
      </c>
      <c r="AH464" s="155">
        <f t="shared" si="392"/>
        <v>0</v>
      </c>
      <c r="AI464" s="83">
        <f t="shared" si="373"/>
        <v>0</v>
      </c>
      <c r="AJ464" s="83">
        <f t="shared" si="374"/>
        <v>0</v>
      </c>
      <c r="AK464" s="83">
        <f t="shared" si="435"/>
        <v>0</v>
      </c>
      <c r="AL464" s="83">
        <f t="shared" si="435"/>
        <v>0</v>
      </c>
      <c r="AM464" s="83">
        <f t="shared" si="435"/>
        <v>0</v>
      </c>
      <c r="AN464" s="83">
        <f t="shared" si="435"/>
        <v>0</v>
      </c>
      <c r="AO464" s="83">
        <f t="shared" si="435"/>
        <v>0</v>
      </c>
      <c r="AP464" s="83">
        <f t="shared" si="435"/>
        <v>0</v>
      </c>
      <c r="AQ464" s="83">
        <f t="shared" si="435"/>
        <v>0</v>
      </c>
      <c r="AR464" s="83">
        <f t="shared" si="435"/>
        <v>0</v>
      </c>
      <c r="AS464" s="83">
        <f t="shared" si="435"/>
        <v>0</v>
      </c>
      <c r="AT464" s="83">
        <f t="shared" si="435"/>
        <v>0</v>
      </c>
      <c r="AU464" s="155">
        <f t="shared" si="393"/>
        <v>0</v>
      </c>
      <c r="AV464" s="2">
        <f t="shared" si="376"/>
        <v>0</v>
      </c>
      <c r="AW464" s="2">
        <f t="shared" si="431"/>
        <v>0</v>
      </c>
      <c r="AX464" s="2">
        <f t="shared" si="431"/>
        <v>0</v>
      </c>
      <c r="AY464" s="2">
        <f t="shared" si="431"/>
        <v>0</v>
      </c>
      <c r="AZ464" s="2">
        <f t="shared" si="431"/>
        <v>0</v>
      </c>
      <c r="BA464" s="2">
        <f t="shared" si="431"/>
        <v>0</v>
      </c>
      <c r="BB464" s="2">
        <f t="shared" si="431"/>
        <v>0</v>
      </c>
      <c r="BC464" s="2">
        <f t="shared" si="431"/>
        <v>0</v>
      </c>
      <c r="BD464" s="2">
        <f t="shared" si="431"/>
        <v>0</v>
      </c>
      <c r="BE464" s="2">
        <f t="shared" si="431"/>
        <v>0</v>
      </c>
      <c r="BF464" s="2">
        <f t="shared" si="431"/>
        <v>0</v>
      </c>
      <c r="BG464" s="2">
        <f t="shared" si="431"/>
        <v>0</v>
      </c>
      <c r="BH464" s="145">
        <f t="shared" si="394"/>
        <v>0</v>
      </c>
      <c r="BU464" s="145"/>
      <c r="CH464" s="145"/>
      <c r="CU464" s="145"/>
      <c r="DH464" s="145"/>
      <c r="DU464" s="145"/>
      <c r="EH464" s="145"/>
    </row>
    <row r="465" spans="1:138" ht="15.75" hidden="1" outlineLevel="1" x14ac:dyDescent="0.25">
      <c r="A465" s="2">
        <f t="shared" si="439"/>
        <v>44</v>
      </c>
      <c r="B465" s="1">
        <f t="shared" si="439"/>
        <v>0</v>
      </c>
      <c r="C465" s="1">
        <f t="shared" si="439"/>
        <v>0</v>
      </c>
      <c r="D465" s="2">
        <f t="shared" si="439"/>
        <v>0</v>
      </c>
      <c r="E465" s="161">
        <f t="shared" si="439"/>
        <v>0</v>
      </c>
      <c r="F465" s="90">
        <f t="shared" si="370"/>
        <v>0</v>
      </c>
      <c r="G465" s="149"/>
      <c r="H465" s="149"/>
      <c r="I465" s="83">
        <f t="shared" ref="I465:T465" si="443">ROUND(H326*$G465/12,2)</f>
        <v>0</v>
      </c>
      <c r="J465" s="83">
        <f t="shared" si="443"/>
        <v>0</v>
      </c>
      <c r="K465" s="83">
        <f t="shared" si="443"/>
        <v>0</v>
      </c>
      <c r="L465" s="83">
        <f t="shared" si="443"/>
        <v>0</v>
      </c>
      <c r="M465" s="83">
        <f t="shared" si="443"/>
        <v>0</v>
      </c>
      <c r="N465" s="83">
        <f t="shared" si="443"/>
        <v>0</v>
      </c>
      <c r="O465" s="83">
        <f t="shared" si="443"/>
        <v>0</v>
      </c>
      <c r="P465" s="83">
        <f t="shared" si="443"/>
        <v>0</v>
      </c>
      <c r="Q465" s="83">
        <f t="shared" si="443"/>
        <v>0</v>
      </c>
      <c r="R465" s="83">
        <f t="shared" si="443"/>
        <v>0</v>
      </c>
      <c r="S465" s="83">
        <f t="shared" si="443"/>
        <v>0</v>
      </c>
      <c r="T465" s="83">
        <f t="shared" si="443"/>
        <v>0</v>
      </c>
      <c r="U465" s="183">
        <f t="shared" si="365"/>
        <v>0</v>
      </c>
      <c r="V465" s="83">
        <f t="shared" si="380"/>
        <v>0</v>
      </c>
      <c r="W465" s="83">
        <f t="shared" si="381"/>
        <v>0</v>
      </c>
      <c r="X465" s="83">
        <f t="shared" si="382"/>
        <v>0</v>
      </c>
      <c r="Y465" s="83">
        <f t="shared" si="383"/>
        <v>0</v>
      </c>
      <c r="Z465" s="83">
        <f t="shared" si="384"/>
        <v>0</v>
      </c>
      <c r="AA465" s="83">
        <f t="shared" si="385"/>
        <v>0</v>
      </c>
      <c r="AB465" s="83">
        <f t="shared" si="386"/>
        <v>0</v>
      </c>
      <c r="AC465" s="83">
        <f t="shared" si="387"/>
        <v>0</v>
      </c>
      <c r="AD465" s="83">
        <f t="shared" si="388"/>
        <v>0</v>
      </c>
      <c r="AE465" s="83">
        <f t="shared" si="389"/>
        <v>0</v>
      </c>
      <c r="AF465" s="83">
        <f t="shared" si="390"/>
        <v>0</v>
      </c>
      <c r="AG465" s="83">
        <f t="shared" si="391"/>
        <v>0</v>
      </c>
      <c r="AH465" s="155">
        <f t="shared" si="392"/>
        <v>0</v>
      </c>
      <c r="AI465" s="83">
        <f t="shared" si="373"/>
        <v>0</v>
      </c>
      <c r="AJ465" s="83">
        <f t="shared" si="374"/>
        <v>0</v>
      </c>
      <c r="AK465" s="83">
        <f t="shared" si="435"/>
        <v>0</v>
      </c>
      <c r="AL465" s="83">
        <f t="shared" si="435"/>
        <v>0</v>
      </c>
      <c r="AM465" s="83">
        <f t="shared" si="435"/>
        <v>0</v>
      </c>
      <c r="AN465" s="83">
        <f t="shared" si="435"/>
        <v>0</v>
      </c>
      <c r="AO465" s="83">
        <f t="shared" si="435"/>
        <v>0</v>
      </c>
      <c r="AP465" s="83">
        <f t="shared" si="435"/>
        <v>0</v>
      </c>
      <c r="AQ465" s="83">
        <f t="shared" si="435"/>
        <v>0</v>
      </c>
      <c r="AR465" s="83">
        <f t="shared" si="435"/>
        <v>0</v>
      </c>
      <c r="AS465" s="83">
        <f t="shared" si="435"/>
        <v>0</v>
      </c>
      <c r="AT465" s="83">
        <f t="shared" si="435"/>
        <v>0</v>
      </c>
      <c r="AU465" s="155">
        <f t="shared" si="393"/>
        <v>0</v>
      </c>
      <c r="AV465" s="2">
        <f t="shared" si="376"/>
        <v>0</v>
      </c>
      <c r="AW465" s="2">
        <f t="shared" si="431"/>
        <v>0</v>
      </c>
      <c r="AX465" s="2">
        <f t="shared" si="431"/>
        <v>0</v>
      </c>
      <c r="AY465" s="2">
        <f t="shared" si="431"/>
        <v>0</v>
      </c>
      <c r="AZ465" s="2">
        <f t="shared" si="431"/>
        <v>0</v>
      </c>
      <c r="BA465" s="2">
        <f t="shared" si="431"/>
        <v>0</v>
      </c>
      <c r="BB465" s="2">
        <f t="shared" si="431"/>
        <v>0</v>
      </c>
      <c r="BC465" s="2">
        <f t="shared" si="431"/>
        <v>0</v>
      </c>
      <c r="BD465" s="2">
        <f t="shared" si="431"/>
        <v>0</v>
      </c>
      <c r="BE465" s="2">
        <f t="shared" si="431"/>
        <v>0</v>
      </c>
      <c r="BF465" s="2">
        <f t="shared" si="431"/>
        <v>0</v>
      </c>
      <c r="BG465" s="2">
        <f t="shared" si="431"/>
        <v>0</v>
      </c>
      <c r="BH465" s="145">
        <f t="shared" si="394"/>
        <v>0</v>
      </c>
      <c r="BU465" s="145"/>
      <c r="CH465" s="145"/>
      <c r="CU465" s="145"/>
      <c r="DH465" s="145"/>
      <c r="DU465" s="145"/>
      <c r="EH465" s="145"/>
    </row>
    <row r="466" spans="1:138" ht="15.75" hidden="1" outlineLevel="1" x14ac:dyDescent="0.25">
      <c r="A466" s="2">
        <f t="shared" si="439"/>
        <v>45</v>
      </c>
      <c r="B466" s="1">
        <f t="shared" si="439"/>
        <v>0</v>
      </c>
      <c r="C466" s="1">
        <f t="shared" si="439"/>
        <v>0</v>
      </c>
      <c r="D466" s="2">
        <f t="shared" si="439"/>
        <v>0</v>
      </c>
      <c r="E466" s="161">
        <f t="shared" si="439"/>
        <v>0</v>
      </c>
      <c r="F466" s="90">
        <f t="shared" si="370"/>
        <v>0</v>
      </c>
      <c r="G466" s="149"/>
      <c r="H466" s="149"/>
      <c r="I466" s="83">
        <f t="shared" ref="I466:T466" si="444">ROUND(H327*$G466/12,2)</f>
        <v>0</v>
      </c>
      <c r="J466" s="83">
        <f t="shared" si="444"/>
        <v>0</v>
      </c>
      <c r="K466" s="83">
        <f t="shared" si="444"/>
        <v>0</v>
      </c>
      <c r="L466" s="83">
        <f t="shared" si="444"/>
        <v>0</v>
      </c>
      <c r="M466" s="83">
        <f t="shared" si="444"/>
        <v>0</v>
      </c>
      <c r="N466" s="83">
        <f t="shared" si="444"/>
        <v>0</v>
      </c>
      <c r="O466" s="83">
        <f t="shared" si="444"/>
        <v>0</v>
      </c>
      <c r="P466" s="83">
        <f t="shared" si="444"/>
        <v>0</v>
      </c>
      <c r="Q466" s="83">
        <f t="shared" si="444"/>
        <v>0</v>
      </c>
      <c r="R466" s="83">
        <f t="shared" si="444"/>
        <v>0</v>
      </c>
      <c r="S466" s="83">
        <f t="shared" si="444"/>
        <v>0</v>
      </c>
      <c r="T466" s="83">
        <f t="shared" si="444"/>
        <v>0</v>
      </c>
      <c r="U466" s="183">
        <f t="shared" si="365"/>
        <v>0</v>
      </c>
      <c r="V466" s="83">
        <f t="shared" si="380"/>
        <v>0</v>
      </c>
      <c r="W466" s="83">
        <f t="shared" si="381"/>
        <v>0</v>
      </c>
      <c r="X466" s="83">
        <f t="shared" si="382"/>
        <v>0</v>
      </c>
      <c r="Y466" s="83">
        <f t="shared" si="383"/>
        <v>0</v>
      </c>
      <c r="Z466" s="83">
        <f t="shared" si="384"/>
        <v>0</v>
      </c>
      <c r="AA466" s="83">
        <f t="shared" si="385"/>
        <v>0</v>
      </c>
      <c r="AB466" s="83">
        <f t="shared" si="386"/>
        <v>0</v>
      </c>
      <c r="AC466" s="83">
        <f t="shared" si="387"/>
        <v>0</v>
      </c>
      <c r="AD466" s="83">
        <f t="shared" si="388"/>
        <v>0</v>
      </c>
      <c r="AE466" s="83">
        <f t="shared" si="389"/>
        <v>0</v>
      </c>
      <c r="AF466" s="83">
        <f t="shared" si="390"/>
        <v>0</v>
      </c>
      <c r="AG466" s="83">
        <f t="shared" si="391"/>
        <v>0</v>
      </c>
      <c r="AH466" s="155">
        <f t="shared" si="392"/>
        <v>0</v>
      </c>
      <c r="AI466" s="83">
        <f t="shared" si="373"/>
        <v>0</v>
      </c>
      <c r="AJ466" s="83">
        <f t="shared" si="374"/>
        <v>0</v>
      </c>
      <c r="AK466" s="83">
        <f t="shared" si="435"/>
        <v>0</v>
      </c>
      <c r="AL466" s="83">
        <f t="shared" si="435"/>
        <v>0</v>
      </c>
      <c r="AM466" s="83">
        <f t="shared" si="435"/>
        <v>0</v>
      </c>
      <c r="AN466" s="83">
        <f t="shared" si="435"/>
        <v>0</v>
      </c>
      <c r="AO466" s="83">
        <f t="shared" si="435"/>
        <v>0</v>
      </c>
      <c r="AP466" s="83">
        <f t="shared" si="435"/>
        <v>0</v>
      </c>
      <c r="AQ466" s="83">
        <f t="shared" si="435"/>
        <v>0</v>
      </c>
      <c r="AR466" s="83">
        <f t="shared" si="435"/>
        <v>0</v>
      </c>
      <c r="AS466" s="83">
        <f t="shared" si="435"/>
        <v>0</v>
      </c>
      <c r="AT466" s="83">
        <f t="shared" si="435"/>
        <v>0</v>
      </c>
      <c r="AU466" s="155">
        <f t="shared" si="393"/>
        <v>0</v>
      </c>
      <c r="AV466" s="2">
        <f t="shared" si="376"/>
        <v>0</v>
      </c>
      <c r="AW466" s="2">
        <f t="shared" si="431"/>
        <v>0</v>
      </c>
      <c r="AX466" s="2">
        <f t="shared" si="431"/>
        <v>0</v>
      </c>
      <c r="AY466" s="2">
        <f t="shared" si="431"/>
        <v>0</v>
      </c>
      <c r="AZ466" s="2">
        <f t="shared" si="431"/>
        <v>0</v>
      </c>
      <c r="BA466" s="2">
        <f t="shared" si="431"/>
        <v>0</v>
      </c>
      <c r="BB466" s="2">
        <f t="shared" si="431"/>
        <v>0</v>
      </c>
      <c r="BC466" s="2">
        <f t="shared" si="431"/>
        <v>0</v>
      </c>
      <c r="BD466" s="2">
        <f t="shared" si="431"/>
        <v>0</v>
      </c>
      <c r="BE466" s="2">
        <f t="shared" si="431"/>
        <v>0</v>
      </c>
      <c r="BF466" s="2">
        <f t="shared" si="431"/>
        <v>0</v>
      </c>
      <c r="BG466" s="2">
        <f t="shared" si="431"/>
        <v>0</v>
      </c>
      <c r="BH466" s="145">
        <f t="shared" si="394"/>
        <v>0</v>
      </c>
      <c r="BU466" s="145"/>
      <c r="CH466" s="145"/>
      <c r="CU466" s="145"/>
      <c r="DH466" s="145"/>
      <c r="DU466" s="145"/>
      <c r="EH466" s="145"/>
    </row>
    <row r="467" spans="1:138" ht="15.75" hidden="1" outlineLevel="1" x14ac:dyDescent="0.25">
      <c r="A467" s="2">
        <f t="shared" si="439"/>
        <v>46</v>
      </c>
      <c r="B467" s="1">
        <f t="shared" si="439"/>
        <v>0</v>
      </c>
      <c r="C467" s="1">
        <f t="shared" si="439"/>
        <v>0</v>
      </c>
      <c r="D467" s="2">
        <f t="shared" si="439"/>
        <v>0</v>
      </c>
      <c r="E467" s="161">
        <f t="shared" si="439"/>
        <v>0</v>
      </c>
      <c r="F467" s="90">
        <f t="shared" si="370"/>
        <v>0</v>
      </c>
      <c r="G467" s="149"/>
      <c r="H467" s="149"/>
      <c r="I467" s="83">
        <f t="shared" ref="I467:T467" si="445">ROUND(H328*$G467/12,2)</f>
        <v>0</v>
      </c>
      <c r="J467" s="83">
        <f t="shared" si="445"/>
        <v>0</v>
      </c>
      <c r="K467" s="83">
        <f t="shared" si="445"/>
        <v>0</v>
      </c>
      <c r="L467" s="83">
        <f t="shared" si="445"/>
        <v>0</v>
      </c>
      <c r="M467" s="83">
        <f t="shared" si="445"/>
        <v>0</v>
      </c>
      <c r="N467" s="83">
        <f t="shared" si="445"/>
        <v>0</v>
      </c>
      <c r="O467" s="83">
        <f t="shared" si="445"/>
        <v>0</v>
      </c>
      <c r="P467" s="83">
        <f t="shared" si="445"/>
        <v>0</v>
      </c>
      <c r="Q467" s="83">
        <f t="shared" si="445"/>
        <v>0</v>
      </c>
      <c r="R467" s="83">
        <f t="shared" si="445"/>
        <v>0</v>
      </c>
      <c r="S467" s="83">
        <f t="shared" si="445"/>
        <v>0</v>
      </c>
      <c r="T467" s="83">
        <f t="shared" si="445"/>
        <v>0</v>
      </c>
      <c r="U467" s="183">
        <f t="shared" si="365"/>
        <v>0</v>
      </c>
      <c r="V467" s="83">
        <f t="shared" si="380"/>
        <v>0</v>
      </c>
      <c r="W467" s="83">
        <f t="shared" si="381"/>
        <v>0</v>
      </c>
      <c r="X467" s="83">
        <f t="shared" si="382"/>
        <v>0</v>
      </c>
      <c r="Y467" s="83">
        <f t="shared" si="383"/>
        <v>0</v>
      </c>
      <c r="Z467" s="83">
        <f t="shared" si="384"/>
        <v>0</v>
      </c>
      <c r="AA467" s="83">
        <f t="shared" si="385"/>
        <v>0</v>
      </c>
      <c r="AB467" s="83">
        <f t="shared" si="386"/>
        <v>0</v>
      </c>
      <c r="AC467" s="83">
        <f t="shared" si="387"/>
        <v>0</v>
      </c>
      <c r="AD467" s="83">
        <f t="shared" si="388"/>
        <v>0</v>
      </c>
      <c r="AE467" s="83">
        <f t="shared" si="389"/>
        <v>0</v>
      </c>
      <c r="AF467" s="83">
        <f t="shared" si="390"/>
        <v>0</v>
      </c>
      <c r="AG467" s="83">
        <f t="shared" si="391"/>
        <v>0</v>
      </c>
      <c r="AH467" s="155">
        <f t="shared" si="392"/>
        <v>0</v>
      </c>
      <c r="AI467" s="83">
        <f t="shared" si="373"/>
        <v>0</v>
      </c>
      <c r="AJ467" s="83">
        <f t="shared" si="374"/>
        <v>0</v>
      </c>
      <c r="AK467" s="83">
        <f t="shared" si="435"/>
        <v>0</v>
      </c>
      <c r="AL467" s="83">
        <f t="shared" si="435"/>
        <v>0</v>
      </c>
      <c r="AM467" s="83">
        <f t="shared" si="435"/>
        <v>0</v>
      </c>
      <c r="AN467" s="83">
        <f t="shared" si="435"/>
        <v>0</v>
      </c>
      <c r="AO467" s="83">
        <f t="shared" si="435"/>
        <v>0</v>
      </c>
      <c r="AP467" s="83">
        <f t="shared" si="435"/>
        <v>0</v>
      </c>
      <c r="AQ467" s="83">
        <f t="shared" si="435"/>
        <v>0</v>
      </c>
      <c r="AR467" s="83">
        <f t="shared" si="435"/>
        <v>0</v>
      </c>
      <c r="AS467" s="83">
        <f t="shared" si="435"/>
        <v>0</v>
      </c>
      <c r="AT467" s="83">
        <f t="shared" si="435"/>
        <v>0</v>
      </c>
      <c r="AU467" s="155">
        <f t="shared" si="393"/>
        <v>0</v>
      </c>
      <c r="AV467" s="2">
        <f t="shared" si="376"/>
        <v>0</v>
      </c>
      <c r="AW467" s="2">
        <f t="shared" si="431"/>
        <v>0</v>
      </c>
      <c r="AX467" s="2">
        <f t="shared" si="431"/>
        <v>0</v>
      </c>
      <c r="AY467" s="2">
        <f t="shared" si="431"/>
        <v>0</v>
      </c>
      <c r="AZ467" s="2">
        <f t="shared" si="431"/>
        <v>0</v>
      </c>
      <c r="BA467" s="2">
        <f t="shared" si="431"/>
        <v>0</v>
      </c>
      <c r="BB467" s="2">
        <f t="shared" si="431"/>
        <v>0</v>
      </c>
      <c r="BC467" s="2">
        <f t="shared" si="431"/>
        <v>0</v>
      </c>
      <c r="BD467" s="2">
        <f t="shared" si="431"/>
        <v>0</v>
      </c>
      <c r="BE467" s="2">
        <f t="shared" si="431"/>
        <v>0</v>
      </c>
      <c r="BF467" s="2">
        <f t="shared" si="431"/>
        <v>0</v>
      </c>
      <c r="BG467" s="2">
        <f t="shared" si="431"/>
        <v>0</v>
      </c>
      <c r="BH467" s="145">
        <f t="shared" si="394"/>
        <v>0</v>
      </c>
      <c r="BU467" s="145"/>
      <c r="CH467" s="145"/>
      <c r="CU467" s="145"/>
      <c r="DH467" s="145"/>
      <c r="DU467" s="145"/>
      <c r="EH467" s="145"/>
    </row>
    <row r="468" spans="1:138" ht="15.75" hidden="1" outlineLevel="1" x14ac:dyDescent="0.25">
      <c r="A468" s="2">
        <f t="shared" si="439"/>
        <v>47</v>
      </c>
      <c r="B468" s="1">
        <f t="shared" si="439"/>
        <v>0</v>
      </c>
      <c r="C468" s="1">
        <f t="shared" si="439"/>
        <v>0</v>
      </c>
      <c r="D468" s="2">
        <f t="shared" si="439"/>
        <v>0</v>
      </c>
      <c r="E468" s="161">
        <f t="shared" si="439"/>
        <v>0</v>
      </c>
      <c r="F468" s="90">
        <f t="shared" si="370"/>
        <v>0</v>
      </c>
      <c r="G468" s="149"/>
      <c r="H468" s="149"/>
      <c r="I468" s="83">
        <f t="shared" ref="I468:T468" si="446">ROUND(H329*$G468/12,2)</f>
        <v>0</v>
      </c>
      <c r="J468" s="83">
        <f t="shared" si="446"/>
        <v>0</v>
      </c>
      <c r="K468" s="83">
        <f t="shared" si="446"/>
        <v>0</v>
      </c>
      <c r="L468" s="83">
        <f t="shared" si="446"/>
        <v>0</v>
      </c>
      <c r="M468" s="83">
        <f t="shared" si="446"/>
        <v>0</v>
      </c>
      <c r="N468" s="83">
        <f t="shared" si="446"/>
        <v>0</v>
      </c>
      <c r="O468" s="83">
        <f t="shared" si="446"/>
        <v>0</v>
      </c>
      <c r="P468" s="83">
        <f t="shared" si="446"/>
        <v>0</v>
      </c>
      <c r="Q468" s="83">
        <f t="shared" si="446"/>
        <v>0</v>
      </c>
      <c r="R468" s="83">
        <f t="shared" si="446"/>
        <v>0</v>
      </c>
      <c r="S468" s="83">
        <f t="shared" si="446"/>
        <v>0</v>
      </c>
      <c r="T468" s="83">
        <f t="shared" si="446"/>
        <v>0</v>
      </c>
      <c r="U468" s="183">
        <f t="shared" si="365"/>
        <v>0</v>
      </c>
      <c r="V468" s="83">
        <f t="shared" si="380"/>
        <v>0</v>
      </c>
      <c r="W468" s="83">
        <f t="shared" si="381"/>
        <v>0</v>
      </c>
      <c r="X468" s="83">
        <f t="shared" si="382"/>
        <v>0</v>
      </c>
      <c r="Y468" s="83">
        <f t="shared" si="383"/>
        <v>0</v>
      </c>
      <c r="Z468" s="83">
        <f t="shared" si="384"/>
        <v>0</v>
      </c>
      <c r="AA468" s="83">
        <f t="shared" si="385"/>
        <v>0</v>
      </c>
      <c r="AB468" s="83">
        <f t="shared" si="386"/>
        <v>0</v>
      </c>
      <c r="AC468" s="83">
        <f t="shared" si="387"/>
        <v>0</v>
      </c>
      <c r="AD468" s="83">
        <f t="shared" si="388"/>
        <v>0</v>
      </c>
      <c r="AE468" s="83">
        <f t="shared" si="389"/>
        <v>0</v>
      </c>
      <c r="AF468" s="83">
        <f t="shared" si="390"/>
        <v>0</v>
      </c>
      <c r="AG468" s="83">
        <f t="shared" si="391"/>
        <v>0</v>
      </c>
      <c r="AH468" s="155">
        <f t="shared" si="392"/>
        <v>0</v>
      </c>
      <c r="AI468" s="83">
        <f t="shared" si="373"/>
        <v>0</v>
      </c>
      <c r="AJ468" s="83">
        <f t="shared" si="374"/>
        <v>0</v>
      </c>
      <c r="AK468" s="83">
        <f t="shared" si="435"/>
        <v>0</v>
      </c>
      <c r="AL468" s="83">
        <f t="shared" si="435"/>
        <v>0</v>
      </c>
      <c r="AM468" s="83">
        <f t="shared" si="435"/>
        <v>0</v>
      </c>
      <c r="AN468" s="83">
        <f t="shared" si="435"/>
        <v>0</v>
      </c>
      <c r="AO468" s="83">
        <f t="shared" si="435"/>
        <v>0</v>
      </c>
      <c r="AP468" s="83">
        <f t="shared" si="435"/>
        <v>0</v>
      </c>
      <c r="AQ468" s="83">
        <f t="shared" si="435"/>
        <v>0</v>
      </c>
      <c r="AR468" s="83">
        <f t="shared" si="435"/>
        <v>0</v>
      </c>
      <c r="AS468" s="83">
        <f t="shared" si="435"/>
        <v>0</v>
      </c>
      <c r="AT468" s="83">
        <f t="shared" si="435"/>
        <v>0</v>
      </c>
      <c r="AU468" s="155">
        <f t="shared" si="393"/>
        <v>0</v>
      </c>
      <c r="AV468" s="2">
        <f t="shared" si="376"/>
        <v>0</v>
      </c>
      <c r="AW468" s="2">
        <f t="shared" si="431"/>
        <v>0</v>
      </c>
      <c r="AX468" s="2">
        <f t="shared" si="431"/>
        <v>0</v>
      </c>
      <c r="AY468" s="2">
        <f t="shared" si="431"/>
        <v>0</v>
      </c>
      <c r="AZ468" s="2">
        <f t="shared" si="431"/>
        <v>0</v>
      </c>
      <c r="BA468" s="2">
        <f t="shared" si="431"/>
        <v>0</v>
      </c>
      <c r="BB468" s="2">
        <f t="shared" si="431"/>
        <v>0</v>
      </c>
      <c r="BC468" s="2">
        <f t="shared" si="431"/>
        <v>0</v>
      </c>
      <c r="BD468" s="2">
        <f t="shared" si="431"/>
        <v>0</v>
      </c>
      <c r="BE468" s="2">
        <f t="shared" si="431"/>
        <v>0</v>
      </c>
      <c r="BF468" s="2">
        <f t="shared" si="431"/>
        <v>0</v>
      </c>
      <c r="BG468" s="2">
        <f t="shared" si="431"/>
        <v>0</v>
      </c>
      <c r="BH468" s="145">
        <f t="shared" si="394"/>
        <v>0</v>
      </c>
      <c r="BU468" s="145"/>
      <c r="CH468" s="145"/>
      <c r="CU468" s="145"/>
      <c r="DH468" s="145"/>
      <c r="DU468" s="145"/>
      <c r="EH468" s="145"/>
    </row>
    <row r="469" spans="1:138" ht="15.75" hidden="1" outlineLevel="1" x14ac:dyDescent="0.25">
      <c r="A469" s="2">
        <f t="shared" si="439"/>
        <v>48</v>
      </c>
      <c r="B469" s="1">
        <f t="shared" si="439"/>
        <v>0</v>
      </c>
      <c r="C469" s="1">
        <f t="shared" si="439"/>
        <v>0</v>
      </c>
      <c r="D469" s="2">
        <f t="shared" si="439"/>
        <v>0</v>
      </c>
      <c r="E469" s="161">
        <f t="shared" si="439"/>
        <v>0</v>
      </c>
      <c r="F469" s="90">
        <f t="shared" si="370"/>
        <v>0</v>
      </c>
      <c r="G469" s="149"/>
      <c r="H469" s="149"/>
      <c r="I469" s="83">
        <f t="shared" ref="I469:T469" si="447">ROUND(H330*$G469/12,2)</f>
        <v>0</v>
      </c>
      <c r="J469" s="83">
        <f t="shared" si="447"/>
        <v>0</v>
      </c>
      <c r="K469" s="83">
        <f t="shared" si="447"/>
        <v>0</v>
      </c>
      <c r="L469" s="83">
        <f t="shared" si="447"/>
        <v>0</v>
      </c>
      <c r="M469" s="83">
        <f t="shared" si="447"/>
        <v>0</v>
      </c>
      <c r="N469" s="83">
        <f t="shared" si="447"/>
        <v>0</v>
      </c>
      <c r="O469" s="83">
        <f t="shared" si="447"/>
        <v>0</v>
      </c>
      <c r="P469" s="83">
        <f t="shared" si="447"/>
        <v>0</v>
      </c>
      <c r="Q469" s="83">
        <f t="shared" si="447"/>
        <v>0</v>
      </c>
      <c r="R469" s="83">
        <f t="shared" si="447"/>
        <v>0</v>
      </c>
      <c r="S469" s="83">
        <f t="shared" si="447"/>
        <v>0</v>
      </c>
      <c r="T469" s="83">
        <f t="shared" si="447"/>
        <v>0</v>
      </c>
      <c r="U469" s="183">
        <f t="shared" si="365"/>
        <v>0</v>
      </c>
      <c r="V469" s="83">
        <f t="shared" si="380"/>
        <v>0</v>
      </c>
      <c r="W469" s="83">
        <f t="shared" si="381"/>
        <v>0</v>
      </c>
      <c r="X469" s="83">
        <f t="shared" si="382"/>
        <v>0</v>
      </c>
      <c r="Y469" s="83">
        <f t="shared" si="383"/>
        <v>0</v>
      </c>
      <c r="Z469" s="83">
        <f t="shared" si="384"/>
        <v>0</v>
      </c>
      <c r="AA469" s="83">
        <f t="shared" si="385"/>
        <v>0</v>
      </c>
      <c r="AB469" s="83">
        <f t="shared" si="386"/>
        <v>0</v>
      </c>
      <c r="AC469" s="83">
        <f t="shared" si="387"/>
        <v>0</v>
      </c>
      <c r="AD469" s="83">
        <f t="shared" si="388"/>
        <v>0</v>
      </c>
      <c r="AE469" s="83">
        <f t="shared" si="389"/>
        <v>0</v>
      </c>
      <c r="AF469" s="83">
        <f t="shared" si="390"/>
        <v>0</v>
      </c>
      <c r="AG469" s="83">
        <f t="shared" si="391"/>
        <v>0</v>
      </c>
      <c r="AH469" s="155">
        <f t="shared" si="392"/>
        <v>0</v>
      </c>
      <c r="AI469" s="83">
        <f t="shared" si="373"/>
        <v>0</v>
      </c>
      <c r="AJ469" s="83">
        <f t="shared" si="374"/>
        <v>0</v>
      </c>
      <c r="AK469" s="83">
        <f t="shared" si="435"/>
        <v>0</v>
      </c>
      <c r="AL469" s="83">
        <f t="shared" si="435"/>
        <v>0</v>
      </c>
      <c r="AM469" s="83">
        <f t="shared" si="435"/>
        <v>0</v>
      </c>
      <c r="AN469" s="83">
        <f t="shared" si="435"/>
        <v>0</v>
      </c>
      <c r="AO469" s="83">
        <f t="shared" si="435"/>
        <v>0</v>
      </c>
      <c r="AP469" s="83">
        <f t="shared" si="435"/>
        <v>0</v>
      </c>
      <c r="AQ469" s="83">
        <f t="shared" si="435"/>
        <v>0</v>
      </c>
      <c r="AR469" s="83">
        <f t="shared" si="435"/>
        <v>0</v>
      </c>
      <c r="AS469" s="83">
        <f t="shared" si="435"/>
        <v>0</v>
      </c>
      <c r="AT469" s="83">
        <f t="shared" si="435"/>
        <v>0</v>
      </c>
      <c r="AU469" s="155">
        <f t="shared" si="393"/>
        <v>0</v>
      </c>
      <c r="AV469" s="2">
        <f t="shared" si="376"/>
        <v>0</v>
      </c>
      <c r="AW469" s="2">
        <f t="shared" si="431"/>
        <v>0</v>
      </c>
      <c r="AX469" s="2">
        <f t="shared" si="431"/>
        <v>0</v>
      </c>
      <c r="AY469" s="2">
        <f t="shared" si="431"/>
        <v>0</v>
      </c>
      <c r="AZ469" s="2">
        <f t="shared" si="431"/>
        <v>0</v>
      </c>
      <c r="BA469" s="2">
        <f t="shared" si="431"/>
        <v>0</v>
      </c>
      <c r="BB469" s="2">
        <f t="shared" si="431"/>
        <v>0</v>
      </c>
      <c r="BC469" s="2">
        <f t="shared" si="431"/>
        <v>0</v>
      </c>
      <c r="BD469" s="2">
        <f t="shared" si="431"/>
        <v>0</v>
      </c>
      <c r="BE469" s="2">
        <f t="shared" si="431"/>
        <v>0</v>
      </c>
      <c r="BF469" s="2">
        <f t="shared" si="431"/>
        <v>0</v>
      </c>
      <c r="BG469" s="2">
        <f t="shared" si="431"/>
        <v>0</v>
      </c>
      <c r="BH469" s="145">
        <f t="shared" si="394"/>
        <v>0</v>
      </c>
      <c r="BU469" s="145"/>
      <c r="CH469" s="145"/>
      <c r="CU469" s="145"/>
      <c r="DH469" s="145"/>
      <c r="DU469" s="145"/>
      <c r="EH469" s="145"/>
    </row>
    <row r="470" spans="1:138" ht="15.75" hidden="1" outlineLevel="1" x14ac:dyDescent="0.25">
      <c r="A470" s="2">
        <f t="shared" si="439"/>
        <v>49</v>
      </c>
      <c r="B470" s="1">
        <f t="shared" si="439"/>
        <v>0</v>
      </c>
      <c r="C470" s="1">
        <f t="shared" si="439"/>
        <v>0</v>
      </c>
      <c r="D470" s="2">
        <f t="shared" si="439"/>
        <v>0</v>
      </c>
      <c r="E470" s="161">
        <f t="shared" si="439"/>
        <v>0</v>
      </c>
      <c r="F470" s="90">
        <f t="shared" si="370"/>
        <v>0</v>
      </c>
      <c r="G470" s="149"/>
      <c r="H470" s="149"/>
      <c r="I470" s="83">
        <f t="shared" ref="I470:T470" si="448">ROUND(H331*$G470/12,2)</f>
        <v>0</v>
      </c>
      <c r="J470" s="83">
        <f t="shared" si="448"/>
        <v>0</v>
      </c>
      <c r="K470" s="83">
        <f t="shared" si="448"/>
        <v>0</v>
      </c>
      <c r="L470" s="83">
        <f t="shared" si="448"/>
        <v>0</v>
      </c>
      <c r="M470" s="83">
        <f t="shared" si="448"/>
        <v>0</v>
      </c>
      <c r="N470" s="83">
        <f t="shared" si="448"/>
        <v>0</v>
      </c>
      <c r="O470" s="83">
        <f t="shared" si="448"/>
        <v>0</v>
      </c>
      <c r="P470" s="83">
        <f t="shared" si="448"/>
        <v>0</v>
      </c>
      <c r="Q470" s="83">
        <f t="shared" si="448"/>
        <v>0</v>
      </c>
      <c r="R470" s="83">
        <f t="shared" si="448"/>
        <v>0</v>
      </c>
      <c r="S470" s="83">
        <f t="shared" si="448"/>
        <v>0</v>
      </c>
      <c r="T470" s="83">
        <f t="shared" si="448"/>
        <v>0</v>
      </c>
      <c r="U470" s="183">
        <f t="shared" si="365"/>
        <v>0</v>
      </c>
      <c r="V470" s="83">
        <f t="shared" si="380"/>
        <v>0</v>
      </c>
      <c r="W470" s="83">
        <f t="shared" si="381"/>
        <v>0</v>
      </c>
      <c r="X470" s="83">
        <f t="shared" si="382"/>
        <v>0</v>
      </c>
      <c r="Y470" s="83">
        <f t="shared" si="383"/>
        <v>0</v>
      </c>
      <c r="Z470" s="83">
        <f t="shared" si="384"/>
        <v>0</v>
      </c>
      <c r="AA470" s="83">
        <f t="shared" si="385"/>
        <v>0</v>
      </c>
      <c r="AB470" s="83">
        <f t="shared" si="386"/>
        <v>0</v>
      </c>
      <c r="AC470" s="83">
        <f t="shared" si="387"/>
        <v>0</v>
      </c>
      <c r="AD470" s="83">
        <f t="shared" si="388"/>
        <v>0</v>
      </c>
      <c r="AE470" s="83">
        <f t="shared" si="389"/>
        <v>0</v>
      </c>
      <c r="AF470" s="83">
        <f t="shared" si="390"/>
        <v>0</v>
      </c>
      <c r="AG470" s="83">
        <f t="shared" si="391"/>
        <v>0</v>
      </c>
      <c r="AH470" s="155">
        <f t="shared" si="392"/>
        <v>0</v>
      </c>
      <c r="AI470" s="83">
        <f t="shared" si="373"/>
        <v>0</v>
      </c>
      <c r="AJ470" s="83">
        <f t="shared" si="374"/>
        <v>0</v>
      </c>
      <c r="AK470" s="83">
        <f t="shared" si="435"/>
        <v>0</v>
      </c>
      <c r="AL470" s="83">
        <f t="shared" si="435"/>
        <v>0</v>
      </c>
      <c r="AM470" s="83">
        <f t="shared" si="435"/>
        <v>0</v>
      </c>
      <c r="AN470" s="83">
        <f t="shared" si="435"/>
        <v>0</v>
      </c>
      <c r="AO470" s="83">
        <f t="shared" si="435"/>
        <v>0</v>
      </c>
      <c r="AP470" s="83">
        <f t="shared" si="435"/>
        <v>0</v>
      </c>
      <c r="AQ470" s="83">
        <f t="shared" si="435"/>
        <v>0</v>
      </c>
      <c r="AR470" s="83">
        <f t="shared" si="435"/>
        <v>0</v>
      </c>
      <c r="AS470" s="83">
        <f t="shared" si="435"/>
        <v>0</v>
      </c>
      <c r="AT470" s="83">
        <f t="shared" si="435"/>
        <v>0</v>
      </c>
      <c r="AU470" s="155">
        <f t="shared" si="393"/>
        <v>0</v>
      </c>
      <c r="AV470" s="2">
        <f t="shared" si="376"/>
        <v>0</v>
      </c>
      <c r="AW470" s="2">
        <f t="shared" si="431"/>
        <v>0</v>
      </c>
      <c r="AX470" s="2">
        <f t="shared" si="431"/>
        <v>0</v>
      </c>
      <c r="AY470" s="2">
        <f t="shared" si="431"/>
        <v>0</v>
      </c>
      <c r="AZ470" s="2">
        <f t="shared" si="431"/>
        <v>0</v>
      </c>
      <c r="BA470" s="2">
        <f t="shared" si="431"/>
        <v>0</v>
      </c>
      <c r="BB470" s="2">
        <f t="shared" si="431"/>
        <v>0</v>
      </c>
      <c r="BC470" s="2">
        <f t="shared" si="431"/>
        <v>0</v>
      </c>
      <c r="BD470" s="2">
        <f t="shared" si="431"/>
        <v>0</v>
      </c>
      <c r="BE470" s="2">
        <f t="shared" si="431"/>
        <v>0</v>
      </c>
      <c r="BF470" s="2">
        <f t="shared" si="431"/>
        <v>0</v>
      </c>
      <c r="BG470" s="2">
        <f t="shared" si="431"/>
        <v>0</v>
      </c>
      <c r="BH470" s="145">
        <f t="shared" si="394"/>
        <v>0</v>
      </c>
      <c r="BU470" s="145"/>
      <c r="CH470" s="145"/>
      <c r="CU470" s="145"/>
      <c r="DH470" s="145"/>
      <c r="DU470" s="145"/>
      <c r="EH470" s="145"/>
    </row>
    <row r="471" spans="1:138" ht="15.75" hidden="1" outlineLevel="1" x14ac:dyDescent="0.25">
      <c r="A471" s="2">
        <f t="shared" si="439"/>
        <v>50</v>
      </c>
      <c r="B471" s="1">
        <f t="shared" si="439"/>
        <v>0</v>
      </c>
      <c r="C471" s="1">
        <f t="shared" si="439"/>
        <v>0</v>
      </c>
      <c r="D471" s="2">
        <f t="shared" si="439"/>
        <v>0</v>
      </c>
      <c r="E471" s="161">
        <f t="shared" si="439"/>
        <v>0</v>
      </c>
      <c r="F471" s="90">
        <f t="shared" si="370"/>
        <v>0</v>
      </c>
      <c r="G471" s="149"/>
      <c r="H471" s="149"/>
      <c r="I471" s="83">
        <f t="shared" ref="I471:T471" si="449">ROUND(H332*$G471/12,2)</f>
        <v>0</v>
      </c>
      <c r="J471" s="83">
        <f t="shared" si="449"/>
        <v>0</v>
      </c>
      <c r="K471" s="83">
        <f t="shared" si="449"/>
        <v>0</v>
      </c>
      <c r="L471" s="83">
        <f t="shared" si="449"/>
        <v>0</v>
      </c>
      <c r="M471" s="83">
        <f t="shared" si="449"/>
        <v>0</v>
      </c>
      <c r="N471" s="83">
        <f t="shared" si="449"/>
        <v>0</v>
      </c>
      <c r="O471" s="83">
        <f t="shared" si="449"/>
        <v>0</v>
      </c>
      <c r="P471" s="83">
        <f t="shared" si="449"/>
        <v>0</v>
      </c>
      <c r="Q471" s="83">
        <f t="shared" si="449"/>
        <v>0</v>
      </c>
      <c r="R471" s="83">
        <f t="shared" si="449"/>
        <v>0</v>
      </c>
      <c r="S471" s="83">
        <f t="shared" si="449"/>
        <v>0</v>
      </c>
      <c r="T471" s="83">
        <f t="shared" si="449"/>
        <v>0</v>
      </c>
      <c r="U471" s="183">
        <f t="shared" si="365"/>
        <v>0</v>
      </c>
      <c r="V471" s="83">
        <f t="shared" si="380"/>
        <v>0</v>
      </c>
      <c r="W471" s="83">
        <f t="shared" si="381"/>
        <v>0</v>
      </c>
      <c r="X471" s="83">
        <f t="shared" si="382"/>
        <v>0</v>
      </c>
      <c r="Y471" s="83">
        <f t="shared" si="383"/>
        <v>0</v>
      </c>
      <c r="Z471" s="83">
        <f t="shared" si="384"/>
        <v>0</v>
      </c>
      <c r="AA471" s="83">
        <f t="shared" si="385"/>
        <v>0</v>
      </c>
      <c r="AB471" s="83">
        <f t="shared" si="386"/>
        <v>0</v>
      </c>
      <c r="AC471" s="83">
        <f t="shared" si="387"/>
        <v>0</v>
      </c>
      <c r="AD471" s="83">
        <f t="shared" si="388"/>
        <v>0</v>
      </c>
      <c r="AE471" s="83">
        <f t="shared" si="389"/>
        <v>0</v>
      </c>
      <c r="AF471" s="83">
        <f t="shared" si="390"/>
        <v>0</v>
      </c>
      <c r="AG471" s="83">
        <f t="shared" si="391"/>
        <v>0</v>
      </c>
      <c r="AH471" s="155">
        <f t="shared" si="392"/>
        <v>0</v>
      </c>
      <c r="AI471" s="83">
        <f t="shared" si="373"/>
        <v>0</v>
      </c>
      <c r="AJ471" s="83">
        <f t="shared" si="374"/>
        <v>0</v>
      </c>
      <c r="AK471" s="83">
        <f t="shared" si="435"/>
        <v>0</v>
      </c>
      <c r="AL471" s="83">
        <f t="shared" si="435"/>
        <v>0</v>
      </c>
      <c r="AM471" s="83">
        <f t="shared" si="435"/>
        <v>0</v>
      </c>
      <c r="AN471" s="83">
        <f t="shared" si="435"/>
        <v>0</v>
      </c>
      <c r="AO471" s="83">
        <f t="shared" si="435"/>
        <v>0</v>
      </c>
      <c r="AP471" s="83">
        <f t="shared" si="435"/>
        <v>0</v>
      </c>
      <c r="AQ471" s="83">
        <f t="shared" si="435"/>
        <v>0</v>
      </c>
      <c r="AR471" s="83">
        <f t="shared" si="435"/>
        <v>0</v>
      </c>
      <c r="AS471" s="83">
        <f t="shared" si="435"/>
        <v>0</v>
      </c>
      <c r="AT471" s="83">
        <f t="shared" si="435"/>
        <v>0</v>
      </c>
      <c r="AU471" s="155">
        <f t="shared" si="393"/>
        <v>0</v>
      </c>
      <c r="AV471" s="2">
        <f t="shared" si="376"/>
        <v>0</v>
      </c>
      <c r="AW471" s="2">
        <f t="shared" ref="AW471:BG486" si="450">ROUND(AV332*$H471/12,2)</f>
        <v>0</v>
      </c>
      <c r="AX471" s="2">
        <f t="shared" si="450"/>
        <v>0</v>
      </c>
      <c r="AY471" s="2">
        <f t="shared" si="450"/>
        <v>0</v>
      </c>
      <c r="AZ471" s="2">
        <f t="shared" si="450"/>
        <v>0</v>
      </c>
      <c r="BA471" s="2">
        <f t="shared" si="450"/>
        <v>0</v>
      </c>
      <c r="BB471" s="2">
        <f t="shared" si="450"/>
        <v>0</v>
      </c>
      <c r="BC471" s="2">
        <f t="shared" si="450"/>
        <v>0</v>
      </c>
      <c r="BD471" s="2">
        <f t="shared" si="450"/>
        <v>0</v>
      </c>
      <c r="BE471" s="2">
        <f t="shared" si="450"/>
        <v>0</v>
      </c>
      <c r="BF471" s="2">
        <f t="shared" si="450"/>
        <v>0</v>
      </c>
      <c r="BG471" s="2">
        <f t="shared" si="450"/>
        <v>0</v>
      </c>
      <c r="BH471" s="145">
        <f t="shared" si="394"/>
        <v>0</v>
      </c>
      <c r="BU471" s="145"/>
      <c r="CH471" s="145"/>
      <c r="CU471" s="145"/>
      <c r="DH471" s="145"/>
      <c r="DU471" s="145"/>
      <c r="EH471" s="145"/>
    </row>
    <row r="472" spans="1:138" ht="15.75" hidden="1" outlineLevel="1" x14ac:dyDescent="0.25">
      <c r="A472" s="2">
        <f t="shared" ref="A472:E481" si="451">A333</f>
        <v>51</v>
      </c>
      <c r="B472" s="1">
        <f t="shared" si="451"/>
        <v>0</v>
      </c>
      <c r="C472" s="1">
        <f t="shared" si="451"/>
        <v>0</v>
      </c>
      <c r="D472" s="2">
        <f t="shared" si="451"/>
        <v>0</v>
      </c>
      <c r="E472" s="161">
        <f t="shared" si="451"/>
        <v>0</v>
      </c>
      <c r="F472" s="90">
        <f t="shared" si="370"/>
        <v>0</v>
      </c>
      <c r="G472" s="149"/>
      <c r="H472" s="149"/>
      <c r="I472" s="83">
        <f t="shared" ref="I472:T472" si="452">ROUND(H333*$G472/12,2)</f>
        <v>0</v>
      </c>
      <c r="J472" s="83">
        <f t="shared" si="452"/>
        <v>0</v>
      </c>
      <c r="K472" s="83">
        <f t="shared" si="452"/>
        <v>0</v>
      </c>
      <c r="L472" s="83">
        <f t="shared" si="452"/>
        <v>0</v>
      </c>
      <c r="M472" s="83">
        <f t="shared" si="452"/>
        <v>0</v>
      </c>
      <c r="N472" s="83">
        <f t="shared" si="452"/>
        <v>0</v>
      </c>
      <c r="O472" s="83">
        <f t="shared" si="452"/>
        <v>0</v>
      </c>
      <c r="P472" s="83">
        <f t="shared" si="452"/>
        <v>0</v>
      </c>
      <c r="Q472" s="83">
        <f t="shared" si="452"/>
        <v>0</v>
      </c>
      <c r="R472" s="83">
        <f t="shared" si="452"/>
        <v>0</v>
      </c>
      <c r="S472" s="83">
        <f t="shared" si="452"/>
        <v>0</v>
      </c>
      <c r="T472" s="83">
        <f t="shared" si="452"/>
        <v>0</v>
      </c>
      <c r="U472" s="183">
        <f t="shared" si="365"/>
        <v>0</v>
      </c>
      <c r="V472" s="83">
        <f t="shared" si="380"/>
        <v>0</v>
      </c>
      <c r="W472" s="83">
        <f t="shared" si="381"/>
        <v>0</v>
      </c>
      <c r="X472" s="83">
        <f t="shared" si="382"/>
        <v>0</v>
      </c>
      <c r="Y472" s="83">
        <f t="shared" si="383"/>
        <v>0</v>
      </c>
      <c r="Z472" s="83">
        <f t="shared" si="384"/>
        <v>0</v>
      </c>
      <c r="AA472" s="83">
        <f t="shared" si="385"/>
        <v>0</v>
      </c>
      <c r="AB472" s="83">
        <f t="shared" si="386"/>
        <v>0</v>
      </c>
      <c r="AC472" s="83">
        <f t="shared" si="387"/>
        <v>0</v>
      </c>
      <c r="AD472" s="83">
        <f t="shared" si="388"/>
        <v>0</v>
      </c>
      <c r="AE472" s="83">
        <f t="shared" si="389"/>
        <v>0</v>
      </c>
      <c r="AF472" s="83">
        <f t="shared" si="390"/>
        <v>0</v>
      </c>
      <c r="AG472" s="83">
        <f t="shared" si="391"/>
        <v>0</v>
      </c>
      <c r="AH472" s="155">
        <f t="shared" si="392"/>
        <v>0</v>
      </c>
      <c r="AI472" s="83">
        <f t="shared" si="373"/>
        <v>0</v>
      </c>
      <c r="AJ472" s="83">
        <f t="shared" si="374"/>
        <v>0</v>
      </c>
      <c r="AK472" s="83">
        <f t="shared" si="435"/>
        <v>0</v>
      </c>
      <c r="AL472" s="83">
        <f t="shared" si="435"/>
        <v>0</v>
      </c>
      <c r="AM472" s="83">
        <f t="shared" si="435"/>
        <v>0</v>
      </c>
      <c r="AN472" s="83">
        <f t="shared" si="435"/>
        <v>0</v>
      </c>
      <c r="AO472" s="83">
        <f t="shared" si="435"/>
        <v>0</v>
      </c>
      <c r="AP472" s="83">
        <f t="shared" si="435"/>
        <v>0</v>
      </c>
      <c r="AQ472" s="83">
        <f t="shared" si="435"/>
        <v>0</v>
      </c>
      <c r="AR472" s="83">
        <f t="shared" si="435"/>
        <v>0</v>
      </c>
      <c r="AS472" s="83">
        <f t="shared" si="435"/>
        <v>0</v>
      </c>
      <c r="AT472" s="83">
        <f t="shared" si="435"/>
        <v>0</v>
      </c>
      <c r="AU472" s="155">
        <f t="shared" si="393"/>
        <v>0</v>
      </c>
      <c r="AV472" s="2">
        <f t="shared" si="376"/>
        <v>0</v>
      </c>
      <c r="AW472" s="2">
        <f t="shared" si="450"/>
        <v>0</v>
      </c>
      <c r="AX472" s="2">
        <f t="shared" si="450"/>
        <v>0</v>
      </c>
      <c r="AY472" s="2">
        <f t="shared" si="450"/>
        <v>0</v>
      </c>
      <c r="AZ472" s="2">
        <f t="shared" si="450"/>
        <v>0</v>
      </c>
      <c r="BA472" s="2">
        <f t="shared" si="450"/>
        <v>0</v>
      </c>
      <c r="BB472" s="2">
        <f t="shared" si="450"/>
        <v>0</v>
      </c>
      <c r="BC472" s="2">
        <f t="shared" si="450"/>
        <v>0</v>
      </c>
      <c r="BD472" s="2">
        <f t="shared" si="450"/>
        <v>0</v>
      </c>
      <c r="BE472" s="2">
        <f t="shared" si="450"/>
        <v>0</v>
      </c>
      <c r="BF472" s="2">
        <f t="shared" si="450"/>
        <v>0</v>
      </c>
      <c r="BG472" s="2">
        <f t="shared" si="450"/>
        <v>0</v>
      </c>
      <c r="BH472" s="145">
        <f t="shared" si="394"/>
        <v>0</v>
      </c>
      <c r="BU472" s="145"/>
      <c r="CH472" s="145"/>
      <c r="CU472" s="145"/>
      <c r="DH472" s="145"/>
      <c r="DU472" s="145"/>
      <c r="EH472" s="145"/>
    </row>
    <row r="473" spans="1:138" ht="15.75" hidden="1" outlineLevel="1" x14ac:dyDescent="0.25">
      <c r="A473" s="2">
        <f t="shared" si="451"/>
        <v>52</v>
      </c>
      <c r="B473" s="1">
        <f t="shared" si="451"/>
        <v>0</v>
      </c>
      <c r="C473" s="1">
        <f t="shared" si="451"/>
        <v>0</v>
      </c>
      <c r="D473" s="2">
        <f t="shared" si="451"/>
        <v>0</v>
      </c>
      <c r="E473" s="161">
        <f t="shared" si="451"/>
        <v>0</v>
      </c>
      <c r="F473" s="90">
        <f t="shared" si="370"/>
        <v>0</v>
      </c>
      <c r="G473" s="149"/>
      <c r="H473" s="149"/>
      <c r="I473" s="83">
        <f t="shared" ref="I473:T473" si="453">ROUND(H334*$G473/12,2)</f>
        <v>0</v>
      </c>
      <c r="J473" s="83">
        <f t="shared" si="453"/>
        <v>0</v>
      </c>
      <c r="K473" s="83">
        <f t="shared" si="453"/>
        <v>0</v>
      </c>
      <c r="L473" s="83">
        <f t="shared" si="453"/>
        <v>0</v>
      </c>
      <c r="M473" s="83">
        <f t="shared" si="453"/>
        <v>0</v>
      </c>
      <c r="N473" s="83">
        <f t="shared" si="453"/>
        <v>0</v>
      </c>
      <c r="O473" s="83">
        <f t="shared" si="453"/>
        <v>0</v>
      </c>
      <c r="P473" s="83">
        <f t="shared" si="453"/>
        <v>0</v>
      </c>
      <c r="Q473" s="83">
        <f t="shared" si="453"/>
        <v>0</v>
      </c>
      <c r="R473" s="83">
        <f t="shared" si="453"/>
        <v>0</v>
      </c>
      <c r="S473" s="83">
        <f t="shared" si="453"/>
        <v>0</v>
      </c>
      <c r="T473" s="83">
        <f t="shared" si="453"/>
        <v>0</v>
      </c>
      <c r="U473" s="183">
        <f t="shared" si="365"/>
        <v>0</v>
      </c>
      <c r="V473" s="83">
        <f t="shared" si="380"/>
        <v>0</v>
      </c>
      <c r="W473" s="83">
        <f t="shared" si="381"/>
        <v>0</v>
      </c>
      <c r="X473" s="83">
        <f t="shared" si="382"/>
        <v>0</v>
      </c>
      <c r="Y473" s="83">
        <f t="shared" si="383"/>
        <v>0</v>
      </c>
      <c r="Z473" s="83">
        <f t="shared" si="384"/>
        <v>0</v>
      </c>
      <c r="AA473" s="83">
        <f t="shared" si="385"/>
        <v>0</v>
      </c>
      <c r="AB473" s="83">
        <f t="shared" si="386"/>
        <v>0</v>
      </c>
      <c r="AC473" s="83">
        <f t="shared" si="387"/>
        <v>0</v>
      </c>
      <c r="AD473" s="83">
        <f t="shared" si="388"/>
        <v>0</v>
      </c>
      <c r="AE473" s="83">
        <f t="shared" si="389"/>
        <v>0</v>
      </c>
      <c r="AF473" s="83">
        <f t="shared" si="390"/>
        <v>0</v>
      </c>
      <c r="AG473" s="83">
        <f t="shared" si="391"/>
        <v>0</v>
      </c>
      <c r="AH473" s="155">
        <f t="shared" si="392"/>
        <v>0</v>
      </c>
      <c r="AI473" s="83">
        <f t="shared" si="373"/>
        <v>0</v>
      </c>
      <c r="AJ473" s="83">
        <f t="shared" si="374"/>
        <v>0</v>
      </c>
      <c r="AK473" s="83">
        <f t="shared" si="435"/>
        <v>0</v>
      </c>
      <c r="AL473" s="83">
        <f t="shared" si="435"/>
        <v>0</v>
      </c>
      <c r="AM473" s="83">
        <f t="shared" si="435"/>
        <v>0</v>
      </c>
      <c r="AN473" s="83">
        <f t="shared" si="435"/>
        <v>0</v>
      </c>
      <c r="AO473" s="83">
        <f t="shared" si="435"/>
        <v>0</v>
      </c>
      <c r="AP473" s="83">
        <f t="shared" si="435"/>
        <v>0</v>
      </c>
      <c r="AQ473" s="83">
        <f t="shared" si="435"/>
        <v>0</v>
      </c>
      <c r="AR473" s="83">
        <f t="shared" si="435"/>
        <v>0</v>
      </c>
      <c r="AS473" s="83">
        <f t="shared" si="435"/>
        <v>0</v>
      </c>
      <c r="AT473" s="83">
        <f t="shared" si="435"/>
        <v>0</v>
      </c>
      <c r="AU473" s="155">
        <f t="shared" si="393"/>
        <v>0</v>
      </c>
      <c r="AV473" s="2">
        <f t="shared" si="376"/>
        <v>0</v>
      </c>
      <c r="AW473" s="2">
        <f t="shared" si="450"/>
        <v>0</v>
      </c>
      <c r="AX473" s="2">
        <f t="shared" si="450"/>
        <v>0</v>
      </c>
      <c r="AY473" s="2">
        <f t="shared" si="450"/>
        <v>0</v>
      </c>
      <c r="AZ473" s="2">
        <f t="shared" si="450"/>
        <v>0</v>
      </c>
      <c r="BA473" s="2">
        <f t="shared" si="450"/>
        <v>0</v>
      </c>
      <c r="BB473" s="2">
        <f t="shared" si="450"/>
        <v>0</v>
      </c>
      <c r="BC473" s="2">
        <f t="shared" si="450"/>
        <v>0</v>
      </c>
      <c r="BD473" s="2">
        <f t="shared" si="450"/>
        <v>0</v>
      </c>
      <c r="BE473" s="2">
        <f t="shared" si="450"/>
        <v>0</v>
      </c>
      <c r="BF473" s="2">
        <f t="shared" si="450"/>
        <v>0</v>
      </c>
      <c r="BG473" s="2">
        <f t="shared" si="450"/>
        <v>0</v>
      </c>
      <c r="BH473" s="145">
        <f t="shared" si="394"/>
        <v>0</v>
      </c>
      <c r="BU473" s="145"/>
      <c r="CH473" s="145"/>
      <c r="CU473" s="145"/>
      <c r="DH473" s="145"/>
      <c r="DU473" s="145"/>
      <c r="EH473" s="145"/>
    </row>
    <row r="474" spans="1:138" ht="15.75" hidden="1" outlineLevel="1" x14ac:dyDescent="0.25">
      <c r="A474" s="2">
        <f t="shared" si="451"/>
        <v>53</v>
      </c>
      <c r="B474" s="1">
        <f t="shared" si="451"/>
        <v>0</v>
      </c>
      <c r="C474" s="1">
        <f t="shared" si="451"/>
        <v>0</v>
      </c>
      <c r="D474" s="2">
        <f t="shared" si="451"/>
        <v>0</v>
      </c>
      <c r="E474" s="161">
        <f t="shared" si="451"/>
        <v>0</v>
      </c>
      <c r="F474" s="90">
        <f t="shared" si="370"/>
        <v>0</v>
      </c>
      <c r="G474" s="149"/>
      <c r="H474" s="149"/>
      <c r="I474" s="83">
        <f t="shared" ref="I474:T474" si="454">ROUND(H335*$G474/12,2)</f>
        <v>0</v>
      </c>
      <c r="J474" s="83">
        <f t="shared" si="454"/>
        <v>0</v>
      </c>
      <c r="K474" s="83">
        <f t="shared" si="454"/>
        <v>0</v>
      </c>
      <c r="L474" s="83">
        <f t="shared" si="454"/>
        <v>0</v>
      </c>
      <c r="M474" s="83">
        <f t="shared" si="454"/>
        <v>0</v>
      </c>
      <c r="N474" s="83">
        <f t="shared" si="454"/>
        <v>0</v>
      </c>
      <c r="O474" s="83">
        <f t="shared" si="454"/>
        <v>0</v>
      </c>
      <c r="P474" s="83">
        <f t="shared" si="454"/>
        <v>0</v>
      </c>
      <c r="Q474" s="83">
        <f t="shared" si="454"/>
        <v>0</v>
      </c>
      <c r="R474" s="83">
        <f t="shared" si="454"/>
        <v>0</v>
      </c>
      <c r="S474" s="83">
        <f t="shared" si="454"/>
        <v>0</v>
      </c>
      <c r="T474" s="83">
        <f t="shared" si="454"/>
        <v>0</v>
      </c>
      <c r="U474" s="183">
        <f t="shared" si="365"/>
        <v>0</v>
      </c>
      <c r="V474" s="83">
        <f t="shared" si="380"/>
        <v>0</v>
      </c>
      <c r="W474" s="83">
        <f t="shared" si="381"/>
        <v>0</v>
      </c>
      <c r="X474" s="83">
        <f t="shared" si="382"/>
        <v>0</v>
      </c>
      <c r="Y474" s="83">
        <f t="shared" si="383"/>
        <v>0</v>
      </c>
      <c r="Z474" s="83">
        <f t="shared" si="384"/>
        <v>0</v>
      </c>
      <c r="AA474" s="83">
        <f t="shared" si="385"/>
        <v>0</v>
      </c>
      <c r="AB474" s="83">
        <f t="shared" si="386"/>
        <v>0</v>
      </c>
      <c r="AC474" s="83">
        <f t="shared" si="387"/>
        <v>0</v>
      </c>
      <c r="AD474" s="83">
        <f t="shared" si="388"/>
        <v>0</v>
      </c>
      <c r="AE474" s="83">
        <f t="shared" si="389"/>
        <v>0</v>
      </c>
      <c r="AF474" s="83">
        <f t="shared" si="390"/>
        <v>0</v>
      </c>
      <c r="AG474" s="83">
        <f t="shared" si="391"/>
        <v>0</v>
      </c>
      <c r="AH474" s="155">
        <f t="shared" si="392"/>
        <v>0</v>
      </c>
      <c r="AI474" s="83">
        <f t="shared" si="373"/>
        <v>0</v>
      </c>
      <c r="AJ474" s="83">
        <f t="shared" si="374"/>
        <v>0</v>
      </c>
      <c r="AK474" s="83">
        <f t="shared" ref="AK474:AT486" si="455">ROUND(AJ335*$H474/12,2)</f>
        <v>0</v>
      </c>
      <c r="AL474" s="83">
        <f t="shared" si="455"/>
        <v>0</v>
      </c>
      <c r="AM474" s="83">
        <f t="shared" si="455"/>
        <v>0</v>
      </c>
      <c r="AN474" s="83">
        <f t="shared" si="455"/>
        <v>0</v>
      </c>
      <c r="AO474" s="83">
        <f t="shared" si="455"/>
        <v>0</v>
      </c>
      <c r="AP474" s="83">
        <f t="shared" si="455"/>
        <v>0</v>
      </c>
      <c r="AQ474" s="83">
        <f t="shared" si="455"/>
        <v>0</v>
      </c>
      <c r="AR474" s="83">
        <f t="shared" si="455"/>
        <v>0</v>
      </c>
      <c r="AS474" s="83">
        <f t="shared" si="455"/>
        <v>0</v>
      </c>
      <c r="AT474" s="83">
        <f t="shared" si="455"/>
        <v>0</v>
      </c>
      <c r="AU474" s="155">
        <f t="shared" si="393"/>
        <v>0</v>
      </c>
      <c r="AV474" s="2">
        <f t="shared" si="376"/>
        <v>0</v>
      </c>
      <c r="AW474" s="2">
        <f t="shared" si="450"/>
        <v>0</v>
      </c>
      <c r="AX474" s="2">
        <f t="shared" si="450"/>
        <v>0</v>
      </c>
      <c r="AY474" s="2">
        <f t="shared" si="450"/>
        <v>0</v>
      </c>
      <c r="AZ474" s="2">
        <f t="shared" si="450"/>
        <v>0</v>
      </c>
      <c r="BA474" s="2">
        <f t="shared" si="450"/>
        <v>0</v>
      </c>
      <c r="BB474" s="2">
        <f t="shared" si="450"/>
        <v>0</v>
      </c>
      <c r="BC474" s="2">
        <f t="shared" si="450"/>
        <v>0</v>
      </c>
      <c r="BD474" s="2">
        <f t="shared" si="450"/>
        <v>0</v>
      </c>
      <c r="BE474" s="2">
        <f t="shared" si="450"/>
        <v>0</v>
      </c>
      <c r="BF474" s="2">
        <f t="shared" si="450"/>
        <v>0</v>
      </c>
      <c r="BG474" s="2">
        <f t="shared" si="450"/>
        <v>0</v>
      </c>
      <c r="BH474" s="145">
        <f t="shared" si="394"/>
        <v>0</v>
      </c>
      <c r="BU474" s="145"/>
      <c r="CH474" s="145"/>
      <c r="CU474" s="145"/>
      <c r="DH474" s="145"/>
      <c r="DU474" s="145"/>
      <c r="EH474" s="145"/>
    </row>
    <row r="475" spans="1:138" ht="15.75" hidden="1" outlineLevel="1" x14ac:dyDescent="0.25">
      <c r="A475" s="2">
        <f t="shared" si="451"/>
        <v>54</v>
      </c>
      <c r="B475" s="1">
        <f t="shared" si="451"/>
        <v>0</v>
      </c>
      <c r="C475" s="1">
        <f t="shared" si="451"/>
        <v>0</v>
      </c>
      <c r="D475" s="2">
        <f t="shared" si="451"/>
        <v>0</v>
      </c>
      <c r="E475" s="161">
        <f t="shared" si="451"/>
        <v>0</v>
      </c>
      <c r="F475" s="90">
        <f t="shared" si="370"/>
        <v>0</v>
      </c>
      <c r="G475" s="149"/>
      <c r="H475" s="149"/>
      <c r="I475" s="83">
        <f t="shared" ref="I475:T475" si="456">ROUND(H336*$G475/12,2)</f>
        <v>0</v>
      </c>
      <c r="J475" s="83">
        <f t="shared" si="456"/>
        <v>0</v>
      </c>
      <c r="K475" s="83">
        <f t="shared" si="456"/>
        <v>0</v>
      </c>
      <c r="L475" s="83">
        <f t="shared" si="456"/>
        <v>0</v>
      </c>
      <c r="M475" s="83">
        <f t="shared" si="456"/>
        <v>0</v>
      </c>
      <c r="N475" s="83">
        <f t="shared" si="456"/>
        <v>0</v>
      </c>
      <c r="O475" s="83">
        <f t="shared" si="456"/>
        <v>0</v>
      </c>
      <c r="P475" s="83">
        <f t="shared" si="456"/>
        <v>0</v>
      </c>
      <c r="Q475" s="83">
        <f t="shared" si="456"/>
        <v>0</v>
      </c>
      <c r="R475" s="83">
        <f t="shared" si="456"/>
        <v>0</v>
      </c>
      <c r="S475" s="83">
        <f t="shared" si="456"/>
        <v>0</v>
      </c>
      <c r="T475" s="83">
        <f t="shared" si="456"/>
        <v>0</v>
      </c>
      <c r="U475" s="183">
        <f t="shared" si="365"/>
        <v>0</v>
      </c>
      <c r="V475" s="83">
        <f t="shared" si="380"/>
        <v>0</v>
      </c>
      <c r="W475" s="83">
        <f t="shared" si="381"/>
        <v>0</v>
      </c>
      <c r="X475" s="83">
        <f t="shared" si="382"/>
        <v>0</v>
      </c>
      <c r="Y475" s="83">
        <f t="shared" si="383"/>
        <v>0</v>
      </c>
      <c r="Z475" s="83">
        <f t="shared" si="384"/>
        <v>0</v>
      </c>
      <c r="AA475" s="83">
        <f t="shared" si="385"/>
        <v>0</v>
      </c>
      <c r="AB475" s="83">
        <f t="shared" si="386"/>
        <v>0</v>
      </c>
      <c r="AC475" s="83">
        <f t="shared" si="387"/>
        <v>0</v>
      </c>
      <c r="AD475" s="83">
        <f t="shared" si="388"/>
        <v>0</v>
      </c>
      <c r="AE475" s="83">
        <f t="shared" si="389"/>
        <v>0</v>
      </c>
      <c r="AF475" s="83">
        <f t="shared" si="390"/>
        <v>0</v>
      </c>
      <c r="AG475" s="83">
        <f t="shared" si="391"/>
        <v>0</v>
      </c>
      <c r="AH475" s="155">
        <f t="shared" si="392"/>
        <v>0</v>
      </c>
      <c r="AI475" s="83">
        <f t="shared" si="373"/>
        <v>0</v>
      </c>
      <c r="AJ475" s="83">
        <f t="shared" si="374"/>
        <v>0</v>
      </c>
      <c r="AK475" s="83">
        <f t="shared" si="455"/>
        <v>0</v>
      </c>
      <c r="AL475" s="83">
        <f t="shared" si="455"/>
        <v>0</v>
      </c>
      <c r="AM475" s="83">
        <f t="shared" si="455"/>
        <v>0</v>
      </c>
      <c r="AN475" s="83">
        <f t="shared" si="455"/>
        <v>0</v>
      </c>
      <c r="AO475" s="83">
        <f t="shared" si="455"/>
        <v>0</v>
      </c>
      <c r="AP475" s="83">
        <f t="shared" si="455"/>
        <v>0</v>
      </c>
      <c r="AQ475" s="83">
        <f t="shared" si="455"/>
        <v>0</v>
      </c>
      <c r="AR475" s="83">
        <f t="shared" si="455"/>
        <v>0</v>
      </c>
      <c r="AS475" s="83">
        <f t="shared" si="455"/>
        <v>0</v>
      </c>
      <c r="AT475" s="83">
        <f t="shared" si="455"/>
        <v>0</v>
      </c>
      <c r="AU475" s="155">
        <f t="shared" si="393"/>
        <v>0</v>
      </c>
      <c r="AV475" s="2">
        <f t="shared" si="376"/>
        <v>0</v>
      </c>
      <c r="AW475" s="2">
        <f t="shared" si="450"/>
        <v>0</v>
      </c>
      <c r="AX475" s="2">
        <f t="shared" si="450"/>
        <v>0</v>
      </c>
      <c r="AY475" s="2">
        <f t="shared" si="450"/>
        <v>0</v>
      </c>
      <c r="AZ475" s="2">
        <f t="shared" si="450"/>
        <v>0</v>
      </c>
      <c r="BA475" s="2">
        <f t="shared" si="450"/>
        <v>0</v>
      </c>
      <c r="BB475" s="2">
        <f t="shared" si="450"/>
        <v>0</v>
      </c>
      <c r="BC475" s="2">
        <f t="shared" si="450"/>
        <v>0</v>
      </c>
      <c r="BD475" s="2">
        <f t="shared" si="450"/>
        <v>0</v>
      </c>
      <c r="BE475" s="2">
        <f t="shared" si="450"/>
        <v>0</v>
      </c>
      <c r="BF475" s="2">
        <f t="shared" si="450"/>
        <v>0</v>
      </c>
      <c r="BG475" s="2">
        <f t="shared" si="450"/>
        <v>0</v>
      </c>
      <c r="BH475" s="145">
        <f t="shared" si="394"/>
        <v>0</v>
      </c>
      <c r="BU475" s="145"/>
      <c r="CH475" s="145"/>
      <c r="CU475" s="145"/>
      <c r="DH475" s="145"/>
      <c r="DU475" s="145"/>
      <c r="EH475" s="145"/>
    </row>
    <row r="476" spans="1:138" ht="15.75" hidden="1" outlineLevel="1" x14ac:dyDescent="0.25">
      <c r="A476" s="2">
        <f t="shared" si="451"/>
        <v>55</v>
      </c>
      <c r="B476" s="1">
        <f t="shared" si="451"/>
        <v>0</v>
      </c>
      <c r="C476" s="1">
        <f t="shared" si="451"/>
        <v>0</v>
      </c>
      <c r="D476" s="2">
        <f t="shared" si="451"/>
        <v>0</v>
      </c>
      <c r="E476" s="161">
        <f t="shared" si="451"/>
        <v>0</v>
      </c>
      <c r="F476" s="90">
        <f t="shared" si="370"/>
        <v>0</v>
      </c>
      <c r="G476" s="149"/>
      <c r="H476" s="149"/>
      <c r="I476" s="83">
        <f t="shared" ref="I476:T476" si="457">ROUND(H337*$G476/12,2)</f>
        <v>0</v>
      </c>
      <c r="J476" s="83">
        <f t="shared" si="457"/>
        <v>0</v>
      </c>
      <c r="K476" s="83">
        <f t="shared" si="457"/>
        <v>0</v>
      </c>
      <c r="L476" s="83">
        <f t="shared" si="457"/>
        <v>0</v>
      </c>
      <c r="M476" s="83">
        <f t="shared" si="457"/>
        <v>0</v>
      </c>
      <c r="N476" s="83">
        <f t="shared" si="457"/>
        <v>0</v>
      </c>
      <c r="O476" s="83">
        <f t="shared" si="457"/>
        <v>0</v>
      </c>
      <c r="P476" s="83">
        <f t="shared" si="457"/>
        <v>0</v>
      </c>
      <c r="Q476" s="83">
        <f t="shared" si="457"/>
        <v>0</v>
      </c>
      <c r="R476" s="83">
        <f t="shared" si="457"/>
        <v>0</v>
      </c>
      <c r="S476" s="83">
        <f t="shared" si="457"/>
        <v>0</v>
      </c>
      <c r="T476" s="83">
        <f t="shared" si="457"/>
        <v>0</v>
      </c>
      <c r="U476" s="183">
        <f t="shared" si="365"/>
        <v>0</v>
      </c>
      <c r="V476" s="83">
        <f t="shared" si="380"/>
        <v>0</v>
      </c>
      <c r="W476" s="83">
        <f t="shared" si="381"/>
        <v>0</v>
      </c>
      <c r="X476" s="83">
        <f t="shared" si="382"/>
        <v>0</v>
      </c>
      <c r="Y476" s="83">
        <f t="shared" si="383"/>
        <v>0</v>
      </c>
      <c r="Z476" s="83">
        <f t="shared" si="384"/>
        <v>0</v>
      </c>
      <c r="AA476" s="83">
        <f t="shared" si="385"/>
        <v>0</v>
      </c>
      <c r="AB476" s="83">
        <f t="shared" si="386"/>
        <v>0</v>
      </c>
      <c r="AC476" s="83">
        <f t="shared" si="387"/>
        <v>0</v>
      </c>
      <c r="AD476" s="83">
        <f t="shared" si="388"/>
        <v>0</v>
      </c>
      <c r="AE476" s="83">
        <f t="shared" si="389"/>
        <v>0</v>
      </c>
      <c r="AF476" s="83">
        <f t="shared" si="390"/>
        <v>0</v>
      </c>
      <c r="AG476" s="83">
        <f t="shared" si="391"/>
        <v>0</v>
      </c>
      <c r="AH476" s="155">
        <f t="shared" si="392"/>
        <v>0</v>
      </c>
      <c r="AI476" s="83">
        <f t="shared" si="373"/>
        <v>0</v>
      </c>
      <c r="AJ476" s="83">
        <f t="shared" si="374"/>
        <v>0</v>
      </c>
      <c r="AK476" s="83">
        <f t="shared" si="455"/>
        <v>0</v>
      </c>
      <c r="AL476" s="83">
        <f t="shared" si="455"/>
        <v>0</v>
      </c>
      <c r="AM476" s="83">
        <f t="shared" si="455"/>
        <v>0</v>
      </c>
      <c r="AN476" s="83">
        <f t="shared" si="455"/>
        <v>0</v>
      </c>
      <c r="AO476" s="83">
        <f t="shared" si="455"/>
        <v>0</v>
      </c>
      <c r="AP476" s="83">
        <f t="shared" si="455"/>
        <v>0</v>
      </c>
      <c r="AQ476" s="83">
        <f t="shared" si="455"/>
        <v>0</v>
      </c>
      <c r="AR476" s="83">
        <f t="shared" si="455"/>
        <v>0</v>
      </c>
      <c r="AS476" s="83">
        <f t="shared" si="455"/>
        <v>0</v>
      </c>
      <c r="AT476" s="83">
        <f t="shared" si="455"/>
        <v>0</v>
      </c>
      <c r="AU476" s="155">
        <f t="shared" si="393"/>
        <v>0</v>
      </c>
      <c r="AV476" s="2">
        <f t="shared" si="376"/>
        <v>0</v>
      </c>
      <c r="AW476" s="2">
        <f t="shared" si="450"/>
        <v>0</v>
      </c>
      <c r="AX476" s="2">
        <f t="shared" si="450"/>
        <v>0</v>
      </c>
      <c r="AY476" s="2">
        <f t="shared" si="450"/>
        <v>0</v>
      </c>
      <c r="AZ476" s="2">
        <f t="shared" si="450"/>
        <v>0</v>
      </c>
      <c r="BA476" s="2">
        <f t="shared" si="450"/>
        <v>0</v>
      </c>
      <c r="BB476" s="2">
        <f t="shared" si="450"/>
        <v>0</v>
      </c>
      <c r="BC476" s="2">
        <f t="shared" si="450"/>
        <v>0</v>
      </c>
      <c r="BD476" s="2">
        <f t="shared" si="450"/>
        <v>0</v>
      </c>
      <c r="BE476" s="2">
        <f t="shared" si="450"/>
        <v>0</v>
      </c>
      <c r="BF476" s="2">
        <f t="shared" si="450"/>
        <v>0</v>
      </c>
      <c r="BG476" s="2">
        <f t="shared" si="450"/>
        <v>0</v>
      </c>
      <c r="BH476" s="145">
        <f t="shared" si="394"/>
        <v>0</v>
      </c>
      <c r="BU476" s="145"/>
      <c r="CH476" s="145"/>
      <c r="CU476" s="145"/>
      <c r="DH476" s="145"/>
      <c r="DU476" s="145"/>
      <c r="EH476" s="145"/>
    </row>
    <row r="477" spans="1:138" ht="15.75" hidden="1" outlineLevel="1" x14ac:dyDescent="0.25">
      <c r="A477" s="2">
        <f t="shared" si="451"/>
        <v>56</v>
      </c>
      <c r="B477" s="1">
        <f t="shared" si="451"/>
        <v>0</v>
      </c>
      <c r="C477" s="1">
        <f t="shared" si="451"/>
        <v>0</v>
      </c>
      <c r="D477" s="2">
        <f t="shared" si="451"/>
        <v>0</v>
      </c>
      <c r="E477" s="161">
        <f t="shared" si="451"/>
        <v>0</v>
      </c>
      <c r="F477" s="90">
        <f t="shared" si="370"/>
        <v>0</v>
      </c>
      <c r="G477" s="149"/>
      <c r="H477" s="149"/>
      <c r="I477" s="83">
        <f t="shared" ref="I477:T477" si="458">ROUND(H338*$G477/12,2)</f>
        <v>0</v>
      </c>
      <c r="J477" s="83">
        <f t="shared" si="458"/>
        <v>0</v>
      </c>
      <c r="K477" s="83">
        <f t="shared" si="458"/>
        <v>0</v>
      </c>
      <c r="L477" s="83">
        <f t="shared" si="458"/>
        <v>0</v>
      </c>
      <c r="M477" s="83">
        <f t="shared" si="458"/>
        <v>0</v>
      </c>
      <c r="N477" s="83">
        <f t="shared" si="458"/>
        <v>0</v>
      </c>
      <c r="O477" s="83">
        <f t="shared" si="458"/>
        <v>0</v>
      </c>
      <c r="P477" s="83">
        <f t="shared" si="458"/>
        <v>0</v>
      </c>
      <c r="Q477" s="83">
        <f t="shared" si="458"/>
        <v>0</v>
      </c>
      <c r="R477" s="83">
        <f t="shared" si="458"/>
        <v>0</v>
      </c>
      <c r="S477" s="83">
        <f t="shared" si="458"/>
        <v>0</v>
      </c>
      <c r="T477" s="83">
        <f t="shared" si="458"/>
        <v>0</v>
      </c>
      <c r="U477" s="183">
        <f t="shared" si="365"/>
        <v>0</v>
      </c>
      <c r="V477" s="83">
        <f t="shared" si="380"/>
        <v>0</v>
      </c>
      <c r="W477" s="83">
        <f t="shared" si="381"/>
        <v>0</v>
      </c>
      <c r="X477" s="83">
        <f t="shared" si="382"/>
        <v>0</v>
      </c>
      <c r="Y477" s="83">
        <f t="shared" si="383"/>
        <v>0</v>
      </c>
      <c r="Z477" s="83">
        <f t="shared" si="384"/>
        <v>0</v>
      </c>
      <c r="AA477" s="83">
        <f t="shared" si="385"/>
        <v>0</v>
      </c>
      <c r="AB477" s="83">
        <f t="shared" si="386"/>
        <v>0</v>
      </c>
      <c r="AC477" s="83">
        <f t="shared" si="387"/>
        <v>0</v>
      </c>
      <c r="AD477" s="83">
        <f t="shared" si="388"/>
        <v>0</v>
      </c>
      <c r="AE477" s="83">
        <f t="shared" si="389"/>
        <v>0</v>
      </c>
      <c r="AF477" s="83">
        <f t="shared" si="390"/>
        <v>0</v>
      </c>
      <c r="AG477" s="83">
        <f t="shared" si="391"/>
        <v>0</v>
      </c>
      <c r="AH477" s="155">
        <f t="shared" si="392"/>
        <v>0</v>
      </c>
      <c r="AI477" s="83">
        <f t="shared" si="373"/>
        <v>0</v>
      </c>
      <c r="AJ477" s="83">
        <f t="shared" si="374"/>
        <v>0</v>
      </c>
      <c r="AK477" s="83">
        <f t="shared" si="455"/>
        <v>0</v>
      </c>
      <c r="AL477" s="83">
        <f t="shared" si="455"/>
        <v>0</v>
      </c>
      <c r="AM477" s="83">
        <f t="shared" si="455"/>
        <v>0</v>
      </c>
      <c r="AN477" s="83">
        <f t="shared" si="455"/>
        <v>0</v>
      </c>
      <c r="AO477" s="83">
        <f t="shared" si="455"/>
        <v>0</v>
      </c>
      <c r="AP477" s="83">
        <f t="shared" si="455"/>
        <v>0</v>
      </c>
      <c r="AQ477" s="83">
        <f t="shared" si="455"/>
        <v>0</v>
      </c>
      <c r="AR477" s="83">
        <f t="shared" si="455"/>
        <v>0</v>
      </c>
      <c r="AS477" s="83">
        <f t="shared" si="455"/>
        <v>0</v>
      </c>
      <c r="AT477" s="83">
        <f t="shared" si="455"/>
        <v>0</v>
      </c>
      <c r="AU477" s="155">
        <f t="shared" si="393"/>
        <v>0</v>
      </c>
      <c r="AV477" s="2">
        <f t="shared" si="376"/>
        <v>0</v>
      </c>
      <c r="AW477" s="2">
        <f t="shared" si="450"/>
        <v>0</v>
      </c>
      <c r="AX477" s="2">
        <f t="shared" si="450"/>
        <v>0</v>
      </c>
      <c r="AY477" s="2">
        <f t="shared" si="450"/>
        <v>0</v>
      </c>
      <c r="AZ477" s="2">
        <f t="shared" si="450"/>
        <v>0</v>
      </c>
      <c r="BA477" s="2">
        <f t="shared" si="450"/>
        <v>0</v>
      </c>
      <c r="BB477" s="2">
        <f t="shared" si="450"/>
        <v>0</v>
      </c>
      <c r="BC477" s="2">
        <f t="shared" si="450"/>
        <v>0</v>
      </c>
      <c r="BD477" s="2">
        <f t="shared" si="450"/>
        <v>0</v>
      </c>
      <c r="BE477" s="2">
        <f t="shared" si="450"/>
        <v>0</v>
      </c>
      <c r="BF477" s="2">
        <f t="shared" si="450"/>
        <v>0</v>
      </c>
      <c r="BG477" s="2">
        <f t="shared" si="450"/>
        <v>0</v>
      </c>
      <c r="BH477" s="145">
        <f t="shared" si="394"/>
        <v>0</v>
      </c>
      <c r="BU477" s="145"/>
      <c r="CH477" s="145"/>
      <c r="CU477" s="145"/>
      <c r="DH477" s="145"/>
      <c r="DU477" s="145"/>
      <c r="EH477" s="145"/>
    </row>
    <row r="478" spans="1:138" ht="15.75" hidden="1" outlineLevel="1" x14ac:dyDescent="0.25">
      <c r="A478" s="2">
        <f t="shared" si="451"/>
        <v>57</v>
      </c>
      <c r="B478" s="1">
        <f t="shared" si="451"/>
        <v>0</v>
      </c>
      <c r="C478" s="1">
        <f t="shared" si="451"/>
        <v>0</v>
      </c>
      <c r="D478" s="2">
        <f t="shared" si="451"/>
        <v>0</v>
      </c>
      <c r="E478" s="161">
        <f t="shared" si="451"/>
        <v>0</v>
      </c>
      <c r="F478" s="90">
        <f t="shared" si="370"/>
        <v>0</v>
      </c>
      <c r="G478" s="149"/>
      <c r="H478" s="149"/>
      <c r="I478" s="83">
        <f t="shared" ref="I478:T478" si="459">ROUND(H339*$G478/12,2)</f>
        <v>0</v>
      </c>
      <c r="J478" s="83">
        <f t="shared" si="459"/>
        <v>0</v>
      </c>
      <c r="K478" s="83">
        <f t="shared" si="459"/>
        <v>0</v>
      </c>
      <c r="L478" s="83">
        <f t="shared" si="459"/>
        <v>0</v>
      </c>
      <c r="M478" s="83">
        <f t="shared" si="459"/>
        <v>0</v>
      </c>
      <c r="N478" s="83">
        <f t="shared" si="459"/>
        <v>0</v>
      </c>
      <c r="O478" s="83">
        <f t="shared" si="459"/>
        <v>0</v>
      </c>
      <c r="P478" s="83">
        <f t="shared" si="459"/>
        <v>0</v>
      </c>
      <c r="Q478" s="83">
        <f t="shared" si="459"/>
        <v>0</v>
      </c>
      <c r="R478" s="83">
        <f t="shared" si="459"/>
        <v>0</v>
      </c>
      <c r="S478" s="83">
        <f t="shared" si="459"/>
        <v>0</v>
      </c>
      <c r="T478" s="83">
        <f t="shared" si="459"/>
        <v>0</v>
      </c>
      <c r="U478" s="183">
        <f t="shared" si="365"/>
        <v>0</v>
      </c>
      <c r="V478" s="83">
        <f t="shared" si="380"/>
        <v>0</v>
      </c>
      <c r="W478" s="83">
        <f t="shared" si="381"/>
        <v>0</v>
      </c>
      <c r="X478" s="83">
        <f t="shared" si="382"/>
        <v>0</v>
      </c>
      <c r="Y478" s="83">
        <f t="shared" si="383"/>
        <v>0</v>
      </c>
      <c r="Z478" s="83">
        <f t="shared" si="384"/>
        <v>0</v>
      </c>
      <c r="AA478" s="83">
        <f t="shared" si="385"/>
        <v>0</v>
      </c>
      <c r="AB478" s="83">
        <f t="shared" si="386"/>
        <v>0</v>
      </c>
      <c r="AC478" s="83">
        <f t="shared" si="387"/>
        <v>0</v>
      </c>
      <c r="AD478" s="83">
        <f t="shared" si="388"/>
        <v>0</v>
      </c>
      <c r="AE478" s="83">
        <f t="shared" si="389"/>
        <v>0</v>
      </c>
      <c r="AF478" s="83">
        <f t="shared" si="390"/>
        <v>0</v>
      </c>
      <c r="AG478" s="83">
        <f t="shared" si="391"/>
        <v>0</v>
      </c>
      <c r="AH478" s="155">
        <f t="shared" si="392"/>
        <v>0</v>
      </c>
      <c r="AI478" s="83">
        <f t="shared" si="373"/>
        <v>0</v>
      </c>
      <c r="AJ478" s="83">
        <f t="shared" si="374"/>
        <v>0</v>
      </c>
      <c r="AK478" s="83">
        <f t="shared" si="455"/>
        <v>0</v>
      </c>
      <c r="AL478" s="83">
        <f t="shared" si="455"/>
        <v>0</v>
      </c>
      <c r="AM478" s="83">
        <f t="shared" si="455"/>
        <v>0</v>
      </c>
      <c r="AN478" s="83">
        <f t="shared" si="455"/>
        <v>0</v>
      </c>
      <c r="AO478" s="83">
        <f t="shared" si="455"/>
        <v>0</v>
      </c>
      <c r="AP478" s="83">
        <f t="shared" si="455"/>
        <v>0</v>
      </c>
      <c r="AQ478" s="83">
        <f t="shared" si="455"/>
        <v>0</v>
      </c>
      <c r="AR478" s="83">
        <f t="shared" si="455"/>
        <v>0</v>
      </c>
      <c r="AS478" s="83">
        <f t="shared" si="455"/>
        <v>0</v>
      </c>
      <c r="AT478" s="83">
        <f t="shared" si="455"/>
        <v>0</v>
      </c>
      <c r="AU478" s="155">
        <f t="shared" si="393"/>
        <v>0</v>
      </c>
      <c r="AV478" s="2">
        <f t="shared" si="376"/>
        <v>0</v>
      </c>
      <c r="AW478" s="2">
        <f t="shared" si="450"/>
        <v>0</v>
      </c>
      <c r="AX478" s="2">
        <f t="shared" si="450"/>
        <v>0</v>
      </c>
      <c r="AY478" s="2">
        <f t="shared" si="450"/>
        <v>0</v>
      </c>
      <c r="AZ478" s="2">
        <f t="shared" si="450"/>
        <v>0</v>
      </c>
      <c r="BA478" s="2">
        <f t="shared" si="450"/>
        <v>0</v>
      </c>
      <c r="BB478" s="2">
        <f t="shared" si="450"/>
        <v>0</v>
      </c>
      <c r="BC478" s="2">
        <f t="shared" si="450"/>
        <v>0</v>
      </c>
      <c r="BD478" s="2">
        <f t="shared" si="450"/>
        <v>0</v>
      </c>
      <c r="BE478" s="2">
        <f t="shared" si="450"/>
        <v>0</v>
      </c>
      <c r="BF478" s="2">
        <f t="shared" si="450"/>
        <v>0</v>
      </c>
      <c r="BG478" s="2">
        <f t="shared" si="450"/>
        <v>0</v>
      </c>
      <c r="BH478" s="145">
        <f t="shared" si="394"/>
        <v>0</v>
      </c>
      <c r="BU478" s="145"/>
      <c r="CH478" s="145"/>
      <c r="CU478" s="145"/>
      <c r="DH478" s="145"/>
      <c r="DU478" s="145"/>
      <c r="EH478" s="145"/>
    </row>
    <row r="479" spans="1:138" ht="15.75" hidden="1" outlineLevel="1" x14ac:dyDescent="0.25">
      <c r="A479" s="2">
        <f t="shared" si="451"/>
        <v>58</v>
      </c>
      <c r="B479" s="1">
        <f t="shared" si="451"/>
        <v>0</v>
      </c>
      <c r="C479" s="1">
        <f t="shared" si="451"/>
        <v>0</v>
      </c>
      <c r="D479" s="2">
        <f t="shared" si="451"/>
        <v>0</v>
      </c>
      <c r="E479" s="161">
        <f t="shared" si="451"/>
        <v>0</v>
      </c>
      <c r="F479" s="90">
        <f t="shared" si="370"/>
        <v>0</v>
      </c>
      <c r="G479" s="149"/>
      <c r="H479" s="149"/>
      <c r="I479" s="83">
        <f t="shared" ref="I479:T479" si="460">ROUND(H340*$G479/12,2)</f>
        <v>0</v>
      </c>
      <c r="J479" s="83">
        <f t="shared" si="460"/>
        <v>0</v>
      </c>
      <c r="K479" s="83">
        <f t="shared" si="460"/>
        <v>0</v>
      </c>
      <c r="L479" s="83">
        <f t="shared" si="460"/>
        <v>0</v>
      </c>
      <c r="M479" s="83">
        <f t="shared" si="460"/>
        <v>0</v>
      </c>
      <c r="N479" s="83">
        <f t="shared" si="460"/>
        <v>0</v>
      </c>
      <c r="O479" s="83">
        <f t="shared" si="460"/>
        <v>0</v>
      </c>
      <c r="P479" s="83">
        <f t="shared" si="460"/>
        <v>0</v>
      </c>
      <c r="Q479" s="83">
        <f t="shared" si="460"/>
        <v>0</v>
      </c>
      <c r="R479" s="83">
        <f t="shared" si="460"/>
        <v>0</v>
      </c>
      <c r="S479" s="83">
        <f t="shared" si="460"/>
        <v>0</v>
      </c>
      <c r="T479" s="83">
        <f t="shared" si="460"/>
        <v>0</v>
      </c>
      <c r="U479" s="183">
        <f t="shared" si="365"/>
        <v>0</v>
      </c>
      <c r="V479" s="83">
        <f t="shared" si="380"/>
        <v>0</v>
      </c>
      <c r="W479" s="83">
        <f t="shared" si="381"/>
        <v>0</v>
      </c>
      <c r="X479" s="83">
        <f t="shared" si="382"/>
        <v>0</v>
      </c>
      <c r="Y479" s="83">
        <f t="shared" si="383"/>
        <v>0</v>
      </c>
      <c r="Z479" s="83">
        <f t="shared" si="384"/>
        <v>0</v>
      </c>
      <c r="AA479" s="83">
        <f t="shared" si="385"/>
        <v>0</v>
      </c>
      <c r="AB479" s="83">
        <f t="shared" si="386"/>
        <v>0</v>
      </c>
      <c r="AC479" s="83">
        <f t="shared" si="387"/>
        <v>0</v>
      </c>
      <c r="AD479" s="83">
        <f t="shared" si="388"/>
        <v>0</v>
      </c>
      <c r="AE479" s="83">
        <f t="shared" si="389"/>
        <v>0</v>
      </c>
      <c r="AF479" s="83">
        <f t="shared" si="390"/>
        <v>0</v>
      </c>
      <c r="AG479" s="83">
        <f t="shared" si="391"/>
        <v>0</v>
      </c>
      <c r="AH479" s="155">
        <f t="shared" si="392"/>
        <v>0</v>
      </c>
      <c r="AI479" s="83">
        <f t="shared" si="373"/>
        <v>0</v>
      </c>
      <c r="AJ479" s="83">
        <f t="shared" si="374"/>
        <v>0</v>
      </c>
      <c r="AK479" s="83">
        <f t="shared" si="455"/>
        <v>0</v>
      </c>
      <c r="AL479" s="83">
        <f t="shared" si="455"/>
        <v>0</v>
      </c>
      <c r="AM479" s="83">
        <f t="shared" si="455"/>
        <v>0</v>
      </c>
      <c r="AN479" s="83">
        <f t="shared" si="455"/>
        <v>0</v>
      </c>
      <c r="AO479" s="83">
        <f t="shared" si="455"/>
        <v>0</v>
      </c>
      <c r="AP479" s="83">
        <f t="shared" si="455"/>
        <v>0</v>
      </c>
      <c r="AQ479" s="83">
        <f t="shared" si="455"/>
        <v>0</v>
      </c>
      <c r="AR479" s="83">
        <f t="shared" si="455"/>
        <v>0</v>
      </c>
      <c r="AS479" s="83">
        <f t="shared" si="455"/>
        <v>0</v>
      </c>
      <c r="AT479" s="83">
        <f t="shared" si="455"/>
        <v>0</v>
      </c>
      <c r="AU479" s="155">
        <f t="shared" si="393"/>
        <v>0</v>
      </c>
      <c r="AV479" s="2">
        <f t="shared" si="376"/>
        <v>0</v>
      </c>
      <c r="AW479" s="2">
        <f t="shared" si="450"/>
        <v>0</v>
      </c>
      <c r="AX479" s="2">
        <f t="shared" si="450"/>
        <v>0</v>
      </c>
      <c r="AY479" s="2">
        <f t="shared" si="450"/>
        <v>0</v>
      </c>
      <c r="AZ479" s="2">
        <f t="shared" si="450"/>
        <v>0</v>
      </c>
      <c r="BA479" s="2">
        <f t="shared" si="450"/>
        <v>0</v>
      </c>
      <c r="BB479" s="2">
        <f t="shared" si="450"/>
        <v>0</v>
      </c>
      <c r="BC479" s="2">
        <f t="shared" si="450"/>
        <v>0</v>
      </c>
      <c r="BD479" s="2">
        <f t="shared" si="450"/>
        <v>0</v>
      </c>
      <c r="BE479" s="2">
        <f t="shared" si="450"/>
        <v>0</v>
      </c>
      <c r="BF479" s="2">
        <f t="shared" si="450"/>
        <v>0</v>
      </c>
      <c r="BG479" s="2">
        <f t="shared" si="450"/>
        <v>0</v>
      </c>
      <c r="BH479" s="145">
        <f t="shared" si="394"/>
        <v>0</v>
      </c>
      <c r="BU479" s="145"/>
      <c r="CH479" s="145"/>
      <c r="CU479" s="145"/>
      <c r="DH479" s="145"/>
      <c r="DU479" s="145"/>
      <c r="EH479" s="145"/>
    </row>
    <row r="480" spans="1:138" ht="15.75" hidden="1" outlineLevel="1" x14ac:dyDescent="0.25">
      <c r="A480" s="2">
        <f t="shared" si="451"/>
        <v>59</v>
      </c>
      <c r="B480" s="1">
        <f t="shared" si="451"/>
        <v>0</v>
      </c>
      <c r="C480" s="1">
        <f t="shared" si="451"/>
        <v>0</v>
      </c>
      <c r="D480" s="2">
        <f t="shared" si="451"/>
        <v>0</v>
      </c>
      <c r="E480" s="161">
        <f t="shared" si="451"/>
        <v>0</v>
      </c>
      <c r="F480" s="90">
        <f t="shared" si="370"/>
        <v>0</v>
      </c>
      <c r="G480" s="149"/>
      <c r="H480" s="149"/>
      <c r="I480" s="83">
        <f t="shared" ref="I480:T480" si="461">ROUND(H341*$G480/12,2)</f>
        <v>0</v>
      </c>
      <c r="J480" s="83">
        <f t="shared" si="461"/>
        <v>0</v>
      </c>
      <c r="K480" s="83">
        <f t="shared" si="461"/>
        <v>0</v>
      </c>
      <c r="L480" s="83">
        <f t="shared" si="461"/>
        <v>0</v>
      </c>
      <c r="M480" s="83">
        <f t="shared" si="461"/>
        <v>0</v>
      </c>
      <c r="N480" s="83">
        <f t="shared" si="461"/>
        <v>0</v>
      </c>
      <c r="O480" s="83">
        <f t="shared" si="461"/>
        <v>0</v>
      </c>
      <c r="P480" s="83">
        <f t="shared" si="461"/>
        <v>0</v>
      </c>
      <c r="Q480" s="83">
        <f t="shared" si="461"/>
        <v>0</v>
      </c>
      <c r="R480" s="83">
        <f t="shared" si="461"/>
        <v>0</v>
      </c>
      <c r="S480" s="83">
        <f t="shared" si="461"/>
        <v>0</v>
      </c>
      <c r="T480" s="83">
        <f t="shared" si="461"/>
        <v>0</v>
      </c>
      <c r="U480" s="183">
        <f t="shared" si="365"/>
        <v>0</v>
      </c>
      <c r="V480" s="83">
        <f t="shared" si="380"/>
        <v>0</v>
      </c>
      <c r="W480" s="83">
        <f t="shared" si="381"/>
        <v>0</v>
      </c>
      <c r="X480" s="83">
        <f t="shared" si="382"/>
        <v>0</v>
      </c>
      <c r="Y480" s="83">
        <f t="shared" si="383"/>
        <v>0</v>
      </c>
      <c r="Z480" s="83">
        <f t="shared" si="384"/>
        <v>0</v>
      </c>
      <c r="AA480" s="83">
        <f t="shared" si="385"/>
        <v>0</v>
      </c>
      <c r="AB480" s="83">
        <f t="shared" si="386"/>
        <v>0</v>
      </c>
      <c r="AC480" s="83">
        <f t="shared" si="387"/>
        <v>0</v>
      </c>
      <c r="AD480" s="83">
        <f t="shared" si="388"/>
        <v>0</v>
      </c>
      <c r="AE480" s="83">
        <f t="shared" si="389"/>
        <v>0</v>
      </c>
      <c r="AF480" s="83">
        <f t="shared" si="390"/>
        <v>0</v>
      </c>
      <c r="AG480" s="83">
        <f t="shared" si="391"/>
        <v>0</v>
      </c>
      <c r="AH480" s="155">
        <f t="shared" si="392"/>
        <v>0</v>
      </c>
      <c r="AI480" s="83">
        <f t="shared" si="373"/>
        <v>0</v>
      </c>
      <c r="AJ480" s="83">
        <f t="shared" si="374"/>
        <v>0</v>
      </c>
      <c r="AK480" s="83">
        <f t="shared" si="455"/>
        <v>0</v>
      </c>
      <c r="AL480" s="83">
        <f t="shared" si="455"/>
        <v>0</v>
      </c>
      <c r="AM480" s="83">
        <f t="shared" si="455"/>
        <v>0</v>
      </c>
      <c r="AN480" s="83">
        <f t="shared" si="455"/>
        <v>0</v>
      </c>
      <c r="AO480" s="83">
        <f t="shared" si="455"/>
        <v>0</v>
      </c>
      <c r="AP480" s="83">
        <f t="shared" si="455"/>
        <v>0</v>
      </c>
      <c r="AQ480" s="83">
        <f t="shared" si="455"/>
        <v>0</v>
      </c>
      <c r="AR480" s="83">
        <f t="shared" si="455"/>
        <v>0</v>
      </c>
      <c r="AS480" s="83">
        <f t="shared" si="455"/>
        <v>0</v>
      </c>
      <c r="AT480" s="83">
        <f t="shared" si="455"/>
        <v>0</v>
      </c>
      <c r="AU480" s="155">
        <f t="shared" si="393"/>
        <v>0</v>
      </c>
      <c r="AV480" s="2">
        <f t="shared" si="376"/>
        <v>0</v>
      </c>
      <c r="AW480" s="2">
        <f t="shared" si="450"/>
        <v>0</v>
      </c>
      <c r="AX480" s="2">
        <f t="shared" si="450"/>
        <v>0</v>
      </c>
      <c r="AY480" s="2">
        <f t="shared" si="450"/>
        <v>0</v>
      </c>
      <c r="AZ480" s="2">
        <f t="shared" si="450"/>
        <v>0</v>
      </c>
      <c r="BA480" s="2">
        <f t="shared" si="450"/>
        <v>0</v>
      </c>
      <c r="BB480" s="2">
        <f t="shared" si="450"/>
        <v>0</v>
      </c>
      <c r="BC480" s="2">
        <f t="shared" si="450"/>
        <v>0</v>
      </c>
      <c r="BD480" s="2">
        <f t="shared" si="450"/>
        <v>0</v>
      </c>
      <c r="BE480" s="2">
        <f t="shared" si="450"/>
        <v>0</v>
      </c>
      <c r="BF480" s="2">
        <f t="shared" si="450"/>
        <v>0</v>
      </c>
      <c r="BG480" s="2">
        <f t="shared" si="450"/>
        <v>0</v>
      </c>
      <c r="BH480" s="145">
        <f t="shared" si="394"/>
        <v>0</v>
      </c>
      <c r="BU480" s="145"/>
      <c r="CH480" s="145"/>
      <c r="CU480" s="145"/>
      <c r="DH480" s="145"/>
      <c r="DU480" s="145"/>
      <c r="EH480" s="145"/>
    </row>
    <row r="481" spans="1:138" ht="15.75" hidden="1" outlineLevel="1" x14ac:dyDescent="0.25">
      <c r="A481" s="2">
        <f t="shared" si="451"/>
        <v>60</v>
      </c>
      <c r="B481" s="1">
        <f t="shared" si="451"/>
        <v>0</v>
      </c>
      <c r="C481" s="1">
        <f t="shared" si="451"/>
        <v>0</v>
      </c>
      <c r="D481" s="2">
        <f t="shared" si="451"/>
        <v>0</v>
      </c>
      <c r="E481" s="161">
        <f t="shared" si="451"/>
        <v>0</v>
      </c>
      <c r="F481" s="90">
        <f t="shared" si="370"/>
        <v>0</v>
      </c>
      <c r="G481" s="149"/>
      <c r="H481" s="149"/>
      <c r="I481" s="83">
        <f t="shared" ref="I481:T481" si="462">ROUND(H342*$G481/12,2)</f>
        <v>0</v>
      </c>
      <c r="J481" s="83">
        <f t="shared" si="462"/>
        <v>0</v>
      </c>
      <c r="K481" s="83">
        <f t="shared" si="462"/>
        <v>0</v>
      </c>
      <c r="L481" s="83">
        <f t="shared" si="462"/>
        <v>0</v>
      </c>
      <c r="M481" s="83">
        <f t="shared" si="462"/>
        <v>0</v>
      </c>
      <c r="N481" s="83">
        <f t="shared" si="462"/>
        <v>0</v>
      </c>
      <c r="O481" s="83">
        <f t="shared" si="462"/>
        <v>0</v>
      </c>
      <c r="P481" s="83">
        <f t="shared" si="462"/>
        <v>0</v>
      </c>
      <c r="Q481" s="83">
        <f t="shared" si="462"/>
        <v>0</v>
      </c>
      <c r="R481" s="83">
        <f t="shared" si="462"/>
        <v>0</v>
      </c>
      <c r="S481" s="83">
        <f t="shared" si="462"/>
        <v>0</v>
      </c>
      <c r="T481" s="83">
        <f t="shared" si="462"/>
        <v>0</v>
      </c>
      <c r="U481" s="183">
        <f t="shared" si="365"/>
        <v>0</v>
      </c>
      <c r="V481" s="83">
        <f t="shared" si="380"/>
        <v>0</v>
      </c>
      <c r="W481" s="83">
        <f t="shared" si="381"/>
        <v>0</v>
      </c>
      <c r="X481" s="83">
        <f t="shared" si="382"/>
        <v>0</v>
      </c>
      <c r="Y481" s="83">
        <f t="shared" si="383"/>
        <v>0</v>
      </c>
      <c r="Z481" s="83">
        <f t="shared" si="384"/>
        <v>0</v>
      </c>
      <c r="AA481" s="83">
        <f t="shared" si="385"/>
        <v>0</v>
      </c>
      <c r="AB481" s="83">
        <f t="shared" si="386"/>
        <v>0</v>
      </c>
      <c r="AC481" s="83">
        <f t="shared" si="387"/>
        <v>0</v>
      </c>
      <c r="AD481" s="83">
        <f t="shared" si="388"/>
        <v>0</v>
      </c>
      <c r="AE481" s="83">
        <f t="shared" si="389"/>
        <v>0</v>
      </c>
      <c r="AF481" s="83">
        <f t="shared" si="390"/>
        <v>0</v>
      </c>
      <c r="AG481" s="83">
        <f t="shared" si="391"/>
        <v>0</v>
      </c>
      <c r="AH481" s="155">
        <f t="shared" si="392"/>
        <v>0</v>
      </c>
      <c r="AI481" s="83">
        <f t="shared" si="373"/>
        <v>0</v>
      </c>
      <c r="AJ481" s="83">
        <f t="shared" si="374"/>
        <v>0</v>
      </c>
      <c r="AK481" s="83">
        <f t="shared" si="455"/>
        <v>0</v>
      </c>
      <c r="AL481" s="83">
        <f t="shared" si="455"/>
        <v>0</v>
      </c>
      <c r="AM481" s="83">
        <f t="shared" si="455"/>
        <v>0</v>
      </c>
      <c r="AN481" s="83">
        <f t="shared" si="455"/>
        <v>0</v>
      </c>
      <c r="AO481" s="83">
        <f t="shared" si="455"/>
        <v>0</v>
      </c>
      <c r="AP481" s="83">
        <f t="shared" si="455"/>
        <v>0</v>
      </c>
      <c r="AQ481" s="83">
        <f t="shared" si="455"/>
        <v>0</v>
      </c>
      <c r="AR481" s="83">
        <f t="shared" si="455"/>
        <v>0</v>
      </c>
      <c r="AS481" s="83">
        <f t="shared" si="455"/>
        <v>0</v>
      </c>
      <c r="AT481" s="83">
        <f t="shared" si="455"/>
        <v>0</v>
      </c>
      <c r="AU481" s="155">
        <f t="shared" si="393"/>
        <v>0</v>
      </c>
      <c r="AV481" s="2">
        <f t="shared" si="376"/>
        <v>0</v>
      </c>
      <c r="AW481" s="2">
        <f t="shared" si="450"/>
        <v>0</v>
      </c>
      <c r="AX481" s="2">
        <f t="shared" si="450"/>
        <v>0</v>
      </c>
      <c r="AY481" s="2">
        <f t="shared" si="450"/>
        <v>0</v>
      </c>
      <c r="AZ481" s="2">
        <f t="shared" si="450"/>
        <v>0</v>
      </c>
      <c r="BA481" s="2">
        <f t="shared" si="450"/>
        <v>0</v>
      </c>
      <c r="BB481" s="2">
        <f t="shared" si="450"/>
        <v>0</v>
      </c>
      <c r="BC481" s="2">
        <f t="shared" si="450"/>
        <v>0</v>
      </c>
      <c r="BD481" s="2">
        <f t="shared" si="450"/>
        <v>0</v>
      </c>
      <c r="BE481" s="2">
        <f t="shared" si="450"/>
        <v>0</v>
      </c>
      <c r="BF481" s="2">
        <f t="shared" si="450"/>
        <v>0</v>
      </c>
      <c r="BG481" s="2">
        <f t="shared" si="450"/>
        <v>0</v>
      </c>
      <c r="BH481" s="145">
        <f t="shared" si="394"/>
        <v>0</v>
      </c>
      <c r="BU481" s="145"/>
      <c r="CH481" s="145"/>
      <c r="CU481" s="145"/>
      <c r="DH481" s="145"/>
      <c r="DU481" s="145"/>
      <c r="EH481" s="145"/>
    </row>
    <row r="482" spans="1:138" ht="15.75" hidden="1" outlineLevel="1" x14ac:dyDescent="0.25">
      <c r="A482" s="2">
        <f t="shared" ref="A482:E491" si="463">A343</f>
        <v>61</v>
      </c>
      <c r="B482" s="1">
        <f t="shared" si="463"/>
        <v>0</v>
      </c>
      <c r="C482" s="1">
        <f t="shared" si="463"/>
        <v>0</v>
      </c>
      <c r="D482" s="2">
        <f t="shared" si="463"/>
        <v>0</v>
      </c>
      <c r="E482" s="161">
        <f t="shared" si="463"/>
        <v>0</v>
      </c>
      <c r="F482" s="90">
        <f t="shared" si="370"/>
        <v>0</v>
      </c>
      <c r="G482" s="149"/>
      <c r="H482" s="149"/>
      <c r="I482" s="83">
        <f t="shared" ref="I482:T482" si="464">ROUND(H343*$G482/12,2)</f>
        <v>0</v>
      </c>
      <c r="J482" s="83">
        <f t="shared" si="464"/>
        <v>0</v>
      </c>
      <c r="K482" s="83">
        <f t="shared" si="464"/>
        <v>0</v>
      </c>
      <c r="L482" s="83">
        <f t="shared" si="464"/>
        <v>0</v>
      </c>
      <c r="M482" s="83">
        <f t="shared" si="464"/>
        <v>0</v>
      </c>
      <c r="N482" s="83">
        <f t="shared" si="464"/>
        <v>0</v>
      </c>
      <c r="O482" s="83">
        <f t="shared" si="464"/>
        <v>0</v>
      </c>
      <c r="P482" s="83">
        <f t="shared" si="464"/>
        <v>0</v>
      </c>
      <c r="Q482" s="83">
        <f t="shared" si="464"/>
        <v>0</v>
      </c>
      <c r="R482" s="83">
        <f t="shared" si="464"/>
        <v>0</v>
      </c>
      <c r="S482" s="83">
        <f t="shared" si="464"/>
        <v>0</v>
      </c>
      <c r="T482" s="83">
        <f t="shared" si="464"/>
        <v>0</v>
      </c>
      <c r="U482" s="183">
        <f t="shared" si="365"/>
        <v>0</v>
      </c>
      <c r="V482" s="83">
        <f t="shared" si="380"/>
        <v>0</v>
      </c>
      <c r="W482" s="83">
        <f t="shared" si="381"/>
        <v>0</v>
      </c>
      <c r="X482" s="83">
        <f t="shared" si="382"/>
        <v>0</v>
      </c>
      <c r="Y482" s="83">
        <f t="shared" si="383"/>
        <v>0</v>
      </c>
      <c r="Z482" s="83">
        <f t="shared" si="384"/>
        <v>0</v>
      </c>
      <c r="AA482" s="83">
        <f t="shared" si="385"/>
        <v>0</v>
      </c>
      <c r="AB482" s="83">
        <f t="shared" si="386"/>
        <v>0</v>
      </c>
      <c r="AC482" s="83">
        <f t="shared" si="387"/>
        <v>0</v>
      </c>
      <c r="AD482" s="83">
        <f t="shared" si="388"/>
        <v>0</v>
      </c>
      <c r="AE482" s="83">
        <f t="shared" si="389"/>
        <v>0</v>
      </c>
      <c r="AF482" s="83">
        <f t="shared" si="390"/>
        <v>0</v>
      </c>
      <c r="AG482" s="83">
        <f t="shared" si="391"/>
        <v>0</v>
      </c>
      <c r="AH482" s="155">
        <f t="shared" si="392"/>
        <v>0</v>
      </c>
      <c r="AI482" s="83">
        <f t="shared" si="373"/>
        <v>0</v>
      </c>
      <c r="AJ482" s="83">
        <f t="shared" si="374"/>
        <v>0</v>
      </c>
      <c r="AK482" s="83">
        <f t="shared" si="455"/>
        <v>0</v>
      </c>
      <c r="AL482" s="83">
        <f t="shared" si="455"/>
        <v>0</v>
      </c>
      <c r="AM482" s="83">
        <f t="shared" si="455"/>
        <v>0</v>
      </c>
      <c r="AN482" s="83">
        <f t="shared" si="455"/>
        <v>0</v>
      </c>
      <c r="AO482" s="83">
        <f t="shared" si="455"/>
        <v>0</v>
      </c>
      <c r="AP482" s="83">
        <f t="shared" si="455"/>
        <v>0</v>
      </c>
      <c r="AQ482" s="83">
        <f t="shared" si="455"/>
        <v>0</v>
      </c>
      <c r="AR482" s="83">
        <f t="shared" si="455"/>
        <v>0</v>
      </c>
      <c r="AS482" s="83">
        <f t="shared" si="455"/>
        <v>0</v>
      </c>
      <c r="AT482" s="83">
        <f t="shared" si="455"/>
        <v>0</v>
      </c>
      <c r="AU482" s="155">
        <f t="shared" si="393"/>
        <v>0</v>
      </c>
      <c r="AV482" s="2">
        <f t="shared" si="376"/>
        <v>0</v>
      </c>
      <c r="AW482" s="2">
        <f t="shared" si="450"/>
        <v>0</v>
      </c>
      <c r="AX482" s="2">
        <f t="shared" si="450"/>
        <v>0</v>
      </c>
      <c r="AY482" s="2">
        <f t="shared" si="450"/>
        <v>0</v>
      </c>
      <c r="AZ482" s="2">
        <f t="shared" si="450"/>
        <v>0</v>
      </c>
      <c r="BA482" s="2">
        <f t="shared" si="450"/>
        <v>0</v>
      </c>
      <c r="BB482" s="2">
        <f t="shared" si="450"/>
        <v>0</v>
      </c>
      <c r="BC482" s="2">
        <f t="shared" si="450"/>
        <v>0</v>
      </c>
      <c r="BD482" s="2">
        <f t="shared" si="450"/>
        <v>0</v>
      </c>
      <c r="BE482" s="2">
        <f t="shared" si="450"/>
        <v>0</v>
      </c>
      <c r="BF482" s="2">
        <f t="shared" si="450"/>
        <v>0</v>
      </c>
      <c r="BG482" s="2">
        <f t="shared" si="450"/>
        <v>0</v>
      </c>
      <c r="BH482" s="145">
        <f t="shared" si="394"/>
        <v>0</v>
      </c>
      <c r="BU482" s="145"/>
      <c r="CH482" s="145"/>
      <c r="CU482" s="145"/>
      <c r="DH482" s="145"/>
      <c r="DU482" s="145"/>
      <c r="EH482" s="145"/>
    </row>
    <row r="483" spans="1:138" ht="15.75" hidden="1" outlineLevel="1" x14ac:dyDescent="0.25">
      <c r="A483" s="2">
        <f t="shared" si="463"/>
        <v>62</v>
      </c>
      <c r="B483" s="1">
        <f t="shared" si="463"/>
        <v>0</v>
      </c>
      <c r="C483" s="1">
        <f t="shared" si="463"/>
        <v>0</v>
      </c>
      <c r="D483" s="2">
        <f t="shared" si="463"/>
        <v>0</v>
      </c>
      <c r="E483" s="161">
        <f t="shared" si="463"/>
        <v>0</v>
      </c>
      <c r="F483" s="90">
        <f t="shared" si="370"/>
        <v>0</v>
      </c>
      <c r="G483" s="149"/>
      <c r="H483" s="149"/>
      <c r="I483" s="83">
        <f t="shared" ref="I483:T483" si="465">ROUND(H344*$G483/12,2)</f>
        <v>0</v>
      </c>
      <c r="J483" s="83">
        <f t="shared" si="465"/>
        <v>0</v>
      </c>
      <c r="K483" s="83">
        <f t="shared" si="465"/>
        <v>0</v>
      </c>
      <c r="L483" s="83">
        <f t="shared" si="465"/>
        <v>0</v>
      </c>
      <c r="M483" s="83">
        <f t="shared" si="465"/>
        <v>0</v>
      </c>
      <c r="N483" s="83">
        <f t="shared" si="465"/>
        <v>0</v>
      </c>
      <c r="O483" s="83">
        <f t="shared" si="465"/>
        <v>0</v>
      </c>
      <c r="P483" s="83">
        <f t="shared" si="465"/>
        <v>0</v>
      </c>
      <c r="Q483" s="83">
        <f t="shared" si="465"/>
        <v>0</v>
      </c>
      <c r="R483" s="83">
        <f t="shared" si="465"/>
        <v>0</v>
      </c>
      <c r="S483" s="83">
        <f t="shared" si="465"/>
        <v>0</v>
      </c>
      <c r="T483" s="83">
        <f t="shared" si="465"/>
        <v>0</v>
      </c>
      <c r="U483" s="183">
        <f t="shared" si="365"/>
        <v>0</v>
      </c>
      <c r="V483" s="83">
        <f t="shared" si="380"/>
        <v>0</v>
      </c>
      <c r="W483" s="83">
        <f t="shared" si="381"/>
        <v>0</v>
      </c>
      <c r="X483" s="83">
        <f t="shared" si="382"/>
        <v>0</v>
      </c>
      <c r="Y483" s="83">
        <f t="shared" si="383"/>
        <v>0</v>
      </c>
      <c r="Z483" s="83">
        <f t="shared" si="384"/>
        <v>0</v>
      </c>
      <c r="AA483" s="83">
        <f t="shared" si="385"/>
        <v>0</v>
      </c>
      <c r="AB483" s="83">
        <f t="shared" si="386"/>
        <v>0</v>
      </c>
      <c r="AC483" s="83">
        <f t="shared" si="387"/>
        <v>0</v>
      </c>
      <c r="AD483" s="83">
        <f t="shared" si="388"/>
        <v>0</v>
      </c>
      <c r="AE483" s="83">
        <f t="shared" si="389"/>
        <v>0</v>
      </c>
      <c r="AF483" s="83">
        <f t="shared" si="390"/>
        <v>0</v>
      </c>
      <c r="AG483" s="83">
        <f t="shared" si="391"/>
        <v>0</v>
      </c>
      <c r="AH483" s="155">
        <f t="shared" si="392"/>
        <v>0</v>
      </c>
      <c r="AI483" s="83">
        <f t="shared" si="373"/>
        <v>0</v>
      </c>
      <c r="AJ483" s="83">
        <f t="shared" si="374"/>
        <v>0</v>
      </c>
      <c r="AK483" s="83">
        <f t="shared" si="455"/>
        <v>0</v>
      </c>
      <c r="AL483" s="83">
        <f t="shared" si="455"/>
        <v>0</v>
      </c>
      <c r="AM483" s="83">
        <f t="shared" si="455"/>
        <v>0</v>
      </c>
      <c r="AN483" s="83">
        <f t="shared" si="455"/>
        <v>0</v>
      </c>
      <c r="AO483" s="83">
        <f t="shared" si="455"/>
        <v>0</v>
      </c>
      <c r="AP483" s="83">
        <f t="shared" si="455"/>
        <v>0</v>
      </c>
      <c r="AQ483" s="83">
        <f t="shared" si="455"/>
        <v>0</v>
      </c>
      <c r="AR483" s="83">
        <f t="shared" si="455"/>
        <v>0</v>
      </c>
      <c r="AS483" s="83">
        <f t="shared" si="455"/>
        <v>0</v>
      </c>
      <c r="AT483" s="83">
        <f t="shared" si="455"/>
        <v>0</v>
      </c>
      <c r="AU483" s="155">
        <f t="shared" si="393"/>
        <v>0</v>
      </c>
      <c r="AV483" s="2">
        <f t="shared" si="376"/>
        <v>0</v>
      </c>
      <c r="AW483" s="2">
        <f t="shared" si="450"/>
        <v>0</v>
      </c>
      <c r="AX483" s="2">
        <f t="shared" si="450"/>
        <v>0</v>
      </c>
      <c r="AY483" s="2">
        <f t="shared" si="450"/>
        <v>0</v>
      </c>
      <c r="AZ483" s="2">
        <f t="shared" si="450"/>
        <v>0</v>
      </c>
      <c r="BA483" s="2">
        <f t="shared" si="450"/>
        <v>0</v>
      </c>
      <c r="BB483" s="2">
        <f t="shared" si="450"/>
        <v>0</v>
      </c>
      <c r="BC483" s="2">
        <f t="shared" si="450"/>
        <v>0</v>
      </c>
      <c r="BD483" s="2">
        <f t="shared" si="450"/>
        <v>0</v>
      </c>
      <c r="BE483" s="2">
        <f t="shared" si="450"/>
        <v>0</v>
      </c>
      <c r="BF483" s="2">
        <f t="shared" si="450"/>
        <v>0</v>
      </c>
      <c r="BG483" s="2">
        <f t="shared" si="450"/>
        <v>0</v>
      </c>
      <c r="BH483" s="145">
        <f t="shared" si="394"/>
        <v>0</v>
      </c>
      <c r="BU483" s="145"/>
      <c r="CH483" s="145"/>
      <c r="CU483" s="145"/>
      <c r="DH483" s="145"/>
      <c r="DU483" s="145"/>
      <c r="EH483" s="145"/>
    </row>
    <row r="484" spans="1:138" ht="15.75" hidden="1" outlineLevel="1" x14ac:dyDescent="0.25">
      <c r="A484" s="2">
        <f t="shared" si="463"/>
        <v>63</v>
      </c>
      <c r="B484" s="1">
        <f t="shared" si="463"/>
        <v>0</v>
      </c>
      <c r="C484" s="1">
        <f t="shared" si="463"/>
        <v>0</v>
      </c>
      <c r="D484" s="2">
        <f t="shared" si="463"/>
        <v>0</v>
      </c>
      <c r="E484" s="161">
        <f t="shared" si="463"/>
        <v>0</v>
      </c>
      <c r="F484" s="90">
        <f t="shared" si="370"/>
        <v>0</v>
      </c>
      <c r="G484" s="149"/>
      <c r="H484" s="149"/>
      <c r="I484" s="83">
        <f t="shared" ref="I484:T484" si="466">ROUND(H345*$G484/12,2)</f>
        <v>0</v>
      </c>
      <c r="J484" s="83">
        <f t="shared" si="466"/>
        <v>0</v>
      </c>
      <c r="K484" s="83">
        <f t="shared" si="466"/>
        <v>0</v>
      </c>
      <c r="L484" s="83">
        <f t="shared" si="466"/>
        <v>0</v>
      </c>
      <c r="M484" s="83">
        <f t="shared" si="466"/>
        <v>0</v>
      </c>
      <c r="N484" s="83">
        <f t="shared" si="466"/>
        <v>0</v>
      </c>
      <c r="O484" s="83">
        <f t="shared" si="466"/>
        <v>0</v>
      </c>
      <c r="P484" s="83">
        <f t="shared" si="466"/>
        <v>0</v>
      </c>
      <c r="Q484" s="83">
        <f t="shared" si="466"/>
        <v>0</v>
      </c>
      <c r="R484" s="83">
        <f t="shared" si="466"/>
        <v>0</v>
      </c>
      <c r="S484" s="83">
        <f t="shared" si="466"/>
        <v>0</v>
      </c>
      <c r="T484" s="83">
        <f t="shared" si="466"/>
        <v>0</v>
      </c>
      <c r="U484" s="183">
        <f t="shared" si="365"/>
        <v>0</v>
      </c>
      <c r="V484" s="83">
        <f t="shared" si="380"/>
        <v>0</v>
      </c>
      <c r="W484" s="83">
        <f t="shared" si="381"/>
        <v>0</v>
      </c>
      <c r="X484" s="83">
        <f t="shared" si="382"/>
        <v>0</v>
      </c>
      <c r="Y484" s="83">
        <f t="shared" si="383"/>
        <v>0</v>
      </c>
      <c r="Z484" s="83">
        <f t="shared" si="384"/>
        <v>0</v>
      </c>
      <c r="AA484" s="83">
        <f t="shared" si="385"/>
        <v>0</v>
      </c>
      <c r="AB484" s="83">
        <f t="shared" si="386"/>
        <v>0</v>
      </c>
      <c r="AC484" s="83">
        <f t="shared" si="387"/>
        <v>0</v>
      </c>
      <c r="AD484" s="83">
        <f t="shared" si="388"/>
        <v>0</v>
      </c>
      <c r="AE484" s="83">
        <f t="shared" si="389"/>
        <v>0</v>
      </c>
      <c r="AF484" s="83">
        <f t="shared" si="390"/>
        <v>0</v>
      </c>
      <c r="AG484" s="83">
        <f t="shared" si="391"/>
        <v>0</v>
      </c>
      <c r="AH484" s="155">
        <f t="shared" si="392"/>
        <v>0</v>
      </c>
      <c r="AI484" s="83">
        <f t="shared" si="373"/>
        <v>0</v>
      </c>
      <c r="AJ484" s="83">
        <f t="shared" si="374"/>
        <v>0</v>
      </c>
      <c r="AK484" s="83">
        <f t="shared" si="455"/>
        <v>0</v>
      </c>
      <c r="AL484" s="83">
        <f t="shared" si="455"/>
        <v>0</v>
      </c>
      <c r="AM484" s="83">
        <f t="shared" si="455"/>
        <v>0</v>
      </c>
      <c r="AN484" s="83">
        <f t="shared" si="455"/>
        <v>0</v>
      </c>
      <c r="AO484" s="83">
        <f t="shared" si="455"/>
        <v>0</v>
      </c>
      <c r="AP484" s="83">
        <f t="shared" si="455"/>
        <v>0</v>
      </c>
      <c r="AQ484" s="83">
        <f t="shared" si="455"/>
        <v>0</v>
      </c>
      <c r="AR484" s="83">
        <f t="shared" si="455"/>
        <v>0</v>
      </c>
      <c r="AS484" s="83">
        <f t="shared" si="455"/>
        <v>0</v>
      </c>
      <c r="AT484" s="83">
        <f t="shared" si="455"/>
        <v>0</v>
      </c>
      <c r="AU484" s="155">
        <f t="shared" si="393"/>
        <v>0</v>
      </c>
      <c r="AV484" s="2">
        <f t="shared" si="376"/>
        <v>0</v>
      </c>
      <c r="AW484" s="2">
        <f t="shared" si="450"/>
        <v>0</v>
      </c>
      <c r="AX484" s="2">
        <f t="shared" si="450"/>
        <v>0</v>
      </c>
      <c r="AY484" s="2">
        <f t="shared" si="450"/>
        <v>0</v>
      </c>
      <c r="AZ484" s="2">
        <f t="shared" si="450"/>
        <v>0</v>
      </c>
      <c r="BA484" s="2">
        <f t="shared" si="450"/>
        <v>0</v>
      </c>
      <c r="BB484" s="2">
        <f t="shared" si="450"/>
        <v>0</v>
      </c>
      <c r="BC484" s="2">
        <f t="shared" si="450"/>
        <v>0</v>
      </c>
      <c r="BD484" s="2">
        <f t="shared" si="450"/>
        <v>0</v>
      </c>
      <c r="BE484" s="2">
        <f t="shared" si="450"/>
        <v>0</v>
      </c>
      <c r="BF484" s="2">
        <f t="shared" si="450"/>
        <v>0</v>
      </c>
      <c r="BG484" s="2">
        <f t="shared" si="450"/>
        <v>0</v>
      </c>
      <c r="BH484" s="145">
        <f t="shared" si="394"/>
        <v>0</v>
      </c>
      <c r="BU484" s="145"/>
      <c r="CH484" s="145"/>
      <c r="CU484" s="145"/>
      <c r="DH484" s="145"/>
      <c r="DU484" s="145"/>
      <c r="EH484" s="145"/>
    </row>
    <row r="485" spans="1:138" ht="15.75" hidden="1" outlineLevel="1" x14ac:dyDescent="0.25">
      <c r="A485" s="2">
        <f t="shared" si="463"/>
        <v>64</v>
      </c>
      <c r="B485" s="1">
        <f t="shared" si="463"/>
        <v>0</v>
      </c>
      <c r="C485" s="1">
        <f t="shared" si="463"/>
        <v>0</v>
      </c>
      <c r="D485" s="2">
        <f t="shared" si="463"/>
        <v>0</v>
      </c>
      <c r="E485" s="161">
        <f t="shared" si="463"/>
        <v>0</v>
      </c>
      <c r="F485" s="90">
        <f t="shared" si="370"/>
        <v>0</v>
      </c>
      <c r="G485" s="149"/>
      <c r="H485" s="149"/>
      <c r="I485" s="83">
        <f t="shared" ref="I485:T485" si="467">ROUND(H346*$G485/12,2)</f>
        <v>0</v>
      </c>
      <c r="J485" s="83">
        <f t="shared" si="467"/>
        <v>0</v>
      </c>
      <c r="K485" s="83">
        <f t="shared" si="467"/>
        <v>0</v>
      </c>
      <c r="L485" s="83">
        <f t="shared" si="467"/>
        <v>0</v>
      </c>
      <c r="M485" s="83">
        <f t="shared" si="467"/>
        <v>0</v>
      </c>
      <c r="N485" s="83">
        <f t="shared" si="467"/>
        <v>0</v>
      </c>
      <c r="O485" s="83">
        <f t="shared" si="467"/>
        <v>0</v>
      </c>
      <c r="P485" s="83">
        <f t="shared" si="467"/>
        <v>0</v>
      </c>
      <c r="Q485" s="83">
        <f t="shared" si="467"/>
        <v>0</v>
      </c>
      <c r="R485" s="83">
        <f t="shared" si="467"/>
        <v>0</v>
      </c>
      <c r="S485" s="83">
        <f t="shared" si="467"/>
        <v>0</v>
      </c>
      <c r="T485" s="83">
        <f t="shared" si="467"/>
        <v>0</v>
      </c>
      <c r="U485" s="183">
        <f t="shared" si="365"/>
        <v>0</v>
      </c>
      <c r="V485" s="83">
        <f t="shared" si="380"/>
        <v>0</v>
      </c>
      <c r="W485" s="83">
        <f t="shared" si="381"/>
        <v>0</v>
      </c>
      <c r="X485" s="83">
        <f t="shared" si="382"/>
        <v>0</v>
      </c>
      <c r="Y485" s="83">
        <f t="shared" si="383"/>
        <v>0</v>
      </c>
      <c r="Z485" s="83">
        <f t="shared" si="384"/>
        <v>0</v>
      </c>
      <c r="AA485" s="83">
        <f t="shared" si="385"/>
        <v>0</v>
      </c>
      <c r="AB485" s="83">
        <f t="shared" si="386"/>
        <v>0</v>
      </c>
      <c r="AC485" s="83">
        <f t="shared" si="387"/>
        <v>0</v>
      </c>
      <c r="AD485" s="83">
        <f t="shared" si="388"/>
        <v>0</v>
      </c>
      <c r="AE485" s="83">
        <f t="shared" si="389"/>
        <v>0</v>
      </c>
      <c r="AF485" s="83">
        <f t="shared" si="390"/>
        <v>0</v>
      </c>
      <c r="AG485" s="83">
        <f t="shared" si="391"/>
        <v>0</v>
      </c>
      <c r="AH485" s="155">
        <f t="shared" si="392"/>
        <v>0</v>
      </c>
      <c r="AI485" s="83">
        <f t="shared" si="373"/>
        <v>0</v>
      </c>
      <c r="AJ485" s="83">
        <f t="shared" si="374"/>
        <v>0</v>
      </c>
      <c r="AK485" s="83">
        <f t="shared" si="455"/>
        <v>0</v>
      </c>
      <c r="AL485" s="83">
        <f t="shared" si="455"/>
        <v>0</v>
      </c>
      <c r="AM485" s="83">
        <f t="shared" si="455"/>
        <v>0</v>
      </c>
      <c r="AN485" s="83">
        <f t="shared" si="455"/>
        <v>0</v>
      </c>
      <c r="AO485" s="83">
        <f t="shared" si="455"/>
        <v>0</v>
      </c>
      <c r="AP485" s="83">
        <f t="shared" si="455"/>
        <v>0</v>
      </c>
      <c r="AQ485" s="83">
        <f t="shared" si="455"/>
        <v>0</v>
      </c>
      <c r="AR485" s="83">
        <f t="shared" si="455"/>
        <v>0</v>
      </c>
      <c r="AS485" s="83">
        <f t="shared" si="455"/>
        <v>0</v>
      </c>
      <c r="AT485" s="83">
        <f t="shared" si="455"/>
        <v>0</v>
      </c>
      <c r="AU485" s="155">
        <f t="shared" si="393"/>
        <v>0</v>
      </c>
      <c r="AV485" s="2">
        <f t="shared" si="376"/>
        <v>0</v>
      </c>
      <c r="AW485" s="2">
        <f t="shared" si="450"/>
        <v>0</v>
      </c>
      <c r="AX485" s="2">
        <f t="shared" si="450"/>
        <v>0</v>
      </c>
      <c r="AY485" s="2">
        <f t="shared" si="450"/>
        <v>0</v>
      </c>
      <c r="AZ485" s="2">
        <f t="shared" si="450"/>
        <v>0</v>
      </c>
      <c r="BA485" s="2">
        <f t="shared" si="450"/>
        <v>0</v>
      </c>
      <c r="BB485" s="2">
        <f t="shared" si="450"/>
        <v>0</v>
      </c>
      <c r="BC485" s="2">
        <f t="shared" si="450"/>
        <v>0</v>
      </c>
      <c r="BD485" s="2">
        <f t="shared" si="450"/>
        <v>0</v>
      </c>
      <c r="BE485" s="2">
        <f t="shared" si="450"/>
        <v>0</v>
      </c>
      <c r="BF485" s="2">
        <f t="shared" si="450"/>
        <v>0</v>
      </c>
      <c r="BG485" s="2">
        <f t="shared" si="450"/>
        <v>0</v>
      </c>
      <c r="BH485" s="145">
        <f t="shared" si="394"/>
        <v>0</v>
      </c>
      <c r="BU485" s="145"/>
      <c r="CH485" s="145"/>
      <c r="CU485" s="145"/>
      <c r="DH485" s="145"/>
      <c r="DU485" s="145"/>
      <c r="EH485" s="145"/>
    </row>
    <row r="486" spans="1:138" ht="15.75" hidden="1" outlineLevel="1" x14ac:dyDescent="0.25">
      <c r="A486" s="2">
        <f t="shared" si="463"/>
        <v>65</v>
      </c>
      <c r="B486" s="1">
        <f t="shared" si="463"/>
        <v>0</v>
      </c>
      <c r="C486" s="1">
        <f t="shared" si="463"/>
        <v>0</v>
      </c>
      <c r="D486" s="2">
        <f t="shared" si="463"/>
        <v>0</v>
      </c>
      <c r="E486" s="161">
        <f t="shared" si="463"/>
        <v>0</v>
      </c>
      <c r="F486" s="90">
        <f t="shared" si="370"/>
        <v>0</v>
      </c>
      <c r="G486" s="149"/>
      <c r="H486" s="149"/>
      <c r="I486" s="83">
        <f t="shared" ref="I486:T486" si="468">ROUND(H347*$G486/12,2)</f>
        <v>0</v>
      </c>
      <c r="J486" s="83">
        <f t="shared" si="468"/>
        <v>0</v>
      </c>
      <c r="K486" s="83">
        <f t="shared" si="468"/>
        <v>0</v>
      </c>
      <c r="L486" s="83">
        <f t="shared" si="468"/>
        <v>0</v>
      </c>
      <c r="M486" s="83">
        <f t="shared" si="468"/>
        <v>0</v>
      </c>
      <c r="N486" s="83">
        <f t="shared" si="468"/>
        <v>0</v>
      </c>
      <c r="O486" s="83">
        <f t="shared" si="468"/>
        <v>0</v>
      </c>
      <c r="P486" s="83">
        <f t="shared" si="468"/>
        <v>0</v>
      </c>
      <c r="Q486" s="83">
        <f t="shared" si="468"/>
        <v>0</v>
      </c>
      <c r="R486" s="83">
        <f t="shared" si="468"/>
        <v>0</v>
      </c>
      <c r="S486" s="83">
        <f t="shared" si="468"/>
        <v>0</v>
      </c>
      <c r="T486" s="83">
        <f t="shared" si="468"/>
        <v>0</v>
      </c>
      <c r="U486" s="183">
        <f t="shared" si="365"/>
        <v>0</v>
      </c>
      <c r="V486" s="83">
        <f t="shared" si="380"/>
        <v>0</v>
      </c>
      <c r="W486" s="83">
        <f t="shared" si="381"/>
        <v>0</v>
      </c>
      <c r="X486" s="83">
        <f t="shared" si="382"/>
        <v>0</v>
      </c>
      <c r="Y486" s="83">
        <f t="shared" si="383"/>
        <v>0</v>
      </c>
      <c r="Z486" s="83">
        <f t="shared" si="384"/>
        <v>0</v>
      </c>
      <c r="AA486" s="83">
        <f t="shared" si="385"/>
        <v>0</v>
      </c>
      <c r="AB486" s="83">
        <f t="shared" si="386"/>
        <v>0</v>
      </c>
      <c r="AC486" s="83">
        <f t="shared" si="387"/>
        <v>0</v>
      </c>
      <c r="AD486" s="83">
        <f t="shared" si="388"/>
        <v>0</v>
      </c>
      <c r="AE486" s="83">
        <f t="shared" si="389"/>
        <v>0</v>
      </c>
      <c r="AF486" s="83">
        <f t="shared" si="390"/>
        <v>0</v>
      </c>
      <c r="AG486" s="83">
        <f t="shared" si="391"/>
        <v>0</v>
      </c>
      <c r="AH486" s="155">
        <f t="shared" si="392"/>
        <v>0</v>
      </c>
      <c r="AI486" s="83">
        <f t="shared" si="373"/>
        <v>0</v>
      </c>
      <c r="AJ486" s="83">
        <f t="shared" si="374"/>
        <v>0</v>
      </c>
      <c r="AK486" s="83">
        <f t="shared" si="455"/>
        <v>0</v>
      </c>
      <c r="AL486" s="83">
        <f t="shared" si="455"/>
        <v>0</v>
      </c>
      <c r="AM486" s="83">
        <f t="shared" si="455"/>
        <v>0</v>
      </c>
      <c r="AN486" s="83">
        <f t="shared" si="455"/>
        <v>0</v>
      </c>
      <c r="AO486" s="83">
        <f t="shared" si="455"/>
        <v>0</v>
      </c>
      <c r="AP486" s="83">
        <f t="shared" si="455"/>
        <v>0</v>
      </c>
      <c r="AQ486" s="83">
        <f t="shared" si="455"/>
        <v>0</v>
      </c>
      <c r="AR486" s="83">
        <f t="shared" si="455"/>
        <v>0</v>
      </c>
      <c r="AS486" s="83">
        <f t="shared" si="455"/>
        <v>0</v>
      </c>
      <c r="AT486" s="83">
        <f t="shared" si="455"/>
        <v>0</v>
      </c>
      <c r="AU486" s="155">
        <f t="shared" si="393"/>
        <v>0</v>
      </c>
      <c r="AV486" s="2">
        <f t="shared" si="376"/>
        <v>0</v>
      </c>
      <c r="AW486" s="2">
        <f t="shared" si="450"/>
        <v>0</v>
      </c>
      <c r="AX486" s="2">
        <f t="shared" si="450"/>
        <v>0</v>
      </c>
      <c r="AY486" s="2">
        <f t="shared" si="450"/>
        <v>0</v>
      </c>
      <c r="AZ486" s="2">
        <f t="shared" si="450"/>
        <v>0</v>
      </c>
      <c r="BA486" s="2">
        <f t="shared" si="450"/>
        <v>0</v>
      </c>
      <c r="BB486" s="2">
        <f t="shared" si="450"/>
        <v>0</v>
      </c>
      <c r="BC486" s="2">
        <f t="shared" si="450"/>
        <v>0</v>
      </c>
      <c r="BD486" s="2">
        <f t="shared" si="450"/>
        <v>0</v>
      </c>
      <c r="BE486" s="2">
        <f t="shared" si="450"/>
        <v>0</v>
      </c>
      <c r="BF486" s="2">
        <f t="shared" si="450"/>
        <v>0</v>
      </c>
      <c r="BG486" s="2">
        <f t="shared" si="450"/>
        <v>0</v>
      </c>
      <c r="BH486" s="145">
        <f t="shared" si="394"/>
        <v>0</v>
      </c>
      <c r="BU486" s="145"/>
      <c r="CH486" s="145"/>
      <c r="CU486" s="145"/>
      <c r="DH486" s="145"/>
      <c r="DU486" s="145"/>
      <c r="EH486" s="145"/>
    </row>
    <row r="487" spans="1:138" ht="15.75" hidden="1" outlineLevel="1" x14ac:dyDescent="0.25">
      <c r="A487" s="2">
        <f t="shared" si="463"/>
        <v>66</v>
      </c>
      <c r="B487" s="1">
        <f t="shared" si="463"/>
        <v>0</v>
      </c>
      <c r="C487" s="1">
        <f t="shared" si="463"/>
        <v>0</v>
      </c>
      <c r="D487" s="2">
        <f t="shared" si="463"/>
        <v>0</v>
      </c>
      <c r="E487" s="161">
        <f t="shared" si="463"/>
        <v>0</v>
      </c>
      <c r="F487" s="90">
        <f t="shared" ref="F487:F550" si="469">G348</f>
        <v>0</v>
      </c>
      <c r="G487" s="149"/>
      <c r="H487" s="149"/>
      <c r="I487" s="83">
        <f t="shared" ref="I487:T487" si="470">ROUND(H348*$G487/12,2)</f>
        <v>0</v>
      </c>
      <c r="J487" s="83">
        <f t="shared" si="470"/>
        <v>0</v>
      </c>
      <c r="K487" s="83">
        <f t="shared" si="470"/>
        <v>0</v>
      </c>
      <c r="L487" s="83">
        <f t="shared" si="470"/>
        <v>0</v>
      </c>
      <c r="M487" s="83">
        <f t="shared" si="470"/>
        <v>0</v>
      </c>
      <c r="N487" s="83">
        <f t="shared" si="470"/>
        <v>0</v>
      </c>
      <c r="O487" s="83">
        <f t="shared" si="470"/>
        <v>0</v>
      </c>
      <c r="P487" s="83">
        <f t="shared" si="470"/>
        <v>0</v>
      </c>
      <c r="Q487" s="83">
        <f t="shared" si="470"/>
        <v>0</v>
      </c>
      <c r="R487" s="83">
        <f t="shared" si="470"/>
        <v>0</v>
      </c>
      <c r="S487" s="83">
        <f t="shared" si="470"/>
        <v>0</v>
      </c>
      <c r="T487" s="83">
        <f t="shared" si="470"/>
        <v>0</v>
      </c>
      <c r="U487" s="183">
        <f t="shared" si="365"/>
        <v>0</v>
      </c>
      <c r="V487" s="83">
        <f t="shared" si="380"/>
        <v>0</v>
      </c>
      <c r="W487" s="83">
        <f t="shared" si="381"/>
        <v>0</v>
      </c>
      <c r="X487" s="83">
        <f t="shared" si="382"/>
        <v>0</v>
      </c>
      <c r="Y487" s="83">
        <f t="shared" si="383"/>
        <v>0</v>
      </c>
      <c r="Z487" s="83">
        <f t="shared" si="384"/>
        <v>0</v>
      </c>
      <c r="AA487" s="83">
        <f t="shared" si="385"/>
        <v>0</v>
      </c>
      <c r="AB487" s="83">
        <f t="shared" si="386"/>
        <v>0</v>
      </c>
      <c r="AC487" s="83">
        <f t="shared" si="387"/>
        <v>0</v>
      </c>
      <c r="AD487" s="83">
        <f t="shared" si="388"/>
        <v>0</v>
      </c>
      <c r="AE487" s="83">
        <f t="shared" si="389"/>
        <v>0</v>
      </c>
      <c r="AF487" s="83">
        <f t="shared" si="390"/>
        <v>0</v>
      </c>
      <c r="AG487" s="83">
        <f t="shared" si="391"/>
        <v>0</v>
      </c>
      <c r="AH487" s="155">
        <f t="shared" si="392"/>
        <v>0</v>
      </c>
      <c r="AI487" s="83">
        <f t="shared" ref="AI487:AI550" si="471">ROUND(AG348*$H487/12,2)</f>
        <v>0</v>
      </c>
      <c r="AJ487" s="83">
        <f t="shared" ref="AJ487:AT550" si="472">ROUND(AI348*$H487/12,2)</f>
        <v>0</v>
      </c>
      <c r="AK487" s="83">
        <f t="shared" si="472"/>
        <v>0</v>
      </c>
      <c r="AL487" s="83">
        <f t="shared" si="472"/>
        <v>0</v>
      </c>
      <c r="AM487" s="83">
        <f t="shared" si="472"/>
        <v>0</v>
      </c>
      <c r="AN487" s="83">
        <f t="shared" si="472"/>
        <v>0</v>
      </c>
      <c r="AO487" s="83">
        <f t="shared" si="472"/>
        <v>0</v>
      </c>
      <c r="AP487" s="83">
        <f t="shared" si="472"/>
        <v>0</v>
      </c>
      <c r="AQ487" s="83">
        <f t="shared" si="472"/>
        <v>0</v>
      </c>
      <c r="AR487" s="83">
        <f t="shared" si="472"/>
        <v>0</v>
      </c>
      <c r="AS487" s="83">
        <f t="shared" si="472"/>
        <v>0</v>
      </c>
      <c r="AT487" s="83">
        <f t="shared" si="472"/>
        <v>0</v>
      </c>
      <c r="AU487" s="155">
        <f t="shared" si="393"/>
        <v>0</v>
      </c>
      <c r="AV487" s="2">
        <f t="shared" ref="AV487:AV550" si="473">ROUND(AT348*$H487/12,2)</f>
        <v>0</v>
      </c>
      <c r="AW487" s="2">
        <f t="shared" ref="AW487:BG502" si="474">ROUND(AV348*$H487/12,2)</f>
        <v>0</v>
      </c>
      <c r="AX487" s="2">
        <f t="shared" si="474"/>
        <v>0</v>
      </c>
      <c r="AY487" s="2">
        <f t="shared" si="474"/>
        <v>0</v>
      </c>
      <c r="AZ487" s="2">
        <f t="shared" si="474"/>
        <v>0</v>
      </c>
      <c r="BA487" s="2">
        <f t="shared" si="474"/>
        <v>0</v>
      </c>
      <c r="BB487" s="2">
        <f t="shared" si="474"/>
        <v>0</v>
      </c>
      <c r="BC487" s="2">
        <f t="shared" si="474"/>
        <v>0</v>
      </c>
      <c r="BD487" s="2">
        <f t="shared" si="474"/>
        <v>0</v>
      </c>
      <c r="BE487" s="2">
        <f t="shared" si="474"/>
        <v>0</v>
      </c>
      <c r="BF487" s="2">
        <f t="shared" si="474"/>
        <v>0</v>
      </c>
      <c r="BG487" s="2">
        <f t="shared" si="474"/>
        <v>0</v>
      </c>
      <c r="BH487" s="145">
        <f t="shared" si="394"/>
        <v>0</v>
      </c>
      <c r="BU487" s="145"/>
      <c r="CH487" s="145"/>
      <c r="CU487" s="145"/>
      <c r="DH487" s="145"/>
      <c r="DU487" s="145"/>
      <c r="EH487" s="145"/>
    </row>
    <row r="488" spans="1:138" ht="15.75" hidden="1" outlineLevel="1" x14ac:dyDescent="0.25">
      <c r="A488" s="2">
        <f t="shared" si="463"/>
        <v>67</v>
      </c>
      <c r="B488" s="1">
        <f t="shared" si="463"/>
        <v>0</v>
      </c>
      <c r="C488" s="1">
        <f t="shared" si="463"/>
        <v>0</v>
      </c>
      <c r="D488" s="2">
        <f t="shared" si="463"/>
        <v>0</v>
      </c>
      <c r="E488" s="161">
        <f t="shared" si="463"/>
        <v>0</v>
      </c>
      <c r="F488" s="90">
        <f t="shared" si="469"/>
        <v>0</v>
      </c>
      <c r="G488" s="149"/>
      <c r="H488" s="149"/>
      <c r="I488" s="83">
        <f t="shared" ref="I488:T488" si="475">ROUND(H349*$G488/12,2)</f>
        <v>0</v>
      </c>
      <c r="J488" s="83">
        <f t="shared" si="475"/>
        <v>0</v>
      </c>
      <c r="K488" s="83">
        <f t="shared" si="475"/>
        <v>0</v>
      </c>
      <c r="L488" s="83">
        <f t="shared" si="475"/>
        <v>0</v>
      </c>
      <c r="M488" s="83">
        <f t="shared" si="475"/>
        <v>0</v>
      </c>
      <c r="N488" s="83">
        <f t="shared" si="475"/>
        <v>0</v>
      </c>
      <c r="O488" s="83">
        <f t="shared" si="475"/>
        <v>0</v>
      </c>
      <c r="P488" s="83">
        <f t="shared" si="475"/>
        <v>0</v>
      </c>
      <c r="Q488" s="83">
        <f t="shared" si="475"/>
        <v>0</v>
      </c>
      <c r="R488" s="83">
        <f t="shared" si="475"/>
        <v>0</v>
      </c>
      <c r="S488" s="83">
        <f t="shared" si="475"/>
        <v>0</v>
      </c>
      <c r="T488" s="83">
        <f t="shared" si="475"/>
        <v>0</v>
      </c>
      <c r="U488" s="183">
        <f t="shared" si="365"/>
        <v>0</v>
      </c>
      <c r="V488" s="83">
        <f t="shared" ref="V488:V551" si="476">ROUND(T349*$G488/12,2)</f>
        <v>0</v>
      </c>
      <c r="W488" s="83">
        <f t="shared" ref="W488:W551" si="477">ROUND(V349*$G488/12,2)</f>
        <v>0</v>
      </c>
      <c r="X488" s="83">
        <f t="shared" ref="X488:X551" si="478">ROUND(W349*$G488/12,2)</f>
        <v>0</v>
      </c>
      <c r="Y488" s="83">
        <f t="shared" ref="Y488:Y551" si="479">ROUND(X349*$G488/12,2)</f>
        <v>0</v>
      </c>
      <c r="Z488" s="83">
        <f t="shared" ref="Z488:Z551" si="480">ROUND(Y349*$G488/12,2)</f>
        <v>0</v>
      </c>
      <c r="AA488" s="83">
        <f t="shared" ref="AA488:AA551" si="481">ROUND(Z349*$G488/12,2)</f>
        <v>0</v>
      </c>
      <c r="AB488" s="83">
        <f t="shared" ref="AB488:AB551" si="482">ROUND(AA349*$G488/12,2)</f>
        <v>0</v>
      </c>
      <c r="AC488" s="83">
        <f t="shared" ref="AC488:AC551" si="483">ROUND(AB349*$G488/12,2)</f>
        <v>0</v>
      </c>
      <c r="AD488" s="83">
        <f t="shared" ref="AD488:AD551" si="484">ROUND(AC349*$G488/12,2)</f>
        <v>0</v>
      </c>
      <c r="AE488" s="83">
        <f t="shared" ref="AE488:AE551" si="485">ROUND(AD349*$G488/12,2)</f>
        <v>0</v>
      </c>
      <c r="AF488" s="83">
        <f t="shared" ref="AF488:AF551" si="486">ROUND(AE349*$G488/12,2)</f>
        <v>0</v>
      </c>
      <c r="AG488" s="83">
        <f t="shared" ref="AG488:AG551" si="487">ROUND(AF349*$G488/12,2)</f>
        <v>0</v>
      </c>
      <c r="AH488" s="155">
        <f t="shared" ref="AH488:AH551" si="488">SUM(V488:AG488)</f>
        <v>0</v>
      </c>
      <c r="AI488" s="83">
        <f t="shared" si="471"/>
        <v>0</v>
      </c>
      <c r="AJ488" s="83">
        <f t="shared" si="472"/>
        <v>0</v>
      </c>
      <c r="AK488" s="83">
        <f t="shared" si="472"/>
        <v>0</v>
      </c>
      <c r="AL488" s="83">
        <f t="shared" si="472"/>
        <v>0</v>
      </c>
      <c r="AM488" s="83">
        <f t="shared" si="472"/>
        <v>0</v>
      </c>
      <c r="AN488" s="83">
        <f t="shared" si="472"/>
        <v>0</v>
      </c>
      <c r="AO488" s="83">
        <f t="shared" si="472"/>
        <v>0</v>
      </c>
      <c r="AP488" s="83">
        <f t="shared" si="472"/>
        <v>0</v>
      </c>
      <c r="AQ488" s="83">
        <f t="shared" si="472"/>
        <v>0</v>
      </c>
      <c r="AR488" s="83">
        <f t="shared" si="472"/>
        <v>0</v>
      </c>
      <c r="AS488" s="83">
        <f t="shared" si="472"/>
        <v>0</v>
      </c>
      <c r="AT488" s="83">
        <f t="shared" si="472"/>
        <v>0</v>
      </c>
      <c r="AU488" s="155">
        <f t="shared" ref="AU488:AU551" si="489">SUM(AI488:AT488)</f>
        <v>0</v>
      </c>
      <c r="AV488" s="2">
        <f t="shared" si="473"/>
        <v>0</v>
      </c>
      <c r="AW488" s="2">
        <f t="shared" si="474"/>
        <v>0</v>
      </c>
      <c r="AX488" s="2">
        <f t="shared" si="474"/>
        <v>0</v>
      </c>
      <c r="AY488" s="2">
        <f t="shared" si="474"/>
        <v>0</v>
      </c>
      <c r="AZ488" s="2">
        <f t="shared" si="474"/>
        <v>0</v>
      </c>
      <c r="BA488" s="2">
        <f t="shared" si="474"/>
        <v>0</v>
      </c>
      <c r="BB488" s="2">
        <f t="shared" si="474"/>
        <v>0</v>
      </c>
      <c r="BC488" s="2">
        <f t="shared" si="474"/>
        <v>0</v>
      </c>
      <c r="BD488" s="2">
        <f t="shared" si="474"/>
        <v>0</v>
      </c>
      <c r="BE488" s="2">
        <f t="shared" si="474"/>
        <v>0</v>
      </c>
      <c r="BF488" s="2">
        <f t="shared" si="474"/>
        <v>0</v>
      </c>
      <c r="BG488" s="2">
        <f t="shared" si="474"/>
        <v>0</v>
      </c>
      <c r="BH488" s="145">
        <f t="shared" ref="BH488:BH551" si="490">SUM(AV488:BG488)</f>
        <v>0</v>
      </c>
      <c r="BU488" s="145"/>
      <c r="CH488" s="145"/>
      <c r="CU488" s="145"/>
      <c r="DH488" s="145"/>
      <c r="DU488" s="145"/>
      <c r="EH488" s="145"/>
    </row>
    <row r="489" spans="1:138" ht="15.75" hidden="1" outlineLevel="1" x14ac:dyDescent="0.25">
      <c r="A489" s="2">
        <f t="shared" si="463"/>
        <v>68</v>
      </c>
      <c r="B489" s="1">
        <f t="shared" si="463"/>
        <v>0</v>
      </c>
      <c r="C489" s="1">
        <f t="shared" si="463"/>
        <v>0</v>
      </c>
      <c r="D489" s="2">
        <f t="shared" si="463"/>
        <v>0</v>
      </c>
      <c r="E489" s="161">
        <f t="shared" si="463"/>
        <v>0</v>
      </c>
      <c r="F489" s="90">
        <f t="shared" si="469"/>
        <v>0</v>
      </c>
      <c r="G489" s="149"/>
      <c r="H489" s="149"/>
      <c r="I489" s="83">
        <f t="shared" ref="I489:T489" si="491">ROUND(H350*$G489/12,2)</f>
        <v>0</v>
      </c>
      <c r="J489" s="83">
        <f t="shared" si="491"/>
        <v>0</v>
      </c>
      <c r="K489" s="83">
        <f t="shared" si="491"/>
        <v>0</v>
      </c>
      <c r="L489" s="83">
        <f t="shared" si="491"/>
        <v>0</v>
      </c>
      <c r="M489" s="83">
        <f t="shared" si="491"/>
        <v>0</v>
      </c>
      <c r="N489" s="83">
        <f t="shared" si="491"/>
        <v>0</v>
      </c>
      <c r="O489" s="83">
        <f t="shared" si="491"/>
        <v>0</v>
      </c>
      <c r="P489" s="83">
        <f t="shared" si="491"/>
        <v>0</v>
      </c>
      <c r="Q489" s="83">
        <f t="shared" si="491"/>
        <v>0</v>
      </c>
      <c r="R489" s="83">
        <f t="shared" si="491"/>
        <v>0</v>
      </c>
      <c r="S489" s="83">
        <f t="shared" si="491"/>
        <v>0</v>
      </c>
      <c r="T489" s="83">
        <f t="shared" si="491"/>
        <v>0</v>
      </c>
      <c r="U489" s="183">
        <f t="shared" si="365"/>
        <v>0</v>
      </c>
      <c r="V489" s="83">
        <f t="shared" si="476"/>
        <v>0</v>
      </c>
      <c r="W489" s="83">
        <f t="shared" si="477"/>
        <v>0</v>
      </c>
      <c r="X489" s="83">
        <f t="shared" si="478"/>
        <v>0</v>
      </c>
      <c r="Y489" s="83">
        <f t="shared" si="479"/>
        <v>0</v>
      </c>
      <c r="Z489" s="83">
        <f t="shared" si="480"/>
        <v>0</v>
      </c>
      <c r="AA489" s="83">
        <f t="shared" si="481"/>
        <v>0</v>
      </c>
      <c r="AB489" s="83">
        <f t="shared" si="482"/>
        <v>0</v>
      </c>
      <c r="AC489" s="83">
        <f t="shared" si="483"/>
        <v>0</v>
      </c>
      <c r="AD489" s="83">
        <f t="shared" si="484"/>
        <v>0</v>
      </c>
      <c r="AE489" s="83">
        <f t="shared" si="485"/>
        <v>0</v>
      </c>
      <c r="AF489" s="83">
        <f t="shared" si="486"/>
        <v>0</v>
      </c>
      <c r="AG489" s="83">
        <f t="shared" si="487"/>
        <v>0</v>
      </c>
      <c r="AH489" s="155">
        <f t="shared" si="488"/>
        <v>0</v>
      </c>
      <c r="AI489" s="83">
        <f t="shared" si="471"/>
        <v>0</v>
      </c>
      <c r="AJ489" s="83">
        <f t="shared" si="472"/>
        <v>0</v>
      </c>
      <c r="AK489" s="83">
        <f t="shared" si="472"/>
        <v>0</v>
      </c>
      <c r="AL489" s="83">
        <f t="shared" si="472"/>
        <v>0</v>
      </c>
      <c r="AM489" s="83">
        <f t="shared" si="472"/>
        <v>0</v>
      </c>
      <c r="AN489" s="83">
        <f t="shared" si="472"/>
        <v>0</v>
      </c>
      <c r="AO489" s="83">
        <f t="shared" si="472"/>
        <v>0</v>
      </c>
      <c r="AP489" s="83">
        <f t="shared" si="472"/>
        <v>0</v>
      </c>
      <c r="AQ489" s="83">
        <f t="shared" si="472"/>
        <v>0</v>
      </c>
      <c r="AR489" s="83">
        <f t="shared" si="472"/>
        <v>0</v>
      </c>
      <c r="AS489" s="83">
        <f t="shared" si="472"/>
        <v>0</v>
      </c>
      <c r="AT489" s="83">
        <f t="shared" si="472"/>
        <v>0</v>
      </c>
      <c r="AU489" s="155">
        <f t="shared" si="489"/>
        <v>0</v>
      </c>
      <c r="AV489" s="2">
        <f t="shared" si="473"/>
        <v>0</v>
      </c>
      <c r="AW489" s="2">
        <f t="shared" si="474"/>
        <v>0</v>
      </c>
      <c r="AX489" s="2">
        <f t="shared" si="474"/>
        <v>0</v>
      </c>
      <c r="AY489" s="2">
        <f t="shared" si="474"/>
        <v>0</v>
      </c>
      <c r="AZ489" s="2">
        <f t="shared" si="474"/>
        <v>0</v>
      </c>
      <c r="BA489" s="2">
        <f t="shared" si="474"/>
        <v>0</v>
      </c>
      <c r="BB489" s="2">
        <f t="shared" si="474"/>
        <v>0</v>
      </c>
      <c r="BC489" s="2">
        <f t="shared" si="474"/>
        <v>0</v>
      </c>
      <c r="BD489" s="2">
        <f t="shared" si="474"/>
        <v>0</v>
      </c>
      <c r="BE489" s="2">
        <f t="shared" si="474"/>
        <v>0</v>
      </c>
      <c r="BF489" s="2">
        <f t="shared" si="474"/>
        <v>0</v>
      </c>
      <c r="BG489" s="2">
        <f t="shared" si="474"/>
        <v>0</v>
      </c>
      <c r="BH489" s="145">
        <f t="shared" si="490"/>
        <v>0</v>
      </c>
      <c r="BU489" s="145"/>
      <c r="CH489" s="145"/>
      <c r="CU489" s="145"/>
      <c r="DH489" s="145"/>
      <c r="DU489" s="145"/>
      <c r="EH489" s="145"/>
    </row>
    <row r="490" spans="1:138" ht="15.75" hidden="1" outlineLevel="1" x14ac:dyDescent="0.25">
      <c r="A490" s="2">
        <f t="shared" si="463"/>
        <v>69</v>
      </c>
      <c r="B490" s="1">
        <f t="shared" si="463"/>
        <v>0</v>
      </c>
      <c r="C490" s="1">
        <f t="shared" si="463"/>
        <v>0</v>
      </c>
      <c r="D490" s="2">
        <f t="shared" si="463"/>
        <v>0</v>
      </c>
      <c r="E490" s="161">
        <f t="shared" si="463"/>
        <v>0</v>
      </c>
      <c r="F490" s="90">
        <f t="shared" si="469"/>
        <v>0</v>
      </c>
      <c r="G490" s="149"/>
      <c r="H490" s="149"/>
      <c r="I490" s="83">
        <f t="shared" ref="I490:T490" si="492">ROUND(H351*$G490/12,2)</f>
        <v>0</v>
      </c>
      <c r="J490" s="83">
        <f t="shared" si="492"/>
        <v>0</v>
      </c>
      <c r="K490" s="83">
        <f t="shared" si="492"/>
        <v>0</v>
      </c>
      <c r="L490" s="83">
        <f t="shared" si="492"/>
        <v>0</v>
      </c>
      <c r="M490" s="83">
        <f t="shared" si="492"/>
        <v>0</v>
      </c>
      <c r="N490" s="83">
        <f t="shared" si="492"/>
        <v>0</v>
      </c>
      <c r="O490" s="83">
        <f t="shared" si="492"/>
        <v>0</v>
      </c>
      <c r="P490" s="83">
        <f t="shared" si="492"/>
        <v>0</v>
      </c>
      <c r="Q490" s="83">
        <f t="shared" si="492"/>
        <v>0</v>
      </c>
      <c r="R490" s="83">
        <f t="shared" si="492"/>
        <v>0</v>
      </c>
      <c r="S490" s="83">
        <f t="shared" si="492"/>
        <v>0</v>
      </c>
      <c r="T490" s="83">
        <f t="shared" si="492"/>
        <v>0</v>
      </c>
      <c r="U490" s="183">
        <f t="shared" si="365"/>
        <v>0</v>
      </c>
      <c r="V490" s="83">
        <f t="shared" si="476"/>
        <v>0</v>
      </c>
      <c r="W490" s="83">
        <f t="shared" si="477"/>
        <v>0</v>
      </c>
      <c r="X490" s="83">
        <f t="shared" si="478"/>
        <v>0</v>
      </c>
      <c r="Y490" s="83">
        <f t="shared" si="479"/>
        <v>0</v>
      </c>
      <c r="Z490" s="83">
        <f t="shared" si="480"/>
        <v>0</v>
      </c>
      <c r="AA490" s="83">
        <f t="shared" si="481"/>
        <v>0</v>
      </c>
      <c r="AB490" s="83">
        <f t="shared" si="482"/>
        <v>0</v>
      </c>
      <c r="AC490" s="83">
        <f t="shared" si="483"/>
        <v>0</v>
      </c>
      <c r="AD490" s="83">
        <f t="shared" si="484"/>
        <v>0</v>
      </c>
      <c r="AE490" s="83">
        <f t="shared" si="485"/>
        <v>0</v>
      </c>
      <c r="AF490" s="83">
        <f t="shared" si="486"/>
        <v>0</v>
      </c>
      <c r="AG490" s="83">
        <f t="shared" si="487"/>
        <v>0</v>
      </c>
      <c r="AH490" s="155">
        <f t="shared" si="488"/>
        <v>0</v>
      </c>
      <c r="AI490" s="83">
        <f t="shared" si="471"/>
        <v>0</v>
      </c>
      <c r="AJ490" s="83">
        <f t="shared" si="472"/>
        <v>0</v>
      </c>
      <c r="AK490" s="83">
        <f t="shared" si="472"/>
        <v>0</v>
      </c>
      <c r="AL490" s="83">
        <f t="shared" si="472"/>
        <v>0</v>
      </c>
      <c r="AM490" s="83">
        <f t="shared" si="472"/>
        <v>0</v>
      </c>
      <c r="AN490" s="83">
        <f t="shared" si="472"/>
        <v>0</v>
      </c>
      <c r="AO490" s="83">
        <f t="shared" si="472"/>
        <v>0</v>
      </c>
      <c r="AP490" s="83">
        <f t="shared" si="472"/>
        <v>0</v>
      </c>
      <c r="AQ490" s="83">
        <f t="shared" si="472"/>
        <v>0</v>
      </c>
      <c r="AR490" s="83">
        <f t="shared" si="472"/>
        <v>0</v>
      </c>
      <c r="AS490" s="83">
        <f t="shared" si="472"/>
        <v>0</v>
      </c>
      <c r="AT490" s="83">
        <f t="shared" si="472"/>
        <v>0</v>
      </c>
      <c r="AU490" s="155">
        <f t="shared" si="489"/>
        <v>0</v>
      </c>
      <c r="AV490" s="2">
        <f t="shared" si="473"/>
        <v>0</v>
      </c>
      <c r="AW490" s="2">
        <f t="shared" si="474"/>
        <v>0</v>
      </c>
      <c r="AX490" s="2">
        <f t="shared" si="474"/>
        <v>0</v>
      </c>
      <c r="AY490" s="2">
        <f t="shared" si="474"/>
        <v>0</v>
      </c>
      <c r="AZ490" s="2">
        <f t="shared" si="474"/>
        <v>0</v>
      </c>
      <c r="BA490" s="2">
        <f t="shared" si="474"/>
        <v>0</v>
      </c>
      <c r="BB490" s="2">
        <f t="shared" si="474"/>
        <v>0</v>
      </c>
      <c r="BC490" s="2">
        <f t="shared" si="474"/>
        <v>0</v>
      </c>
      <c r="BD490" s="2">
        <f t="shared" si="474"/>
        <v>0</v>
      </c>
      <c r="BE490" s="2">
        <f t="shared" si="474"/>
        <v>0</v>
      </c>
      <c r="BF490" s="2">
        <f t="shared" si="474"/>
        <v>0</v>
      </c>
      <c r="BG490" s="2">
        <f t="shared" si="474"/>
        <v>0</v>
      </c>
      <c r="BH490" s="145">
        <f t="shared" si="490"/>
        <v>0</v>
      </c>
      <c r="BU490" s="145"/>
      <c r="CH490" s="145"/>
      <c r="CU490" s="145"/>
      <c r="DH490" s="145"/>
      <c r="DU490" s="145"/>
      <c r="EH490" s="145"/>
    </row>
    <row r="491" spans="1:138" ht="15.75" hidden="1" outlineLevel="1" x14ac:dyDescent="0.25">
      <c r="A491" s="2">
        <f t="shared" si="463"/>
        <v>70</v>
      </c>
      <c r="B491" s="1">
        <f t="shared" si="463"/>
        <v>0</v>
      </c>
      <c r="C491" s="1">
        <f t="shared" si="463"/>
        <v>0</v>
      </c>
      <c r="D491" s="2">
        <f t="shared" si="463"/>
        <v>0</v>
      </c>
      <c r="E491" s="161">
        <f t="shared" si="463"/>
        <v>0</v>
      </c>
      <c r="F491" s="90">
        <f t="shared" si="469"/>
        <v>0</v>
      </c>
      <c r="G491" s="149"/>
      <c r="H491" s="149"/>
      <c r="I491" s="83">
        <f t="shared" ref="I491:T491" si="493">ROUND(H352*$G491/12,2)</f>
        <v>0</v>
      </c>
      <c r="J491" s="83">
        <f t="shared" si="493"/>
        <v>0</v>
      </c>
      <c r="K491" s="83">
        <f t="shared" si="493"/>
        <v>0</v>
      </c>
      <c r="L491" s="83">
        <f t="shared" si="493"/>
        <v>0</v>
      </c>
      <c r="M491" s="83">
        <f t="shared" si="493"/>
        <v>0</v>
      </c>
      <c r="N491" s="83">
        <f t="shared" si="493"/>
        <v>0</v>
      </c>
      <c r="O491" s="83">
        <f t="shared" si="493"/>
        <v>0</v>
      </c>
      <c r="P491" s="83">
        <f t="shared" si="493"/>
        <v>0</v>
      </c>
      <c r="Q491" s="83">
        <f t="shared" si="493"/>
        <v>0</v>
      </c>
      <c r="R491" s="83">
        <f t="shared" si="493"/>
        <v>0</v>
      </c>
      <c r="S491" s="83">
        <f t="shared" si="493"/>
        <v>0</v>
      </c>
      <c r="T491" s="83">
        <f t="shared" si="493"/>
        <v>0</v>
      </c>
      <c r="U491" s="183">
        <f t="shared" si="365"/>
        <v>0</v>
      </c>
      <c r="V491" s="83">
        <f t="shared" si="476"/>
        <v>0</v>
      </c>
      <c r="W491" s="83">
        <f t="shared" si="477"/>
        <v>0</v>
      </c>
      <c r="X491" s="83">
        <f t="shared" si="478"/>
        <v>0</v>
      </c>
      <c r="Y491" s="83">
        <f t="shared" si="479"/>
        <v>0</v>
      </c>
      <c r="Z491" s="83">
        <f t="shared" si="480"/>
        <v>0</v>
      </c>
      <c r="AA491" s="83">
        <f t="shared" si="481"/>
        <v>0</v>
      </c>
      <c r="AB491" s="83">
        <f t="shared" si="482"/>
        <v>0</v>
      </c>
      <c r="AC491" s="83">
        <f t="shared" si="483"/>
        <v>0</v>
      </c>
      <c r="AD491" s="83">
        <f t="shared" si="484"/>
        <v>0</v>
      </c>
      <c r="AE491" s="83">
        <f t="shared" si="485"/>
        <v>0</v>
      </c>
      <c r="AF491" s="83">
        <f t="shared" si="486"/>
        <v>0</v>
      </c>
      <c r="AG491" s="83">
        <f t="shared" si="487"/>
        <v>0</v>
      </c>
      <c r="AH491" s="155">
        <f t="shared" si="488"/>
        <v>0</v>
      </c>
      <c r="AI491" s="83">
        <f t="shared" si="471"/>
        <v>0</v>
      </c>
      <c r="AJ491" s="83">
        <f t="shared" si="472"/>
        <v>0</v>
      </c>
      <c r="AK491" s="83">
        <f t="shared" si="472"/>
        <v>0</v>
      </c>
      <c r="AL491" s="83">
        <f t="shared" si="472"/>
        <v>0</v>
      </c>
      <c r="AM491" s="83">
        <f t="shared" si="472"/>
        <v>0</v>
      </c>
      <c r="AN491" s="83">
        <f t="shared" si="472"/>
        <v>0</v>
      </c>
      <c r="AO491" s="83">
        <f t="shared" si="472"/>
        <v>0</v>
      </c>
      <c r="AP491" s="83">
        <f t="shared" si="472"/>
        <v>0</v>
      </c>
      <c r="AQ491" s="83">
        <f t="shared" si="472"/>
        <v>0</v>
      </c>
      <c r="AR491" s="83">
        <f t="shared" si="472"/>
        <v>0</v>
      </c>
      <c r="AS491" s="83">
        <f t="shared" si="472"/>
        <v>0</v>
      </c>
      <c r="AT491" s="83">
        <f t="shared" si="472"/>
        <v>0</v>
      </c>
      <c r="AU491" s="155">
        <f t="shared" si="489"/>
        <v>0</v>
      </c>
      <c r="AV491" s="2">
        <f t="shared" si="473"/>
        <v>0</v>
      </c>
      <c r="AW491" s="2">
        <f t="shared" si="474"/>
        <v>0</v>
      </c>
      <c r="AX491" s="2">
        <f t="shared" si="474"/>
        <v>0</v>
      </c>
      <c r="AY491" s="2">
        <f t="shared" si="474"/>
        <v>0</v>
      </c>
      <c r="AZ491" s="2">
        <f t="shared" si="474"/>
        <v>0</v>
      </c>
      <c r="BA491" s="2">
        <f t="shared" si="474"/>
        <v>0</v>
      </c>
      <c r="BB491" s="2">
        <f t="shared" si="474"/>
        <v>0</v>
      </c>
      <c r="BC491" s="2">
        <f t="shared" si="474"/>
        <v>0</v>
      </c>
      <c r="BD491" s="2">
        <f t="shared" si="474"/>
        <v>0</v>
      </c>
      <c r="BE491" s="2">
        <f t="shared" si="474"/>
        <v>0</v>
      </c>
      <c r="BF491" s="2">
        <f t="shared" si="474"/>
        <v>0</v>
      </c>
      <c r="BG491" s="2">
        <f t="shared" si="474"/>
        <v>0</v>
      </c>
      <c r="BH491" s="145">
        <f t="shared" si="490"/>
        <v>0</v>
      </c>
      <c r="BU491" s="145"/>
      <c r="CH491" s="145"/>
      <c r="CU491" s="145"/>
      <c r="DH491" s="145"/>
      <c r="DU491" s="145"/>
      <c r="EH491" s="145"/>
    </row>
    <row r="492" spans="1:138" ht="15.75" hidden="1" outlineLevel="1" x14ac:dyDescent="0.25">
      <c r="A492" s="2">
        <f t="shared" ref="A492:E501" si="494">A353</f>
        <v>71</v>
      </c>
      <c r="B492" s="1">
        <f t="shared" si="494"/>
        <v>0</v>
      </c>
      <c r="C492" s="1">
        <f t="shared" si="494"/>
        <v>0</v>
      </c>
      <c r="D492" s="2">
        <f t="shared" si="494"/>
        <v>0</v>
      </c>
      <c r="E492" s="161">
        <f t="shared" si="494"/>
        <v>0</v>
      </c>
      <c r="F492" s="90">
        <f t="shared" si="469"/>
        <v>0</v>
      </c>
      <c r="G492" s="149"/>
      <c r="H492" s="149"/>
      <c r="I492" s="83">
        <f t="shared" ref="I492:T492" si="495">ROUND(H353*$G492/12,2)</f>
        <v>0</v>
      </c>
      <c r="J492" s="83">
        <f t="shared" si="495"/>
        <v>0</v>
      </c>
      <c r="K492" s="83">
        <f t="shared" si="495"/>
        <v>0</v>
      </c>
      <c r="L492" s="83">
        <f t="shared" si="495"/>
        <v>0</v>
      </c>
      <c r="M492" s="83">
        <f t="shared" si="495"/>
        <v>0</v>
      </c>
      <c r="N492" s="83">
        <f t="shared" si="495"/>
        <v>0</v>
      </c>
      <c r="O492" s="83">
        <f t="shared" si="495"/>
        <v>0</v>
      </c>
      <c r="P492" s="83">
        <f t="shared" si="495"/>
        <v>0</v>
      </c>
      <c r="Q492" s="83">
        <f t="shared" si="495"/>
        <v>0</v>
      </c>
      <c r="R492" s="83">
        <f t="shared" si="495"/>
        <v>0</v>
      </c>
      <c r="S492" s="83">
        <f t="shared" si="495"/>
        <v>0</v>
      </c>
      <c r="T492" s="83">
        <f t="shared" si="495"/>
        <v>0</v>
      </c>
      <c r="U492" s="183">
        <f t="shared" si="365"/>
        <v>0</v>
      </c>
      <c r="V492" s="83">
        <f t="shared" si="476"/>
        <v>0</v>
      </c>
      <c r="W492" s="83">
        <f t="shared" si="477"/>
        <v>0</v>
      </c>
      <c r="X492" s="83">
        <f t="shared" si="478"/>
        <v>0</v>
      </c>
      <c r="Y492" s="83">
        <f t="shared" si="479"/>
        <v>0</v>
      </c>
      <c r="Z492" s="83">
        <f t="shared" si="480"/>
        <v>0</v>
      </c>
      <c r="AA492" s="83">
        <f t="shared" si="481"/>
        <v>0</v>
      </c>
      <c r="AB492" s="83">
        <f t="shared" si="482"/>
        <v>0</v>
      </c>
      <c r="AC492" s="83">
        <f t="shared" si="483"/>
        <v>0</v>
      </c>
      <c r="AD492" s="83">
        <f t="shared" si="484"/>
        <v>0</v>
      </c>
      <c r="AE492" s="83">
        <f t="shared" si="485"/>
        <v>0</v>
      </c>
      <c r="AF492" s="83">
        <f t="shared" si="486"/>
        <v>0</v>
      </c>
      <c r="AG492" s="83">
        <f t="shared" si="487"/>
        <v>0</v>
      </c>
      <c r="AH492" s="155">
        <f t="shared" si="488"/>
        <v>0</v>
      </c>
      <c r="AI492" s="83">
        <f t="shared" si="471"/>
        <v>0</v>
      </c>
      <c r="AJ492" s="83">
        <f t="shared" si="472"/>
        <v>0</v>
      </c>
      <c r="AK492" s="83">
        <f t="shared" si="472"/>
        <v>0</v>
      </c>
      <c r="AL492" s="83">
        <f t="shared" si="472"/>
        <v>0</v>
      </c>
      <c r="AM492" s="83">
        <f t="shared" si="472"/>
        <v>0</v>
      </c>
      <c r="AN492" s="83">
        <f t="shared" si="472"/>
        <v>0</v>
      </c>
      <c r="AO492" s="83">
        <f t="shared" si="472"/>
        <v>0</v>
      </c>
      <c r="AP492" s="83">
        <f t="shared" si="472"/>
        <v>0</v>
      </c>
      <c r="AQ492" s="83">
        <f t="shared" si="472"/>
        <v>0</v>
      </c>
      <c r="AR492" s="83">
        <f t="shared" si="472"/>
        <v>0</v>
      </c>
      <c r="AS492" s="83">
        <f t="shared" si="472"/>
        <v>0</v>
      </c>
      <c r="AT492" s="83">
        <f t="shared" si="472"/>
        <v>0</v>
      </c>
      <c r="AU492" s="155">
        <f t="shared" si="489"/>
        <v>0</v>
      </c>
      <c r="AV492" s="2">
        <f t="shared" si="473"/>
        <v>0</v>
      </c>
      <c r="AW492" s="2">
        <f t="shared" si="474"/>
        <v>0</v>
      </c>
      <c r="AX492" s="2">
        <f t="shared" si="474"/>
        <v>0</v>
      </c>
      <c r="AY492" s="2">
        <f t="shared" si="474"/>
        <v>0</v>
      </c>
      <c r="AZ492" s="2">
        <f t="shared" si="474"/>
        <v>0</v>
      </c>
      <c r="BA492" s="2">
        <f t="shared" si="474"/>
        <v>0</v>
      </c>
      <c r="BB492" s="2">
        <f t="shared" si="474"/>
        <v>0</v>
      </c>
      <c r="BC492" s="2">
        <f t="shared" si="474"/>
        <v>0</v>
      </c>
      <c r="BD492" s="2">
        <f t="shared" si="474"/>
        <v>0</v>
      </c>
      <c r="BE492" s="2">
        <f t="shared" si="474"/>
        <v>0</v>
      </c>
      <c r="BF492" s="2">
        <f t="shared" si="474"/>
        <v>0</v>
      </c>
      <c r="BG492" s="2">
        <f t="shared" si="474"/>
        <v>0</v>
      </c>
      <c r="BH492" s="145">
        <f t="shared" si="490"/>
        <v>0</v>
      </c>
      <c r="BU492" s="145"/>
      <c r="CH492" s="145"/>
      <c r="CU492" s="145"/>
      <c r="DH492" s="145"/>
      <c r="DU492" s="145"/>
      <c r="EH492" s="145"/>
    </row>
    <row r="493" spans="1:138" ht="15.75" hidden="1" outlineLevel="1" x14ac:dyDescent="0.25">
      <c r="A493" s="2">
        <f t="shared" si="494"/>
        <v>72</v>
      </c>
      <c r="B493" s="1">
        <f t="shared" si="494"/>
        <v>0</v>
      </c>
      <c r="C493" s="1">
        <f t="shared" si="494"/>
        <v>0</v>
      </c>
      <c r="D493" s="2">
        <f t="shared" si="494"/>
        <v>0</v>
      </c>
      <c r="E493" s="161">
        <f t="shared" si="494"/>
        <v>0</v>
      </c>
      <c r="F493" s="90">
        <f t="shared" si="469"/>
        <v>0</v>
      </c>
      <c r="G493" s="149"/>
      <c r="H493" s="149"/>
      <c r="I493" s="83">
        <f t="shared" ref="I493:T493" si="496">ROUND(H354*$G493/12,2)</f>
        <v>0</v>
      </c>
      <c r="J493" s="83">
        <f t="shared" si="496"/>
        <v>0</v>
      </c>
      <c r="K493" s="83">
        <f t="shared" si="496"/>
        <v>0</v>
      </c>
      <c r="L493" s="83">
        <f t="shared" si="496"/>
        <v>0</v>
      </c>
      <c r="M493" s="83">
        <f t="shared" si="496"/>
        <v>0</v>
      </c>
      <c r="N493" s="83">
        <f t="shared" si="496"/>
        <v>0</v>
      </c>
      <c r="O493" s="83">
        <f t="shared" si="496"/>
        <v>0</v>
      </c>
      <c r="P493" s="83">
        <f t="shared" si="496"/>
        <v>0</v>
      </c>
      <c r="Q493" s="83">
        <f t="shared" si="496"/>
        <v>0</v>
      </c>
      <c r="R493" s="83">
        <f t="shared" si="496"/>
        <v>0</v>
      </c>
      <c r="S493" s="83">
        <f t="shared" si="496"/>
        <v>0</v>
      </c>
      <c r="T493" s="83">
        <f t="shared" si="496"/>
        <v>0</v>
      </c>
      <c r="U493" s="183">
        <f t="shared" si="365"/>
        <v>0</v>
      </c>
      <c r="V493" s="83">
        <f t="shared" si="476"/>
        <v>0</v>
      </c>
      <c r="W493" s="83">
        <f t="shared" si="477"/>
        <v>0</v>
      </c>
      <c r="X493" s="83">
        <f t="shared" si="478"/>
        <v>0</v>
      </c>
      <c r="Y493" s="83">
        <f t="shared" si="479"/>
        <v>0</v>
      </c>
      <c r="Z493" s="83">
        <f t="shared" si="480"/>
        <v>0</v>
      </c>
      <c r="AA493" s="83">
        <f t="shared" si="481"/>
        <v>0</v>
      </c>
      <c r="AB493" s="83">
        <f t="shared" si="482"/>
        <v>0</v>
      </c>
      <c r="AC493" s="83">
        <f t="shared" si="483"/>
        <v>0</v>
      </c>
      <c r="AD493" s="83">
        <f t="shared" si="484"/>
        <v>0</v>
      </c>
      <c r="AE493" s="83">
        <f t="shared" si="485"/>
        <v>0</v>
      </c>
      <c r="AF493" s="83">
        <f t="shared" si="486"/>
        <v>0</v>
      </c>
      <c r="AG493" s="83">
        <f t="shared" si="487"/>
        <v>0</v>
      </c>
      <c r="AH493" s="155">
        <f t="shared" si="488"/>
        <v>0</v>
      </c>
      <c r="AI493" s="83">
        <f t="shared" si="471"/>
        <v>0</v>
      </c>
      <c r="AJ493" s="83">
        <f t="shared" si="472"/>
        <v>0</v>
      </c>
      <c r="AK493" s="83">
        <f t="shared" si="472"/>
        <v>0</v>
      </c>
      <c r="AL493" s="83">
        <f t="shared" si="472"/>
        <v>0</v>
      </c>
      <c r="AM493" s="83">
        <f t="shared" si="472"/>
        <v>0</v>
      </c>
      <c r="AN493" s="83">
        <f t="shared" si="472"/>
        <v>0</v>
      </c>
      <c r="AO493" s="83">
        <f t="shared" si="472"/>
        <v>0</v>
      </c>
      <c r="AP493" s="83">
        <f t="shared" si="472"/>
        <v>0</v>
      </c>
      <c r="AQ493" s="83">
        <f t="shared" si="472"/>
        <v>0</v>
      </c>
      <c r="AR493" s="83">
        <f t="shared" si="472"/>
        <v>0</v>
      </c>
      <c r="AS493" s="83">
        <f t="shared" si="472"/>
        <v>0</v>
      </c>
      <c r="AT493" s="83">
        <f t="shared" si="472"/>
        <v>0</v>
      </c>
      <c r="AU493" s="155">
        <f t="shared" si="489"/>
        <v>0</v>
      </c>
      <c r="AV493" s="2">
        <f t="shared" si="473"/>
        <v>0</v>
      </c>
      <c r="AW493" s="2">
        <f t="shared" si="474"/>
        <v>0</v>
      </c>
      <c r="AX493" s="2">
        <f t="shared" si="474"/>
        <v>0</v>
      </c>
      <c r="AY493" s="2">
        <f t="shared" si="474"/>
        <v>0</v>
      </c>
      <c r="AZ493" s="2">
        <f t="shared" si="474"/>
        <v>0</v>
      </c>
      <c r="BA493" s="2">
        <f t="shared" si="474"/>
        <v>0</v>
      </c>
      <c r="BB493" s="2">
        <f t="shared" si="474"/>
        <v>0</v>
      </c>
      <c r="BC493" s="2">
        <f t="shared" si="474"/>
        <v>0</v>
      </c>
      <c r="BD493" s="2">
        <f t="shared" si="474"/>
        <v>0</v>
      </c>
      <c r="BE493" s="2">
        <f t="shared" si="474"/>
        <v>0</v>
      </c>
      <c r="BF493" s="2">
        <f t="shared" si="474"/>
        <v>0</v>
      </c>
      <c r="BG493" s="2">
        <f t="shared" si="474"/>
        <v>0</v>
      </c>
      <c r="BH493" s="145">
        <f t="shared" si="490"/>
        <v>0</v>
      </c>
      <c r="BU493" s="145"/>
      <c r="CH493" s="145"/>
      <c r="CU493" s="145"/>
      <c r="DH493" s="145"/>
      <c r="DU493" s="145"/>
      <c r="EH493" s="145"/>
    </row>
    <row r="494" spans="1:138" ht="15.75" hidden="1" outlineLevel="1" x14ac:dyDescent="0.25">
      <c r="A494" s="2">
        <f t="shared" si="494"/>
        <v>73</v>
      </c>
      <c r="B494" s="1">
        <f t="shared" si="494"/>
        <v>0</v>
      </c>
      <c r="C494" s="1">
        <f t="shared" si="494"/>
        <v>0</v>
      </c>
      <c r="D494" s="2">
        <f t="shared" si="494"/>
        <v>0</v>
      </c>
      <c r="E494" s="161">
        <f t="shared" si="494"/>
        <v>0</v>
      </c>
      <c r="F494" s="90">
        <f t="shared" si="469"/>
        <v>0</v>
      </c>
      <c r="G494" s="149"/>
      <c r="H494" s="149"/>
      <c r="I494" s="83">
        <f t="shared" ref="I494:T494" si="497">ROUND(H355*$G494/12,2)</f>
        <v>0</v>
      </c>
      <c r="J494" s="83">
        <f t="shared" si="497"/>
        <v>0</v>
      </c>
      <c r="K494" s="83">
        <f t="shared" si="497"/>
        <v>0</v>
      </c>
      <c r="L494" s="83">
        <f t="shared" si="497"/>
        <v>0</v>
      </c>
      <c r="M494" s="83">
        <f t="shared" si="497"/>
        <v>0</v>
      </c>
      <c r="N494" s="83">
        <f t="shared" si="497"/>
        <v>0</v>
      </c>
      <c r="O494" s="83">
        <f t="shared" si="497"/>
        <v>0</v>
      </c>
      <c r="P494" s="83">
        <f t="shared" si="497"/>
        <v>0</v>
      </c>
      <c r="Q494" s="83">
        <f t="shared" si="497"/>
        <v>0</v>
      </c>
      <c r="R494" s="83">
        <f t="shared" si="497"/>
        <v>0</v>
      </c>
      <c r="S494" s="83">
        <f t="shared" si="497"/>
        <v>0</v>
      </c>
      <c r="T494" s="83">
        <f t="shared" si="497"/>
        <v>0</v>
      </c>
      <c r="U494" s="183">
        <f t="shared" si="365"/>
        <v>0</v>
      </c>
      <c r="V494" s="83">
        <f t="shared" si="476"/>
        <v>0</v>
      </c>
      <c r="W494" s="83">
        <f t="shared" si="477"/>
        <v>0</v>
      </c>
      <c r="X494" s="83">
        <f t="shared" si="478"/>
        <v>0</v>
      </c>
      <c r="Y494" s="83">
        <f t="shared" si="479"/>
        <v>0</v>
      </c>
      <c r="Z494" s="83">
        <f t="shared" si="480"/>
        <v>0</v>
      </c>
      <c r="AA494" s="83">
        <f t="shared" si="481"/>
        <v>0</v>
      </c>
      <c r="AB494" s="83">
        <f t="shared" si="482"/>
        <v>0</v>
      </c>
      <c r="AC494" s="83">
        <f t="shared" si="483"/>
        <v>0</v>
      </c>
      <c r="AD494" s="83">
        <f t="shared" si="484"/>
        <v>0</v>
      </c>
      <c r="AE494" s="83">
        <f t="shared" si="485"/>
        <v>0</v>
      </c>
      <c r="AF494" s="83">
        <f t="shared" si="486"/>
        <v>0</v>
      </c>
      <c r="AG494" s="83">
        <f t="shared" si="487"/>
        <v>0</v>
      </c>
      <c r="AH494" s="155">
        <f t="shared" si="488"/>
        <v>0</v>
      </c>
      <c r="AI494" s="83">
        <f t="shared" si="471"/>
        <v>0</v>
      </c>
      <c r="AJ494" s="83">
        <f t="shared" si="472"/>
        <v>0</v>
      </c>
      <c r="AK494" s="83">
        <f t="shared" si="472"/>
        <v>0</v>
      </c>
      <c r="AL494" s="83">
        <f t="shared" si="472"/>
        <v>0</v>
      </c>
      <c r="AM494" s="83">
        <f t="shared" si="472"/>
        <v>0</v>
      </c>
      <c r="AN494" s="83">
        <f t="shared" si="472"/>
        <v>0</v>
      </c>
      <c r="AO494" s="83">
        <f t="shared" si="472"/>
        <v>0</v>
      </c>
      <c r="AP494" s="83">
        <f t="shared" si="472"/>
        <v>0</v>
      </c>
      <c r="AQ494" s="83">
        <f t="shared" si="472"/>
        <v>0</v>
      </c>
      <c r="AR494" s="83">
        <f t="shared" si="472"/>
        <v>0</v>
      </c>
      <c r="AS494" s="83">
        <f t="shared" si="472"/>
        <v>0</v>
      </c>
      <c r="AT494" s="83">
        <f t="shared" si="472"/>
        <v>0</v>
      </c>
      <c r="AU494" s="155">
        <f t="shared" si="489"/>
        <v>0</v>
      </c>
      <c r="AV494" s="2">
        <f t="shared" si="473"/>
        <v>0</v>
      </c>
      <c r="AW494" s="2">
        <f t="shared" si="474"/>
        <v>0</v>
      </c>
      <c r="AX494" s="2">
        <f t="shared" si="474"/>
        <v>0</v>
      </c>
      <c r="AY494" s="2">
        <f t="shared" si="474"/>
        <v>0</v>
      </c>
      <c r="AZ494" s="2">
        <f t="shared" si="474"/>
        <v>0</v>
      </c>
      <c r="BA494" s="2">
        <f t="shared" si="474"/>
        <v>0</v>
      </c>
      <c r="BB494" s="2">
        <f t="shared" si="474"/>
        <v>0</v>
      </c>
      <c r="BC494" s="2">
        <f t="shared" si="474"/>
        <v>0</v>
      </c>
      <c r="BD494" s="2">
        <f t="shared" si="474"/>
        <v>0</v>
      </c>
      <c r="BE494" s="2">
        <f t="shared" si="474"/>
        <v>0</v>
      </c>
      <c r="BF494" s="2">
        <f t="shared" si="474"/>
        <v>0</v>
      </c>
      <c r="BG494" s="2">
        <f t="shared" si="474"/>
        <v>0</v>
      </c>
      <c r="BH494" s="145">
        <f t="shared" si="490"/>
        <v>0</v>
      </c>
      <c r="BU494" s="145"/>
      <c r="CH494" s="145"/>
      <c r="CU494" s="145"/>
      <c r="DH494" s="145"/>
      <c r="DU494" s="145"/>
      <c r="EH494" s="145"/>
    </row>
    <row r="495" spans="1:138" ht="15.75" hidden="1" outlineLevel="1" x14ac:dyDescent="0.25">
      <c r="A495" s="2">
        <f t="shared" si="494"/>
        <v>74</v>
      </c>
      <c r="B495" s="1">
        <f t="shared" si="494"/>
        <v>0</v>
      </c>
      <c r="C495" s="1">
        <f t="shared" si="494"/>
        <v>0</v>
      </c>
      <c r="D495" s="2">
        <f t="shared" si="494"/>
        <v>0</v>
      </c>
      <c r="E495" s="161">
        <f t="shared" si="494"/>
        <v>0</v>
      </c>
      <c r="F495" s="90">
        <f t="shared" si="469"/>
        <v>0</v>
      </c>
      <c r="G495" s="149"/>
      <c r="H495" s="149"/>
      <c r="I495" s="83">
        <f t="shared" ref="I495:T495" si="498">ROUND(H356*$G495/12,2)</f>
        <v>0</v>
      </c>
      <c r="J495" s="83">
        <f t="shared" si="498"/>
        <v>0</v>
      </c>
      <c r="K495" s="83">
        <f t="shared" si="498"/>
        <v>0</v>
      </c>
      <c r="L495" s="83">
        <f t="shared" si="498"/>
        <v>0</v>
      </c>
      <c r="M495" s="83">
        <f t="shared" si="498"/>
        <v>0</v>
      </c>
      <c r="N495" s="83">
        <f t="shared" si="498"/>
        <v>0</v>
      </c>
      <c r="O495" s="83">
        <f t="shared" si="498"/>
        <v>0</v>
      </c>
      <c r="P495" s="83">
        <f t="shared" si="498"/>
        <v>0</v>
      </c>
      <c r="Q495" s="83">
        <f t="shared" si="498"/>
        <v>0</v>
      </c>
      <c r="R495" s="83">
        <f t="shared" si="498"/>
        <v>0</v>
      </c>
      <c r="S495" s="83">
        <f t="shared" si="498"/>
        <v>0</v>
      </c>
      <c r="T495" s="83">
        <f t="shared" si="498"/>
        <v>0</v>
      </c>
      <c r="U495" s="183">
        <f t="shared" si="365"/>
        <v>0</v>
      </c>
      <c r="V495" s="83">
        <f t="shared" si="476"/>
        <v>0</v>
      </c>
      <c r="W495" s="83">
        <f t="shared" si="477"/>
        <v>0</v>
      </c>
      <c r="X495" s="83">
        <f t="shared" si="478"/>
        <v>0</v>
      </c>
      <c r="Y495" s="83">
        <f t="shared" si="479"/>
        <v>0</v>
      </c>
      <c r="Z495" s="83">
        <f t="shared" si="480"/>
        <v>0</v>
      </c>
      <c r="AA495" s="83">
        <f t="shared" si="481"/>
        <v>0</v>
      </c>
      <c r="AB495" s="83">
        <f t="shared" si="482"/>
        <v>0</v>
      </c>
      <c r="AC495" s="83">
        <f t="shared" si="483"/>
        <v>0</v>
      </c>
      <c r="AD495" s="83">
        <f t="shared" si="484"/>
        <v>0</v>
      </c>
      <c r="AE495" s="83">
        <f t="shared" si="485"/>
        <v>0</v>
      </c>
      <c r="AF495" s="83">
        <f t="shared" si="486"/>
        <v>0</v>
      </c>
      <c r="AG495" s="83">
        <f t="shared" si="487"/>
        <v>0</v>
      </c>
      <c r="AH495" s="155">
        <f t="shared" si="488"/>
        <v>0</v>
      </c>
      <c r="AI495" s="83">
        <f t="shared" si="471"/>
        <v>0</v>
      </c>
      <c r="AJ495" s="83">
        <f t="shared" si="472"/>
        <v>0</v>
      </c>
      <c r="AK495" s="83">
        <f t="shared" si="472"/>
        <v>0</v>
      </c>
      <c r="AL495" s="83">
        <f t="shared" si="472"/>
        <v>0</v>
      </c>
      <c r="AM495" s="83">
        <f t="shared" si="472"/>
        <v>0</v>
      </c>
      <c r="AN495" s="83">
        <f t="shared" si="472"/>
        <v>0</v>
      </c>
      <c r="AO495" s="83">
        <f t="shared" si="472"/>
        <v>0</v>
      </c>
      <c r="AP495" s="83">
        <f t="shared" si="472"/>
        <v>0</v>
      </c>
      <c r="AQ495" s="83">
        <f t="shared" si="472"/>
        <v>0</v>
      </c>
      <c r="AR495" s="83">
        <f t="shared" si="472"/>
        <v>0</v>
      </c>
      <c r="AS495" s="83">
        <f t="shared" si="472"/>
        <v>0</v>
      </c>
      <c r="AT495" s="83">
        <f t="shared" si="472"/>
        <v>0</v>
      </c>
      <c r="AU495" s="155">
        <f t="shared" si="489"/>
        <v>0</v>
      </c>
      <c r="AV495" s="2">
        <f t="shared" si="473"/>
        <v>0</v>
      </c>
      <c r="AW495" s="2">
        <f t="shared" si="474"/>
        <v>0</v>
      </c>
      <c r="AX495" s="2">
        <f t="shared" si="474"/>
        <v>0</v>
      </c>
      <c r="AY495" s="2">
        <f t="shared" si="474"/>
        <v>0</v>
      </c>
      <c r="AZ495" s="2">
        <f t="shared" si="474"/>
        <v>0</v>
      </c>
      <c r="BA495" s="2">
        <f t="shared" si="474"/>
        <v>0</v>
      </c>
      <c r="BB495" s="2">
        <f t="shared" si="474"/>
        <v>0</v>
      </c>
      <c r="BC495" s="2">
        <f t="shared" si="474"/>
        <v>0</v>
      </c>
      <c r="BD495" s="2">
        <f t="shared" si="474"/>
        <v>0</v>
      </c>
      <c r="BE495" s="2">
        <f t="shared" si="474"/>
        <v>0</v>
      </c>
      <c r="BF495" s="2">
        <f t="shared" si="474"/>
        <v>0</v>
      </c>
      <c r="BG495" s="2">
        <f t="shared" si="474"/>
        <v>0</v>
      </c>
      <c r="BH495" s="145">
        <f t="shared" si="490"/>
        <v>0</v>
      </c>
      <c r="BU495" s="145"/>
      <c r="CH495" s="145"/>
      <c r="CU495" s="145"/>
      <c r="DH495" s="145"/>
      <c r="DU495" s="145"/>
      <c r="EH495" s="145"/>
    </row>
    <row r="496" spans="1:138" ht="15.75" hidden="1" outlineLevel="1" x14ac:dyDescent="0.25">
      <c r="A496" s="2">
        <f t="shared" si="494"/>
        <v>75</v>
      </c>
      <c r="B496" s="1">
        <f t="shared" si="494"/>
        <v>0</v>
      </c>
      <c r="C496" s="1">
        <f t="shared" si="494"/>
        <v>0</v>
      </c>
      <c r="D496" s="2">
        <f t="shared" si="494"/>
        <v>0</v>
      </c>
      <c r="E496" s="161">
        <f t="shared" si="494"/>
        <v>0</v>
      </c>
      <c r="F496" s="90">
        <f t="shared" si="469"/>
        <v>0</v>
      </c>
      <c r="G496" s="149"/>
      <c r="H496" s="149"/>
      <c r="I496" s="83">
        <f t="shared" ref="I496:T496" si="499">ROUND(H357*$G496/12,2)</f>
        <v>0</v>
      </c>
      <c r="J496" s="83">
        <f t="shared" si="499"/>
        <v>0</v>
      </c>
      <c r="K496" s="83">
        <f t="shared" si="499"/>
        <v>0</v>
      </c>
      <c r="L496" s="83">
        <f t="shared" si="499"/>
        <v>0</v>
      </c>
      <c r="M496" s="83">
        <f t="shared" si="499"/>
        <v>0</v>
      </c>
      <c r="N496" s="83">
        <f t="shared" si="499"/>
        <v>0</v>
      </c>
      <c r="O496" s="83">
        <f t="shared" si="499"/>
        <v>0</v>
      </c>
      <c r="P496" s="83">
        <f t="shared" si="499"/>
        <v>0</v>
      </c>
      <c r="Q496" s="83">
        <f t="shared" si="499"/>
        <v>0</v>
      </c>
      <c r="R496" s="83">
        <f t="shared" si="499"/>
        <v>0</v>
      </c>
      <c r="S496" s="83">
        <f t="shared" si="499"/>
        <v>0</v>
      </c>
      <c r="T496" s="83">
        <f t="shared" si="499"/>
        <v>0</v>
      </c>
      <c r="U496" s="183">
        <f t="shared" si="365"/>
        <v>0</v>
      </c>
      <c r="V496" s="83">
        <f t="shared" si="476"/>
        <v>0</v>
      </c>
      <c r="W496" s="83">
        <f t="shared" si="477"/>
        <v>0</v>
      </c>
      <c r="X496" s="83">
        <f t="shared" si="478"/>
        <v>0</v>
      </c>
      <c r="Y496" s="83">
        <f t="shared" si="479"/>
        <v>0</v>
      </c>
      <c r="Z496" s="83">
        <f t="shared" si="480"/>
        <v>0</v>
      </c>
      <c r="AA496" s="83">
        <f t="shared" si="481"/>
        <v>0</v>
      </c>
      <c r="AB496" s="83">
        <f t="shared" si="482"/>
        <v>0</v>
      </c>
      <c r="AC496" s="83">
        <f t="shared" si="483"/>
        <v>0</v>
      </c>
      <c r="AD496" s="83">
        <f t="shared" si="484"/>
        <v>0</v>
      </c>
      <c r="AE496" s="83">
        <f t="shared" si="485"/>
        <v>0</v>
      </c>
      <c r="AF496" s="83">
        <f t="shared" si="486"/>
        <v>0</v>
      </c>
      <c r="AG496" s="83">
        <f t="shared" si="487"/>
        <v>0</v>
      </c>
      <c r="AH496" s="155">
        <f t="shared" si="488"/>
        <v>0</v>
      </c>
      <c r="AI496" s="83">
        <f t="shared" si="471"/>
        <v>0</v>
      </c>
      <c r="AJ496" s="83">
        <f t="shared" si="472"/>
        <v>0</v>
      </c>
      <c r="AK496" s="83">
        <f t="shared" si="472"/>
        <v>0</v>
      </c>
      <c r="AL496" s="83">
        <f t="shared" si="472"/>
        <v>0</v>
      </c>
      <c r="AM496" s="83">
        <f t="shared" si="472"/>
        <v>0</v>
      </c>
      <c r="AN496" s="83">
        <f t="shared" si="472"/>
        <v>0</v>
      </c>
      <c r="AO496" s="83">
        <f t="shared" si="472"/>
        <v>0</v>
      </c>
      <c r="AP496" s="83">
        <f t="shared" si="472"/>
        <v>0</v>
      </c>
      <c r="AQ496" s="83">
        <f t="shared" si="472"/>
        <v>0</v>
      </c>
      <c r="AR496" s="83">
        <f t="shared" si="472"/>
        <v>0</v>
      </c>
      <c r="AS496" s="83">
        <f t="shared" si="472"/>
        <v>0</v>
      </c>
      <c r="AT496" s="83">
        <f t="shared" si="472"/>
        <v>0</v>
      </c>
      <c r="AU496" s="155">
        <f t="shared" si="489"/>
        <v>0</v>
      </c>
      <c r="AV496" s="2">
        <f t="shared" si="473"/>
        <v>0</v>
      </c>
      <c r="AW496" s="2">
        <f t="shared" si="474"/>
        <v>0</v>
      </c>
      <c r="AX496" s="2">
        <f t="shared" si="474"/>
        <v>0</v>
      </c>
      <c r="AY496" s="2">
        <f t="shared" si="474"/>
        <v>0</v>
      </c>
      <c r="AZ496" s="2">
        <f t="shared" si="474"/>
        <v>0</v>
      </c>
      <c r="BA496" s="2">
        <f t="shared" si="474"/>
        <v>0</v>
      </c>
      <c r="BB496" s="2">
        <f t="shared" si="474"/>
        <v>0</v>
      </c>
      <c r="BC496" s="2">
        <f t="shared" si="474"/>
        <v>0</v>
      </c>
      <c r="BD496" s="2">
        <f t="shared" si="474"/>
        <v>0</v>
      </c>
      <c r="BE496" s="2">
        <f t="shared" si="474"/>
        <v>0</v>
      </c>
      <c r="BF496" s="2">
        <f t="shared" si="474"/>
        <v>0</v>
      </c>
      <c r="BG496" s="2">
        <f t="shared" si="474"/>
        <v>0</v>
      </c>
      <c r="BH496" s="145">
        <f t="shared" si="490"/>
        <v>0</v>
      </c>
      <c r="BU496" s="145"/>
      <c r="CH496" s="145"/>
      <c r="CU496" s="145"/>
      <c r="DH496" s="145"/>
      <c r="DU496" s="145"/>
      <c r="EH496" s="145"/>
    </row>
    <row r="497" spans="1:138" ht="15.75" hidden="1" outlineLevel="1" x14ac:dyDescent="0.25">
      <c r="A497" s="2">
        <f t="shared" si="494"/>
        <v>76</v>
      </c>
      <c r="B497" s="1">
        <f t="shared" si="494"/>
        <v>0</v>
      </c>
      <c r="C497" s="1">
        <f t="shared" si="494"/>
        <v>0</v>
      </c>
      <c r="D497" s="2">
        <f t="shared" si="494"/>
        <v>0</v>
      </c>
      <c r="E497" s="161">
        <f t="shared" si="494"/>
        <v>0</v>
      </c>
      <c r="F497" s="90">
        <f t="shared" si="469"/>
        <v>0</v>
      </c>
      <c r="G497" s="149"/>
      <c r="H497" s="149"/>
      <c r="I497" s="83">
        <f t="shared" ref="I497:T497" si="500">ROUND(H358*$G497/12,2)</f>
        <v>0</v>
      </c>
      <c r="J497" s="83">
        <f t="shared" si="500"/>
        <v>0</v>
      </c>
      <c r="K497" s="83">
        <f t="shared" si="500"/>
        <v>0</v>
      </c>
      <c r="L497" s="83">
        <f t="shared" si="500"/>
        <v>0</v>
      </c>
      <c r="M497" s="83">
        <f t="shared" si="500"/>
        <v>0</v>
      </c>
      <c r="N497" s="83">
        <f t="shared" si="500"/>
        <v>0</v>
      </c>
      <c r="O497" s="83">
        <f t="shared" si="500"/>
        <v>0</v>
      </c>
      <c r="P497" s="83">
        <f t="shared" si="500"/>
        <v>0</v>
      </c>
      <c r="Q497" s="83">
        <f t="shared" si="500"/>
        <v>0</v>
      </c>
      <c r="R497" s="83">
        <f t="shared" si="500"/>
        <v>0</v>
      </c>
      <c r="S497" s="83">
        <f t="shared" si="500"/>
        <v>0</v>
      </c>
      <c r="T497" s="83">
        <f t="shared" si="500"/>
        <v>0</v>
      </c>
      <c r="U497" s="183">
        <f t="shared" si="365"/>
        <v>0</v>
      </c>
      <c r="V497" s="83">
        <f t="shared" si="476"/>
        <v>0</v>
      </c>
      <c r="W497" s="83">
        <f t="shared" si="477"/>
        <v>0</v>
      </c>
      <c r="X497" s="83">
        <f t="shared" si="478"/>
        <v>0</v>
      </c>
      <c r="Y497" s="83">
        <f t="shared" si="479"/>
        <v>0</v>
      </c>
      <c r="Z497" s="83">
        <f t="shared" si="480"/>
        <v>0</v>
      </c>
      <c r="AA497" s="83">
        <f t="shared" si="481"/>
        <v>0</v>
      </c>
      <c r="AB497" s="83">
        <f t="shared" si="482"/>
        <v>0</v>
      </c>
      <c r="AC497" s="83">
        <f t="shared" si="483"/>
        <v>0</v>
      </c>
      <c r="AD497" s="83">
        <f t="shared" si="484"/>
        <v>0</v>
      </c>
      <c r="AE497" s="83">
        <f t="shared" si="485"/>
        <v>0</v>
      </c>
      <c r="AF497" s="83">
        <f t="shared" si="486"/>
        <v>0</v>
      </c>
      <c r="AG497" s="83">
        <f t="shared" si="487"/>
        <v>0</v>
      </c>
      <c r="AH497" s="155">
        <f t="shared" si="488"/>
        <v>0</v>
      </c>
      <c r="AI497" s="83">
        <f t="shared" si="471"/>
        <v>0</v>
      </c>
      <c r="AJ497" s="83">
        <f t="shared" si="472"/>
        <v>0</v>
      </c>
      <c r="AK497" s="83">
        <f t="shared" si="472"/>
        <v>0</v>
      </c>
      <c r="AL497" s="83">
        <f t="shared" si="472"/>
        <v>0</v>
      </c>
      <c r="AM497" s="83">
        <f t="shared" si="472"/>
        <v>0</v>
      </c>
      <c r="AN497" s="83">
        <f t="shared" si="472"/>
        <v>0</v>
      </c>
      <c r="AO497" s="83">
        <f t="shared" si="472"/>
        <v>0</v>
      </c>
      <c r="AP497" s="83">
        <f t="shared" si="472"/>
        <v>0</v>
      </c>
      <c r="AQ497" s="83">
        <f t="shared" si="472"/>
        <v>0</v>
      </c>
      <c r="AR497" s="83">
        <f t="shared" si="472"/>
        <v>0</v>
      </c>
      <c r="AS497" s="83">
        <f t="shared" si="472"/>
        <v>0</v>
      </c>
      <c r="AT497" s="83">
        <f t="shared" si="472"/>
        <v>0</v>
      </c>
      <c r="AU497" s="155">
        <f t="shared" si="489"/>
        <v>0</v>
      </c>
      <c r="AV497" s="2">
        <f t="shared" si="473"/>
        <v>0</v>
      </c>
      <c r="AW497" s="2">
        <f t="shared" si="474"/>
        <v>0</v>
      </c>
      <c r="AX497" s="2">
        <f t="shared" si="474"/>
        <v>0</v>
      </c>
      <c r="AY497" s="2">
        <f t="shared" si="474"/>
        <v>0</v>
      </c>
      <c r="AZ497" s="2">
        <f t="shared" si="474"/>
        <v>0</v>
      </c>
      <c r="BA497" s="2">
        <f t="shared" si="474"/>
        <v>0</v>
      </c>
      <c r="BB497" s="2">
        <f t="shared" si="474"/>
        <v>0</v>
      </c>
      <c r="BC497" s="2">
        <f t="shared" si="474"/>
        <v>0</v>
      </c>
      <c r="BD497" s="2">
        <f t="shared" si="474"/>
        <v>0</v>
      </c>
      <c r="BE497" s="2">
        <f t="shared" si="474"/>
        <v>0</v>
      </c>
      <c r="BF497" s="2">
        <f t="shared" si="474"/>
        <v>0</v>
      </c>
      <c r="BG497" s="2">
        <f t="shared" si="474"/>
        <v>0</v>
      </c>
      <c r="BH497" s="145">
        <f t="shared" si="490"/>
        <v>0</v>
      </c>
      <c r="BU497" s="145"/>
      <c r="CH497" s="145"/>
      <c r="CU497" s="145"/>
      <c r="DH497" s="145"/>
      <c r="DU497" s="145"/>
      <c r="EH497" s="145"/>
    </row>
    <row r="498" spans="1:138" ht="15.75" hidden="1" outlineLevel="1" x14ac:dyDescent="0.25">
      <c r="A498" s="2">
        <f t="shared" si="494"/>
        <v>77</v>
      </c>
      <c r="B498" s="1">
        <f t="shared" si="494"/>
        <v>0</v>
      </c>
      <c r="C498" s="1">
        <f t="shared" si="494"/>
        <v>0</v>
      </c>
      <c r="D498" s="2">
        <f t="shared" si="494"/>
        <v>0</v>
      </c>
      <c r="E498" s="161">
        <f t="shared" si="494"/>
        <v>0</v>
      </c>
      <c r="F498" s="90">
        <f t="shared" si="469"/>
        <v>0</v>
      </c>
      <c r="G498" s="149"/>
      <c r="H498" s="149"/>
      <c r="I498" s="83">
        <f t="shared" ref="I498:T498" si="501">ROUND(H359*$G498/12,2)</f>
        <v>0</v>
      </c>
      <c r="J498" s="83">
        <f t="shared" si="501"/>
        <v>0</v>
      </c>
      <c r="K498" s="83">
        <f t="shared" si="501"/>
        <v>0</v>
      </c>
      <c r="L498" s="83">
        <f t="shared" si="501"/>
        <v>0</v>
      </c>
      <c r="M498" s="83">
        <f t="shared" si="501"/>
        <v>0</v>
      </c>
      <c r="N498" s="83">
        <f t="shared" si="501"/>
        <v>0</v>
      </c>
      <c r="O498" s="83">
        <f t="shared" si="501"/>
        <v>0</v>
      </c>
      <c r="P498" s="83">
        <f t="shared" si="501"/>
        <v>0</v>
      </c>
      <c r="Q498" s="83">
        <f t="shared" si="501"/>
        <v>0</v>
      </c>
      <c r="R498" s="83">
        <f t="shared" si="501"/>
        <v>0</v>
      </c>
      <c r="S498" s="83">
        <f t="shared" si="501"/>
        <v>0</v>
      </c>
      <c r="T498" s="83">
        <f t="shared" si="501"/>
        <v>0</v>
      </c>
      <c r="U498" s="183">
        <f t="shared" si="365"/>
        <v>0</v>
      </c>
      <c r="V498" s="83">
        <f t="shared" si="476"/>
        <v>0</v>
      </c>
      <c r="W498" s="83">
        <f t="shared" si="477"/>
        <v>0</v>
      </c>
      <c r="X498" s="83">
        <f t="shared" si="478"/>
        <v>0</v>
      </c>
      <c r="Y498" s="83">
        <f t="shared" si="479"/>
        <v>0</v>
      </c>
      <c r="Z498" s="83">
        <f t="shared" si="480"/>
        <v>0</v>
      </c>
      <c r="AA498" s="83">
        <f t="shared" si="481"/>
        <v>0</v>
      </c>
      <c r="AB498" s="83">
        <f t="shared" si="482"/>
        <v>0</v>
      </c>
      <c r="AC498" s="83">
        <f t="shared" si="483"/>
        <v>0</v>
      </c>
      <c r="AD498" s="83">
        <f t="shared" si="484"/>
        <v>0</v>
      </c>
      <c r="AE498" s="83">
        <f t="shared" si="485"/>
        <v>0</v>
      </c>
      <c r="AF498" s="83">
        <f t="shared" si="486"/>
        <v>0</v>
      </c>
      <c r="AG498" s="83">
        <f t="shared" si="487"/>
        <v>0</v>
      </c>
      <c r="AH498" s="155">
        <f t="shared" si="488"/>
        <v>0</v>
      </c>
      <c r="AI498" s="83">
        <f t="shared" si="471"/>
        <v>0</v>
      </c>
      <c r="AJ498" s="83">
        <f t="shared" si="472"/>
        <v>0</v>
      </c>
      <c r="AK498" s="83">
        <f t="shared" si="472"/>
        <v>0</v>
      </c>
      <c r="AL498" s="83">
        <f t="shared" si="472"/>
        <v>0</v>
      </c>
      <c r="AM498" s="83">
        <f t="shared" si="472"/>
        <v>0</v>
      </c>
      <c r="AN498" s="83">
        <f t="shared" si="472"/>
        <v>0</v>
      </c>
      <c r="AO498" s="83">
        <f t="shared" si="472"/>
        <v>0</v>
      </c>
      <c r="AP498" s="83">
        <f t="shared" si="472"/>
        <v>0</v>
      </c>
      <c r="AQ498" s="83">
        <f t="shared" si="472"/>
        <v>0</v>
      </c>
      <c r="AR498" s="83">
        <f t="shared" si="472"/>
        <v>0</v>
      </c>
      <c r="AS498" s="83">
        <f t="shared" si="472"/>
        <v>0</v>
      </c>
      <c r="AT498" s="83">
        <f t="shared" si="472"/>
        <v>0</v>
      </c>
      <c r="AU498" s="155">
        <f t="shared" si="489"/>
        <v>0</v>
      </c>
      <c r="AV498" s="2">
        <f t="shared" si="473"/>
        <v>0</v>
      </c>
      <c r="AW498" s="2">
        <f t="shared" si="474"/>
        <v>0</v>
      </c>
      <c r="AX498" s="2">
        <f t="shared" si="474"/>
        <v>0</v>
      </c>
      <c r="AY498" s="2">
        <f t="shared" si="474"/>
        <v>0</v>
      </c>
      <c r="AZ498" s="2">
        <f t="shared" si="474"/>
        <v>0</v>
      </c>
      <c r="BA498" s="2">
        <f t="shared" si="474"/>
        <v>0</v>
      </c>
      <c r="BB498" s="2">
        <f t="shared" si="474"/>
        <v>0</v>
      </c>
      <c r="BC498" s="2">
        <f t="shared" si="474"/>
        <v>0</v>
      </c>
      <c r="BD498" s="2">
        <f t="shared" si="474"/>
        <v>0</v>
      </c>
      <c r="BE498" s="2">
        <f t="shared" si="474"/>
        <v>0</v>
      </c>
      <c r="BF498" s="2">
        <f t="shared" si="474"/>
        <v>0</v>
      </c>
      <c r="BG498" s="2">
        <f t="shared" si="474"/>
        <v>0</v>
      </c>
      <c r="BH498" s="145">
        <f t="shared" si="490"/>
        <v>0</v>
      </c>
      <c r="BU498" s="145"/>
      <c r="CH498" s="145"/>
      <c r="CU498" s="145"/>
      <c r="DH498" s="145"/>
      <c r="DU498" s="145"/>
      <c r="EH498" s="145"/>
    </row>
    <row r="499" spans="1:138" ht="15.75" hidden="1" outlineLevel="1" x14ac:dyDescent="0.25">
      <c r="A499" s="2">
        <f t="shared" si="494"/>
        <v>78</v>
      </c>
      <c r="B499" s="1">
        <f t="shared" si="494"/>
        <v>0</v>
      </c>
      <c r="C499" s="1">
        <f t="shared" si="494"/>
        <v>0</v>
      </c>
      <c r="D499" s="2">
        <f t="shared" si="494"/>
        <v>0</v>
      </c>
      <c r="E499" s="161">
        <f t="shared" si="494"/>
        <v>0</v>
      </c>
      <c r="F499" s="90">
        <f t="shared" si="469"/>
        <v>0</v>
      </c>
      <c r="G499" s="149"/>
      <c r="H499" s="149"/>
      <c r="I499" s="83">
        <f t="shared" ref="I499:T499" si="502">ROUND(H360*$G499/12,2)</f>
        <v>0</v>
      </c>
      <c r="J499" s="83">
        <f t="shared" si="502"/>
        <v>0</v>
      </c>
      <c r="K499" s="83">
        <f t="shared" si="502"/>
        <v>0</v>
      </c>
      <c r="L499" s="83">
        <f t="shared" si="502"/>
        <v>0</v>
      </c>
      <c r="M499" s="83">
        <f t="shared" si="502"/>
        <v>0</v>
      </c>
      <c r="N499" s="83">
        <f t="shared" si="502"/>
        <v>0</v>
      </c>
      <c r="O499" s="83">
        <f t="shared" si="502"/>
        <v>0</v>
      </c>
      <c r="P499" s="83">
        <f t="shared" si="502"/>
        <v>0</v>
      </c>
      <c r="Q499" s="83">
        <f t="shared" si="502"/>
        <v>0</v>
      </c>
      <c r="R499" s="83">
        <f t="shared" si="502"/>
        <v>0</v>
      </c>
      <c r="S499" s="83">
        <f t="shared" si="502"/>
        <v>0</v>
      </c>
      <c r="T499" s="83">
        <f t="shared" si="502"/>
        <v>0</v>
      </c>
      <c r="U499" s="183">
        <f t="shared" si="365"/>
        <v>0</v>
      </c>
      <c r="V499" s="83">
        <f t="shared" si="476"/>
        <v>0</v>
      </c>
      <c r="W499" s="83">
        <f t="shared" si="477"/>
        <v>0</v>
      </c>
      <c r="X499" s="83">
        <f t="shared" si="478"/>
        <v>0</v>
      </c>
      <c r="Y499" s="83">
        <f t="shared" si="479"/>
        <v>0</v>
      </c>
      <c r="Z499" s="83">
        <f t="shared" si="480"/>
        <v>0</v>
      </c>
      <c r="AA499" s="83">
        <f t="shared" si="481"/>
        <v>0</v>
      </c>
      <c r="AB499" s="83">
        <f t="shared" si="482"/>
        <v>0</v>
      </c>
      <c r="AC499" s="83">
        <f t="shared" si="483"/>
        <v>0</v>
      </c>
      <c r="AD499" s="83">
        <f t="shared" si="484"/>
        <v>0</v>
      </c>
      <c r="AE499" s="83">
        <f t="shared" si="485"/>
        <v>0</v>
      </c>
      <c r="AF499" s="83">
        <f t="shared" si="486"/>
        <v>0</v>
      </c>
      <c r="AG499" s="83">
        <f t="shared" si="487"/>
        <v>0</v>
      </c>
      <c r="AH499" s="155">
        <f t="shared" si="488"/>
        <v>0</v>
      </c>
      <c r="AI499" s="83">
        <f t="shared" si="471"/>
        <v>0</v>
      </c>
      <c r="AJ499" s="83">
        <f t="shared" si="472"/>
        <v>0</v>
      </c>
      <c r="AK499" s="83">
        <f t="shared" si="472"/>
        <v>0</v>
      </c>
      <c r="AL499" s="83">
        <f t="shared" si="472"/>
        <v>0</v>
      </c>
      <c r="AM499" s="83">
        <f t="shared" si="472"/>
        <v>0</v>
      </c>
      <c r="AN499" s="83">
        <f t="shared" si="472"/>
        <v>0</v>
      </c>
      <c r="AO499" s="83">
        <f t="shared" si="472"/>
        <v>0</v>
      </c>
      <c r="AP499" s="83">
        <f t="shared" si="472"/>
        <v>0</v>
      </c>
      <c r="AQ499" s="83">
        <f t="shared" si="472"/>
        <v>0</v>
      </c>
      <c r="AR499" s="83">
        <f t="shared" si="472"/>
        <v>0</v>
      </c>
      <c r="AS499" s="83">
        <f t="shared" si="472"/>
        <v>0</v>
      </c>
      <c r="AT499" s="83">
        <f t="shared" si="472"/>
        <v>0</v>
      </c>
      <c r="AU499" s="155">
        <f t="shared" si="489"/>
        <v>0</v>
      </c>
      <c r="AV499" s="2">
        <f t="shared" si="473"/>
        <v>0</v>
      </c>
      <c r="AW499" s="2">
        <f t="shared" si="474"/>
        <v>0</v>
      </c>
      <c r="AX499" s="2">
        <f t="shared" si="474"/>
        <v>0</v>
      </c>
      <c r="AY499" s="2">
        <f t="shared" si="474"/>
        <v>0</v>
      </c>
      <c r="AZ499" s="2">
        <f t="shared" si="474"/>
        <v>0</v>
      </c>
      <c r="BA499" s="2">
        <f t="shared" si="474"/>
        <v>0</v>
      </c>
      <c r="BB499" s="2">
        <f t="shared" si="474"/>
        <v>0</v>
      </c>
      <c r="BC499" s="2">
        <f t="shared" si="474"/>
        <v>0</v>
      </c>
      <c r="BD499" s="2">
        <f t="shared" si="474"/>
        <v>0</v>
      </c>
      <c r="BE499" s="2">
        <f t="shared" si="474"/>
        <v>0</v>
      </c>
      <c r="BF499" s="2">
        <f t="shared" si="474"/>
        <v>0</v>
      </c>
      <c r="BG499" s="2">
        <f t="shared" si="474"/>
        <v>0</v>
      </c>
      <c r="BH499" s="145">
        <f t="shared" si="490"/>
        <v>0</v>
      </c>
      <c r="BU499" s="145"/>
      <c r="CH499" s="145"/>
      <c r="CU499" s="145"/>
      <c r="DH499" s="145"/>
      <c r="DU499" s="145"/>
      <c r="EH499" s="145"/>
    </row>
    <row r="500" spans="1:138" ht="15.75" hidden="1" outlineLevel="1" x14ac:dyDescent="0.25">
      <c r="A500" s="2">
        <f t="shared" si="494"/>
        <v>79</v>
      </c>
      <c r="B500" s="1">
        <f t="shared" si="494"/>
        <v>0</v>
      </c>
      <c r="C500" s="1">
        <f t="shared" si="494"/>
        <v>0</v>
      </c>
      <c r="D500" s="2">
        <f t="shared" si="494"/>
        <v>0</v>
      </c>
      <c r="E500" s="161">
        <f t="shared" si="494"/>
        <v>0</v>
      </c>
      <c r="F500" s="90">
        <f t="shared" si="469"/>
        <v>0</v>
      </c>
      <c r="G500" s="149"/>
      <c r="H500" s="149"/>
      <c r="I500" s="83">
        <f t="shared" ref="I500:T500" si="503">ROUND(H361*$G500/12,2)</f>
        <v>0</v>
      </c>
      <c r="J500" s="83">
        <f t="shared" si="503"/>
        <v>0</v>
      </c>
      <c r="K500" s="83">
        <f t="shared" si="503"/>
        <v>0</v>
      </c>
      <c r="L500" s="83">
        <f t="shared" si="503"/>
        <v>0</v>
      </c>
      <c r="M500" s="83">
        <f t="shared" si="503"/>
        <v>0</v>
      </c>
      <c r="N500" s="83">
        <f t="shared" si="503"/>
        <v>0</v>
      </c>
      <c r="O500" s="83">
        <f t="shared" si="503"/>
        <v>0</v>
      </c>
      <c r="P500" s="83">
        <f t="shared" si="503"/>
        <v>0</v>
      </c>
      <c r="Q500" s="83">
        <f t="shared" si="503"/>
        <v>0</v>
      </c>
      <c r="R500" s="83">
        <f t="shared" si="503"/>
        <v>0</v>
      </c>
      <c r="S500" s="83">
        <f t="shared" si="503"/>
        <v>0</v>
      </c>
      <c r="T500" s="83">
        <f t="shared" si="503"/>
        <v>0</v>
      </c>
      <c r="U500" s="183">
        <f t="shared" si="365"/>
        <v>0</v>
      </c>
      <c r="V500" s="83">
        <f t="shared" si="476"/>
        <v>0</v>
      </c>
      <c r="W500" s="83">
        <f t="shared" si="477"/>
        <v>0</v>
      </c>
      <c r="X500" s="83">
        <f t="shared" si="478"/>
        <v>0</v>
      </c>
      <c r="Y500" s="83">
        <f t="shared" si="479"/>
        <v>0</v>
      </c>
      <c r="Z500" s="83">
        <f t="shared" si="480"/>
        <v>0</v>
      </c>
      <c r="AA500" s="83">
        <f t="shared" si="481"/>
        <v>0</v>
      </c>
      <c r="AB500" s="83">
        <f t="shared" si="482"/>
        <v>0</v>
      </c>
      <c r="AC500" s="83">
        <f t="shared" si="483"/>
        <v>0</v>
      </c>
      <c r="AD500" s="83">
        <f t="shared" si="484"/>
        <v>0</v>
      </c>
      <c r="AE500" s="83">
        <f t="shared" si="485"/>
        <v>0</v>
      </c>
      <c r="AF500" s="83">
        <f t="shared" si="486"/>
        <v>0</v>
      </c>
      <c r="AG500" s="83">
        <f t="shared" si="487"/>
        <v>0</v>
      </c>
      <c r="AH500" s="155">
        <f t="shared" si="488"/>
        <v>0</v>
      </c>
      <c r="AI500" s="83">
        <f t="shared" si="471"/>
        <v>0</v>
      </c>
      <c r="AJ500" s="83">
        <f t="shared" si="472"/>
        <v>0</v>
      </c>
      <c r="AK500" s="83">
        <f t="shared" si="472"/>
        <v>0</v>
      </c>
      <c r="AL500" s="83">
        <f t="shared" si="472"/>
        <v>0</v>
      </c>
      <c r="AM500" s="83">
        <f t="shared" si="472"/>
        <v>0</v>
      </c>
      <c r="AN500" s="83">
        <f t="shared" si="472"/>
        <v>0</v>
      </c>
      <c r="AO500" s="83">
        <f t="shared" si="472"/>
        <v>0</v>
      </c>
      <c r="AP500" s="83">
        <f t="shared" si="472"/>
        <v>0</v>
      </c>
      <c r="AQ500" s="83">
        <f t="shared" si="472"/>
        <v>0</v>
      </c>
      <c r="AR500" s="83">
        <f t="shared" si="472"/>
        <v>0</v>
      </c>
      <c r="AS500" s="83">
        <f t="shared" si="472"/>
        <v>0</v>
      </c>
      <c r="AT500" s="83">
        <f t="shared" si="472"/>
        <v>0</v>
      </c>
      <c r="AU500" s="155">
        <f t="shared" si="489"/>
        <v>0</v>
      </c>
      <c r="AV500" s="2">
        <f t="shared" si="473"/>
        <v>0</v>
      </c>
      <c r="AW500" s="2">
        <f t="shared" si="474"/>
        <v>0</v>
      </c>
      <c r="AX500" s="2">
        <f t="shared" si="474"/>
        <v>0</v>
      </c>
      <c r="AY500" s="2">
        <f t="shared" si="474"/>
        <v>0</v>
      </c>
      <c r="AZ500" s="2">
        <f t="shared" si="474"/>
        <v>0</v>
      </c>
      <c r="BA500" s="2">
        <f t="shared" si="474"/>
        <v>0</v>
      </c>
      <c r="BB500" s="2">
        <f t="shared" si="474"/>
        <v>0</v>
      </c>
      <c r="BC500" s="2">
        <f t="shared" si="474"/>
        <v>0</v>
      </c>
      <c r="BD500" s="2">
        <f t="shared" si="474"/>
        <v>0</v>
      </c>
      <c r="BE500" s="2">
        <f t="shared" si="474"/>
        <v>0</v>
      </c>
      <c r="BF500" s="2">
        <f t="shared" si="474"/>
        <v>0</v>
      </c>
      <c r="BG500" s="2">
        <f t="shared" si="474"/>
        <v>0</v>
      </c>
      <c r="BH500" s="145">
        <f t="shared" si="490"/>
        <v>0</v>
      </c>
      <c r="BU500" s="145"/>
      <c r="CH500" s="145"/>
      <c r="CU500" s="145"/>
      <c r="DH500" s="145"/>
      <c r="DU500" s="145"/>
      <c r="EH500" s="145"/>
    </row>
    <row r="501" spans="1:138" ht="15.75" hidden="1" outlineLevel="1" x14ac:dyDescent="0.25">
      <c r="A501" s="2">
        <f t="shared" si="494"/>
        <v>80</v>
      </c>
      <c r="B501" s="1">
        <f t="shared" si="494"/>
        <v>0</v>
      </c>
      <c r="C501" s="1">
        <f t="shared" si="494"/>
        <v>0</v>
      </c>
      <c r="D501" s="2">
        <f t="shared" si="494"/>
        <v>0</v>
      </c>
      <c r="E501" s="161">
        <f t="shared" si="494"/>
        <v>0</v>
      </c>
      <c r="F501" s="90">
        <f t="shared" si="469"/>
        <v>0</v>
      </c>
      <c r="G501" s="149"/>
      <c r="H501" s="149"/>
      <c r="I501" s="83">
        <f t="shared" ref="I501:T501" si="504">ROUND(H362*$G501/12,2)</f>
        <v>0</v>
      </c>
      <c r="J501" s="83">
        <f t="shared" si="504"/>
        <v>0</v>
      </c>
      <c r="K501" s="83">
        <f t="shared" si="504"/>
        <v>0</v>
      </c>
      <c r="L501" s="83">
        <f t="shared" si="504"/>
        <v>0</v>
      </c>
      <c r="M501" s="83">
        <f t="shared" si="504"/>
        <v>0</v>
      </c>
      <c r="N501" s="83">
        <f t="shared" si="504"/>
        <v>0</v>
      </c>
      <c r="O501" s="83">
        <f t="shared" si="504"/>
        <v>0</v>
      </c>
      <c r="P501" s="83">
        <f t="shared" si="504"/>
        <v>0</v>
      </c>
      <c r="Q501" s="83">
        <f t="shared" si="504"/>
        <v>0</v>
      </c>
      <c r="R501" s="83">
        <f t="shared" si="504"/>
        <v>0</v>
      </c>
      <c r="S501" s="83">
        <f t="shared" si="504"/>
        <v>0</v>
      </c>
      <c r="T501" s="83">
        <f t="shared" si="504"/>
        <v>0</v>
      </c>
      <c r="U501" s="183">
        <f t="shared" si="365"/>
        <v>0</v>
      </c>
      <c r="V501" s="83">
        <f t="shared" si="476"/>
        <v>0</v>
      </c>
      <c r="W501" s="83">
        <f t="shared" si="477"/>
        <v>0</v>
      </c>
      <c r="X501" s="83">
        <f t="shared" si="478"/>
        <v>0</v>
      </c>
      <c r="Y501" s="83">
        <f t="shared" si="479"/>
        <v>0</v>
      </c>
      <c r="Z501" s="83">
        <f t="shared" si="480"/>
        <v>0</v>
      </c>
      <c r="AA501" s="83">
        <f t="shared" si="481"/>
        <v>0</v>
      </c>
      <c r="AB501" s="83">
        <f t="shared" si="482"/>
        <v>0</v>
      </c>
      <c r="AC501" s="83">
        <f t="shared" si="483"/>
        <v>0</v>
      </c>
      <c r="AD501" s="83">
        <f t="shared" si="484"/>
        <v>0</v>
      </c>
      <c r="AE501" s="83">
        <f t="shared" si="485"/>
        <v>0</v>
      </c>
      <c r="AF501" s="83">
        <f t="shared" si="486"/>
        <v>0</v>
      </c>
      <c r="AG501" s="83">
        <f t="shared" si="487"/>
        <v>0</v>
      </c>
      <c r="AH501" s="155">
        <f t="shared" si="488"/>
        <v>0</v>
      </c>
      <c r="AI501" s="83">
        <f t="shared" si="471"/>
        <v>0</v>
      </c>
      <c r="AJ501" s="83">
        <f t="shared" si="472"/>
        <v>0</v>
      </c>
      <c r="AK501" s="83">
        <f t="shared" si="472"/>
        <v>0</v>
      </c>
      <c r="AL501" s="83">
        <f t="shared" si="472"/>
        <v>0</v>
      </c>
      <c r="AM501" s="83">
        <f t="shared" si="472"/>
        <v>0</v>
      </c>
      <c r="AN501" s="83">
        <f t="shared" si="472"/>
        <v>0</v>
      </c>
      <c r="AO501" s="83">
        <f t="shared" si="472"/>
        <v>0</v>
      </c>
      <c r="AP501" s="83">
        <f t="shared" si="472"/>
        <v>0</v>
      </c>
      <c r="AQ501" s="83">
        <f t="shared" si="472"/>
        <v>0</v>
      </c>
      <c r="AR501" s="83">
        <f t="shared" si="472"/>
        <v>0</v>
      </c>
      <c r="AS501" s="83">
        <f t="shared" si="472"/>
        <v>0</v>
      </c>
      <c r="AT501" s="83">
        <f t="shared" si="472"/>
        <v>0</v>
      </c>
      <c r="AU501" s="155">
        <f t="shared" si="489"/>
        <v>0</v>
      </c>
      <c r="AV501" s="2">
        <f t="shared" si="473"/>
        <v>0</v>
      </c>
      <c r="AW501" s="2">
        <f t="shared" si="474"/>
        <v>0</v>
      </c>
      <c r="AX501" s="2">
        <f t="shared" si="474"/>
        <v>0</v>
      </c>
      <c r="AY501" s="2">
        <f t="shared" si="474"/>
        <v>0</v>
      </c>
      <c r="AZ501" s="2">
        <f t="shared" si="474"/>
        <v>0</v>
      </c>
      <c r="BA501" s="2">
        <f t="shared" si="474"/>
        <v>0</v>
      </c>
      <c r="BB501" s="2">
        <f t="shared" si="474"/>
        <v>0</v>
      </c>
      <c r="BC501" s="2">
        <f t="shared" si="474"/>
        <v>0</v>
      </c>
      <c r="BD501" s="2">
        <f t="shared" si="474"/>
        <v>0</v>
      </c>
      <c r="BE501" s="2">
        <f t="shared" si="474"/>
        <v>0</v>
      </c>
      <c r="BF501" s="2">
        <f t="shared" si="474"/>
        <v>0</v>
      </c>
      <c r="BG501" s="2">
        <f t="shared" si="474"/>
        <v>0</v>
      </c>
      <c r="BH501" s="145">
        <f t="shared" si="490"/>
        <v>0</v>
      </c>
      <c r="BU501" s="145"/>
      <c r="CH501" s="145"/>
      <c r="CU501" s="145"/>
      <c r="DH501" s="145"/>
      <c r="DU501" s="145"/>
      <c r="EH501" s="145"/>
    </row>
    <row r="502" spans="1:138" ht="15.75" hidden="1" outlineLevel="1" x14ac:dyDescent="0.25">
      <c r="A502" s="2">
        <f t="shared" ref="A502:E511" si="505">A363</f>
        <v>81</v>
      </c>
      <c r="B502" s="1">
        <f t="shared" si="505"/>
        <v>0</v>
      </c>
      <c r="C502" s="1">
        <f t="shared" si="505"/>
        <v>0</v>
      </c>
      <c r="D502" s="2">
        <f t="shared" si="505"/>
        <v>0</v>
      </c>
      <c r="E502" s="161">
        <f t="shared" si="505"/>
        <v>0</v>
      </c>
      <c r="F502" s="90">
        <f t="shared" si="469"/>
        <v>0</v>
      </c>
      <c r="G502" s="149"/>
      <c r="H502" s="149"/>
      <c r="I502" s="83">
        <f t="shared" ref="I502:T502" si="506">ROUND(H363*$G502/12,2)</f>
        <v>0</v>
      </c>
      <c r="J502" s="83">
        <f t="shared" si="506"/>
        <v>0</v>
      </c>
      <c r="K502" s="83">
        <f t="shared" si="506"/>
        <v>0</v>
      </c>
      <c r="L502" s="83">
        <f t="shared" si="506"/>
        <v>0</v>
      </c>
      <c r="M502" s="83">
        <f t="shared" si="506"/>
        <v>0</v>
      </c>
      <c r="N502" s="83">
        <f t="shared" si="506"/>
        <v>0</v>
      </c>
      <c r="O502" s="83">
        <f t="shared" si="506"/>
        <v>0</v>
      </c>
      <c r="P502" s="83">
        <f t="shared" si="506"/>
        <v>0</v>
      </c>
      <c r="Q502" s="83">
        <f t="shared" si="506"/>
        <v>0</v>
      </c>
      <c r="R502" s="83">
        <f t="shared" si="506"/>
        <v>0</v>
      </c>
      <c r="S502" s="83">
        <f t="shared" si="506"/>
        <v>0</v>
      </c>
      <c r="T502" s="83">
        <f t="shared" si="506"/>
        <v>0</v>
      </c>
      <c r="U502" s="183">
        <f t="shared" si="365"/>
        <v>0</v>
      </c>
      <c r="V502" s="83">
        <f t="shared" si="476"/>
        <v>0</v>
      </c>
      <c r="W502" s="83">
        <f t="shared" si="477"/>
        <v>0</v>
      </c>
      <c r="X502" s="83">
        <f t="shared" si="478"/>
        <v>0</v>
      </c>
      <c r="Y502" s="83">
        <f t="shared" si="479"/>
        <v>0</v>
      </c>
      <c r="Z502" s="83">
        <f t="shared" si="480"/>
        <v>0</v>
      </c>
      <c r="AA502" s="83">
        <f t="shared" si="481"/>
        <v>0</v>
      </c>
      <c r="AB502" s="83">
        <f t="shared" si="482"/>
        <v>0</v>
      </c>
      <c r="AC502" s="83">
        <f t="shared" si="483"/>
        <v>0</v>
      </c>
      <c r="AD502" s="83">
        <f t="shared" si="484"/>
        <v>0</v>
      </c>
      <c r="AE502" s="83">
        <f t="shared" si="485"/>
        <v>0</v>
      </c>
      <c r="AF502" s="83">
        <f t="shared" si="486"/>
        <v>0</v>
      </c>
      <c r="AG502" s="83">
        <f t="shared" si="487"/>
        <v>0</v>
      </c>
      <c r="AH502" s="155">
        <f t="shared" si="488"/>
        <v>0</v>
      </c>
      <c r="AI502" s="83">
        <f t="shared" si="471"/>
        <v>0</v>
      </c>
      <c r="AJ502" s="83">
        <f t="shared" si="472"/>
        <v>0</v>
      </c>
      <c r="AK502" s="83">
        <f t="shared" si="472"/>
        <v>0</v>
      </c>
      <c r="AL502" s="83">
        <f t="shared" si="472"/>
        <v>0</v>
      </c>
      <c r="AM502" s="83">
        <f t="shared" si="472"/>
        <v>0</v>
      </c>
      <c r="AN502" s="83">
        <f t="shared" si="472"/>
        <v>0</v>
      </c>
      <c r="AO502" s="83">
        <f t="shared" si="472"/>
        <v>0</v>
      </c>
      <c r="AP502" s="83">
        <f t="shared" si="472"/>
        <v>0</v>
      </c>
      <c r="AQ502" s="83">
        <f t="shared" si="472"/>
        <v>0</v>
      </c>
      <c r="AR502" s="83">
        <f t="shared" si="472"/>
        <v>0</v>
      </c>
      <c r="AS502" s="83">
        <f t="shared" si="472"/>
        <v>0</v>
      </c>
      <c r="AT502" s="83">
        <f t="shared" si="472"/>
        <v>0</v>
      </c>
      <c r="AU502" s="155">
        <f t="shared" si="489"/>
        <v>0</v>
      </c>
      <c r="AV502" s="2">
        <f t="shared" si="473"/>
        <v>0</v>
      </c>
      <c r="AW502" s="2">
        <f t="shared" si="474"/>
        <v>0</v>
      </c>
      <c r="AX502" s="2">
        <f t="shared" si="474"/>
        <v>0</v>
      </c>
      <c r="AY502" s="2">
        <f t="shared" si="474"/>
        <v>0</v>
      </c>
      <c r="AZ502" s="2">
        <f t="shared" si="474"/>
        <v>0</v>
      </c>
      <c r="BA502" s="2">
        <f t="shared" si="474"/>
        <v>0</v>
      </c>
      <c r="BB502" s="2">
        <f t="shared" si="474"/>
        <v>0</v>
      </c>
      <c r="BC502" s="2">
        <f t="shared" si="474"/>
        <v>0</v>
      </c>
      <c r="BD502" s="2">
        <f t="shared" si="474"/>
        <v>0</v>
      </c>
      <c r="BE502" s="2">
        <f t="shared" si="474"/>
        <v>0</v>
      </c>
      <c r="BF502" s="2">
        <f t="shared" si="474"/>
        <v>0</v>
      </c>
      <c r="BG502" s="2">
        <f t="shared" si="474"/>
        <v>0</v>
      </c>
      <c r="BH502" s="145">
        <f t="shared" si="490"/>
        <v>0</v>
      </c>
      <c r="BU502" s="145"/>
      <c r="CH502" s="145"/>
      <c r="CU502" s="145"/>
      <c r="DH502" s="145"/>
      <c r="DU502" s="145"/>
      <c r="EH502" s="145"/>
    </row>
    <row r="503" spans="1:138" ht="15.75" hidden="1" outlineLevel="1" x14ac:dyDescent="0.25">
      <c r="A503" s="2">
        <f t="shared" si="505"/>
        <v>82</v>
      </c>
      <c r="B503" s="1">
        <f t="shared" si="505"/>
        <v>0</v>
      </c>
      <c r="C503" s="1">
        <f t="shared" si="505"/>
        <v>0</v>
      </c>
      <c r="D503" s="2">
        <f t="shared" si="505"/>
        <v>0</v>
      </c>
      <c r="E503" s="161">
        <f t="shared" si="505"/>
        <v>0</v>
      </c>
      <c r="F503" s="90">
        <f t="shared" si="469"/>
        <v>0</v>
      </c>
      <c r="G503" s="149"/>
      <c r="H503" s="149"/>
      <c r="I503" s="83">
        <f t="shared" ref="I503:T503" si="507">ROUND(H364*$G503/12,2)</f>
        <v>0</v>
      </c>
      <c r="J503" s="83">
        <f t="shared" si="507"/>
        <v>0</v>
      </c>
      <c r="K503" s="83">
        <f t="shared" si="507"/>
        <v>0</v>
      </c>
      <c r="L503" s="83">
        <f t="shared" si="507"/>
        <v>0</v>
      </c>
      <c r="M503" s="83">
        <f t="shared" si="507"/>
        <v>0</v>
      </c>
      <c r="N503" s="83">
        <f t="shared" si="507"/>
        <v>0</v>
      </c>
      <c r="O503" s="83">
        <f t="shared" si="507"/>
        <v>0</v>
      </c>
      <c r="P503" s="83">
        <f t="shared" si="507"/>
        <v>0</v>
      </c>
      <c r="Q503" s="83">
        <f t="shared" si="507"/>
        <v>0</v>
      </c>
      <c r="R503" s="83">
        <f t="shared" si="507"/>
        <v>0</v>
      </c>
      <c r="S503" s="83">
        <f t="shared" si="507"/>
        <v>0</v>
      </c>
      <c r="T503" s="83">
        <f t="shared" si="507"/>
        <v>0</v>
      </c>
      <c r="U503" s="183">
        <f t="shared" si="365"/>
        <v>0</v>
      </c>
      <c r="V503" s="83">
        <f t="shared" si="476"/>
        <v>0</v>
      </c>
      <c r="W503" s="83">
        <f t="shared" si="477"/>
        <v>0</v>
      </c>
      <c r="X503" s="83">
        <f t="shared" si="478"/>
        <v>0</v>
      </c>
      <c r="Y503" s="83">
        <f t="shared" si="479"/>
        <v>0</v>
      </c>
      <c r="Z503" s="83">
        <f t="shared" si="480"/>
        <v>0</v>
      </c>
      <c r="AA503" s="83">
        <f t="shared" si="481"/>
        <v>0</v>
      </c>
      <c r="AB503" s="83">
        <f t="shared" si="482"/>
        <v>0</v>
      </c>
      <c r="AC503" s="83">
        <f t="shared" si="483"/>
        <v>0</v>
      </c>
      <c r="AD503" s="83">
        <f t="shared" si="484"/>
        <v>0</v>
      </c>
      <c r="AE503" s="83">
        <f t="shared" si="485"/>
        <v>0</v>
      </c>
      <c r="AF503" s="83">
        <f t="shared" si="486"/>
        <v>0</v>
      </c>
      <c r="AG503" s="83">
        <f t="shared" si="487"/>
        <v>0</v>
      </c>
      <c r="AH503" s="155">
        <f t="shared" si="488"/>
        <v>0</v>
      </c>
      <c r="AI503" s="83">
        <f t="shared" si="471"/>
        <v>0</v>
      </c>
      <c r="AJ503" s="83">
        <f t="shared" si="472"/>
        <v>0</v>
      </c>
      <c r="AK503" s="83">
        <f t="shared" si="472"/>
        <v>0</v>
      </c>
      <c r="AL503" s="83">
        <f t="shared" si="472"/>
        <v>0</v>
      </c>
      <c r="AM503" s="83">
        <f t="shared" si="472"/>
        <v>0</v>
      </c>
      <c r="AN503" s="83">
        <f t="shared" si="472"/>
        <v>0</v>
      </c>
      <c r="AO503" s="83">
        <f t="shared" si="472"/>
        <v>0</v>
      </c>
      <c r="AP503" s="83">
        <f t="shared" si="472"/>
        <v>0</v>
      </c>
      <c r="AQ503" s="83">
        <f t="shared" si="472"/>
        <v>0</v>
      </c>
      <c r="AR503" s="83">
        <f t="shared" si="472"/>
        <v>0</v>
      </c>
      <c r="AS503" s="83">
        <f t="shared" si="472"/>
        <v>0</v>
      </c>
      <c r="AT503" s="83">
        <f t="shared" si="472"/>
        <v>0</v>
      </c>
      <c r="AU503" s="155">
        <f t="shared" si="489"/>
        <v>0</v>
      </c>
      <c r="AV503" s="2">
        <f t="shared" si="473"/>
        <v>0</v>
      </c>
      <c r="AW503" s="2">
        <f t="shared" ref="AW503:BG518" si="508">ROUND(AV364*$H503/12,2)</f>
        <v>0</v>
      </c>
      <c r="AX503" s="2">
        <f t="shared" si="508"/>
        <v>0</v>
      </c>
      <c r="AY503" s="2">
        <f t="shared" si="508"/>
        <v>0</v>
      </c>
      <c r="AZ503" s="2">
        <f t="shared" si="508"/>
        <v>0</v>
      </c>
      <c r="BA503" s="2">
        <f t="shared" si="508"/>
        <v>0</v>
      </c>
      <c r="BB503" s="2">
        <f t="shared" si="508"/>
        <v>0</v>
      </c>
      <c r="BC503" s="2">
        <f t="shared" si="508"/>
        <v>0</v>
      </c>
      <c r="BD503" s="2">
        <f t="shared" si="508"/>
        <v>0</v>
      </c>
      <c r="BE503" s="2">
        <f t="shared" si="508"/>
        <v>0</v>
      </c>
      <c r="BF503" s="2">
        <f t="shared" si="508"/>
        <v>0</v>
      </c>
      <c r="BG503" s="2">
        <f t="shared" si="508"/>
        <v>0</v>
      </c>
      <c r="BH503" s="145">
        <f t="shared" si="490"/>
        <v>0</v>
      </c>
      <c r="BU503" s="145"/>
      <c r="CH503" s="145"/>
      <c r="CU503" s="145"/>
      <c r="DH503" s="145"/>
      <c r="DU503" s="145"/>
      <c r="EH503" s="145"/>
    </row>
    <row r="504" spans="1:138" ht="15.75" hidden="1" outlineLevel="1" x14ac:dyDescent="0.25">
      <c r="A504" s="2">
        <f t="shared" si="505"/>
        <v>83</v>
      </c>
      <c r="B504" s="1">
        <f t="shared" si="505"/>
        <v>0</v>
      </c>
      <c r="C504" s="1">
        <f t="shared" si="505"/>
        <v>0</v>
      </c>
      <c r="D504" s="2">
        <f t="shared" si="505"/>
        <v>0</v>
      </c>
      <c r="E504" s="161">
        <f t="shared" si="505"/>
        <v>0</v>
      </c>
      <c r="F504" s="90">
        <f t="shared" si="469"/>
        <v>0</v>
      </c>
      <c r="G504" s="149"/>
      <c r="H504" s="149"/>
      <c r="I504" s="83">
        <f t="shared" ref="I504:T504" si="509">ROUND(H365*$G504/12,2)</f>
        <v>0</v>
      </c>
      <c r="J504" s="83">
        <f t="shared" si="509"/>
        <v>0</v>
      </c>
      <c r="K504" s="83">
        <f t="shared" si="509"/>
        <v>0</v>
      </c>
      <c r="L504" s="83">
        <f t="shared" si="509"/>
        <v>0</v>
      </c>
      <c r="M504" s="83">
        <f t="shared" si="509"/>
        <v>0</v>
      </c>
      <c r="N504" s="83">
        <f t="shared" si="509"/>
        <v>0</v>
      </c>
      <c r="O504" s="83">
        <f t="shared" si="509"/>
        <v>0</v>
      </c>
      <c r="P504" s="83">
        <f t="shared" si="509"/>
        <v>0</v>
      </c>
      <c r="Q504" s="83">
        <f t="shared" si="509"/>
        <v>0</v>
      </c>
      <c r="R504" s="83">
        <f t="shared" si="509"/>
        <v>0</v>
      </c>
      <c r="S504" s="83">
        <f t="shared" si="509"/>
        <v>0</v>
      </c>
      <c r="T504" s="83">
        <f t="shared" si="509"/>
        <v>0</v>
      </c>
      <c r="U504" s="183">
        <f t="shared" si="365"/>
        <v>0</v>
      </c>
      <c r="V504" s="83">
        <f t="shared" si="476"/>
        <v>0</v>
      </c>
      <c r="W504" s="83">
        <f t="shared" si="477"/>
        <v>0</v>
      </c>
      <c r="X504" s="83">
        <f t="shared" si="478"/>
        <v>0</v>
      </c>
      <c r="Y504" s="83">
        <f t="shared" si="479"/>
        <v>0</v>
      </c>
      <c r="Z504" s="83">
        <f t="shared" si="480"/>
        <v>0</v>
      </c>
      <c r="AA504" s="83">
        <f t="shared" si="481"/>
        <v>0</v>
      </c>
      <c r="AB504" s="83">
        <f t="shared" si="482"/>
        <v>0</v>
      </c>
      <c r="AC504" s="83">
        <f t="shared" si="483"/>
        <v>0</v>
      </c>
      <c r="AD504" s="83">
        <f t="shared" si="484"/>
        <v>0</v>
      </c>
      <c r="AE504" s="83">
        <f t="shared" si="485"/>
        <v>0</v>
      </c>
      <c r="AF504" s="83">
        <f t="shared" si="486"/>
        <v>0</v>
      </c>
      <c r="AG504" s="83">
        <f t="shared" si="487"/>
        <v>0</v>
      </c>
      <c r="AH504" s="155">
        <f t="shared" si="488"/>
        <v>0</v>
      </c>
      <c r="AI504" s="83">
        <f t="shared" si="471"/>
        <v>0</v>
      </c>
      <c r="AJ504" s="83">
        <f t="shared" si="472"/>
        <v>0</v>
      </c>
      <c r="AK504" s="83">
        <f t="shared" si="472"/>
        <v>0</v>
      </c>
      <c r="AL504" s="83">
        <f t="shared" si="472"/>
        <v>0</v>
      </c>
      <c r="AM504" s="83">
        <f t="shared" si="472"/>
        <v>0</v>
      </c>
      <c r="AN504" s="83">
        <f t="shared" si="472"/>
        <v>0</v>
      </c>
      <c r="AO504" s="83">
        <f t="shared" si="472"/>
        <v>0</v>
      </c>
      <c r="AP504" s="83">
        <f t="shared" si="472"/>
        <v>0</v>
      </c>
      <c r="AQ504" s="83">
        <f t="shared" si="472"/>
        <v>0</v>
      </c>
      <c r="AR504" s="83">
        <f t="shared" si="472"/>
        <v>0</v>
      </c>
      <c r="AS504" s="83">
        <f t="shared" si="472"/>
        <v>0</v>
      </c>
      <c r="AT504" s="83">
        <f t="shared" si="472"/>
        <v>0</v>
      </c>
      <c r="AU504" s="155">
        <f t="shared" si="489"/>
        <v>0</v>
      </c>
      <c r="AV504" s="2">
        <f t="shared" si="473"/>
        <v>0</v>
      </c>
      <c r="AW504" s="2">
        <f t="shared" si="508"/>
        <v>0</v>
      </c>
      <c r="AX504" s="2">
        <f t="shared" si="508"/>
        <v>0</v>
      </c>
      <c r="AY504" s="2">
        <f t="shared" si="508"/>
        <v>0</v>
      </c>
      <c r="AZ504" s="2">
        <f t="shared" si="508"/>
        <v>0</v>
      </c>
      <c r="BA504" s="2">
        <f t="shared" si="508"/>
        <v>0</v>
      </c>
      <c r="BB504" s="2">
        <f t="shared" si="508"/>
        <v>0</v>
      </c>
      <c r="BC504" s="2">
        <f t="shared" si="508"/>
        <v>0</v>
      </c>
      <c r="BD504" s="2">
        <f t="shared" si="508"/>
        <v>0</v>
      </c>
      <c r="BE504" s="2">
        <f t="shared" si="508"/>
        <v>0</v>
      </c>
      <c r="BF504" s="2">
        <f t="shared" si="508"/>
        <v>0</v>
      </c>
      <c r="BG504" s="2">
        <f t="shared" si="508"/>
        <v>0</v>
      </c>
      <c r="BH504" s="145">
        <f t="shared" si="490"/>
        <v>0</v>
      </c>
      <c r="BU504" s="145"/>
      <c r="CH504" s="145"/>
      <c r="CU504" s="145"/>
      <c r="DH504" s="145"/>
      <c r="DU504" s="145"/>
      <c r="EH504" s="145"/>
    </row>
    <row r="505" spans="1:138" ht="15.75" hidden="1" outlineLevel="1" x14ac:dyDescent="0.25">
      <c r="A505" s="2">
        <f t="shared" si="505"/>
        <v>84</v>
      </c>
      <c r="B505" s="1">
        <f t="shared" si="505"/>
        <v>0</v>
      </c>
      <c r="C505" s="1">
        <f t="shared" si="505"/>
        <v>0</v>
      </c>
      <c r="D505" s="2">
        <f t="shared" si="505"/>
        <v>0</v>
      </c>
      <c r="E505" s="161">
        <f t="shared" si="505"/>
        <v>0</v>
      </c>
      <c r="F505" s="90">
        <f t="shared" si="469"/>
        <v>0</v>
      </c>
      <c r="G505" s="149"/>
      <c r="H505" s="149"/>
      <c r="I505" s="83">
        <f t="shared" ref="I505:T505" si="510">ROUND(H366*$G505/12,2)</f>
        <v>0</v>
      </c>
      <c r="J505" s="83">
        <f t="shared" si="510"/>
        <v>0</v>
      </c>
      <c r="K505" s="83">
        <f t="shared" si="510"/>
        <v>0</v>
      </c>
      <c r="L505" s="83">
        <f t="shared" si="510"/>
        <v>0</v>
      </c>
      <c r="M505" s="83">
        <f t="shared" si="510"/>
        <v>0</v>
      </c>
      <c r="N505" s="83">
        <f t="shared" si="510"/>
        <v>0</v>
      </c>
      <c r="O505" s="83">
        <f t="shared" si="510"/>
        <v>0</v>
      </c>
      <c r="P505" s="83">
        <f t="shared" si="510"/>
        <v>0</v>
      </c>
      <c r="Q505" s="83">
        <f t="shared" si="510"/>
        <v>0</v>
      </c>
      <c r="R505" s="83">
        <f t="shared" si="510"/>
        <v>0</v>
      </c>
      <c r="S505" s="83">
        <f t="shared" si="510"/>
        <v>0</v>
      </c>
      <c r="T505" s="83">
        <f t="shared" si="510"/>
        <v>0</v>
      </c>
      <c r="U505" s="183">
        <f t="shared" si="365"/>
        <v>0</v>
      </c>
      <c r="V505" s="83">
        <f t="shared" si="476"/>
        <v>0</v>
      </c>
      <c r="W505" s="83">
        <f t="shared" si="477"/>
        <v>0</v>
      </c>
      <c r="X505" s="83">
        <f t="shared" si="478"/>
        <v>0</v>
      </c>
      <c r="Y505" s="83">
        <f t="shared" si="479"/>
        <v>0</v>
      </c>
      <c r="Z505" s="83">
        <f t="shared" si="480"/>
        <v>0</v>
      </c>
      <c r="AA505" s="83">
        <f t="shared" si="481"/>
        <v>0</v>
      </c>
      <c r="AB505" s="83">
        <f t="shared" si="482"/>
        <v>0</v>
      </c>
      <c r="AC505" s="83">
        <f t="shared" si="483"/>
        <v>0</v>
      </c>
      <c r="AD505" s="83">
        <f t="shared" si="484"/>
        <v>0</v>
      </c>
      <c r="AE505" s="83">
        <f t="shared" si="485"/>
        <v>0</v>
      </c>
      <c r="AF505" s="83">
        <f t="shared" si="486"/>
        <v>0</v>
      </c>
      <c r="AG505" s="83">
        <f t="shared" si="487"/>
        <v>0</v>
      </c>
      <c r="AH505" s="155">
        <f t="shared" si="488"/>
        <v>0</v>
      </c>
      <c r="AI505" s="83">
        <f t="shared" si="471"/>
        <v>0</v>
      </c>
      <c r="AJ505" s="83">
        <f t="shared" si="472"/>
        <v>0</v>
      </c>
      <c r="AK505" s="83">
        <f t="shared" si="472"/>
        <v>0</v>
      </c>
      <c r="AL505" s="83">
        <f t="shared" si="472"/>
        <v>0</v>
      </c>
      <c r="AM505" s="83">
        <f t="shared" si="472"/>
        <v>0</v>
      </c>
      <c r="AN505" s="83">
        <f t="shared" si="472"/>
        <v>0</v>
      </c>
      <c r="AO505" s="83">
        <f t="shared" si="472"/>
        <v>0</v>
      </c>
      <c r="AP505" s="83">
        <f t="shared" si="472"/>
        <v>0</v>
      </c>
      <c r="AQ505" s="83">
        <f t="shared" si="472"/>
        <v>0</v>
      </c>
      <c r="AR505" s="83">
        <f t="shared" si="472"/>
        <v>0</v>
      </c>
      <c r="AS505" s="83">
        <f t="shared" si="472"/>
        <v>0</v>
      </c>
      <c r="AT505" s="83">
        <f t="shared" si="472"/>
        <v>0</v>
      </c>
      <c r="AU505" s="155">
        <f t="shared" si="489"/>
        <v>0</v>
      </c>
      <c r="AV505" s="2">
        <f t="shared" si="473"/>
        <v>0</v>
      </c>
      <c r="AW505" s="2">
        <f t="shared" si="508"/>
        <v>0</v>
      </c>
      <c r="AX505" s="2">
        <f t="shared" si="508"/>
        <v>0</v>
      </c>
      <c r="AY505" s="2">
        <f t="shared" si="508"/>
        <v>0</v>
      </c>
      <c r="AZ505" s="2">
        <f t="shared" si="508"/>
        <v>0</v>
      </c>
      <c r="BA505" s="2">
        <f t="shared" si="508"/>
        <v>0</v>
      </c>
      <c r="BB505" s="2">
        <f t="shared" si="508"/>
        <v>0</v>
      </c>
      <c r="BC505" s="2">
        <f t="shared" si="508"/>
        <v>0</v>
      </c>
      <c r="BD505" s="2">
        <f t="shared" si="508"/>
        <v>0</v>
      </c>
      <c r="BE505" s="2">
        <f t="shared" si="508"/>
        <v>0</v>
      </c>
      <c r="BF505" s="2">
        <f t="shared" si="508"/>
        <v>0</v>
      </c>
      <c r="BG505" s="2">
        <f t="shared" si="508"/>
        <v>0</v>
      </c>
      <c r="BH505" s="145">
        <f t="shared" si="490"/>
        <v>0</v>
      </c>
      <c r="BU505" s="145"/>
      <c r="CH505" s="145"/>
      <c r="CU505" s="145"/>
      <c r="DH505" s="145"/>
      <c r="DU505" s="145"/>
      <c r="EH505" s="145"/>
    </row>
    <row r="506" spans="1:138" ht="15.75" hidden="1" outlineLevel="1" x14ac:dyDescent="0.25">
      <c r="A506" s="2">
        <f t="shared" si="505"/>
        <v>85</v>
      </c>
      <c r="B506" s="1">
        <f t="shared" si="505"/>
        <v>0</v>
      </c>
      <c r="C506" s="1">
        <f t="shared" si="505"/>
        <v>0</v>
      </c>
      <c r="D506" s="2">
        <f t="shared" si="505"/>
        <v>0</v>
      </c>
      <c r="E506" s="161">
        <f t="shared" si="505"/>
        <v>0</v>
      </c>
      <c r="F506" s="90">
        <f t="shared" si="469"/>
        <v>0</v>
      </c>
      <c r="G506" s="149"/>
      <c r="H506" s="149"/>
      <c r="I506" s="83">
        <f t="shared" ref="I506:T506" si="511">ROUND(H367*$G506/12,2)</f>
        <v>0</v>
      </c>
      <c r="J506" s="83">
        <f t="shared" si="511"/>
        <v>0</v>
      </c>
      <c r="K506" s="83">
        <f t="shared" si="511"/>
        <v>0</v>
      </c>
      <c r="L506" s="83">
        <f t="shared" si="511"/>
        <v>0</v>
      </c>
      <c r="M506" s="83">
        <f t="shared" si="511"/>
        <v>0</v>
      </c>
      <c r="N506" s="83">
        <f t="shared" si="511"/>
        <v>0</v>
      </c>
      <c r="O506" s="83">
        <f t="shared" si="511"/>
        <v>0</v>
      </c>
      <c r="P506" s="83">
        <f t="shared" si="511"/>
        <v>0</v>
      </c>
      <c r="Q506" s="83">
        <f t="shared" si="511"/>
        <v>0</v>
      </c>
      <c r="R506" s="83">
        <f t="shared" si="511"/>
        <v>0</v>
      </c>
      <c r="S506" s="83">
        <f t="shared" si="511"/>
        <v>0</v>
      </c>
      <c r="T506" s="83">
        <f t="shared" si="511"/>
        <v>0</v>
      </c>
      <c r="U506" s="183">
        <f t="shared" si="365"/>
        <v>0</v>
      </c>
      <c r="V506" s="83">
        <f t="shared" si="476"/>
        <v>0</v>
      </c>
      <c r="W506" s="83">
        <f t="shared" si="477"/>
        <v>0</v>
      </c>
      <c r="X506" s="83">
        <f t="shared" si="478"/>
        <v>0</v>
      </c>
      <c r="Y506" s="83">
        <f t="shared" si="479"/>
        <v>0</v>
      </c>
      <c r="Z506" s="83">
        <f t="shared" si="480"/>
        <v>0</v>
      </c>
      <c r="AA506" s="83">
        <f t="shared" si="481"/>
        <v>0</v>
      </c>
      <c r="AB506" s="83">
        <f t="shared" si="482"/>
        <v>0</v>
      </c>
      <c r="AC506" s="83">
        <f t="shared" si="483"/>
        <v>0</v>
      </c>
      <c r="AD506" s="83">
        <f t="shared" si="484"/>
        <v>0</v>
      </c>
      <c r="AE506" s="83">
        <f t="shared" si="485"/>
        <v>0</v>
      </c>
      <c r="AF506" s="83">
        <f t="shared" si="486"/>
        <v>0</v>
      </c>
      <c r="AG506" s="83">
        <f t="shared" si="487"/>
        <v>0</v>
      </c>
      <c r="AH506" s="155">
        <f t="shared" si="488"/>
        <v>0</v>
      </c>
      <c r="AI506" s="83">
        <f t="shared" si="471"/>
        <v>0</v>
      </c>
      <c r="AJ506" s="83">
        <f t="shared" si="472"/>
        <v>0</v>
      </c>
      <c r="AK506" s="83">
        <f t="shared" si="472"/>
        <v>0</v>
      </c>
      <c r="AL506" s="83">
        <f t="shared" ref="AK506:AT521" si="512">ROUND(AK367*$H506/12,2)</f>
        <v>0</v>
      </c>
      <c r="AM506" s="83">
        <f t="shared" si="512"/>
        <v>0</v>
      </c>
      <c r="AN506" s="83">
        <f t="shared" si="512"/>
        <v>0</v>
      </c>
      <c r="AO506" s="83">
        <f t="shared" si="512"/>
        <v>0</v>
      </c>
      <c r="AP506" s="83">
        <f t="shared" si="512"/>
        <v>0</v>
      </c>
      <c r="AQ506" s="83">
        <f t="shared" si="512"/>
        <v>0</v>
      </c>
      <c r="AR506" s="83">
        <f t="shared" si="512"/>
        <v>0</v>
      </c>
      <c r="AS506" s="83">
        <f t="shared" si="512"/>
        <v>0</v>
      </c>
      <c r="AT506" s="83">
        <f t="shared" si="512"/>
        <v>0</v>
      </c>
      <c r="AU506" s="155">
        <f t="shared" si="489"/>
        <v>0</v>
      </c>
      <c r="AV506" s="2">
        <f t="shared" si="473"/>
        <v>0</v>
      </c>
      <c r="AW506" s="2">
        <f t="shared" si="508"/>
        <v>0</v>
      </c>
      <c r="AX506" s="2">
        <f t="shared" si="508"/>
        <v>0</v>
      </c>
      <c r="AY506" s="2">
        <f t="shared" si="508"/>
        <v>0</v>
      </c>
      <c r="AZ506" s="2">
        <f t="shared" si="508"/>
        <v>0</v>
      </c>
      <c r="BA506" s="2">
        <f t="shared" si="508"/>
        <v>0</v>
      </c>
      <c r="BB506" s="2">
        <f t="shared" si="508"/>
        <v>0</v>
      </c>
      <c r="BC506" s="2">
        <f t="shared" si="508"/>
        <v>0</v>
      </c>
      <c r="BD506" s="2">
        <f t="shared" si="508"/>
        <v>0</v>
      </c>
      <c r="BE506" s="2">
        <f t="shared" si="508"/>
        <v>0</v>
      </c>
      <c r="BF506" s="2">
        <f t="shared" si="508"/>
        <v>0</v>
      </c>
      <c r="BG506" s="2">
        <f t="shared" si="508"/>
        <v>0</v>
      </c>
      <c r="BH506" s="145">
        <f t="shared" si="490"/>
        <v>0</v>
      </c>
      <c r="BU506" s="145"/>
      <c r="CH506" s="145"/>
      <c r="CU506" s="145"/>
      <c r="DH506" s="145"/>
      <c r="DU506" s="145"/>
      <c r="EH506" s="145"/>
    </row>
    <row r="507" spans="1:138" ht="15.75" hidden="1" outlineLevel="1" x14ac:dyDescent="0.25">
      <c r="A507" s="2">
        <f t="shared" si="505"/>
        <v>86</v>
      </c>
      <c r="B507" s="1">
        <f t="shared" si="505"/>
        <v>0</v>
      </c>
      <c r="C507" s="1">
        <f t="shared" si="505"/>
        <v>0</v>
      </c>
      <c r="D507" s="2">
        <f t="shared" si="505"/>
        <v>0</v>
      </c>
      <c r="E507" s="161">
        <f t="shared" si="505"/>
        <v>0</v>
      </c>
      <c r="F507" s="90">
        <f t="shared" si="469"/>
        <v>0</v>
      </c>
      <c r="G507" s="149"/>
      <c r="H507" s="149"/>
      <c r="I507" s="83">
        <f t="shared" ref="I507:T507" si="513">ROUND(H368*$G507/12,2)</f>
        <v>0</v>
      </c>
      <c r="J507" s="83">
        <f t="shared" si="513"/>
        <v>0</v>
      </c>
      <c r="K507" s="83">
        <f t="shared" si="513"/>
        <v>0</v>
      </c>
      <c r="L507" s="83">
        <f t="shared" si="513"/>
        <v>0</v>
      </c>
      <c r="M507" s="83">
        <f t="shared" si="513"/>
        <v>0</v>
      </c>
      <c r="N507" s="83">
        <f t="shared" si="513"/>
        <v>0</v>
      </c>
      <c r="O507" s="83">
        <f t="shared" si="513"/>
        <v>0</v>
      </c>
      <c r="P507" s="83">
        <f t="shared" si="513"/>
        <v>0</v>
      </c>
      <c r="Q507" s="83">
        <f t="shared" si="513"/>
        <v>0</v>
      </c>
      <c r="R507" s="83">
        <f t="shared" si="513"/>
        <v>0</v>
      </c>
      <c r="S507" s="83">
        <f t="shared" si="513"/>
        <v>0</v>
      </c>
      <c r="T507" s="83">
        <f t="shared" si="513"/>
        <v>0</v>
      </c>
      <c r="U507" s="183">
        <f t="shared" si="365"/>
        <v>0</v>
      </c>
      <c r="V507" s="83">
        <f t="shared" si="476"/>
        <v>0</v>
      </c>
      <c r="W507" s="83">
        <f t="shared" si="477"/>
        <v>0</v>
      </c>
      <c r="X507" s="83">
        <f t="shared" si="478"/>
        <v>0</v>
      </c>
      <c r="Y507" s="83">
        <f t="shared" si="479"/>
        <v>0</v>
      </c>
      <c r="Z507" s="83">
        <f t="shared" si="480"/>
        <v>0</v>
      </c>
      <c r="AA507" s="83">
        <f t="shared" si="481"/>
        <v>0</v>
      </c>
      <c r="AB507" s="83">
        <f t="shared" si="482"/>
        <v>0</v>
      </c>
      <c r="AC507" s="83">
        <f t="shared" si="483"/>
        <v>0</v>
      </c>
      <c r="AD507" s="83">
        <f t="shared" si="484"/>
        <v>0</v>
      </c>
      <c r="AE507" s="83">
        <f t="shared" si="485"/>
        <v>0</v>
      </c>
      <c r="AF507" s="83">
        <f t="shared" si="486"/>
        <v>0</v>
      </c>
      <c r="AG507" s="83">
        <f t="shared" si="487"/>
        <v>0</v>
      </c>
      <c r="AH507" s="155">
        <f t="shared" si="488"/>
        <v>0</v>
      </c>
      <c r="AI507" s="83">
        <f t="shared" si="471"/>
        <v>0</v>
      </c>
      <c r="AJ507" s="83">
        <f t="shared" si="472"/>
        <v>0</v>
      </c>
      <c r="AK507" s="83">
        <f t="shared" si="512"/>
        <v>0</v>
      </c>
      <c r="AL507" s="83">
        <f t="shared" si="512"/>
        <v>0</v>
      </c>
      <c r="AM507" s="83">
        <f t="shared" si="512"/>
        <v>0</v>
      </c>
      <c r="AN507" s="83">
        <f t="shared" si="512"/>
        <v>0</v>
      </c>
      <c r="AO507" s="83">
        <f t="shared" si="512"/>
        <v>0</v>
      </c>
      <c r="AP507" s="83">
        <f t="shared" si="512"/>
        <v>0</v>
      </c>
      <c r="AQ507" s="83">
        <f t="shared" si="512"/>
        <v>0</v>
      </c>
      <c r="AR507" s="83">
        <f t="shared" si="512"/>
        <v>0</v>
      </c>
      <c r="AS507" s="83">
        <f t="shared" si="512"/>
        <v>0</v>
      </c>
      <c r="AT507" s="83">
        <f t="shared" si="512"/>
        <v>0</v>
      </c>
      <c r="AU507" s="155">
        <f t="shared" si="489"/>
        <v>0</v>
      </c>
      <c r="AV507" s="2">
        <f t="shared" si="473"/>
        <v>0</v>
      </c>
      <c r="AW507" s="2">
        <f t="shared" si="508"/>
        <v>0</v>
      </c>
      <c r="AX507" s="2">
        <f t="shared" si="508"/>
        <v>0</v>
      </c>
      <c r="AY507" s="2">
        <f t="shared" si="508"/>
        <v>0</v>
      </c>
      <c r="AZ507" s="2">
        <f t="shared" si="508"/>
        <v>0</v>
      </c>
      <c r="BA507" s="2">
        <f t="shared" si="508"/>
        <v>0</v>
      </c>
      <c r="BB507" s="2">
        <f t="shared" si="508"/>
        <v>0</v>
      </c>
      <c r="BC507" s="2">
        <f t="shared" si="508"/>
        <v>0</v>
      </c>
      <c r="BD507" s="2">
        <f t="shared" si="508"/>
        <v>0</v>
      </c>
      <c r="BE507" s="2">
        <f t="shared" si="508"/>
        <v>0</v>
      </c>
      <c r="BF507" s="2">
        <f t="shared" si="508"/>
        <v>0</v>
      </c>
      <c r="BG507" s="2">
        <f t="shared" si="508"/>
        <v>0</v>
      </c>
      <c r="BH507" s="145">
        <f t="shared" si="490"/>
        <v>0</v>
      </c>
      <c r="BU507" s="145"/>
      <c r="CH507" s="145"/>
      <c r="CU507" s="145"/>
      <c r="DH507" s="145"/>
      <c r="DU507" s="145"/>
      <c r="EH507" s="145"/>
    </row>
    <row r="508" spans="1:138" ht="15.75" hidden="1" outlineLevel="1" x14ac:dyDescent="0.25">
      <c r="A508" s="2">
        <f t="shared" si="505"/>
        <v>87</v>
      </c>
      <c r="B508" s="1">
        <f t="shared" si="505"/>
        <v>0</v>
      </c>
      <c r="C508" s="1">
        <f t="shared" si="505"/>
        <v>0</v>
      </c>
      <c r="D508" s="2">
        <f t="shared" si="505"/>
        <v>0</v>
      </c>
      <c r="E508" s="161">
        <f t="shared" si="505"/>
        <v>0</v>
      </c>
      <c r="F508" s="90">
        <f t="shared" si="469"/>
        <v>0</v>
      </c>
      <c r="G508" s="149"/>
      <c r="H508" s="149"/>
      <c r="I508" s="83">
        <f t="shared" ref="I508:T508" si="514">ROUND(H369*$G508/12,2)</f>
        <v>0</v>
      </c>
      <c r="J508" s="83">
        <f t="shared" si="514"/>
        <v>0</v>
      </c>
      <c r="K508" s="83">
        <f t="shared" si="514"/>
        <v>0</v>
      </c>
      <c r="L508" s="83">
        <f t="shared" si="514"/>
        <v>0</v>
      </c>
      <c r="M508" s="83">
        <f t="shared" si="514"/>
        <v>0</v>
      </c>
      <c r="N508" s="83">
        <f t="shared" si="514"/>
        <v>0</v>
      </c>
      <c r="O508" s="83">
        <f t="shared" si="514"/>
        <v>0</v>
      </c>
      <c r="P508" s="83">
        <f t="shared" si="514"/>
        <v>0</v>
      </c>
      <c r="Q508" s="83">
        <f t="shared" si="514"/>
        <v>0</v>
      </c>
      <c r="R508" s="83">
        <f t="shared" si="514"/>
        <v>0</v>
      </c>
      <c r="S508" s="83">
        <f t="shared" si="514"/>
        <v>0</v>
      </c>
      <c r="T508" s="83">
        <f t="shared" si="514"/>
        <v>0</v>
      </c>
      <c r="U508" s="183">
        <f t="shared" si="365"/>
        <v>0</v>
      </c>
      <c r="V508" s="83">
        <f t="shared" si="476"/>
        <v>0</v>
      </c>
      <c r="W508" s="83">
        <f t="shared" si="477"/>
        <v>0</v>
      </c>
      <c r="X508" s="83">
        <f t="shared" si="478"/>
        <v>0</v>
      </c>
      <c r="Y508" s="83">
        <f t="shared" si="479"/>
        <v>0</v>
      </c>
      <c r="Z508" s="83">
        <f t="shared" si="480"/>
        <v>0</v>
      </c>
      <c r="AA508" s="83">
        <f t="shared" si="481"/>
        <v>0</v>
      </c>
      <c r="AB508" s="83">
        <f t="shared" si="482"/>
        <v>0</v>
      </c>
      <c r="AC508" s="83">
        <f t="shared" si="483"/>
        <v>0</v>
      </c>
      <c r="AD508" s="83">
        <f t="shared" si="484"/>
        <v>0</v>
      </c>
      <c r="AE508" s="83">
        <f t="shared" si="485"/>
        <v>0</v>
      </c>
      <c r="AF508" s="83">
        <f t="shared" si="486"/>
        <v>0</v>
      </c>
      <c r="AG508" s="83">
        <f t="shared" si="487"/>
        <v>0</v>
      </c>
      <c r="AH508" s="155">
        <f t="shared" si="488"/>
        <v>0</v>
      </c>
      <c r="AI508" s="83">
        <f t="shared" si="471"/>
        <v>0</v>
      </c>
      <c r="AJ508" s="83">
        <f t="shared" si="472"/>
        <v>0</v>
      </c>
      <c r="AK508" s="83">
        <f t="shared" si="512"/>
        <v>0</v>
      </c>
      <c r="AL508" s="83">
        <f t="shared" si="512"/>
        <v>0</v>
      </c>
      <c r="AM508" s="83">
        <f t="shared" si="512"/>
        <v>0</v>
      </c>
      <c r="AN508" s="83">
        <f t="shared" si="512"/>
        <v>0</v>
      </c>
      <c r="AO508" s="83">
        <f t="shared" si="512"/>
        <v>0</v>
      </c>
      <c r="AP508" s="83">
        <f t="shared" si="512"/>
        <v>0</v>
      </c>
      <c r="AQ508" s="83">
        <f t="shared" si="512"/>
        <v>0</v>
      </c>
      <c r="AR508" s="83">
        <f t="shared" si="512"/>
        <v>0</v>
      </c>
      <c r="AS508" s="83">
        <f t="shared" si="512"/>
        <v>0</v>
      </c>
      <c r="AT508" s="83">
        <f t="shared" si="512"/>
        <v>0</v>
      </c>
      <c r="AU508" s="155">
        <f t="shared" si="489"/>
        <v>0</v>
      </c>
      <c r="AV508" s="2">
        <f t="shared" si="473"/>
        <v>0</v>
      </c>
      <c r="AW508" s="2">
        <f t="shared" si="508"/>
        <v>0</v>
      </c>
      <c r="AX508" s="2">
        <f t="shared" si="508"/>
        <v>0</v>
      </c>
      <c r="AY508" s="2">
        <f t="shared" si="508"/>
        <v>0</v>
      </c>
      <c r="AZ508" s="2">
        <f t="shared" si="508"/>
        <v>0</v>
      </c>
      <c r="BA508" s="2">
        <f t="shared" si="508"/>
        <v>0</v>
      </c>
      <c r="BB508" s="2">
        <f t="shared" si="508"/>
        <v>0</v>
      </c>
      <c r="BC508" s="2">
        <f t="shared" si="508"/>
        <v>0</v>
      </c>
      <c r="BD508" s="2">
        <f t="shared" si="508"/>
        <v>0</v>
      </c>
      <c r="BE508" s="2">
        <f t="shared" si="508"/>
        <v>0</v>
      </c>
      <c r="BF508" s="2">
        <f t="shared" si="508"/>
        <v>0</v>
      </c>
      <c r="BG508" s="2">
        <f t="shared" si="508"/>
        <v>0</v>
      </c>
      <c r="BH508" s="145">
        <f t="shared" si="490"/>
        <v>0</v>
      </c>
      <c r="BU508" s="145"/>
      <c r="CH508" s="145"/>
      <c r="CU508" s="145"/>
      <c r="DH508" s="145"/>
      <c r="DU508" s="145"/>
      <c r="EH508" s="145"/>
    </row>
    <row r="509" spans="1:138" ht="15.75" hidden="1" outlineLevel="1" x14ac:dyDescent="0.25">
      <c r="A509" s="2">
        <f t="shared" si="505"/>
        <v>88</v>
      </c>
      <c r="B509" s="1">
        <f t="shared" si="505"/>
        <v>0</v>
      </c>
      <c r="C509" s="1">
        <f t="shared" si="505"/>
        <v>0</v>
      </c>
      <c r="D509" s="2">
        <f t="shared" si="505"/>
        <v>0</v>
      </c>
      <c r="E509" s="161">
        <f t="shared" si="505"/>
        <v>0</v>
      </c>
      <c r="F509" s="90">
        <f t="shared" si="469"/>
        <v>0</v>
      </c>
      <c r="G509" s="149"/>
      <c r="H509" s="149"/>
      <c r="I509" s="83">
        <f t="shared" ref="I509:T509" si="515">ROUND(H370*$G509/12,2)</f>
        <v>0</v>
      </c>
      <c r="J509" s="83">
        <f t="shared" si="515"/>
        <v>0</v>
      </c>
      <c r="K509" s="83">
        <f t="shared" si="515"/>
        <v>0</v>
      </c>
      <c r="L509" s="83">
        <f t="shared" si="515"/>
        <v>0</v>
      </c>
      <c r="M509" s="83">
        <f t="shared" si="515"/>
        <v>0</v>
      </c>
      <c r="N509" s="83">
        <f t="shared" si="515"/>
        <v>0</v>
      </c>
      <c r="O509" s="83">
        <f t="shared" si="515"/>
        <v>0</v>
      </c>
      <c r="P509" s="83">
        <f t="shared" si="515"/>
        <v>0</v>
      </c>
      <c r="Q509" s="83">
        <f t="shared" si="515"/>
        <v>0</v>
      </c>
      <c r="R509" s="83">
        <f t="shared" si="515"/>
        <v>0</v>
      </c>
      <c r="S509" s="83">
        <f t="shared" si="515"/>
        <v>0</v>
      </c>
      <c r="T509" s="83">
        <f t="shared" si="515"/>
        <v>0</v>
      </c>
      <c r="U509" s="183">
        <f t="shared" si="365"/>
        <v>0</v>
      </c>
      <c r="V509" s="83">
        <f t="shared" si="476"/>
        <v>0</v>
      </c>
      <c r="W509" s="83">
        <f t="shared" si="477"/>
        <v>0</v>
      </c>
      <c r="X509" s="83">
        <f t="shared" si="478"/>
        <v>0</v>
      </c>
      <c r="Y509" s="83">
        <f t="shared" si="479"/>
        <v>0</v>
      </c>
      <c r="Z509" s="83">
        <f t="shared" si="480"/>
        <v>0</v>
      </c>
      <c r="AA509" s="83">
        <f t="shared" si="481"/>
        <v>0</v>
      </c>
      <c r="AB509" s="83">
        <f t="shared" si="482"/>
        <v>0</v>
      </c>
      <c r="AC509" s="83">
        <f t="shared" si="483"/>
        <v>0</v>
      </c>
      <c r="AD509" s="83">
        <f t="shared" si="484"/>
        <v>0</v>
      </c>
      <c r="AE509" s="83">
        <f t="shared" si="485"/>
        <v>0</v>
      </c>
      <c r="AF509" s="83">
        <f t="shared" si="486"/>
        <v>0</v>
      </c>
      <c r="AG509" s="83">
        <f t="shared" si="487"/>
        <v>0</v>
      </c>
      <c r="AH509" s="155">
        <f t="shared" si="488"/>
        <v>0</v>
      </c>
      <c r="AI509" s="83">
        <f t="shared" si="471"/>
        <v>0</v>
      </c>
      <c r="AJ509" s="83">
        <f t="shared" si="472"/>
        <v>0</v>
      </c>
      <c r="AK509" s="83">
        <f t="shared" si="512"/>
        <v>0</v>
      </c>
      <c r="AL509" s="83">
        <f t="shared" si="512"/>
        <v>0</v>
      </c>
      <c r="AM509" s="83">
        <f t="shared" si="512"/>
        <v>0</v>
      </c>
      <c r="AN509" s="83">
        <f t="shared" si="512"/>
        <v>0</v>
      </c>
      <c r="AO509" s="83">
        <f t="shared" si="512"/>
        <v>0</v>
      </c>
      <c r="AP509" s="83">
        <f t="shared" si="512"/>
        <v>0</v>
      </c>
      <c r="AQ509" s="83">
        <f t="shared" si="512"/>
        <v>0</v>
      </c>
      <c r="AR509" s="83">
        <f t="shared" si="512"/>
        <v>0</v>
      </c>
      <c r="AS509" s="83">
        <f t="shared" si="512"/>
        <v>0</v>
      </c>
      <c r="AT509" s="83">
        <f t="shared" si="512"/>
        <v>0</v>
      </c>
      <c r="AU509" s="155">
        <f t="shared" si="489"/>
        <v>0</v>
      </c>
      <c r="AV509" s="2">
        <f t="shared" si="473"/>
        <v>0</v>
      </c>
      <c r="AW509" s="2">
        <f t="shared" si="508"/>
        <v>0</v>
      </c>
      <c r="AX509" s="2">
        <f t="shared" si="508"/>
        <v>0</v>
      </c>
      <c r="AY509" s="2">
        <f t="shared" si="508"/>
        <v>0</v>
      </c>
      <c r="AZ509" s="2">
        <f t="shared" si="508"/>
        <v>0</v>
      </c>
      <c r="BA509" s="2">
        <f t="shared" si="508"/>
        <v>0</v>
      </c>
      <c r="BB509" s="2">
        <f t="shared" si="508"/>
        <v>0</v>
      </c>
      <c r="BC509" s="2">
        <f t="shared" si="508"/>
        <v>0</v>
      </c>
      <c r="BD509" s="2">
        <f t="shared" si="508"/>
        <v>0</v>
      </c>
      <c r="BE509" s="2">
        <f t="shared" si="508"/>
        <v>0</v>
      </c>
      <c r="BF509" s="2">
        <f t="shared" si="508"/>
        <v>0</v>
      </c>
      <c r="BG509" s="2">
        <f t="shared" si="508"/>
        <v>0</v>
      </c>
      <c r="BH509" s="145">
        <f t="shared" si="490"/>
        <v>0</v>
      </c>
      <c r="BU509" s="145"/>
      <c r="CH509" s="145"/>
      <c r="CU509" s="145"/>
      <c r="DH509" s="145"/>
      <c r="DU509" s="145"/>
      <c r="EH509" s="145"/>
    </row>
    <row r="510" spans="1:138" ht="15.75" hidden="1" outlineLevel="1" x14ac:dyDescent="0.25">
      <c r="A510" s="2">
        <f t="shared" si="505"/>
        <v>89</v>
      </c>
      <c r="B510" s="1">
        <f t="shared" si="505"/>
        <v>0</v>
      </c>
      <c r="C510" s="1">
        <f t="shared" si="505"/>
        <v>0</v>
      </c>
      <c r="D510" s="2">
        <f t="shared" si="505"/>
        <v>0</v>
      </c>
      <c r="E510" s="161">
        <f t="shared" si="505"/>
        <v>0</v>
      </c>
      <c r="F510" s="90">
        <f t="shared" si="469"/>
        <v>0</v>
      </c>
      <c r="G510" s="149"/>
      <c r="H510" s="149"/>
      <c r="I510" s="83">
        <f t="shared" ref="I510:T510" si="516">ROUND(H371*$G510/12,2)</f>
        <v>0</v>
      </c>
      <c r="J510" s="83">
        <f t="shared" si="516"/>
        <v>0</v>
      </c>
      <c r="K510" s="83">
        <f t="shared" si="516"/>
        <v>0</v>
      </c>
      <c r="L510" s="83">
        <f t="shared" si="516"/>
        <v>0</v>
      </c>
      <c r="M510" s="83">
        <f t="shared" si="516"/>
        <v>0</v>
      </c>
      <c r="N510" s="83">
        <f t="shared" si="516"/>
        <v>0</v>
      </c>
      <c r="O510" s="83">
        <f t="shared" si="516"/>
        <v>0</v>
      </c>
      <c r="P510" s="83">
        <f t="shared" si="516"/>
        <v>0</v>
      </c>
      <c r="Q510" s="83">
        <f t="shared" si="516"/>
        <v>0</v>
      </c>
      <c r="R510" s="83">
        <f t="shared" si="516"/>
        <v>0</v>
      </c>
      <c r="S510" s="83">
        <f t="shared" si="516"/>
        <v>0</v>
      </c>
      <c r="T510" s="83">
        <f t="shared" si="516"/>
        <v>0</v>
      </c>
      <c r="U510" s="183">
        <f t="shared" si="365"/>
        <v>0</v>
      </c>
      <c r="V510" s="83">
        <f t="shared" si="476"/>
        <v>0</v>
      </c>
      <c r="W510" s="83">
        <f t="shared" si="477"/>
        <v>0</v>
      </c>
      <c r="X510" s="83">
        <f t="shared" si="478"/>
        <v>0</v>
      </c>
      <c r="Y510" s="83">
        <f t="shared" si="479"/>
        <v>0</v>
      </c>
      <c r="Z510" s="83">
        <f t="shared" si="480"/>
        <v>0</v>
      </c>
      <c r="AA510" s="83">
        <f t="shared" si="481"/>
        <v>0</v>
      </c>
      <c r="AB510" s="83">
        <f t="shared" si="482"/>
        <v>0</v>
      </c>
      <c r="AC510" s="83">
        <f t="shared" si="483"/>
        <v>0</v>
      </c>
      <c r="AD510" s="83">
        <f t="shared" si="484"/>
        <v>0</v>
      </c>
      <c r="AE510" s="83">
        <f t="shared" si="485"/>
        <v>0</v>
      </c>
      <c r="AF510" s="83">
        <f t="shared" si="486"/>
        <v>0</v>
      </c>
      <c r="AG510" s="83">
        <f t="shared" si="487"/>
        <v>0</v>
      </c>
      <c r="AH510" s="155">
        <f t="shared" si="488"/>
        <v>0</v>
      </c>
      <c r="AI510" s="83">
        <f t="shared" si="471"/>
        <v>0</v>
      </c>
      <c r="AJ510" s="83">
        <f t="shared" si="472"/>
        <v>0</v>
      </c>
      <c r="AK510" s="83">
        <f t="shared" si="512"/>
        <v>0</v>
      </c>
      <c r="AL510" s="83">
        <f t="shared" si="512"/>
        <v>0</v>
      </c>
      <c r="AM510" s="83">
        <f t="shared" si="512"/>
        <v>0</v>
      </c>
      <c r="AN510" s="83">
        <f t="shared" si="512"/>
        <v>0</v>
      </c>
      <c r="AO510" s="83">
        <f t="shared" si="512"/>
        <v>0</v>
      </c>
      <c r="AP510" s="83">
        <f t="shared" si="512"/>
        <v>0</v>
      </c>
      <c r="AQ510" s="83">
        <f t="shared" si="512"/>
        <v>0</v>
      </c>
      <c r="AR510" s="83">
        <f t="shared" si="512"/>
        <v>0</v>
      </c>
      <c r="AS510" s="83">
        <f t="shared" si="512"/>
        <v>0</v>
      </c>
      <c r="AT510" s="83">
        <f t="shared" si="512"/>
        <v>0</v>
      </c>
      <c r="AU510" s="155">
        <f t="shared" si="489"/>
        <v>0</v>
      </c>
      <c r="AV510" s="2">
        <f t="shared" si="473"/>
        <v>0</v>
      </c>
      <c r="AW510" s="2">
        <f t="shared" si="508"/>
        <v>0</v>
      </c>
      <c r="AX510" s="2">
        <f t="shared" si="508"/>
        <v>0</v>
      </c>
      <c r="AY510" s="2">
        <f t="shared" si="508"/>
        <v>0</v>
      </c>
      <c r="AZ510" s="2">
        <f t="shared" si="508"/>
        <v>0</v>
      </c>
      <c r="BA510" s="2">
        <f t="shared" si="508"/>
        <v>0</v>
      </c>
      <c r="BB510" s="2">
        <f t="shared" si="508"/>
        <v>0</v>
      </c>
      <c r="BC510" s="2">
        <f t="shared" si="508"/>
        <v>0</v>
      </c>
      <c r="BD510" s="2">
        <f t="shared" si="508"/>
        <v>0</v>
      </c>
      <c r="BE510" s="2">
        <f t="shared" si="508"/>
        <v>0</v>
      </c>
      <c r="BF510" s="2">
        <f t="shared" si="508"/>
        <v>0</v>
      </c>
      <c r="BG510" s="2">
        <f t="shared" si="508"/>
        <v>0</v>
      </c>
      <c r="BH510" s="145">
        <f t="shared" si="490"/>
        <v>0</v>
      </c>
      <c r="BU510" s="145"/>
      <c r="CH510" s="145"/>
      <c r="CU510" s="145"/>
      <c r="DH510" s="145"/>
      <c r="DU510" s="145"/>
      <c r="EH510" s="145"/>
    </row>
    <row r="511" spans="1:138" ht="15.75" hidden="1" outlineLevel="1" x14ac:dyDescent="0.25">
      <c r="A511" s="2">
        <f t="shared" si="505"/>
        <v>90</v>
      </c>
      <c r="B511" s="1">
        <f t="shared" si="505"/>
        <v>0</v>
      </c>
      <c r="C511" s="1">
        <f t="shared" si="505"/>
        <v>0</v>
      </c>
      <c r="D511" s="2">
        <f t="shared" si="505"/>
        <v>0</v>
      </c>
      <c r="E511" s="161">
        <f t="shared" si="505"/>
        <v>0</v>
      </c>
      <c r="F511" s="90">
        <f t="shared" si="469"/>
        <v>0</v>
      </c>
      <c r="G511" s="149"/>
      <c r="H511" s="149"/>
      <c r="I511" s="83">
        <f t="shared" ref="I511:T511" si="517">ROUND(H372*$G511/12,2)</f>
        <v>0</v>
      </c>
      <c r="J511" s="83">
        <f t="shared" si="517"/>
        <v>0</v>
      </c>
      <c r="K511" s="83">
        <f t="shared" si="517"/>
        <v>0</v>
      </c>
      <c r="L511" s="83">
        <f t="shared" si="517"/>
        <v>0</v>
      </c>
      <c r="M511" s="83">
        <f t="shared" si="517"/>
        <v>0</v>
      </c>
      <c r="N511" s="83">
        <f t="shared" si="517"/>
        <v>0</v>
      </c>
      <c r="O511" s="83">
        <f t="shared" si="517"/>
        <v>0</v>
      </c>
      <c r="P511" s="83">
        <f t="shared" si="517"/>
        <v>0</v>
      </c>
      <c r="Q511" s="83">
        <f t="shared" si="517"/>
        <v>0</v>
      </c>
      <c r="R511" s="83">
        <f t="shared" si="517"/>
        <v>0</v>
      </c>
      <c r="S511" s="83">
        <f t="shared" si="517"/>
        <v>0</v>
      </c>
      <c r="T511" s="83">
        <f t="shared" si="517"/>
        <v>0</v>
      </c>
      <c r="U511" s="183">
        <f t="shared" si="365"/>
        <v>0</v>
      </c>
      <c r="V511" s="83">
        <f t="shared" si="476"/>
        <v>0</v>
      </c>
      <c r="W511" s="83">
        <f t="shared" si="477"/>
        <v>0</v>
      </c>
      <c r="X511" s="83">
        <f t="shared" si="478"/>
        <v>0</v>
      </c>
      <c r="Y511" s="83">
        <f t="shared" si="479"/>
        <v>0</v>
      </c>
      <c r="Z511" s="83">
        <f t="shared" si="480"/>
        <v>0</v>
      </c>
      <c r="AA511" s="83">
        <f t="shared" si="481"/>
        <v>0</v>
      </c>
      <c r="AB511" s="83">
        <f t="shared" si="482"/>
        <v>0</v>
      </c>
      <c r="AC511" s="83">
        <f t="shared" si="483"/>
        <v>0</v>
      </c>
      <c r="AD511" s="83">
        <f t="shared" si="484"/>
        <v>0</v>
      </c>
      <c r="AE511" s="83">
        <f t="shared" si="485"/>
        <v>0</v>
      </c>
      <c r="AF511" s="83">
        <f t="shared" si="486"/>
        <v>0</v>
      </c>
      <c r="AG511" s="83">
        <f t="shared" si="487"/>
        <v>0</v>
      </c>
      <c r="AH511" s="155">
        <f t="shared" si="488"/>
        <v>0</v>
      </c>
      <c r="AI511" s="83">
        <f t="shared" si="471"/>
        <v>0</v>
      </c>
      <c r="AJ511" s="83">
        <f t="shared" si="472"/>
        <v>0</v>
      </c>
      <c r="AK511" s="83">
        <f t="shared" si="512"/>
        <v>0</v>
      </c>
      <c r="AL511" s="83">
        <f t="shared" si="512"/>
        <v>0</v>
      </c>
      <c r="AM511" s="83">
        <f t="shared" si="512"/>
        <v>0</v>
      </c>
      <c r="AN511" s="83">
        <f t="shared" si="512"/>
        <v>0</v>
      </c>
      <c r="AO511" s="83">
        <f t="shared" si="512"/>
        <v>0</v>
      </c>
      <c r="AP511" s="83">
        <f t="shared" si="512"/>
        <v>0</v>
      </c>
      <c r="AQ511" s="83">
        <f t="shared" si="512"/>
        <v>0</v>
      </c>
      <c r="AR511" s="83">
        <f t="shared" si="512"/>
        <v>0</v>
      </c>
      <c r="AS511" s="83">
        <f t="shared" si="512"/>
        <v>0</v>
      </c>
      <c r="AT511" s="83">
        <f t="shared" si="512"/>
        <v>0</v>
      </c>
      <c r="AU511" s="155">
        <f t="shared" si="489"/>
        <v>0</v>
      </c>
      <c r="AV511" s="2">
        <f t="shared" si="473"/>
        <v>0</v>
      </c>
      <c r="AW511" s="2">
        <f t="shared" si="508"/>
        <v>0</v>
      </c>
      <c r="AX511" s="2">
        <f t="shared" si="508"/>
        <v>0</v>
      </c>
      <c r="AY511" s="2">
        <f t="shared" si="508"/>
        <v>0</v>
      </c>
      <c r="AZ511" s="2">
        <f t="shared" si="508"/>
        <v>0</v>
      </c>
      <c r="BA511" s="2">
        <f t="shared" si="508"/>
        <v>0</v>
      </c>
      <c r="BB511" s="2">
        <f t="shared" si="508"/>
        <v>0</v>
      </c>
      <c r="BC511" s="2">
        <f t="shared" si="508"/>
        <v>0</v>
      </c>
      <c r="BD511" s="2">
        <f t="shared" si="508"/>
        <v>0</v>
      </c>
      <c r="BE511" s="2">
        <f t="shared" si="508"/>
        <v>0</v>
      </c>
      <c r="BF511" s="2">
        <f t="shared" si="508"/>
        <v>0</v>
      </c>
      <c r="BG511" s="2">
        <f t="shared" si="508"/>
        <v>0</v>
      </c>
      <c r="BH511" s="145">
        <f t="shared" si="490"/>
        <v>0</v>
      </c>
      <c r="BU511" s="145"/>
      <c r="CH511" s="145"/>
      <c r="CU511" s="145"/>
      <c r="DH511" s="145"/>
      <c r="DU511" s="145"/>
      <c r="EH511" s="145"/>
    </row>
    <row r="512" spans="1:138" ht="15.75" hidden="1" outlineLevel="1" x14ac:dyDescent="0.25">
      <c r="A512" s="2">
        <f t="shared" ref="A512:E521" si="518">A373</f>
        <v>91</v>
      </c>
      <c r="B512" s="1">
        <f t="shared" si="518"/>
        <v>0</v>
      </c>
      <c r="C512" s="1">
        <f t="shared" si="518"/>
        <v>0</v>
      </c>
      <c r="D512" s="2">
        <f t="shared" si="518"/>
        <v>0</v>
      </c>
      <c r="E512" s="161">
        <f t="shared" si="518"/>
        <v>0</v>
      </c>
      <c r="F512" s="90">
        <f t="shared" si="469"/>
        <v>0</v>
      </c>
      <c r="G512" s="149"/>
      <c r="H512" s="149"/>
      <c r="I512" s="83">
        <f t="shared" ref="I512:T512" si="519">ROUND(H373*$G512/12,2)</f>
        <v>0</v>
      </c>
      <c r="J512" s="83">
        <f t="shared" si="519"/>
        <v>0</v>
      </c>
      <c r="K512" s="83">
        <f t="shared" si="519"/>
        <v>0</v>
      </c>
      <c r="L512" s="83">
        <f t="shared" si="519"/>
        <v>0</v>
      </c>
      <c r="M512" s="83">
        <f t="shared" si="519"/>
        <v>0</v>
      </c>
      <c r="N512" s="83">
        <f t="shared" si="519"/>
        <v>0</v>
      </c>
      <c r="O512" s="83">
        <f t="shared" si="519"/>
        <v>0</v>
      </c>
      <c r="P512" s="83">
        <f t="shared" si="519"/>
        <v>0</v>
      </c>
      <c r="Q512" s="83">
        <f t="shared" si="519"/>
        <v>0</v>
      </c>
      <c r="R512" s="83">
        <f t="shared" si="519"/>
        <v>0</v>
      </c>
      <c r="S512" s="83">
        <f t="shared" si="519"/>
        <v>0</v>
      </c>
      <c r="T512" s="83">
        <f t="shared" si="519"/>
        <v>0</v>
      </c>
      <c r="U512" s="183">
        <f t="shared" si="365"/>
        <v>0</v>
      </c>
      <c r="V512" s="83">
        <f t="shared" si="476"/>
        <v>0</v>
      </c>
      <c r="W512" s="83">
        <f t="shared" si="477"/>
        <v>0</v>
      </c>
      <c r="X512" s="83">
        <f t="shared" si="478"/>
        <v>0</v>
      </c>
      <c r="Y512" s="83">
        <f t="shared" si="479"/>
        <v>0</v>
      </c>
      <c r="Z512" s="83">
        <f t="shared" si="480"/>
        <v>0</v>
      </c>
      <c r="AA512" s="83">
        <f t="shared" si="481"/>
        <v>0</v>
      </c>
      <c r="AB512" s="83">
        <f t="shared" si="482"/>
        <v>0</v>
      </c>
      <c r="AC512" s="83">
        <f t="shared" si="483"/>
        <v>0</v>
      </c>
      <c r="AD512" s="83">
        <f t="shared" si="484"/>
        <v>0</v>
      </c>
      <c r="AE512" s="83">
        <f t="shared" si="485"/>
        <v>0</v>
      </c>
      <c r="AF512" s="83">
        <f t="shared" si="486"/>
        <v>0</v>
      </c>
      <c r="AG512" s="83">
        <f t="shared" si="487"/>
        <v>0</v>
      </c>
      <c r="AH512" s="155">
        <f t="shared" si="488"/>
        <v>0</v>
      </c>
      <c r="AI512" s="83">
        <f t="shared" si="471"/>
        <v>0</v>
      </c>
      <c r="AJ512" s="83">
        <f t="shared" si="472"/>
        <v>0</v>
      </c>
      <c r="AK512" s="83">
        <f t="shared" si="512"/>
        <v>0</v>
      </c>
      <c r="AL512" s="83">
        <f t="shared" si="512"/>
        <v>0</v>
      </c>
      <c r="AM512" s="83">
        <f t="shared" si="512"/>
        <v>0</v>
      </c>
      <c r="AN512" s="83">
        <f t="shared" si="512"/>
        <v>0</v>
      </c>
      <c r="AO512" s="83">
        <f t="shared" si="512"/>
        <v>0</v>
      </c>
      <c r="AP512" s="83">
        <f t="shared" si="512"/>
        <v>0</v>
      </c>
      <c r="AQ512" s="83">
        <f t="shared" si="512"/>
        <v>0</v>
      </c>
      <c r="AR512" s="83">
        <f t="shared" si="512"/>
        <v>0</v>
      </c>
      <c r="AS512" s="83">
        <f t="shared" si="512"/>
        <v>0</v>
      </c>
      <c r="AT512" s="83">
        <f t="shared" si="512"/>
        <v>0</v>
      </c>
      <c r="AU512" s="155">
        <f t="shared" si="489"/>
        <v>0</v>
      </c>
      <c r="AV512" s="2">
        <f t="shared" si="473"/>
        <v>0</v>
      </c>
      <c r="AW512" s="2">
        <f t="shared" si="508"/>
        <v>0</v>
      </c>
      <c r="AX512" s="2">
        <f t="shared" si="508"/>
        <v>0</v>
      </c>
      <c r="AY512" s="2">
        <f t="shared" si="508"/>
        <v>0</v>
      </c>
      <c r="AZ512" s="2">
        <f t="shared" si="508"/>
        <v>0</v>
      </c>
      <c r="BA512" s="2">
        <f t="shared" si="508"/>
        <v>0</v>
      </c>
      <c r="BB512" s="2">
        <f t="shared" si="508"/>
        <v>0</v>
      </c>
      <c r="BC512" s="2">
        <f t="shared" si="508"/>
        <v>0</v>
      </c>
      <c r="BD512" s="2">
        <f t="shared" si="508"/>
        <v>0</v>
      </c>
      <c r="BE512" s="2">
        <f t="shared" si="508"/>
        <v>0</v>
      </c>
      <c r="BF512" s="2">
        <f t="shared" si="508"/>
        <v>0</v>
      </c>
      <c r="BG512" s="2">
        <f t="shared" si="508"/>
        <v>0</v>
      </c>
      <c r="BH512" s="145">
        <f t="shared" si="490"/>
        <v>0</v>
      </c>
      <c r="BU512" s="145"/>
      <c r="CH512" s="145"/>
      <c r="CU512" s="145"/>
      <c r="DH512" s="145"/>
      <c r="DU512" s="145"/>
      <c r="EH512" s="145"/>
    </row>
    <row r="513" spans="1:138" ht="15.75" hidden="1" outlineLevel="1" x14ac:dyDescent="0.25">
      <c r="A513" s="2">
        <f t="shared" si="518"/>
        <v>92</v>
      </c>
      <c r="B513" s="1">
        <f t="shared" si="518"/>
        <v>0</v>
      </c>
      <c r="C513" s="1">
        <f t="shared" si="518"/>
        <v>0</v>
      </c>
      <c r="D513" s="2">
        <f t="shared" si="518"/>
        <v>0</v>
      </c>
      <c r="E513" s="161">
        <f t="shared" si="518"/>
        <v>0</v>
      </c>
      <c r="F513" s="90">
        <f t="shared" si="469"/>
        <v>0</v>
      </c>
      <c r="G513" s="149"/>
      <c r="H513" s="149"/>
      <c r="I513" s="83">
        <f t="shared" ref="I513:T513" si="520">ROUND(H374*$G513/12,2)</f>
        <v>0</v>
      </c>
      <c r="J513" s="83">
        <f t="shared" si="520"/>
        <v>0</v>
      </c>
      <c r="K513" s="83">
        <f t="shared" si="520"/>
        <v>0</v>
      </c>
      <c r="L513" s="83">
        <f t="shared" si="520"/>
        <v>0</v>
      </c>
      <c r="M513" s="83">
        <f t="shared" si="520"/>
        <v>0</v>
      </c>
      <c r="N513" s="83">
        <f t="shared" si="520"/>
        <v>0</v>
      </c>
      <c r="O513" s="83">
        <f t="shared" si="520"/>
        <v>0</v>
      </c>
      <c r="P513" s="83">
        <f t="shared" si="520"/>
        <v>0</v>
      </c>
      <c r="Q513" s="83">
        <f t="shared" si="520"/>
        <v>0</v>
      </c>
      <c r="R513" s="83">
        <f t="shared" si="520"/>
        <v>0</v>
      </c>
      <c r="S513" s="83">
        <f t="shared" si="520"/>
        <v>0</v>
      </c>
      <c r="T513" s="83">
        <f t="shared" si="520"/>
        <v>0</v>
      </c>
      <c r="U513" s="183">
        <f t="shared" si="365"/>
        <v>0</v>
      </c>
      <c r="V513" s="83">
        <f t="shared" si="476"/>
        <v>0</v>
      </c>
      <c r="W513" s="83">
        <f t="shared" si="477"/>
        <v>0</v>
      </c>
      <c r="X513" s="83">
        <f t="shared" si="478"/>
        <v>0</v>
      </c>
      <c r="Y513" s="83">
        <f t="shared" si="479"/>
        <v>0</v>
      </c>
      <c r="Z513" s="83">
        <f t="shared" si="480"/>
        <v>0</v>
      </c>
      <c r="AA513" s="83">
        <f t="shared" si="481"/>
        <v>0</v>
      </c>
      <c r="AB513" s="83">
        <f t="shared" si="482"/>
        <v>0</v>
      </c>
      <c r="AC513" s="83">
        <f t="shared" si="483"/>
        <v>0</v>
      </c>
      <c r="AD513" s="83">
        <f t="shared" si="484"/>
        <v>0</v>
      </c>
      <c r="AE513" s="83">
        <f t="shared" si="485"/>
        <v>0</v>
      </c>
      <c r="AF513" s="83">
        <f t="shared" si="486"/>
        <v>0</v>
      </c>
      <c r="AG513" s="83">
        <f t="shared" si="487"/>
        <v>0</v>
      </c>
      <c r="AH513" s="155">
        <f t="shared" si="488"/>
        <v>0</v>
      </c>
      <c r="AI513" s="83">
        <f t="shared" si="471"/>
        <v>0</v>
      </c>
      <c r="AJ513" s="83">
        <f t="shared" si="472"/>
        <v>0</v>
      </c>
      <c r="AK513" s="83">
        <f t="shared" si="512"/>
        <v>0</v>
      </c>
      <c r="AL513" s="83">
        <f t="shared" si="512"/>
        <v>0</v>
      </c>
      <c r="AM513" s="83">
        <f t="shared" si="512"/>
        <v>0</v>
      </c>
      <c r="AN513" s="83">
        <f t="shared" si="512"/>
        <v>0</v>
      </c>
      <c r="AO513" s="83">
        <f t="shared" si="512"/>
        <v>0</v>
      </c>
      <c r="AP513" s="83">
        <f t="shared" si="512"/>
        <v>0</v>
      </c>
      <c r="AQ513" s="83">
        <f t="shared" si="512"/>
        <v>0</v>
      </c>
      <c r="AR513" s="83">
        <f t="shared" si="512"/>
        <v>0</v>
      </c>
      <c r="AS513" s="83">
        <f t="shared" si="512"/>
        <v>0</v>
      </c>
      <c r="AT513" s="83">
        <f t="shared" si="512"/>
        <v>0</v>
      </c>
      <c r="AU513" s="155">
        <f t="shared" si="489"/>
        <v>0</v>
      </c>
      <c r="AV513" s="2">
        <f t="shared" si="473"/>
        <v>0</v>
      </c>
      <c r="AW513" s="2">
        <f t="shared" si="508"/>
        <v>0</v>
      </c>
      <c r="AX513" s="2">
        <f t="shared" si="508"/>
        <v>0</v>
      </c>
      <c r="AY513" s="2">
        <f t="shared" si="508"/>
        <v>0</v>
      </c>
      <c r="AZ513" s="2">
        <f t="shared" si="508"/>
        <v>0</v>
      </c>
      <c r="BA513" s="2">
        <f t="shared" si="508"/>
        <v>0</v>
      </c>
      <c r="BB513" s="2">
        <f t="shared" si="508"/>
        <v>0</v>
      </c>
      <c r="BC513" s="2">
        <f t="shared" si="508"/>
        <v>0</v>
      </c>
      <c r="BD513" s="2">
        <f t="shared" si="508"/>
        <v>0</v>
      </c>
      <c r="BE513" s="2">
        <f t="shared" si="508"/>
        <v>0</v>
      </c>
      <c r="BF513" s="2">
        <f t="shared" si="508"/>
        <v>0</v>
      </c>
      <c r="BG513" s="2">
        <f t="shared" si="508"/>
        <v>0</v>
      </c>
      <c r="BH513" s="145">
        <f t="shared" si="490"/>
        <v>0</v>
      </c>
      <c r="BU513" s="145"/>
      <c r="CH513" s="145"/>
      <c r="CU513" s="145"/>
      <c r="DH513" s="145"/>
      <c r="DU513" s="145"/>
      <c r="EH513" s="145"/>
    </row>
    <row r="514" spans="1:138" ht="15.75" hidden="1" outlineLevel="1" x14ac:dyDescent="0.25">
      <c r="A514" s="2">
        <f t="shared" si="518"/>
        <v>93</v>
      </c>
      <c r="B514" s="1">
        <f t="shared" si="518"/>
        <v>0</v>
      </c>
      <c r="C514" s="1">
        <f t="shared" si="518"/>
        <v>0</v>
      </c>
      <c r="D514" s="2">
        <f t="shared" si="518"/>
        <v>0</v>
      </c>
      <c r="E514" s="161">
        <f t="shared" si="518"/>
        <v>0</v>
      </c>
      <c r="F514" s="90">
        <f t="shared" si="469"/>
        <v>0</v>
      </c>
      <c r="G514" s="149"/>
      <c r="H514" s="149"/>
      <c r="I514" s="83">
        <f t="shared" ref="I514:T514" si="521">ROUND(H375*$G514/12,2)</f>
        <v>0</v>
      </c>
      <c r="J514" s="83">
        <f t="shared" si="521"/>
        <v>0</v>
      </c>
      <c r="K514" s="83">
        <f t="shared" si="521"/>
        <v>0</v>
      </c>
      <c r="L514" s="83">
        <f t="shared" si="521"/>
        <v>0</v>
      </c>
      <c r="M514" s="83">
        <f t="shared" si="521"/>
        <v>0</v>
      </c>
      <c r="N514" s="83">
        <f t="shared" si="521"/>
        <v>0</v>
      </c>
      <c r="O514" s="83">
        <f t="shared" si="521"/>
        <v>0</v>
      </c>
      <c r="P514" s="83">
        <f t="shared" si="521"/>
        <v>0</v>
      </c>
      <c r="Q514" s="83">
        <f t="shared" si="521"/>
        <v>0</v>
      </c>
      <c r="R514" s="83">
        <f t="shared" si="521"/>
        <v>0</v>
      </c>
      <c r="S514" s="83">
        <f t="shared" si="521"/>
        <v>0</v>
      </c>
      <c r="T514" s="83">
        <f t="shared" si="521"/>
        <v>0</v>
      </c>
      <c r="U514" s="183">
        <f t="shared" si="365"/>
        <v>0</v>
      </c>
      <c r="V514" s="83">
        <f t="shared" si="476"/>
        <v>0</v>
      </c>
      <c r="W514" s="83">
        <f t="shared" si="477"/>
        <v>0</v>
      </c>
      <c r="X514" s="83">
        <f t="shared" si="478"/>
        <v>0</v>
      </c>
      <c r="Y514" s="83">
        <f t="shared" si="479"/>
        <v>0</v>
      </c>
      <c r="Z514" s="83">
        <f t="shared" si="480"/>
        <v>0</v>
      </c>
      <c r="AA514" s="83">
        <f t="shared" si="481"/>
        <v>0</v>
      </c>
      <c r="AB514" s="83">
        <f t="shared" si="482"/>
        <v>0</v>
      </c>
      <c r="AC514" s="83">
        <f t="shared" si="483"/>
        <v>0</v>
      </c>
      <c r="AD514" s="83">
        <f t="shared" si="484"/>
        <v>0</v>
      </c>
      <c r="AE514" s="83">
        <f t="shared" si="485"/>
        <v>0</v>
      </c>
      <c r="AF514" s="83">
        <f t="shared" si="486"/>
        <v>0</v>
      </c>
      <c r="AG514" s="83">
        <f t="shared" si="487"/>
        <v>0</v>
      </c>
      <c r="AH514" s="155">
        <f t="shared" si="488"/>
        <v>0</v>
      </c>
      <c r="AI514" s="83">
        <f t="shared" si="471"/>
        <v>0</v>
      </c>
      <c r="AJ514" s="83">
        <f t="shared" si="472"/>
        <v>0</v>
      </c>
      <c r="AK514" s="83">
        <f t="shared" si="512"/>
        <v>0</v>
      </c>
      <c r="AL514" s="83">
        <f t="shared" si="512"/>
        <v>0</v>
      </c>
      <c r="AM514" s="83">
        <f t="shared" si="512"/>
        <v>0</v>
      </c>
      <c r="AN514" s="83">
        <f t="shared" si="512"/>
        <v>0</v>
      </c>
      <c r="AO514" s="83">
        <f t="shared" si="512"/>
        <v>0</v>
      </c>
      <c r="AP514" s="83">
        <f t="shared" si="512"/>
        <v>0</v>
      </c>
      <c r="AQ514" s="83">
        <f t="shared" si="512"/>
        <v>0</v>
      </c>
      <c r="AR514" s="83">
        <f t="shared" si="512"/>
        <v>0</v>
      </c>
      <c r="AS514" s="83">
        <f t="shared" si="512"/>
        <v>0</v>
      </c>
      <c r="AT514" s="83">
        <f t="shared" si="512"/>
        <v>0</v>
      </c>
      <c r="AU514" s="155">
        <f t="shared" si="489"/>
        <v>0</v>
      </c>
      <c r="AV514" s="2">
        <f t="shared" si="473"/>
        <v>0</v>
      </c>
      <c r="AW514" s="2">
        <f t="shared" si="508"/>
        <v>0</v>
      </c>
      <c r="AX514" s="2">
        <f t="shared" si="508"/>
        <v>0</v>
      </c>
      <c r="AY514" s="2">
        <f t="shared" si="508"/>
        <v>0</v>
      </c>
      <c r="AZ514" s="2">
        <f t="shared" si="508"/>
        <v>0</v>
      </c>
      <c r="BA514" s="2">
        <f t="shared" si="508"/>
        <v>0</v>
      </c>
      <c r="BB514" s="2">
        <f t="shared" si="508"/>
        <v>0</v>
      </c>
      <c r="BC514" s="2">
        <f t="shared" si="508"/>
        <v>0</v>
      </c>
      <c r="BD514" s="2">
        <f t="shared" si="508"/>
        <v>0</v>
      </c>
      <c r="BE514" s="2">
        <f t="shared" si="508"/>
        <v>0</v>
      </c>
      <c r="BF514" s="2">
        <f t="shared" si="508"/>
        <v>0</v>
      </c>
      <c r="BG514" s="2">
        <f t="shared" si="508"/>
        <v>0</v>
      </c>
      <c r="BH514" s="145">
        <f t="shared" si="490"/>
        <v>0</v>
      </c>
      <c r="BU514" s="145"/>
      <c r="CH514" s="145"/>
      <c r="CU514" s="145"/>
      <c r="DH514" s="145"/>
      <c r="DU514" s="145"/>
      <c r="EH514" s="145"/>
    </row>
    <row r="515" spans="1:138" ht="15.75" hidden="1" outlineLevel="1" x14ac:dyDescent="0.25">
      <c r="A515" s="2">
        <f t="shared" si="518"/>
        <v>94</v>
      </c>
      <c r="B515" s="1">
        <f t="shared" si="518"/>
        <v>0</v>
      </c>
      <c r="C515" s="1">
        <f t="shared" si="518"/>
        <v>0</v>
      </c>
      <c r="D515" s="2">
        <f t="shared" si="518"/>
        <v>0</v>
      </c>
      <c r="E515" s="161">
        <f t="shared" si="518"/>
        <v>0</v>
      </c>
      <c r="F515" s="90">
        <f t="shared" si="469"/>
        <v>0</v>
      </c>
      <c r="G515" s="149"/>
      <c r="H515" s="149"/>
      <c r="I515" s="83">
        <f t="shared" ref="I515:T515" si="522">ROUND(H376*$G515/12,2)</f>
        <v>0</v>
      </c>
      <c r="J515" s="83">
        <f t="shared" si="522"/>
        <v>0</v>
      </c>
      <c r="K515" s="83">
        <f t="shared" si="522"/>
        <v>0</v>
      </c>
      <c r="L515" s="83">
        <f t="shared" si="522"/>
        <v>0</v>
      </c>
      <c r="M515" s="83">
        <f t="shared" si="522"/>
        <v>0</v>
      </c>
      <c r="N515" s="83">
        <f t="shared" si="522"/>
        <v>0</v>
      </c>
      <c r="O515" s="83">
        <f t="shared" si="522"/>
        <v>0</v>
      </c>
      <c r="P515" s="83">
        <f t="shared" si="522"/>
        <v>0</v>
      </c>
      <c r="Q515" s="83">
        <f t="shared" si="522"/>
        <v>0</v>
      </c>
      <c r="R515" s="83">
        <f t="shared" si="522"/>
        <v>0</v>
      </c>
      <c r="S515" s="83">
        <f t="shared" si="522"/>
        <v>0</v>
      </c>
      <c r="T515" s="83">
        <f t="shared" si="522"/>
        <v>0</v>
      </c>
      <c r="U515" s="183">
        <f t="shared" si="365"/>
        <v>0</v>
      </c>
      <c r="V515" s="83">
        <f t="shared" si="476"/>
        <v>0</v>
      </c>
      <c r="W515" s="83">
        <f t="shared" si="477"/>
        <v>0</v>
      </c>
      <c r="X515" s="83">
        <f t="shared" si="478"/>
        <v>0</v>
      </c>
      <c r="Y515" s="83">
        <f t="shared" si="479"/>
        <v>0</v>
      </c>
      <c r="Z515" s="83">
        <f t="shared" si="480"/>
        <v>0</v>
      </c>
      <c r="AA515" s="83">
        <f t="shared" si="481"/>
        <v>0</v>
      </c>
      <c r="AB515" s="83">
        <f t="shared" si="482"/>
        <v>0</v>
      </c>
      <c r="AC515" s="83">
        <f t="shared" si="483"/>
        <v>0</v>
      </c>
      <c r="AD515" s="83">
        <f t="shared" si="484"/>
        <v>0</v>
      </c>
      <c r="AE515" s="83">
        <f t="shared" si="485"/>
        <v>0</v>
      </c>
      <c r="AF515" s="83">
        <f t="shared" si="486"/>
        <v>0</v>
      </c>
      <c r="AG515" s="83">
        <f t="shared" si="487"/>
        <v>0</v>
      </c>
      <c r="AH515" s="155">
        <f t="shared" si="488"/>
        <v>0</v>
      </c>
      <c r="AI515" s="83">
        <f t="shared" si="471"/>
        <v>0</v>
      </c>
      <c r="AJ515" s="83">
        <f t="shared" si="472"/>
        <v>0</v>
      </c>
      <c r="AK515" s="83">
        <f t="shared" si="512"/>
        <v>0</v>
      </c>
      <c r="AL515" s="83">
        <f t="shared" si="512"/>
        <v>0</v>
      </c>
      <c r="AM515" s="83">
        <f t="shared" si="512"/>
        <v>0</v>
      </c>
      <c r="AN515" s="83">
        <f t="shared" si="512"/>
        <v>0</v>
      </c>
      <c r="AO515" s="83">
        <f t="shared" si="512"/>
        <v>0</v>
      </c>
      <c r="AP515" s="83">
        <f t="shared" si="512"/>
        <v>0</v>
      </c>
      <c r="AQ515" s="83">
        <f t="shared" si="512"/>
        <v>0</v>
      </c>
      <c r="AR515" s="83">
        <f t="shared" si="512"/>
        <v>0</v>
      </c>
      <c r="AS515" s="83">
        <f t="shared" si="512"/>
        <v>0</v>
      </c>
      <c r="AT515" s="83">
        <f t="shared" si="512"/>
        <v>0</v>
      </c>
      <c r="AU515" s="155">
        <f t="shared" si="489"/>
        <v>0</v>
      </c>
      <c r="AV515" s="2">
        <f t="shared" si="473"/>
        <v>0</v>
      </c>
      <c r="AW515" s="2">
        <f t="shared" si="508"/>
        <v>0</v>
      </c>
      <c r="AX515" s="2">
        <f t="shared" si="508"/>
        <v>0</v>
      </c>
      <c r="AY515" s="2">
        <f t="shared" si="508"/>
        <v>0</v>
      </c>
      <c r="AZ515" s="2">
        <f t="shared" si="508"/>
        <v>0</v>
      </c>
      <c r="BA515" s="2">
        <f t="shared" si="508"/>
        <v>0</v>
      </c>
      <c r="BB515" s="2">
        <f t="shared" si="508"/>
        <v>0</v>
      </c>
      <c r="BC515" s="2">
        <f t="shared" si="508"/>
        <v>0</v>
      </c>
      <c r="BD515" s="2">
        <f t="shared" si="508"/>
        <v>0</v>
      </c>
      <c r="BE515" s="2">
        <f t="shared" si="508"/>
        <v>0</v>
      </c>
      <c r="BF515" s="2">
        <f t="shared" si="508"/>
        <v>0</v>
      </c>
      <c r="BG515" s="2">
        <f t="shared" si="508"/>
        <v>0</v>
      </c>
      <c r="BH515" s="145">
        <f t="shared" si="490"/>
        <v>0</v>
      </c>
      <c r="BU515" s="145"/>
      <c r="CH515" s="145"/>
      <c r="CU515" s="145"/>
      <c r="DH515" s="145"/>
      <c r="DU515" s="145"/>
      <c r="EH515" s="145"/>
    </row>
    <row r="516" spans="1:138" ht="15.75" hidden="1" outlineLevel="1" x14ac:dyDescent="0.25">
      <c r="A516" s="2">
        <f t="shared" si="518"/>
        <v>95</v>
      </c>
      <c r="B516" s="1">
        <f t="shared" si="518"/>
        <v>0</v>
      </c>
      <c r="C516" s="1">
        <f t="shared" si="518"/>
        <v>0</v>
      </c>
      <c r="D516" s="2">
        <f t="shared" si="518"/>
        <v>0</v>
      </c>
      <c r="E516" s="161">
        <f t="shared" si="518"/>
        <v>0</v>
      </c>
      <c r="F516" s="90">
        <f t="shared" si="469"/>
        <v>0</v>
      </c>
      <c r="G516" s="149"/>
      <c r="H516" s="149"/>
      <c r="I516" s="83">
        <f t="shared" ref="I516:T516" si="523">ROUND(H377*$G516/12,2)</f>
        <v>0</v>
      </c>
      <c r="J516" s="83">
        <f t="shared" si="523"/>
        <v>0</v>
      </c>
      <c r="K516" s="83">
        <f t="shared" si="523"/>
        <v>0</v>
      </c>
      <c r="L516" s="83">
        <f t="shared" si="523"/>
        <v>0</v>
      </c>
      <c r="M516" s="83">
        <f t="shared" si="523"/>
        <v>0</v>
      </c>
      <c r="N516" s="83">
        <f t="shared" si="523"/>
        <v>0</v>
      </c>
      <c r="O516" s="83">
        <f t="shared" si="523"/>
        <v>0</v>
      </c>
      <c r="P516" s="83">
        <f t="shared" si="523"/>
        <v>0</v>
      </c>
      <c r="Q516" s="83">
        <f t="shared" si="523"/>
        <v>0</v>
      </c>
      <c r="R516" s="83">
        <f t="shared" si="523"/>
        <v>0</v>
      </c>
      <c r="S516" s="83">
        <f t="shared" si="523"/>
        <v>0</v>
      </c>
      <c r="T516" s="83">
        <f t="shared" si="523"/>
        <v>0</v>
      </c>
      <c r="U516" s="183">
        <f t="shared" si="365"/>
        <v>0</v>
      </c>
      <c r="V516" s="83">
        <f t="shared" si="476"/>
        <v>0</v>
      </c>
      <c r="W516" s="83">
        <f t="shared" si="477"/>
        <v>0</v>
      </c>
      <c r="X516" s="83">
        <f t="shared" si="478"/>
        <v>0</v>
      </c>
      <c r="Y516" s="83">
        <f t="shared" si="479"/>
        <v>0</v>
      </c>
      <c r="Z516" s="83">
        <f t="shared" si="480"/>
        <v>0</v>
      </c>
      <c r="AA516" s="83">
        <f t="shared" si="481"/>
        <v>0</v>
      </c>
      <c r="AB516" s="83">
        <f t="shared" si="482"/>
        <v>0</v>
      </c>
      <c r="AC516" s="83">
        <f t="shared" si="483"/>
        <v>0</v>
      </c>
      <c r="AD516" s="83">
        <f t="shared" si="484"/>
        <v>0</v>
      </c>
      <c r="AE516" s="83">
        <f t="shared" si="485"/>
        <v>0</v>
      </c>
      <c r="AF516" s="83">
        <f t="shared" si="486"/>
        <v>0</v>
      </c>
      <c r="AG516" s="83">
        <f t="shared" si="487"/>
        <v>0</v>
      </c>
      <c r="AH516" s="155">
        <f t="shared" si="488"/>
        <v>0</v>
      </c>
      <c r="AI516" s="83">
        <f t="shared" si="471"/>
        <v>0</v>
      </c>
      <c r="AJ516" s="83">
        <f t="shared" si="472"/>
        <v>0</v>
      </c>
      <c r="AK516" s="83">
        <f t="shared" si="512"/>
        <v>0</v>
      </c>
      <c r="AL516" s="83">
        <f t="shared" si="512"/>
        <v>0</v>
      </c>
      <c r="AM516" s="83">
        <f t="shared" si="512"/>
        <v>0</v>
      </c>
      <c r="AN516" s="83">
        <f t="shared" si="512"/>
        <v>0</v>
      </c>
      <c r="AO516" s="83">
        <f t="shared" si="512"/>
        <v>0</v>
      </c>
      <c r="AP516" s="83">
        <f t="shared" si="512"/>
        <v>0</v>
      </c>
      <c r="AQ516" s="83">
        <f t="shared" si="512"/>
        <v>0</v>
      </c>
      <c r="AR516" s="83">
        <f t="shared" si="512"/>
        <v>0</v>
      </c>
      <c r="AS516" s="83">
        <f t="shared" si="512"/>
        <v>0</v>
      </c>
      <c r="AT516" s="83">
        <f t="shared" si="512"/>
        <v>0</v>
      </c>
      <c r="AU516" s="155">
        <f t="shared" si="489"/>
        <v>0</v>
      </c>
      <c r="AV516" s="2">
        <f t="shared" si="473"/>
        <v>0</v>
      </c>
      <c r="AW516" s="2">
        <f t="shared" si="508"/>
        <v>0</v>
      </c>
      <c r="AX516" s="2">
        <f t="shared" si="508"/>
        <v>0</v>
      </c>
      <c r="AY516" s="2">
        <f t="shared" si="508"/>
        <v>0</v>
      </c>
      <c r="AZ516" s="2">
        <f t="shared" si="508"/>
        <v>0</v>
      </c>
      <c r="BA516" s="2">
        <f t="shared" si="508"/>
        <v>0</v>
      </c>
      <c r="BB516" s="2">
        <f t="shared" si="508"/>
        <v>0</v>
      </c>
      <c r="BC516" s="2">
        <f t="shared" si="508"/>
        <v>0</v>
      </c>
      <c r="BD516" s="2">
        <f t="shared" si="508"/>
        <v>0</v>
      </c>
      <c r="BE516" s="2">
        <f t="shared" si="508"/>
        <v>0</v>
      </c>
      <c r="BF516" s="2">
        <f t="shared" si="508"/>
        <v>0</v>
      </c>
      <c r="BG516" s="2">
        <f t="shared" si="508"/>
        <v>0</v>
      </c>
      <c r="BH516" s="145">
        <f t="shared" si="490"/>
        <v>0</v>
      </c>
      <c r="BU516" s="145"/>
      <c r="CH516" s="145"/>
      <c r="CU516" s="145"/>
      <c r="DH516" s="145"/>
      <c r="DU516" s="145"/>
      <c r="EH516" s="145"/>
    </row>
    <row r="517" spans="1:138" ht="15.75" hidden="1" outlineLevel="1" x14ac:dyDescent="0.25">
      <c r="A517" s="2">
        <f t="shared" si="518"/>
        <v>96</v>
      </c>
      <c r="B517" s="1">
        <f t="shared" si="518"/>
        <v>0</v>
      </c>
      <c r="C517" s="1">
        <f t="shared" si="518"/>
        <v>0</v>
      </c>
      <c r="D517" s="2">
        <f t="shared" si="518"/>
        <v>0</v>
      </c>
      <c r="E517" s="161">
        <f t="shared" si="518"/>
        <v>0</v>
      </c>
      <c r="F517" s="90">
        <f t="shared" si="469"/>
        <v>0</v>
      </c>
      <c r="G517" s="149"/>
      <c r="H517" s="149"/>
      <c r="I517" s="83">
        <f t="shared" ref="I517:T517" si="524">ROUND(H378*$G517/12,2)</f>
        <v>0</v>
      </c>
      <c r="J517" s="83">
        <f t="shared" si="524"/>
        <v>0</v>
      </c>
      <c r="K517" s="83">
        <f t="shared" si="524"/>
        <v>0</v>
      </c>
      <c r="L517" s="83">
        <f t="shared" si="524"/>
        <v>0</v>
      </c>
      <c r="M517" s="83">
        <f t="shared" si="524"/>
        <v>0</v>
      </c>
      <c r="N517" s="83">
        <f t="shared" si="524"/>
        <v>0</v>
      </c>
      <c r="O517" s="83">
        <f t="shared" si="524"/>
        <v>0</v>
      </c>
      <c r="P517" s="83">
        <f t="shared" si="524"/>
        <v>0</v>
      </c>
      <c r="Q517" s="83">
        <f t="shared" si="524"/>
        <v>0</v>
      </c>
      <c r="R517" s="83">
        <f t="shared" si="524"/>
        <v>0</v>
      </c>
      <c r="S517" s="83">
        <f t="shared" si="524"/>
        <v>0</v>
      </c>
      <c r="T517" s="83">
        <f t="shared" si="524"/>
        <v>0</v>
      </c>
      <c r="U517" s="183">
        <f t="shared" si="365"/>
        <v>0</v>
      </c>
      <c r="V517" s="83">
        <f t="shared" si="476"/>
        <v>0</v>
      </c>
      <c r="W517" s="83">
        <f t="shared" si="477"/>
        <v>0</v>
      </c>
      <c r="X517" s="83">
        <f t="shared" si="478"/>
        <v>0</v>
      </c>
      <c r="Y517" s="83">
        <f t="shared" si="479"/>
        <v>0</v>
      </c>
      <c r="Z517" s="83">
        <f t="shared" si="480"/>
        <v>0</v>
      </c>
      <c r="AA517" s="83">
        <f t="shared" si="481"/>
        <v>0</v>
      </c>
      <c r="AB517" s="83">
        <f t="shared" si="482"/>
        <v>0</v>
      </c>
      <c r="AC517" s="83">
        <f t="shared" si="483"/>
        <v>0</v>
      </c>
      <c r="AD517" s="83">
        <f t="shared" si="484"/>
        <v>0</v>
      </c>
      <c r="AE517" s="83">
        <f t="shared" si="485"/>
        <v>0</v>
      </c>
      <c r="AF517" s="83">
        <f t="shared" si="486"/>
        <v>0</v>
      </c>
      <c r="AG517" s="83">
        <f t="shared" si="487"/>
        <v>0</v>
      </c>
      <c r="AH517" s="155">
        <f t="shared" si="488"/>
        <v>0</v>
      </c>
      <c r="AI517" s="83">
        <f t="shared" si="471"/>
        <v>0</v>
      </c>
      <c r="AJ517" s="83">
        <f t="shared" si="472"/>
        <v>0</v>
      </c>
      <c r="AK517" s="83">
        <f t="shared" si="512"/>
        <v>0</v>
      </c>
      <c r="AL517" s="83">
        <f t="shared" si="512"/>
        <v>0</v>
      </c>
      <c r="AM517" s="83">
        <f t="shared" si="512"/>
        <v>0</v>
      </c>
      <c r="AN517" s="83">
        <f t="shared" si="512"/>
        <v>0</v>
      </c>
      <c r="AO517" s="83">
        <f t="shared" si="512"/>
        <v>0</v>
      </c>
      <c r="AP517" s="83">
        <f t="shared" si="512"/>
        <v>0</v>
      </c>
      <c r="AQ517" s="83">
        <f t="shared" si="512"/>
        <v>0</v>
      </c>
      <c r="AR517" s="83">
        <f t="shared" si="512"/>
        <v>0</v>
      </c>
      <c r="AS517" s="83">
        <f t="shared" si="512"/>
        <v>0</v>
      </c>
      <c r="AT517" s="83">
        <f t="shared" si="512"/>
        <v>0</v>
      </c>
      <c r="AU517" s="155">
        <f t="shared" si="489"/>
        <v>0</v>
      </c>
      <c r="AV517" s="2">
        <f t="shared" si="473"/>
        <v>0</v>
      </c>
      <c r="AW517" s="2">
        <f t="shared" si="508"/>
        <v>0</v>
      </c>
      <c r="AX517" s="2">
        <f t="shared" si="508"/>
        <v>0</v>
      </c>
      <c r="AY517" s="2">
        <f t="shared" si="508"/>
        <v>0</v>
      </c>
      <c r="AZ517" s="2">
        <f t="shared" si="508"/>
        <v>0</v>
      </c>
      <c r="BA517" s="2">
        <f t="shared" si="508"/>
        <v>0</v>
      </c>
      <c r="BB517" s="2">
        <f t="shared" si="508"/>
        <v>0</v>
      </c>
      <c r="BC517" s="2">
        <f t="shared" si="508"/>
        <v>0</v>
      </c>
      <c r="BD517" s="2">
        <f t="shared" si="508"/>
        <v>0</v>
      </c>
      <c r="BE517" s="2">
        <f t="shared" si="508"/>
        <v>0</v>
      </c>
      <c r="BF517" s="2">
        <f t="shared" si="508"/>
        <v>0</v>
      </c>
      <c r="BG517" s="2">
        <f t="shared" si="508"/>
        <v>0</v>
      </c>
      <c r="BH517" s="145">
        <f t="shared" si="490"/>
        <v>0</v>
      </c>
      <c r="BU517" s="145"/>
      <c r="CH517" s="145"/>
      <c r="CU517" s="145"/>
      <c r="DH517" s="145"/>
      <c r="DU517" s="145"/>
      <c r="EH517" s="145"/>
    </row>
    <row r="518" spans="1:138" ht="15.75" hidden="1" outlineLevel="1" x14ac:dyDescent="0.25">
      <c r="A518" s="2">
        <f t="shared" si="518"/>
        <v>97</v>
      </c>
      <c r="B518" s="1">
        <f t="shared" si="518"/>
        <v>0</v>
      </c>
      <c r="C518" s="1">
        <f t="shared" si="518"/>
        <v>0</v>
      </c>
      <c r="D518" s="2">
        <f t="shared" si="518"/>
        <v>0</v>
      </c>
      <c r="E518" s="161">
        <f t="shared" si="518"/>
        <v>0</v>
      </c>
      <c r="F518" s="90">
        <f t="shared" si="469"/>
        <v>0</v>
      </c>
      <c r="G518" s="149"/>
      <c r="H518" s="149"/>
      <c r="I518" s="83">
        <f t="shared" ref="I518:T518" si="525">ROUND(H379*$G518/12,2)</f>
        <v>0</v>
      </c>
      <c r="J518" s="83">
        <f t="shared" si="525"/>
        <v>0</v>
      </c>
      <c r="K518" s="83">
        <f t="shared" si="525"/>
        <v>0</v>
      </c>
      <c r="L518" s="83">
        <f t="shared" si="525"/>
        <v>0</v>
      </c>
      <c r="M518" s="83">
        <f t="shared" si="525"/>
        <v>0</v>
      </c>
      <c r="N518" s="83">
        <f t="shared" si="525"/>
        <v>0</v>
      </c>
      <c r="O518" s="83">
        <f t="shared" si="525"/>
        <v>0</v>
      </c>
      <c r="P518" s="83">
        <f t="shared" si="525"/>
        <v>0</v>
      </c>
      <c r="Q518" s="83">
        <f t="shared" si="525"/>
        <v>0</v>
      </c>
      <c r="R518" s="83">
        <f t="shared" si="525"/>
        <v>0</v>
      </c>
      <c r="S518" s="83">
        <f t="shared" si="525"/>
        <v>0</v>
      </c>
      <c r="T518" s="83">
        <f t="shared" si="525"/>
        <v>0</v>
      </c>
      <c r="U518" s="183">
        <f t="shared" si="365"/>
        <v>0</v>
      </c>
      <c r="V518" s="83">
        <f t="shared" si="476"/>
        <v>0</v>
      </c>
      <c r="W518" s="83">
        <f t="shared" si="477"/>
        <v>0</v>
      </c>
      <c r="X518" s="83">
        <f t="shared" si="478"/>
        <v>0</v>
      </c>
      <c r="Y518" s="83">
        <f t="shared" si="479"/>
        <v>0</v>
      </c>
      <c r="Z518" s="83">
        <f t="shared" si="480"/>
        <v>0</v>
      </c>
      <c r="AA518" s="83">
        <f t="shared" si="481"/>
        <v>0</v>
      </c>
      <c r="AB518" s="83">
        <f t="shared" si="482"/>
        <v>0</v>
      </c>
      <c r="AC518" s="83">
        <f t="shared" si="483"/>
        <v>0</v>
      </c>
      <c r="AD518" s="83">
        <f t="shared" si="484"/>
        <v>0</v>
      </c>
      <c r="AE518" s="83">
        <f t="shared" si="485"/>
        <v>0</v>
      </c>
      <c r="AF518" s="83">
        <f t="shared" si="486"/>
        <v>0</v>
      </c>
      <c r="AG518" s="83">
        <f t="shared" si="487"/>
        <v>0</v>
      </c>
      <c r="AH518" s="155">
        <f t="shared" si="488"/>
        <v>0</v>
      </c>
      <c r="AI518" s="83">
        <f t="shared" si="471"/>
        <v>0</v>
      </c>
      <c r="AJ518" s="83">
        <f t="shared" si="472"/>
        <v>0</v>
      </c>
      <c r="AK518" s="83">
        <f t="shared" si="512"/>
        <v>0</v>
      </c>
      <c r="AL518" s="83">
        <f t="shared" si="512"/>
        <v>0</v>
      </c>
      <c r="AM518" s="83">
        <f t="shared" si="512"/>
        <v>0</v>
      </c>
      <c r="AN518" s="83">
        <f t="shared" si="512"/>
        <v>0</v>
      </c>
      <c r="AO518" s="83">
        <f t="shared" si="512"/>
        <v>0</v>
      </c>
      <c r="AP518" s="83">
        <f t="shared" si="512"/>
        <v>0</v>
      </c>
      <c r="AQ518" s="83">
        <f t="shared" si="512"/>
        <v>0</v>
      </c>
      <c r="AR518" s="83">
        <f t="shared" si="512"/>
        <v>0</v>
      </c>
      <c r="AS518" s="83">
        <f t="shared" si="512"/>
        <v>0</v>
      </c>
      <c r="AT518" s="83">
        <f t="shared" si="512"/>
        <v>0</v>
      </c>
      <c r="AU518" s="155">
        <f t="shared" si="489"/>
        <v>0</v>
      </c>
      <c r="AV518" s="2">
        <f t="shared" si="473"/>
        <v>0</v>
      </c>
      <c r="AW518" s="2">
        <f t="shared" si="508"/>
        <v>0</v>
      </c>
      <c r="AX518" s="2">
        <f t="shared" si="508"/>
        <v>0</v>
      </c>
      <c r="AY518" s="2">
        <f t="shared" si="508"/>
        <v>0</v>
      </c>
      <c r="AZ518" s="2">
        <f t="shared" si="508"/>
        <v>0</v>
      </c>
      <c r="BA518" s="2">
        <f t="shared" si="508"/>
        <v>0</v>
      </c>
      <c r="BB518" s="2">
        <f t="shared" si="508"/>
        <v>0</v>
      </c>
      <c r="BC518" s="2">
        <f t="shared" si="508"/>
        <v>0</v>
      </c>
      <c r="BD518" s="2">
        <f t="shared" si="508"/>
        <v>0</v>
      </c>
      <c r="BE518" s="2">
        <f t="shared" si="508"/>
        <v>0</v>
      </c>
      <c r="BF518" s="2">
        <f t="shared" si="508"/>
        <v>0</v>
      </c>
      <c r="BG518" s="2">
        <f t="shared" si="508"/>
        <v>0</v>
      </c>
      <c r="BH518" s="145">
        <f t="shared" si="490"/>
        <v>0</v>
      </c>
      <c r="BU518" s="145"/>
      <c r="CH518" s="145"/>
      <c r="CU518" s="145"/>
      <c r="DH518" s="145"/>
      <c r="DU518" s="145"/>
      <c r="EH518" s="145"/>
    </row>
    <row r="519" spans="1:138" ht="15.75" hidden="1" outlineLevel="1" x14ac:dyDescent="0.25">
      <c r="A519" s="2">
        <f t="shared" si="518"/>
        <v>98</v>
      </c>
      <c r="B519" s="1">
        <f t="shared" si="518"/>
        <v>0</v>
      </c>
      <c r="C519" s="1">
        <f t="shared" si="518"/>
        <v>0</v>
      </c>
      <c r="D519" s="2">
        <f t="shared" si="518"/>
        <v>0</v>
      </c>
      <c r="E519" s="161">
        <f t="shared" si="518"/>
        <v>0</v>
      </c>
      <c r="F519" s="90">
        <f t="shared" si="469"/>
        <v>0</v>
      </c>
      <c r="G519" s="149"/>
      <c r="H519" s="149"/>
      <c r="I519" s="83">
        <f t="shared" ref="I519:T519" si="526">ROUND(H380*$G519/12,2)</f>
        <v>0</v>
      </c>
      <c r="J519" s="83">
        <f t="shared" si="526"/>
        <v>0</v>
      </c>
      <c r="K519" s="83">
        <f t="shared" si="526"/>
        <v>0</v>
      </c>
      <c r="L519" s="83">
        <f t="shared" si="526"/>
        <v>0</v>
      </c>
      <c r="M519" s="83">
        <f t="shared" si="526"/>
        <v>0</v>
      </c>
      <c r="N519" s="83">
        <f t="shared" si="526"/>
        <v>0</v>
      </c>
      <c r="O519" s="83">
        <f t="shared" si="526"/>
        <v>0</v>
      </c>
      <c r="P519" s="83">
        <f t="shared" si="526"/>
        <v>0</v>
      </c>
      <c r="Q519" s="83">
        <f t="shared" si="526"/>
        <v>0</v>
      </c>
      <c r="R519" s="83">
        <f t="shared" si="526"/>
        <v>0</v>
      </c>
      <c r="S519" s="83">
        <f t="shared" si="526"/>
        <v>0</v>
      </c>
      <c r="T519" s="83">
        <f t="shared" si="526"/>
        <v>0</v>
      </c>
      <c r="U519" s="183">
        <f t="shared" si="365"/>
        <v>0</v>
      </c>
      <c r="V519" s="83">
        <f t="shared" si="476"/>
        <v>0</v>
      </c>
      <c r="W519" s="83">
        <f t="shared" si="477"/>
        <v>0</v>
      </c>
      <c r="X519" s="83">
        <f t="shared" si="478"/>
        <v>0</v>
      </c>
      <c r="Y519" s="83">
        <f t="shared" si="479"/>
        <v>0</v>
      </c>
      <c r="Z519" s="83">
        <f t="shared" si="480"/>
        <v>0</v>
      </c>
      <c r="AA519" s="83">
        <f t="shared" si="481"/>
        <v>0</v>
      </c>
      <c r="AB519" s="83">
        <f t="shared" si="482"/>
        <v>0</v>
      </c>
      <c r="AC519" s="83">
        <f t="shared" si="483"/>
        <v>0</v>
      </c>
      <c r="AD519" s="83">
        <f t="shared" si="484"/>
        <v>0</v>
      </c>
      <c r="AE519" s="83">
        <f t="shared" si="485"/>
        <v>0</v>
      </c>
      <c r="AF519" s="83">
        <f t="shared" si="486"/>
        <v>0</v>
      </c>
      <c r="AG519" s="83">
        <f t="shared" si="487"/>
        <v>0</v>
      </c>
      <c r="AH519" s="155">
        <f t="shared" si="488"/>
        <v>0</v>
      </c>
      <c r="AI519" s="83">
        <f t="shared" si="471"/>
        <v>0</v>
      </c>
      <c r="AJ519" s="83">
        <f t="shared" si="472"/>
        <v>0</v>
      </c>
      <c r="AK519" s="83">
        <f t="shared" si="512"/>
        <v>0</v>
      </c>
      <c r="AL519" s="83">
        <f t="shared" si="512"/>
        <v>0</v>
      </c>
      <c r="AM519" s="83">
        <f t="shared" si="512"/>
        <v>0</v>
      </c>
      <c r="AN519" s="83">
        <f t="shared" si="512"/>
        <v>0</v>
      </c>
      <c r="AO519" s="83">
        <f t="shared" si="512"/>
        <v>0</v>
      </c>
      <c r="AP519" s="83">
        <f t="shared" si="512"/>
        <v>0</v>
      </c>
      <c r="AQ519" s="83">
        <f t="shared" si="512"/>
        <v>0</v>
      </c>
      <c r="AR519" s="83">
        <f t="shared" si="512"/>
        <v>0</v>
      </c>
      <c r="AS519" s="83">
        <f t="shared" si="512"/>
        <v>0</v>
      </c>
      <c r="AT519" s="83">
        <f t="shared" si="512"/>
        <v>0</v>
      </c>
      <c r="AU519" s="155">
        <f t="shared" si="489"/>
        <v>0</v>
      </c>
      <c r="AV519" s="2">
        <f t="shared" si="473"/>
        <v>0</v>
      </c>
      <c r="AW519" s="2">
        <f t="shared" ref="AW519:BG534" si="527">ROUND(AV380*$H519/12,2)</f>
        <v>0</v>
      </c>
      <c r="AX519" s="2">
        <f t="shared" si="527"/>
        <v>0</v>
      </c>
      <c r="AY519" s="2">
        <f t="shared" si="527"/>
        <v>0</v>
      </c>
      <c r="AZ519" s="2">
        <f t="shared" si="527"/>
        <v>0</v>
      </c>
      <c r="BA519" s="2">
        <f t="shared" si="527"/>
        <v>0</v>
      </c>
      <c r="BB519" s="2">
        <f t="shared" si="527"/>
        <v>0</v>
      </c>
      <c r="BC519" s="2">
        <f t="shared" si="527"/>
        <v>0</v>
      </c>
      <c r="BD519" s="2">
        <f t="shared" si="527"/>
        <v>0</v>
      </c>
      <c r="BE519" s="2">
        <f t="shared" si="527"/>
        <v>0</v>
      </c>
      <c r="BF519" s="2">
        <f t="shared" si="527"/>
        <v>0</v>
      </c>
      <c r="BG519" s="2">
        <f t="shared" si="527"/>
        <v>0</v>
      </c>
      <c r="BH519" s="145">
        <f t="shared" si="490"/>
        <v>0</v>
      </c>
      <c r="BU519" s="145"/>
      <c r="CH519" s="145"/>
      <c r="CU519" s="145"/>
      <c r="DH519" s="145"/>
      <c r="DU519" s="145"/>
      <c r="EH519" s="145"/>
    </row>
    <row r="520" spans="1:138" ht="15.75" hidden="1" outlineLevel="1" x14ac:dyDescent="0.25">
      <c r="A520" s="2">
        <f t="shared" si="518"/>
        <v>99</v>
      </c>
      <c r="B520" s="1">
        <f t="shared" si="518"/>
        <v>0</v>
      </c>
      <c r="C520" s="1">
        <f t="shared" si="518"/>
        <v>0</v>
      </c>
      <c r="D520" s="2">
        <f t="shared" si="518"/>
        <v>0</v>
      </c>
      <c r="E520" s="161">
        <f t="shared" si="518"/>
        <v>0</v>
      </c>
      <c r="F520" s="90">
        <f t="shared" si="469"/>
        <v>0</v>
      </c>
      <c r="G520" s="149"/>
      <c r="H520" s="149"/>
      <c r="I520" s="83">
        <f t="shared" ref="I520:T520" si="528">ROUND(H381*$G520/12,2)</f>
        <v>0</v>
      </c>
      <c r="J520" s="83">
        <f t="shared" si="528"/>
        <v>0</v>
      </c>
      <c r="K520" s="83">
        <f t="shared" si="528"/>
        <v>0</v>
      </c>
      <c r="L520" s="83">
        <f t="shared" si="528"/>
        <v>0</v>
      </c>
      <c r="M520" s="83">
        <f t="shared" si="528"/>
        <v>0</v>
      </c>
      <c r="N520" s="83">
        <f t="shared" si="528"/>
        <v>0</v>
      </c>
      <c r="O520" s="83">
        <f t="shared" si="528"/>
        <v>0</v>
      </c>
      <c r="P520" s="83">
        <f t="shared" si="528"/>
        <v>0</v>
      </c>
      <c r="Q520" s="83">
        <f t="shared" si="528"/>
        <v>0</v>
      </c>
      <c r="R520" s="83">
        <f t="shared" si="528"/>
        <v>0</v>
      </c>
      <c r="S520" s="83">
        <f t="shared" si="528"/>
        <v>0</v>
      </c>
      <c r="T520" s="83">
        <f t="shared" si="528"/>
        <v>0</v>
      </c>
      <c r="U520" s="183">
        <f t="shared" si="365"/>
        <v>0</v>
      </c>
      <c r="V520" s="83">
        <f t="shared" si="476"/>
        <v>0</v>
      </c>
      <c r="W520" s="83">
        <f t="shared" si="477"/>
        <v>0</v>
      </c>
      <c r="X520" s="83">
        <f t="shared" si="478"/>
        <v>0</v>
      </c>
      <c r="Y520" s="83">
        <f t="shared" si="479"/>
        <v>0</v>
      </c>
      <c r="Z520" s="83">
        <f t="shared" si="480"/>
        <v>0</v>
      </c>
      <c r="AA520" s="83">
        <f t="shared" si="481"/>
        <v>0</v>
      </c>
      <c r="AB520" s="83">
        <f t="shared" si="482"/>
        <v>0</v>
      </c>
      <c r="AC520" s="83">
        <f t="shared" si="483"/>
        <v>0</v>
      </c>
      <c r="AD520" s="83">
        <f t="shared" si="484"/>
        <v>0</v>
      </c>
      <c r="AE520" s="83">
        <f t="shared" si="485"/>
        <v>0</v>
      </c>
      <c r="AF520" s="83">
        <f t="shared" si="486"/>
        <v>0</v>
      </c>
      <c r="AG520" s="83">
        <f t="shared" si="487"/>
        <v>0</v>
      </c>
      <c r="AH520" s="155">
        <f t="shared" si="488"/>
        <v>0</v>
      </c>
      <c r="AI520" s="83">
        <f t="shared" si="471"/>
        <v>0</v>
      </c>
      <c r="AJ520" s="83">
        <f t="shared" si="472"/>
        <v>0</v>
      </c>
      <c r="AK520" s="83">
        <f t="shared" si="512"/>
        <v>0</v>
      </c>
      <c r="AL520" s="83">
        <f t="shared" si="512"/>
        <v>0</v>
      </c>
      <c r="AM520" s="83">
        <f t="shared" si="512"/>
        <v>0</v>
      </c>
      <c r="AN520" s="83">
        <f t="shared" si="512"/>
        <v>0</v>
      </c>
      <c r="AO520" s="83">
        <f t="shared" si="512"/>
        <v>0</v>
      </c>
      <c r="AP520" s="83">
        <f t="shared" si="512"/>
        <v>0</v>
      </c>
      <c r="AQ520" s="83">
        <f t="shared" si="512"/>
        <v>0</v>
      </c>
      <c r="AR520" s="83">
        <f t="shared" si="512"/>
        <v>0</v>
      </c>
      <c r="AS520" s="83">
        <f t="shared" si="512"/>
        <v>0</v>
      </c>
      <c r="AT520" s="83">
        <f t="shared" si="512"/>
        <v>0</v>
      </c>
      <c r="AU520" s="155">
        <f t="shared" si="489"/>
        <v>0</v>
      </c>
      <c r="AV520" s="2">
        <f t="shared" si="473"/>
        <v>0</v>
      </c>
      <c r="AW520" s="2">
        <f t="shared" si="527"/>
        <v>0</v>
      </c>
      <c r="AX520" s="2">
        <f t="shared" si="527"/>
        <v>0</v>
      </c>
      <c r="AY520" s="2">
        <f t="shared" si="527"/>
        <v>0</v>
      </c>
      <c r="AZ520" s="2">
        <f t="shared" si="527"/>
        <v>0</v>
      </c>
      <c r="BA520" s="2">
        <f t="shared" si="527"/>
        <v>0</v>
      </c>
      <c r="BB520" s="2">
        <f t="shared" si="527"/>
        <v>0</v>
      </c>
      <c r="BC520" s="2">
        <f t="shared" si="527"/>
        <v>0</v>
      </c>
      <c r="BD520" s="2">
        <f t="shared" si="527"/>
        <v>0</v>
      </c>
      <c r="BE520" s="2">
        <f t="shared" si="527"/>
        <v>0</v>
      </c>
      <c r="BF520" s="2">
        <f t="shared" si="527"/>
        <v>0</v>
      </c>
      <c r="BG520" s="2">
        <f t="shared" si="527"/>
        <v>0</v>
      </c>
      <c r="BH520" s="145">
        <f t="shared" si="490"/>
        <v>0</v>
      </c>
      <c r="BU520" s="145"/>
      <c r="CH520" s="145"/>
      <c r="CU520" s="145"/>
      <c r="DH520" s="145"/>
      <c r="DU520" s="145"/>
      <c r="EH520" s="145"/>
    </row>
    <row r="521" spans="1:138" ht="15.75" hidden="1" outlineLevel="1" x14ac:dyDescent="0.25">
      <c r="A521" s="2">
        <f t="shared" si="518"/>
        <v>100</v>
      </c>
      <c r="B521" s="1">
        <f t="shared" si="518"/>
        <v>0</v>
      </c>
      <c r="C521" s="1">
        <f t="shared" si="518"/>
        <v>0</v>
      </c>
      <c r="D521" s="2">
        <f t="shared" si="518"/>
        <v>0</v>
      </c>
      <c r="E521" s="161">
        <f t="shared" si="518"/>
        <v>0</v>
      </c>
      <c r="F521" s="90">
        <f t="shared" si="469"/>
        <v>0</v>
      </c>
      <c r="G521" s="149"/>
      <c r="H521" s="149"/>
      <c r="I521" s="83">
        <f t="shared" ref="I521:T521" si="529">ROUND(H382*$G521/12,2)</f>
        <v>0</v>
      </c>
      <c r="J521" s="83">
        <f t="shared" si="529"/>
        <v>0</v>
      </c>
      <c r="K521" s="83">
        <f t="shared" si="529"/>
        <v>0</v>
      </c>
      <c r="L521" s="83">
        <f t="shared" si="529"/>
        <v>0</v>
      </c>
      <c r="M521" s="83">
        <f t="shared" si="529"/>
        <v>0</v>
      </c>
      <c r="N521" s="83">
        <f t="shared" si="529"/>
        <v>0</v>
      </c>
      <c r="O521" s="83">
        <f t="shared" si="529"/>
        <v>0</v>
      </c>
      <c r="P521" s="83">
        <f t="shared" si="529"/>
        <v>0</v>
      </c>
      <c r="Q521" s="83">
        <f t="shared" si="529"/>
        <v>0</v>
      </c>
      <c r="R521" s="83">
        <f t="shared" si="529"/>
        <v>0</v>
      </c>
      <c r="S521" s="83">
        <f t="shared" si="529"/>
        <v>0</v>
      </c>
      <c r="T521" s="83">
        <f t="shared" si="529"/>
        <v>0</v>
      </c>
      <c r="U521" s="183">
        <f t="shared" si="365"/>
        <v>0</v>
      </c>
      <c r="V521" s="83">
        <f t="shared" si="476"/>
        <v>0</v>
      </c>
      <c r="W521" s="83">
        <f t="shared" si="477"/>
        <v>0</v>
      </c>
      <c r="X521" s="83">
        <f t="shared" si="478"/>
        <v>0</v>
      </c>
      <c r="Y521" s="83">
        <f t="shared" si="479"/>
        <v>0</v>
      </c>
      <c r="Z521" s="83">
        <f t="shared" si="480"/>
        <v>0</v>
      </c>
      <c r="AA521" s="83">
        <f t="shared" si="481"/>
        <v>0</v>
      </c>
      <c r="AB521" s="83">
        <f t="shared" si="482"/>
        <v>0</v>
      </c>
      <c r="AC521" s="83">
        <f t="shared" si="483"/>
        <v>0</v>
      </c>
      <c r="AD521" s="83">
        <f t="shared" si="484"/>
        <v>0</v>
      </c>
      <c r="AE521" s="83">
        <f t="shared" si="485"/>
        <v>0</v>
      </c>
      <c r="AF521" s="83">
        <f t="shared" si="486"/>
        <v>0</v>
      </c>
      <c r="AG521" s="83">
        <f t="shared" si="487"/>
        <v>0</v>
      </c>
      <c r="AH521" s="155">
        <f t="shared" si="488"/>
        <v>0</v>
      </c>
      <c r="AI521" s="83">
        <f t="shared" si="471"/>
        <v>0</v>
      </c>
      <c r="AJ521" s="83">
        <f t="shared" si="472"/>
        <v>0</v>
      </c>
      <c r="AK521" s="83">
        <f t="shared" si="512"/>
        <v>0</v>
      </c>
      <c r="AL521" s="83">
        <f t="shared" si="512"/>
        <v>0</v>
      </c>
      <c r="AM521" s="83">
        <f t="shared" si="512"/>
        <v>0</v>
      </c>
      <c r="AN521" s="83">
        <f t="shared" si="512"/>
        <v>0</v>
      </c>
      <c r="AO521" s="83">
        <f t="shared" si="512"/>
        <v>0</v>
      </c>
      <c r="AP521" s="83">
        <f t="shared" si="512"/>
        <v>0</v>
      </c>
      <c r="AQ521" s="83">
        <f t="shared" si="512"/>
        <v>0</v>
      </c>
      <c r="AR521" s="83">
        <f t="shared" si="512"/>
        <v>0</v>
      </c>
      <c r="AS521" s="83">
        <f t="shared" si="512"/>
        <v>0</v>
      </c>
      <c r="AT521" s="83">
        <f t="shared" si="512"/>
        <v>0</v>
      </c>
      <c r="AU521" s="155">
        <f t="shared" si="489"/>
        <v>0</v>
      </c>
      <c r="AV521" s="2">
        <f t="shared" si="473"/>
        <v>0</v>
      </c>
      <c r="AW521" s="2">
        <f t="shared" si="527"/>
        <v>0</v>
      </c>
      <c r="AX521" s="2">
        <f t="shared" si="527"/>
        <v>0</v>
      </c>
      <c r="AY521" s="2">
        <f t="shared" si="527"/>
        <v>0</v>
      </c>
      <c r="AZ521" s="2">
        <f t="shared" si="527"/>
        <v>0</v>
      </c>
      <c r="BA521" s="2">
        <f t="shared" si="527"/>
        <v>0</v>
      </c>
      <c r="BB521" s="2">
        <f t="shared" si="527"/>
        <v>0</v>
      </c>
      <c r="BC521" s="2">
        <f t="shared" si="527"/>
        <v>0</v>
      </c>
      <c r="BD521" s="2">
        <f t="shared" si="527"/>
        <v>0</v>
      </c>
      <c r="BE521" s="2">
        <f t="shared" si="527"/>
        <v>0</v>
      </c>
      <c r="BF521" s="2">
        <f t="shared" si="527"/>
        <v>0</v>
      </c>
      <c r="BG521" s="2">
        <f t="shared" si="527"/>
        <v>0</v>
      </c>
      <c r="BH521" s="145">
        <f t="shared" si="490"/>
        <v>0</v>
      </c>
      <c r="BU521" s="145"/>
      <c r="CH521" s="145"/>
      <c r="CU521" s="145"/>
      <c r="DH521" s="145"/>
      <c r="DU521" s="145"/>
      <c r="EH521" s="145"/>
    </row>
    <row r="522" spans="1:138" ht="15.75" hidden="1" outlineLevel="1" x14ac:dyDescent="0.25">
      <c r="A522" s="2">
        <f t="shared" ref="A522:E531" si="530">A383</f>
        <v>101</v>
      </c>
      <c r="B522" s="1">
        <f t="shared" si="530"/>
        <v>0</v>
      </c>
      <c r="C522" s="1">
        <f t="shared" si="530"/>
        <v>0</v>
      </c>
      <c r="D522" s="2">
        <f t="shared" si="530"/>
        <v>0</v>
      </c>
      <c r="E522" s="161">
        <f t="shared" si="530"/>
        <v>0</v>
      </c>
      <c r="F522" s="90">
        <f t="shared" si="469"/>
        <v>0</v>
      </c>
      <c r="G522" s="149"/>
      <c r="H522" s="149"/>
      <c r="I522" s="83">
        <f t="shared" ref="I522:T522" si="531">ROUND(H383*$G522/12,2)</f>
        <v>0</v>
      </c>
      <c r="J522" s="83">
        <f t="shared" si="531"/>
        <v>0</v>
      </c>
      <c r="K522" s="83">
        <f t="shared" si="531"/>
        <v>0</v>
      </c>
      <c r="L522" s="83">
        <f t="shared" si="531"/>
        <v>0</v>
      </c>
      <c r="M522" s="83">
        <f t="shared" si="531"/>
        <v>0</v>
      </c>
      <c r="N522" s="83">
        <f t="shared" si="531"/>
        <v>0</v>
      </c>
      <c r="O522" s="83">
        <f t="shared" si="531"/>
        <v>0</v>
      </c>
      <c r="P522" s="83">
        <f t="shared" si="531"/>
        <v>0</v>
      </c>
      <c r="Q522" s="83">
        <f t="shared" si="531"/>
        <v>0</v>
      </c>
      <c r="R522" s="83">
        <f t="shared" si="531"/>
        <v>0</v>
      </c>
      <c r="S522" s="83">
        <f t="shared" si="531"/>
        <v>0</v>
      </c>
      <c r="T522" s="83">
        <f t="shared" si="531"/>
        <v>0</v>
      </c>
      <c r="U522" s="183">
        <f t="shared" si="365"/>
        <v>0</v>
      </c>
      <c r="V522" s="83">
        <f t="shared" si="476"/>
        <v>0</v>
      </c>
      <c r="W522" s="83">
        <f t="shared" si="477"/>
        <v>0</v>
      </c>
      <c r="X522" s="83">
        <f t="shared" si="478"/>
        <v>0</v>
      </c>
      <c r="Y522" s="83">
        <f t="shared" si="479"/>
        <v>0</v>
      </c>
      <c r="Z522" s="83">
        <f t="shared" si="480"/>
        <v>0</v>
      </c>
      <c r="AA522" s="83">
        <f t="shared" si="481"/>
        <v>0</v>
      </c>
      <c r="AB522" s="83">
        <f t="shared" si="482"/>
        <v>0</v>
      </c>
      <c r="AC522" s="83">
        <f t="shared" si="483"/>
        <v>0</v>
      </c>
      <c r="AD522" s="83">
        <f t="shared" si="484"/>
        <v>0</v>
      </c>
      <c r="AE522" s="83">
        <f t="shared" si="485"/>
        <v>0</v>
      </c>
      <c r="AF522" s="83">
        <f t="shared" si="486"/>
        <v>0</v>
      </c>
      <c r="AG522" s="83">
        <f t="shared" si="487"/>
        <v>0</v>
      </c>
      <c r="AH522" s="155">
        <f t="shared" si="488"/>
        <v>0</v>
      </c>
      <c r="AI522" s="83">
        <f t="shared" si="471"/>
        <v>0</v>
      </c>
      <c r="AJ522" s="83">
        <f t="shared" si="472"/>
        <v>0</v>
      </c>
      <c r="AK522" s="83">
        <f t="shared" ref="AK522:AT537" si="532">ROUND(AJ383*$H522/12,2)</f>
        <v>0</v>
      </c>
      <c r="AL522" s="83">
        <f t="shared" si="532"/>
        <v>0</v>
      </c>
      <c r="AM522" s="83">
        <f t="shared" si="532"/>
        <v>0</v>
      </c>
      <c r="AN522" s="83">
        <f t="shared" si="532"/>
        <v>0</v>
      </c>
      <c r="AO522" s="83">
        <f t="shared" si="532"/>
        <v>0</v>
      </c>
      <c r="AP522" s="83">
        <f t="shared" si="532"/>
        <v>0</v>
      </c>
      <c r="AQ522" s="83">
        <f t="shared" si="532"/>
        <v>0</v>
      </c>
      <c r="AR522" s="83">
        <f t="shared" si="532"/>
        <v>0</v>
      </c>
      <c r="AS522" s="83">
        <f t="shared" si="532"/>
        <v>0</v>
      </c>
      <c r="AT522" s="83">
        <f t="shared" si="532"/>
        <v>0</v>
      </c>
      <c r="AU522" s="155">
        <f t="shared" si="489"/>
        <v>0</v>
      </c>
      <c r="AV522" s="2">
        <f t="shared" si="473"/>
        <v>0</v>
      </c>
      <c r="AW522" s="2">
        <f t="shared" si="527"/>
        <v>0</v>
      </c>
      <c r="AX522" s="2">
        <f t="shared" si="527"/>
        <v>0</v>
      </c>
      <c r="AY522" s="2">
        <f t="shared" si="527"/>
        <v>0</v>
      </c>
      <c r="AZ522" s="2">
        <f t="shared" si="527"/>
        <v>0</v>
      </c>
      <c r="BA522" s="2">
        <f t="shared" si="527"/>
        <v>0</v>
      </c>
      <c r="BB522" s="2">
        <f t="shared" si="527"/>
        <v>0</v>
      </c>
      <c r="BC522" s="2">
        <f t="shared" si="527"/>
        <v>0</v>
      </c>
      <c r="BD522" s="2">
        <f t="shared" si="527"/>
        <v>0</v>
      </c>
      <c r="BE522" s="2">
        <f t="shared" si="527"/>
        <v>0</v>
      </c>
      <c r="BF522" s="2">
        <f t="shared" si="527"/>
        <v>0</v>
      </c>
      <c r="BG522" s="2">
        <f t="shared" si="527"/>
        <v>0</v>
      </c>
      <c r="BH522" s="145">
        <f t="shared" si="490"/>
        <v>0</v>
      </c>
      <c r="BU522" s="145"/>
      <c r="CH522" s="145"/>
      <c r="CU522" s="145"/>
      <c r="DH522" s="145"/>
      <c r="DU522" s="145"/>
      <c r="EH522" s="145"/>
    </row>
    <row r="523" spans="1:138" ht="15.75" hidden="1" outlineLevel="1" x14ac:dyDescent="0.25">
      <c r="A523" s="2">
        <f t="shared" si="530"/>
        <v>102</v>
      </c>
      <c r="B523" s="1">
        <f t="shared" si="530"/>
        <v>0</v>
      </c>
      <c r="C523" s="1">
        <f t="shared" si="530"/>
        <v>0</v>
      </c>
      <c r="D523" s="2">
        <f t="shared" si="530"/>
        <v>0</v>
      </c>
      <c r="E523" s="161">
        <f t="shared" si="530"/>
        <v>0</v>
      </c>
      <c r="F523" s="90">
        <f t="shared" si="469"/>
        <v>0</v>
      </c>
      <c r="G523" s="149"/>
      <c r="H523" s="149"/>
      <c r="I523" s="83">
        <f t="shared" ref="I523:T523" si="533">ROUND(H384*$G523/12,2)</f>
        <v>0</v>
      </c>
      <c r="J523" s="83">
        <f t="shared" si="533"/>
        <v>0</v>
      </c>
      <c r="K523" s="83">
        <f t="shared" si="533"/>
        <v>0</v>
      </c>
      <c r="L523" s="83">
        <f t="shared" si="533"/>
        <v>0</v>
      </c>
      <c r="M523" s="83">
        <f t="shared" si="533"/>
        <v>0</v>
      </c>
      <c r="N523" s="83">
        <f t="shared" si="533"/>
        <v>0</v>
      </c>
      <c r="O523" s="83">
        <f t="shared" si="533"/>
        <v>0</v>
      </c>
      <c r="P523" s="83">
        <f t="shared" si="533"/>
        <v>0</v>
      </c>
      <c r="Q523" s="83">
        <f t="shared" si="533"/>
        <v>0</v>
      </c>
      <c r="R523" s="83">
        <f t="shared" si="533"/>
        <v>0</v>
      </c>
      <c r="S523" s="83">
        <f t="shared" si="533"/>
        <v>0</v>
      </c>
      <c r="T523" s="83">
        <f t="shared" si="533"/>
        <v>0</v>
      </c>
      <c r="U523" s="183">
        <f t="shared" si="365"/>
        <v>0</v>
      </c>
      <c r="V523" s="83">
        <f t="shared" si="476"/>
        <v>0</v>
      </c>
      <c r="W523" s="83">
        <f t="shared" si="477"/>
        <v>0</v>
      </c>
      <c r="X523" s="83">
        <f t="shared" si="478"/>
        <v>0</v>
      </c>
      <c r="Y523" s="83">
        <f t="shared" si="479"/>
        <v>0</v>
      </c>
      <c r="Z523" s="83">
        <f t="shared" si="480"/>
        <v>0</v>
      </c>
      <c r="AA523" s="83">
        <f t="shared" si="481"/>
        <v>0</v>
      </c>
      <c r="AB523" s="83">
        <f t="shared" si="482"/>
        <v>0</v>
      </c>
      <c r="AC523" s="83">
        <f t="shared" si="483"/>
        <v>0</v>
      </c>
      <c r="AD523" s="83">
        <f t="shared" si="484"/>
        <v>0</v>
      </c>
      <c r="AE523" s="83">
        <f t="shared" si="485"/>
        <v>0</v>
      </c>
      <c r="AF523" s="83">
        <f t="shared" si="486"/>
        <v>0</v>
      </c>
      <c r="AG523" s="83">
        <f t="shared" si="487"/>
        <v>0</v>
      </c>
      <c r="AH523" s="155">
        <f t="shared" si="488"/>
        <v>0</v>
      </c>
      <c r="AI523" s="83">
        <f t="shared" si="471"/>
        <v>0</v>
      </c>
      <c r="AJ523" s="83">
        <f t="shared" si="472"/>
        <v>0</v>
      </c>
      <c r="AK523" s="83">
        <f t="shared" si="532"/>
        <v>0</v>
      </c>
      <c r="AL523" s="83">
        <f t="shared" si="532"/>
        <v>0</v>
      </c>
      <c r="AM523" s="83">
        <f t="shared" si="532"/>
        <v>0</v>
      </c>
      <c r="AN523" s="83">
        <f t="shared" si="532"/>
        <v>0</v>
      </c>
      <c r="AO523" s="83">
        <f t="shared" si="532"/>
        <v>0</v>
      </c>
      <c r="AP523" s="83">
        <f t="shared" si="532"/>
        <v>0</v>
      </c>
      <c r="AQ523" s="83">
        <f t="shared" si="532"/>
        <v>0</v>
      </c>
      <c r="AR523" s="83">
        <f t="shared" si="532"/>
        <v>0</v>
      </c>
      <c r="AS523" s="83">
        <f t="shared" si="532"/>
        <v>0</v>
      </c>
      <c r="AT523" s="83">
        <f t="shared" si="532"/>
        <v>0</v>
      </c>
      <c r="AU523" s="155">
        <f t="shared" si="489"/>
        <v>0</v>
      </c>
      <c r="AV523" s="2">
        <f t="shared" si="473"/>
        <v>0</v>
      </c>
      <c r="AW523" s="2">
        <f t="shared" si="527"/>
        <v>0</v>
      </c>
      <c r="AX523" s="2">
        <f t="shared" si="527"/>
        <v>0</v>
      </c>
      <c r="AY523" s="2">
        <f t="shared" si="527"/>
        <v>0</v>
      </c>
      <c r="AZ523" s="2">
        <f t="shared" si="527"/>
        <v>0</v>
      </c>
      <c r="BA523" s="2">
        <f t="shared" si="527"/>
        <v>0</v>
      </c>
      <c r="BB523" s="2">
        <f t="shared" si="527"/>
        <v>0</v>
      </c>
      <c r="BC523" s="2">
        <f t="shared" si="527"/>
        <v>0</v>
      </c>
      <c r="BD523" s="2">
        <f t="shared" si="527"/>
        <v>0</v>
      </c>
      <c r="BE523" s="2">
        <f t="shared" si="527"/>
        <v>0</v>
      </c>
      <c r="BF523" s="2">
        <f t="shared" si="527"/>
        <v>0</v>
      </c>
      <c r="BG523" s="2">
        <f t="shared" si="527"/>
        <v>0</v>
      </c>
      <c r="BH523" s="145">
        <f t="shared" si="490"/>
        <v>0</v>
      </c>
      <c r="BU523" s="145"/>
      <c r="CH523" s="145"/>
      <c r="CU523" s="145"/>
      <c r="DH523" s="145"/>
      <c r="DU523" s="145"/>
      <c r="EH523" s="145"/>
    </row>
    <row r="524" spans="1:138" ht="15.75" hidden="1" outlineLevel="1" x14ac:dyDescent="0.25">
      <c r="A524" s="2">
        <f t="shared" si="530"/>
        <v>103</v>
      </c>
      <c r="B524" s="1">
        <f t="shared" si="530"/>
        <v>0</v>
      </c>
      <c r="C524" s="1">
        <f t="shared" si="530"/>
        <v>0</v>
      </c>
      <c r="D524" s="2">
        <f t="shared" si="530"/>
        <v>0</v>
      </c>
      <c r="E524" s="161">
        <f t="shared" si="530"/>
        <v>0</v>
      </c>
      <c r="F524" s="90">
        <f t="shared" si="469"/>
        <v>0</v>
      </c>
      <c r="G524" s="149"/>
      <c r="H524" s="149"/>
      <c r="I524" s="83">
        <f t="shared" ref="I524:T524" si="534">ROUND(H385*$G524/12,2)</f>
        <v>0</v>
      </c>
      <c r="J524" s="83">
        <f t="shared" si="534"/>
        <v>0</v>
      </c>
      <c r="K524" s="83">
        <f t="shared" si="534"/>
        <v>0</v>
      </c>
      <c r="L524" s="83">
        <f t="shared" si="534"/>
        <v>0</v>
      </c>
      <c r="M524" s="83">
        <f t="shared" si="534"/>
        <v>0</v>
      </c>
      <c r="N524" s="83">
        <f t="shared" si="534"/>
        <v>0</v>
      </c>
      <c r="O524" s="83">
        <f t="shared" si="534"/>
        <v>0</v>
      </c>
      <c r="P524" s="83">
        <f t="shared" si="534"/>
        <v>0</v>
      </c>
      <c r="Q524" s="83">
        <f t="shared" si="534"/>
        <v>0</v>
      </c>
      <c r="R524" s="83">
        <f t="shared" si="534"/>
        <v>0</v>
      </c>
      <c r="S524" s="83">
        <f t="shared" si="534"/>
        <v>0</v>
      </c>
      <c r="T524" s="83">
        <f t="shared" si="534"/>
        <v>0</v>
      </c>
      <c r="U524" s="183">
        <f t="shared" si="365"/>
        <v>0</v>
      </c>
      <c r="V524" s="83">
        <f t="shared" si="476"/>
        <v>0</v>
      </c>
      <c r="W524" s="83">
        <f t="shared" si="477"/>
        <v>0</v>
      </c>
      <c r="X524" s="83">
        <f t="shared" si="478"/>
        <v>0</v>
      </c>
      <c r="Y524" s="83">
        <f t="shared" si="479"/>
        <v>0</v>
      </c>
      <c r="Z524" s="83">
        <f t="shared" si="480"/>
        <v>0</v>
      </c>
      <c r="AA524" s="83">
        <f t="shared" si="481"/>
        <v>0</v>
      </c>
      <c r="AB524" s="83">
        <f t="shared" si="482"/>
        <v>0</v>
      </c>
      <c r="AC524" s="83">
        <f t="shared" si="483"/>
        <v>0</v>
      </c>
      <c r="AD524" s="83">
        <f t="shared" si="484"/>
        <v>0</v>
      </c>
      <c r="AE524" s="83">
        <f t="shared" si="485"/>
        <v>0</v>
      </c>
      <c r="AF524" s="83">
        <f t="shared" si="486"/>
        <v>0</v>
      </c>
      <c r="AG524" s="83">
        <f t="shared" si="487"/>
        <v>0</v>
      </c>
      <c r="AH524" s="155">
        <f t="shared" si="488"/>
        <v>0</v>
      </c>
      <c r="AI524" s="83">
        <f t="shared" si="471"/>
        <v>0</v>
      </c>
      <c r="AJ524" s="83">
        <f t="shared" si="472"/>
        <v>0</v>
      </c>
      <c r="AK524" s="83">
        <f t="shared" si="532"/>
        <v>0</v>
      </c>
      <c r="AL524" s="83">
        <f t="shared" si="532"/>
        <v>0</v>
      </c>
      <c r="AM524" s="83">
        <f t="shared" si="532"/>
        <v>0</v>
      </c>
      <c r="AN524" s="83">
        <f t="shared" si="532"/>
        <v>0</v>
      </c>
      <c r="AO524" s="83">
        <f t="shared" si="532"/>
        <v>0</v>
      </c>
      <c r="AP524" s="83">
        <f t="shared" si="532"/>
        <v>0</v>
      </c>
      <c r="AQ524" s="83">
        <f t="shared" si="532"/>
        <v>0</v>
      </c>
      <c r="AR524" s="83">
        <f t="shared" si="532"/>
        <v>0</v>
      </c>
      <c r="AS524" s="83">
        <f t="shared" si="532"/>
        <v>0</v>
      </c>
      <c r="AT524" s="83">
        <f t="shared" si="532"/>
        <v>0</v>
      </c>
      <c r="AU524" s="155">
        <f t="shared" si="489"/>
        <v>0</v>
      </c>
      <c r="AV524" s="2">
        <f t="shared" si="473"/>
        <v>0</v>
      </c>
      <c r="AW524" s="2">
        <f t="shared" si="527"/>
        <v>0</v>
      </c>
      <c r="AX524" s="2">
        <f t="shared" si="527"/>
        <v>0</v>
      </c>
      <c r="AY524" s="2">
        <f t="shared" si="527"/>
        <v>0</v>
      </c>
      <c r="AZ524" s="2">
        <f t="shared" si="527"/>
        <v>0</v>
      </c>
      <c r="BA524" s="2">
        <f t="shared" si="527"/>
        <v>0</v>
      </c>
      <c r="BB524" s="2">
        <f t="shared" si="527"/>
        <v>0</v>
      </c>
      <c r="BC524" s="2">
        <f t="shared" si="527"/>
        <v>0</v>
      </c>
      <c r="BD524" s="2">
        <f t="shared" si="527"/>
        <v>0</v>
      </c>
      <c r="BE524" s="2">
        <f t="shared" si="527"/>
        <v>0</v>
      </c>
      <c r="BF524" s="2">
        <f t="shared" si="527"/>
        <v>0</v>
      </c>
      <c r="BG524" s="2">
        <f t="shared" si="527"/>
        <v>0</v>
      </c>
      <c r="BH524" s="145">
        <f t="shared" si="490"/>
        <v>0</v>
      </c>
      <c r="BU524" s="145"/>
      <c r="CH524" s="145"/>
      <c r="CU524" s="145"/>
      <c r="DH524" s="145"/>
      <c r="DU524" s="145"/>
      <c r="EH524" s="145"/>
    </row>
    <row r="525" spans="1:138" ht="15.75" hidden="1" outlineLevel="1" x14ac:dyDescent="0.25">
      <c r="A525" s="2">
        <f t="shared" si="530"/>
        <v>104</v>
      </c>
      <c r="B525" s="1">
        <f t="shared" si="530"/>
        <v>0</v>
      </c>
      <c r="C525" s="1">
        <f t="shared" si="530"/>
        <v>0</v>
      </c>
      <c r="D525" s="2">
        <f t="shared" si="530"/>
        <v>0</v>
      </c>
      <c r="E525" s="161">
        <f t="shared" si="530"/>
        <v>0</v>
      </c>
      <c r="F525" s="90">
        <f t="shared" si="469"/>
        <v>0</v>
      </c>
      <c r="G525" s="149"/>
      <c r="H525" s="149"/>
      <c r="I525" s="83">
        <f t="shared" ref="I525:T525" si="535">ROUND(H386*$G525/12,2)</f>
        <v>0</v>
      </c>
      <c r="J525" s="83">
        <f t="shared" si="535"/>
        <v>0</v>
      </c>
      <c r="K525" s="83">
        <f t="shared" si="535"/>
        <v>0</v>
      </c>
      <c r="L525" s="83">
        <f t="shared" si="535"/>
        <v>0</v>
      </c>
      <c r="M525" s="83">
        <f t="shared" si="535"/>
        <v>0</v>
      </c>
      <c r="N525" s="83">
        <f t="shared" si="535"/>
        <v>0</v>
      </c>
      <c r="O525" s="83">
        <f t="shared" si="535"/>
        <v>0</v>
      </c>
      <c r="P525" s="83">
        <f t="shared" si="535"/>
        <v>0</v>
      </c>
      <c r="Q525" s="83">
        <f t="shared" si="535"/>
        <v>0</v>
      </c>
      <c r="R525" s="83">
        <f t="shared" si="535"/>
        <v>0</v>
      </c>
      <c r="S525" s="83">
        <f t="shared" si="535"/>
        <v>0</v>
      </c>
      <c r="T525" s="83">
        <f t="shared" si="535"/>
        <v>0</v>
      </c>
      <c r="U525" s="183">
        <f t="shared" si="365"/>
        <v>0</v>
      </c>
      <c r="V525" s="83">
        <f t="shared" si="476"/>
        <v>0</v>
      </c>
      <c r="W525" s="83">
        <f t="shared" si="477"/>
        <v>0</v>
      </c>
      <c r="X525" s="83">
        <f t="shared" si="478"/>
        <v>0</v>
      </c>
      <c r="Y525" s="83">
        <f t="shared" si="479"/>
        <v>0</v>
      </c>
      <c r="Z525" s="83">
        <f t="shared" si="480"/>
        <v>0</v>
      </c>
      <c r="AA525" s="83">
        <f t="shared" si="481"/>
        <v>0</v>
      </c>
      <c r="AB525" s="83">
        <f t="shared" si="482"/>
        <v>0</v>
      </c>
      <c r="AC525" s="83">
        <f t="shared" si="483"/>
        <v>0</v>
      </c>
      <c r="AD525" s="83">
        <f t="shared" si="484"/>
        <v>0</v>
      </c>
      <c r="AE525" s="83">
        <f t="shared" si="485"/>
        <v>0</v>
      </c>
      <c r="AF525" s="83">
        <f t="shared" si="486"/>
        <v>0</v>
      </c>
      <c r="AG525" s="83">
        <f t="shared" si="487"/>
        <v>0</v>
      </c>
      <c r="AH525" s="155">
        <f t="shared" si="488"/>
        <v>0</v>
      </c>
      <c r="AI525" s="83">
        <f t="shared" si="471"/>
        <v>0</v>
      </c>
      <c r="AJ525" s="83">
        <f t="shared" si="472"/>
        <v>0</v>
      </c>
      <c r="AK525" s="83">
        <f t="shared" si="532"/>
        <v>0</v>
      </c>
      <c r="AL525" s="83">
        <f t="shared" si="532"/>
        <v>0</v>
      </c>
      <c r="AM525" s="83">
        <f t="shared" si="532"/>
        <v>0</v>
      </c>
      <c r="AN525" s="83">
        <f t="shared" si="532"/>
        <v>0</v>
      </c>
      <c r="AO525" s="83">
        <f t="shared" si="532"/>
        <v>0</v>
      </c>
      <c r="AP525" s="83">
        <f t="shared" si="532"/>
        <v>0</v>
      </c>
      <c r="AQ525" s="83">
        <f t="shared" si="532"/>
        <v>0</v>
      </c>
      <c r="AR525" s="83">
        <f t="shared" si="532"/>
        <v>0</v>
      </c>
      <c r="AS525" s="83">
        <f t="shared" si="532"/>
        <v>0</v>
      </c>
      <c r="AT525" s="83">
        <f t="shared" si="532"/>
        <v>0</v>
      </c>
      <c r="AU525" s="155">
        <f t="shared" si="489"/>
        <v>0</v>
      </c>
      <c r="AV525" s="2">
        <f t="shared" si="473"/>
        <v>0</v>
      </c>
      <c r="AW525" s="2">
        <f t="shared" si="527"/>
        <v>0</v>
      </c>
      <c r="AX525" s="2">
        <f t="shared" si="527"/>
        <v>0</v>
      </c>
      <c r="AY525" s="2">
        <f t="shared" si="527"/>
        <v>0</v>
      </c>
      <c r="AZ525" s="2">
        <f t="shared" si="527"/>
        <v>0</v>
      </c>
      <c r="BA525" s="2">
        <f t="shared" si="527"/>
        <v>0</v>
      </c>
      <c r="BB525" s="2">
        <f t="shared" si="527"/>
        <v>0</v>
      </c>
      <c r="BC525" s="2">
        <f t="shared" si="527"/>
        <v>0</v>
      </c>
      <c r="BD525" s="2">
        <f t="shared" si="527"/>
        <v>0</v>
      </c>
      <c r="BE525" s="2">
        <f t="shared" si="527"/>
        <v>0</v>
      </c>
      <c r="BF525" s="2">
        <f t="shared" si="527"/>
        <v>0</v>
      </c>
      <c r="BG525" s="2">
        <f t="shared" si="527"/>
        <v>0</v>
      </c>
      <c r="BH525" s="145">
        <f t="shared" si="490"/>
        <v>0</v>
      </c>
      <c r="BU525" s="145"/>
      <c r="CH525" s="145"/>
      <c r="CU525" s="145"/>
      <c r="DH525" s="145"/>
      <c r="DU525" s="145"/>
      <c r="EH525" s="145"/>
    </row>
    <row r="526" spans="1:138" ht="15.75" hidden="1" outlineLevel="1" x14ac:dyDescent="0.25">
      <c r="A526" s="2">
        <f t="shared" si="530"/>
        <v>105</v>
      </c>
      <c r="B526" s="1">
        <f t="shared" si="530"/>
        <v>0</v>
      </c>
      <c r="C526" s="1">
        <f t="shared" si="530"/>
        <v>0</v>
      </c>
      <c r="D526" s="2">
        <f t="shared" si="530"/>
        <v>0</v>
      </c>
      <c r="E526" s="161">
        <f t="shared" si="530"/>
        <v>0</v>
      </c>
      <c r="F526" s="90">
        <f t="shared" si="469"/>
        <v>0</v>
      </c>
      <c r="G526" s="149"/>
      <c r="H526" s="149"/>
      <c r="I526" s="83">
        <f t="shared" ref="I526:T526" si="536">ROUND(H387*$G526/12,2)</f>
        <v>0</v>
      </c>
      <c r="J526" s="83">
        <f t="shared" si="536"/>
        <v>0</v>
      </c>
      <c r="K526" s="83">
        <f t="shared" si="536"/>
        <v>0</v>
      </c>
      <c r="L526" s="83">
        <f t="shared" si="536"/>
        <v>0</v>
      </c>
      <c r="M526" s="83">
        <f t="shared" si="536"/>
        <v>0</v>
      </c>
      <c r="N526" s="83">
        <f t="shared" si="536"/>
        <v>0</v>
      </c>
      <c r="O526" s="83">
        <f t="shared" si="536"/>
        <v>0</v>
      </c>
      <c r="P526" s="83">
        <f t="shared" si="536"/>
        <v>0</v>
      </c>
      <c r="Q526" s="83">
        <f t="shared" si="536"/>
        <v>0</v>
      </c>
      <c r="R526" s="83">
        <f t="shared" si="536"/>
        <v>0</v>
      </c>
      <c r="S526" s="83">
        <f t="shared" si="536"/>
        <v>0</v>
      </c>
      <c r="T526" s="83">
        <f t="shared" si="536"/>
        <v>0</v>
      </c>
      <c r="U526" s="183">
        <f t="shared" si="365"/>
        <v>0</v>
      </c>
      <c r="V526" s="83">
        <f t="shared" si="476"/>
        <v>0</v>
      </c>
      <c r="W526" s="83">
        <f t="shared" si="477"/>
        <v>0</v>
      </c>
      <c r="X526" s="83">
        <f t="shared" si="478"/>
        <v>0</v>
      </c>
      <c r="Y526" s="83">
        <f t="shared" si="479"/>
        <v>0</v>
      </c>
      <c r="Z526" s="83">
        <f t="shared" si="480"/>
        <v>0</v>
      </c>
      <c r="AA526" s="83">
        <f t="shared" si="481"/>
        <v>0</v>
      </c>
      <c r="AB526" s="83">
        <f t="shared" si="482"/>
        <v>0</v>
      </c>
      <c r="AC526" s="83">
        <f t="shared" si="483"/>
        <v>0</v>
      </c>
      <c r="AD526" s="83">
        <f t="shared" si="484"/>
        <v>0</v>
      </c>
      <c r="AE526" s="83">
        <f t="shared" si="485"/>
        <v>0</v>
      </c>
      <c r="AF526" s="83">
        <f t="shared" si="486"/>
        <v>0</v>
      </c>
      <c r="AG526" s="83">
        <f t="shared" si="487"/>
        <v>0</v>
      </c>
      <c r="AH526" s="155">
        <f t="shared" si="488"/>
        <v>0</v>
      </c>
      <c r="AI526" s="83">
        <f t="shared" si="471"/>
        <v>0</v>
      </c>
      <c r="AJ526" s="83">
        <f t="shared" si="472"/>
        <v>0</v>
      </c>
      <c r="AK526" s="83">
        <f t="shared" si="532"/>
        <v>0</v>
      </c>
      <c r="AL526" s="83">
        <f t="shared" si="532"/>
        <v>0</v>
      </c>
      <c r="AM526" s="83">
        <f t="shared" si="532"/>
        <v>0</v>
      </c>
      <c r="AN526" s="83">
        <f t="shared" si="532"/>
        <v>0</v>
      </c>
      <c r="AO526" s="83">
        <f t="shared" si="532"/>
        <v>0</v>
      </c>
      <c r="AP526" s="83">
        <f t="shared" si="532"/>
        <v>0</v>
      </c>
      <c r="AQ526" s="83">
        <f t="shared" si="532"/>
        <v>0</v>
      </c>
      <c r="AR526" s="83">
        <f t="shared" si="532"/>
        <v>0</v>
      </c>
      <c r="AS526" s="83">
        <f t="shared" si="532"/>
        <v>0</v>
      </c>
      <c r="AT526" s="83">
        <f t="shared" si="532"/>
        <v>0</v>
      </c>
      <c r="AU526" s="155">
        <f t="shared" si="489"/>
        <v>0</v>
      </c>
      <c r="AV526" s="2">
        <f t="shared" si="473"/>
        <v>0</v>
      </c>
      <c r="AW526" s="2">
        <f t="shared" si="527"/>
        <v>0</v>
      </c>
      <c r="AX526" s="2">
        <f t="shared" si="527"/>
        <v>0</v>
      </c>
      <c r="AY526" s="2">
        <f t="shared" si="527"/>
        <v>0</v>
      </c>
      <c r="AZ526" s="2">
        <f t="shared" si="527"/>
        <v>0</v>
      </c>
      <c r="BA526" s="2">
        <f t="shared" si="527"/>
        <v>0</v>
      </c>
      <c r="BB526" s="2">
        <f t="shared" si="527"/>
        <v>0</v>
      </c>
      <c r="BC526" s="2">
        <f t="shared" si="527"/>
        <v>0</v>
      </c>
      <c r="BD526" s="2">
        <f t="shared" si="527"/>
        <v>0</v>
      </c>
      <c r="BE526" s="2">
        <f t="shared" si="527"/>
        <v>0</v>
      </c>
      <c r="BF526" s="2">
        <f t="shared" si="527"/>
        <v>0</v>
      </c>
      <c r="BG526" s="2">
        <f t="shared" si="527"/>
        <v>0</v>
      </c>
      <c r="BH526" s="145">
        <f t="shared" si="490"/>
        <v>0</v>
      </c>
      <c r="BU526" s="145"/>
      <c r="CH526" s="145"/>
      <c r="CU526" s="145"/>
      <c r="DH526" s="145"/>
      <c r="DU526" s="145"/>
      <c r="EH526" s="145"/>
    </row>
    <row r="527" spans="1:138" ht="15.75" hidden="1" outlineLevel="1" x14ac:dyDescent="0.25">
      <c r="A527" s="2">
        <f t="shared" si="530"/>
        <v>106</v>
      </c>
      <c r="B527" s="1">
        <f t="shared" si="530"/>
        <v>0</v>
      </c>
      <c r="C527" s="1">
        <f t="shared" si="530"/>
        <v>0</v>
      </c>
      <c r="D527" s="2">
        <f t="shared" si="530"/>
        <v>0</v>
      </c>
      <c r="E527" s="161">
        <f t="shared" si="530"/>
        <v>0</v>
      </c>
      <c r="F527" s="90">
        <f t="shared" si="469"/>
        <v>0</v>
      </c>
      <c r="G527" s="149"/>
      <c r="H527" s="149"/>
      <c r="I527" s="83">
        <f t="shared" ref="I527:T527" si="537">ROUND(H388*$G527/12,2)</f>
        <v>0</v>
      </c>
      <c r="J527" s="83">
        <f t="shared" si="537"/>
        <v>0</v>
      </c>
      <c r="K527" s="83">
        <f t="shared" si="537"/>
        <v>0</v>
      </c>
      <c r="L527" s="83">
        <f t="shared" si="537"/>
        <v>0</v>
      </c>
      <c r="M527" s="83">
        <f t="shared" si="537"/>
        <v>0</v>
      </c>
      <c r="N527" s="83">
        <f t="shared" si="537"/>
        <v>0</v>
      </c>
      <c r="O527" s="83">
        <f t="shared" si="537"/>
        <v>0</v>
      </c>
      <c r="P527" s="83">
        <f t="shared" si="537"/>
        <v>0</v>
      </c>
      <c r="Q527" s="83">
        <f t="shared" si="537"/>
        <v>0</v>
      </c>
      <c r="R527" s="83">
        <f t="shared" si="537"/>
        <v>0</v>
      </c>
      <c r="S527" s="83">
        <f t="shared" si="537"/>
        <v>0</v>
      </c>
      <c r="T527" s="83">
        <f t="shared" si="537"/>
        <v>0</v>
      </c>
      <c r="U527" s="183">
        <f t="shared" si="365"/>
        <v>0</v>
      </c>
      <c r="V527" s="83">
        <f t="shared" si="476"/>
        <v>0</v>
      </c>
      <c r="W527" s="83">
        <f t="shared" si="477"/>
        <v>0</v>
      </c>
      <c r="X527" s="83">
        <f t="shared" si="478"/>
        <v>0</v>
      </c>
      <c r="Y527" s="83">
        <f t="shared" si="479"/>
        <v>0</v>
      </c>
      <c r="Z527" s="83">
        <f t="shared" si="480"/>
        <v>0</v>
      </c>
      <c r="AA527" s="83">
        <f t="shared" si="481"/>
        <v>0</v>
      </c>
      <c r="AB527" s="83">
        <f t="shared" si="482"/>
        <v>0</v>
      </c>
      <c r="AC527" s="83">
        <f t="shared" si="483"/>
        <v>0</v>
      </c>
      <c r="AD527" s="83">
        <f t="shared" si="484"/>
        <v>0</v>
      </c>
      <c r="AE527" s="83">
        <f t="shared" si="485"/>
        <v>0</v>
      </c>
      <c r="AF527" s="83">
        <f t="shared" si="486"/>
        <v>0</v>
      </c>
      <c r="AG527" s="83">
        <f t="shared" si="487"/>
        <v>0</v>
      </c>
      <c r="AH527" s="155">
        <f t="shared" si="488"/>
        <v>0</v>
      </c>
      <c r="AI527" s="83">
        <f t="shared" si="471"/>
        <v>0</v>
      </c>
      <c r="AJ527" s="83">
        <f t="shared" si="472"/>
        <v>0</v>
      </c>
      <c r="AK527" s="83">
        <f t="shared" si="532"/>
        <v>0</v>
      </c>
      <c r="AL527" s="83">
        <f t="shared" si="532"/>
        <v>0</v>
      </c>
      <c r="AM527" s="83">
        <f t="shared" si="532"/>
        <v>0</v>
      </c>
      <c r="AN527" s="83">
        <f t="shared" si="532"/>
        <v>0</v>
      </c>
      <c r="AO527" s="83">
        <f t="shared" si="532"/>
        <v>0</v>
      </c>
      <c r="AP527" s="83">
        <f t="shared" si="532"/>
        <v>0</v>
      </c>
      <c r="AQ527" s="83">
        <f t="shared" si="532"/>
        <v>0</v>
      </c>
      <c r="AR527" s="83">
        <f t="shared" si="532"/>
        <v>0</v>
      </c>
      <c r="AS527" s="83">
        <f t="shared" si="532"/>
        <v>0</v>
      </c>
      <c r="AT527" s="83">
        <f t="shared" si="532"/>
        <v>0</v>
      </c>
      <c r="AU527" s="155">
        <f t="shared" si="489"/>
        <v>0</v>
      </c>
      <c r="AV527" s="2">
        <f t="shared" si="473"/>
        <v>0</v>
      </c>
      <c r="AW527" s="2">
        <f t="shared" si="527"/>
        <v>0</v>
      </c>
      <c r="AX527" s="2">
        <f t="shared" si="527"/>
        <v>0</v>
      </c>
      <c r="AY527" s="2">
        <f t="shared" si="527"/>
        <v>0</v>
      </c>
      <c r="AZ527" s="2">
        <f t="shared" si="527"/>
        <v>0</v>
      </c>
      <c r="BA527" s="2">
        <f t="shared" si="527"/>
        <v>0</v>
      </c>
      <c r="BB527" s="2">
        <f t="shared" si="527"/>
        <v>0</v>
      </c>
      <c r="BC527" s="2">
        <f t="shared" si="527"/>
        <v>0</v>
      </c>
      <c r="BD527" s="2">
        <f t="shared" si="527"/>
        <v>0</v>
      </c>
      <c r="BE527" s="2">
        <f t="shared" si="527"/>
        <v>0</v>
      </c>
      <c r="BF527" s="2">
        <f t="shared" si="527"/>
        <v>0</v>
      </c>
      <c r="BG527" s="2">
        <f t="shared" si="527"/>
        <v>0</v>
      </c>
      <c r="BH527" s="145">
        <f t="shared" si="490"/>
        <v>0</v>
      </c>
      <c r="BU527" s="145"/>
      <c r="CH527" s="145"/>
      <c r="CU527" s="145"/>
      <c r="DH527" s="145"/>
      <c r="DU527" s="145"/>
      <c r="EH527" s="145"/>
    </row>
    <row r="528" spans="1:138" ht="15.75" hidden="1" outlineLevel="1" x14ac:dyDescent="0.25">
      <c r="A528" s="2">
        <f t="shared" si="530"/>
        <v>107</v>
      </c>
      <c r="B528" s="1">
        <f t="shared" si="530"/>
        <v>0</v>
      </c>
      <c r="C528" s="1">
        <f t="shared" si="530"/>
        <v>0</v>
      </c>
      <c r="D528" s="2">
        <f t="shared" si="530"/>
        <v>0</v>
      </c>
      <c r="E528" s="161">
        <f t="shared" si="530"/>
        <v>0</v>
      </c>
      <c r="F528" s="90">
        <f t="shared" si="469"/>
        <v>0</v>
      </c>
      <c r="G528" s="149"/>
      <c r="H528" s="149"/>
      <c r="I528" s="83">
        <f t="shared" ref="I528:T528" si="538">ROUND(H389*$G528/12,2)</f>
        <v>0</v>
      </c>
      <c r="J528" s="83">
        <f t="shared" si="538"/>
        <v>0</v>
      </c>
      <c r="K528" s="83">
        <f t="shared" si="538"/>
        <v>0</v>
      </c>
      <c r="L528" s="83">
        <f t="shared" si="538"/>
        <v>0</v>
      </c>
      <c r="M528" s="83">
        <f t="shared" si="538"/>
        <v>0</v>
      </c>
      <c r="N528" s="83">
        <f t="shared" si="538"/>
        <v>0</v>
      </c>
      <c r="O528" s="83">
        <f t="shared" si="538"/>
        <v>0</v>
      </c>
      <c r="P528" s="83">
        <f t="shared" si="538"/>
        <v>0</v>
      </c>
      <c r="Q528" s="83">
        <f t="shared" si="538"/>
        <v>0</v>
      </c>
      <c r="R528" s="83">
        <f t="shared" si="538"/>
        <v>0</v>
      </c>
      <c r="S528" s="83">
        <f t="shared" si="538"/>
        <v>0</v>
      </c>
      <c r="T528" s="83">
        <f t="shared" si="538"/>
        <v>0</v>
      </c>
      <c r="U528" s="183">
        <f t="shared" si="365"/>
        <v>0</v>
      </c>
      <c r="V528" s="83">
        <f t="shared" si="476"/>
        <v>0</v>
      </c>
      <c r="W528" s="83">
        <f t="shared" si="477"/>
        <v>0</v>
      </c>
      <c r="X528" s="83">
        <f t="shared" si="478"/>
        <v>0</v>
      </c>
      <c r="Y528" s="83">
        <f t="shared" si="479"/>
        <v>0</v>
      </c>
      <c r="Z528" s="83">
        <f t="shared" si="480"/>
        <v>0</v>
      </c>
      <c r="AA528" s="83">
        <f t="shared" si="481"/>
        <v>0</v>
      </c>
      <c r="AB528" s="83">
        <f t="shared" si="482"/>
        <v>0</v>
      </c>
      <c r="AC528" s="83">
        <f t="shared" si="483"/>
        <v>0</v>
      </c>
      <c r="AD528" s="83">
        <f t="shared" si="484"/>
        <v>0</v>
      </c>
      <c r="AE528" s="83">
        <f t="shared" si="485"/>
        <v>0</v>
      </c>
      <c r="AF528" s="83">
        <f t="shared" si="486"/>
        <v>0</v>
      </c>
      <c r="AG528" s="83">
        <f t="shared" si="487"/>
        <v>0</v>
      </c>
      <c r="AH528" s="155">
        <f t="shared" si="488"/>
        <v>0</v>
      </c>
      <c r="AI528" s="83">
        <f t="shared" si="471"/>
        <v>0</v>
      </c>
      <c r="AJ528" s="83">
        <f t="shared" si="472"/>
        <v>0</v>
      </c>
      <c r="AK528" s="83">
        <f t="shared" si="532"/>
        <v>0</v>
      </c>
      <c r="AL528" s="83">
        <f t="shared" si="532"/>
        <v>0</v>
      </c>
      <c r="AM528" s="83">
        <f t="shared" si="532"/>
        <v>0</v>
      </c>
      <c r="AN528" s="83">
        <f t="shared" si="532"/>
        <v>0</v>
      </c>
      <c r="AO528" s="83">
        <f t="shared" si="532"/>
        <v>0</v>
      </c>
      <c r="AP528" s="83">
        <f t="shared" si="532"/>
        <v>0</v>
      </c>
      <c r="AQ528" s="83">
        <f t="shared" si="532"/>
        <v>0</v>
      </c>
      <c r="AR528" s="83">
        <f t="shared" si="532"/>
        <v>0</v>
      </c>
      <c r="AS528" s="83">
        <f t="shared" si="532"/>
        <v>0</v>
      </c>
      <c r="AT528" s="83">
        <f t="shared" si="532"/>
        <v>0</v>
      </c>
      <c r="AU528" s="155">
        <f t="shared" si="489"/>
        <v>0</v>
      </c>
      <c r="AV528" s="2">
        <f t="shared" si="473"/>
        <v>0</v>
      </c>
      <c r="AW528" s="2">
        <f t="shared" si="527"/>
        <v>0</v>
      </c>
      <c r="AX528" s="2">
        <f t="shared" si="527"/>
        <v>0</v>
      </c>
      <c r="AY528" s="2">
        <f t="shared" si="527"/>
        <v>0</v>
      </c>
      <c r="AZ528" s="2">
        <f t="shared" si="527"/>
        <v>0</v>
      </c>
      <c r="BA528" s="2">
        <f t="shared" si="527"/>
        <v>0</v>
      </c>
      <c r="BB528" s="2">
        <f t="shared" si="527"/>
        <v>0</v>
      </c>
      <c r="BC528" s="2">
        <f t="shared" si="527"/>
        <v>0</v>
      </c>
      <c r="BD528" s="2">
        <f t="shared" si="527"/>
        <v>0</v>
      </c>
      <c r="BE528" s="2">
        <f t="shared" si="527"/>
        <v>0</v>
      </c>
      <c r="BF528" s="2">
        <f t="shared" si="527"/>
        <v>0</v>
      </c>
      <c r="BG528" s="2">
        <f t="shared" si="527"/>
        <v>0</v>
      </c>
      <c r="BH528" s="145">
        <f t="shared" si="490"/>
        <v>0</v>
      </c>
      <c r="BU528" s="145"/>
      <c r="CH528" s="145"/>
      <c r="CU528" s="145"/>
      <c r="DH528" s="145"/>
      <c r="DU528" s="145"/>
      <c r="EH528" s="145"/>
    </row>
    <row r="529" spans="1:138" ht="15.75" hidden="1" outlineLevel="1" x14ac:dyDescent="0.25">
      <c r="A529" s="2">
        <f t="shared" si="530"/>
        <v>108</v>
      </c>
      <c r="B529" s="1">
        <f t="shared" si="530"/>
        <v>0</v>
      </c>
      <c r="C529" s="1">
        <f t="shared" si="530"/>
        <v>0</v>
      </c>
      <c r="D529" s="2">
        <f t="shared" si="530"/>
        <v>0</v>
      </c>
      <c r="E529" s="161">
        <f t="shared" si="530"/>
        <v>0</v>
      </c>
      <c r="F529" s="90">
        <f t="shared" si="469"/>
        <v>0</v>
      </c>
      <c r="G529" s="149"/>
      <c r="H529" s="149"/>
      <c r="I529" s="83">
        <f t="shared" ref="I529:T529" si="539">ROUND(H390*$G529/12,2)</f>
        <v>0</v>
      </c>
      <c r="J529" s="83">
        <f t="shared" si="539"/>
        <v>0</v>
      </c>
      <c r="K529" s="83">
        <f t="shared" si="539"/>
        <v>0</v>
      </c>
      <c r="L529" s="83">
        <f t="shared" si="539"/>
        <v>0</v>
      </c>
      <c r="M529" s="83">
        <f t="shared" si="539"/>
        <v>0</v>
      </c>
      <c r="N529" s="83">
        <f t="shared" si="539"/>
        <v>0</v>
      </c>
      <c r="O529" s="83">
        <f t="shared" si="539"/>
        <v>0</v>
      </c>
      <c r="P529" s="83">
        <f t="shared" si="539"/>
        <v>0</v>
      </c>
      <c r="Q529" s="83">
        <f t="shared" si="539"/>
        <v>0</v>
      </c>
      <c r="R529" s="83">
        <f t="shared" si="539"/>
        <v>0</v>
      </c>
      <c r="S529" s="83">
        <f t="shared" si="539"/>
        <v>0</v>
      </c>
      <c r="T529" s="83">
        <f t="shared" si="539"/>
        <v>0</v>
      </c>
      <c r="U529" s="183">
        <f t="shared" si="365"/>
        <v>0</v>
      </c>
      <c r="V529" s="83">
        <f t="shared" si="476"/>
        <v>0</v>
      </c>
      <c r="W529" s="83">
        <f t="shared" si="477"/>
        <v>0</v>
      </c>
      <c r="X529" s="83">
        <f t="shared" si="478"/>
        <v>0</v>
      </c>
      <c r="Y529" s="83">
        <f t="shared" si="479"/>
        <v>0</v>
      </c>
      <c r="Z529" s="83">
        <f t="shared" si="480"/>
        <v>0</v>
      </c>
      <c r="AA529" s="83">
        <f t="shared" si="481"/>
        <v>0</v>
      </c>
      <c r="AB529" s="83">
        <f t="shared" si="482"/>
        <v>0</v>
      </c>
      <c r="AC529" s="83">
        <f t="shared" si="483"/>
        <v>0</v>
      </c>
      <c r="AD529" s="83">
        <f t="shared" si="484"/>
        <v>0</v>
      </c>
      <c r="AE529" s="83">
        <f t="shared" si="485"/>
        <v>0</v>
      </c>
      <c r="AF529" s="83">
        <f t="shared" si="486"/>
        <v>0</v>
      </c>
      <c r="AG529" s="83">
        <f t="shared" si="487"/>
        <v>0</v>
      </c>
      <c r="AH529" s="155">
        <f t="shared" si="488"/>
        <v>0</v>
      </c>
      <c r="AI529" s="83">
        <f t="shared" si="471"/>
        <v>0</v>
      </c>
      <c r="AJ529" s="83">
        <f t="shared" si="472"/>
        <v>0</v>
      </c>
      <c r="AK529" s="83">
        <f t="shared" si="532"/>
        <v>0</v>
      </c>
      <c r="AL529" s="83">
        <f t="shared" si="532"/>
        <v>0</v>
      </c>
      <c r="AM529" s="83">
        <f t="shared" si="532"/>
        <v>0</v>
      </c>
      <c r="AN529" s="83">
        <f t="shared" si="532"/>
        <v>0</v>
      </c>
      <c r="AO529" s="83">
        <f t="shared" si="532"/>
        <v>0</v>
      </c>
      <c r="AP529" s="83">
        <f t="shared" si="532"/>
        <v>0</v>
      </c>
      <c r="AQ529" s="83">
        <f t="shared" si="532"/>
        <v>0</v>
      </c>
      <c r="AR529" s="83">
        <f t="shared" si="532"/>
        <v>0</v>
      </c>
      <c r="AS529" s="83">
        <f t="shared" si="532"/>
        <v>0</v>
      </c>
      <c r="AT529" s="83">
        <f t="shared" si="532"/>
        <v>0</v>
      </c>
      <c r="AU529" s="155">
        <f t="shared" si="489"/>
        <v>0</v>
      </c>
      <c r="AV529" s="2">
        <f t="shared" si="473"/>
        <v>0</v>
      </c>
      <c r="AW529" s="2">
        <f t="shared" si="527"/>
        <v>0</v>
      </c>
      <c r="AX529" s="2">
        <f t="shared" si="527"/>
        <v>0</v>
      </c>
      <c r="AY529" s="2">
        <f t="shared" si="527"/>
        <v>0</v>
      </c>
      <c r="AZ529" s="2">
        <f t="shared" si="527"/>
        <v>0</v>
      </c>
      <c r="BA529" s="2">
        <f t="shared" si="527"/>
        <v>0</v>
      </c>
      <c r="BB529" s="2">
        <f t="shared" si="527"/>
        <v>0</v>
      </c>
      <c r="BC529" s="2">
        <f t="shared" si="527"/>
        <v>0</v>
      </c>
      <c r="BD529" s="2">
        <f t="shared" si="527"/>
        <v>0</v>
      </c>
      <c r="BE529" s="2">
        <f t="shared" si="527"/>
        <v>0</v>
      </c>
      <c r="BF529" s="2">
        <f t="shared" si="527"/>
        <v>0</v>
      </c>
      <c r="BG529" s="2">
        <f t="shared" si="527"/>
        <v>0</v>
      </c>
      <c r="BH529" s="145">
        <f t="shared" si="490"/>
        <v>0</v>
      </c>
      <c r="BU529" s="145"/>
      <c r="CH529" s="145"/>
      <c r="CU529" s="145"/>
      <c r="DH529" s="145"/>
      <c r="DU529" s="145"/>
      <c r="EH529" s="145"/>
    </row>
    <row r="530" spans="1:138" ht="15.75" hidden="1" outlineLevel="1" x14ac:dyDescent="0.25">
      <c r="A530" s="2">
        <f t="shared" si="530"/>
        <v>109</v>
      </c>
      <c r="B530" s="1">
        <f t="shared" si="530"/>
        <v>0</v>
      </c>
      <c r="C530" s="1">
        <f t="shared" si="530"/>
        <v>0</v>
      </c>
      <c r="D530" s="2">
        <f t="shared" si="530"/>
        <v>0</v>
      </c>
      <c r="E530" s="161">
        <f t="shared" si="530"/>
        <v>0</v>
      </c>
      <c r="F530" s="90">
        <f t="shared" si="469"/>
        <v>0</v>
      </c>
      <c r="G530" s="149"/>
      <c r="H530" s="149"/>
      <c r="I530" s="83">
        <f t="shared" ref="I530:T530" si="540">ROUND(H391*$G530/12,2)</f>
        <v>0</v>
      </c>
      <c r="J530" s="83">
        <f t="shared" si="540"/>
        <v>0</v>
      </c>
      <c r="K530" s="83">
        <f t="shared" si="540"/>
        <v>0</v>
      </c>
      <c r="L530" s="83">
        <f t="shared" si="540"/>
        <v>0</v>
      </c>
      <c r="M530" s="83">
        <f t="shared" si="540"/>
        <v>0</v>
      </c>
      <c r="N530" s="83">
        <f t="shared" si="540"/>
        <v>0</v>
      </c>
      <c r="O530" s="83">
        <f t="shared" si="540"/>
        <v>0</v>
      </c>
      <c r="P530" s="83">
        <f t="shared" si="540"/>
        <v>0</v>
      </c>
      <c r="Q530" s="83">
        <f t="shared" si="540"/>
        <v>0</v>
      </c>
      <c r="R530" s="83">
        <f t="shared" si="540"/>
        <v>0</v>
      </c>
      <c r="S530" s="83">
        <f t="shared" si="540"/>
        <v>0</v>
      </c>
      <c r="T530" s="83">
        <f t="shared" si="540"/>
        <v>0</v>
      </c>
      <c r="U530" s="183">
        <f t="shared" si="365"/>
        <v>0</v>
      </c>
      <c r="V530" s="83">
        <f t="shared" si="476"/>
        <v>0</v>
      </c>
      <c r="W530" s="83">
        <f t="shared" si="477"/>
        <v>0</v>
      </c>
      <c r="X530" s="83">
        <f t="shared" si="478"/>
        <v>0</v>
      </c>
      <c r="Y530" s="83">
        <f t="shared" si="479"/>
        <v>0</v>
      </c>
      <c r="Z530" s="83">
        <f t="shared" si="480"/>
        <v>0</v>
      </c>
      <c r="AA530" s="83">
        <f t="shared" si="481"/>
        <v>0</v>
      </c>
      <c r="AB530" s="83">
        <f t="shared" si="482"/>
        <v>0</v>
      </c>
      <c r="AC530" s="83">
        <f t="shared" si="483"/>
        <v>0</v>
      </c>
      <c r="AD530" s="83">
        <f t="shared" si="484"/>
        <v>0</v>
      </c>
      <c r="AE530" s="83">
        <f t="shared" si="485"/>
        <v>0</v>
      </c>
      <c r="AF530" s="83">
        <f t="shared" si="486"/>
        <v>0</v>
      </c>
      <c r="AG530" s="83">
        <f t="shared" si="487"/>
        <v>0</v>
      </c>
      <c r="AH530" s="155">
        <f t="shared" si="488"/>
        <v>0</v>
      </c>
      <c r="AI530" s="83">
        <f t="shared" si="471"/>
        <v>0</v>
      </c>
      <c r="AJ530" s="83">
        <f t="shared" si="472"/>
        <v>0</v>
      </c>
      <c r="AK530" s="83">
        <f t="shared" si="532"/>
        <v>0</v>
      </c>
      <c r="AL530" s="83">
        <f t="shared" si="532"/>
        <v>0</v>
      </c>
      <c r="AM530" s="83">
        <f t="shared" si="532"/>
        <v>0</v>
      </c>
      <c r="AN530" s="83">
        <f t="shared" si="532"/>
        <v>0</v>
      </c>
      <c r="AO530" s="83">
        <f t="shared" si="532"/>
        <v>0</v>
      </c>
      <c r="AP530" s="83">
        <f t="shared" si="532"/>
        <v>0</v>
      </c>
      <c r="AQ530" s="83">
        <f t="shared" si="532"/>
        <v>0</v>
      </c>
      <c r="AR530" s="83">
        <f t="shared" si="532"/>
        <v>0</v>
      </c>
      <c r="AS530" s="83">
        <f t="shared" si="532"/>
        <v>0</v>
      </c>
      <c r="AT530" s="83">
        <f t="shared" si="532"/>
        <v>0</v>
      </c>
      <c r="AU530" s="155">
        <f t="shared" si="489"/>
        <v>0</v>
      </c>
      <c r="AV530" s="2">
        <f t="shared" si="473"/>
        <v>0</v>
      </c>
      <c r="AW530" s="2">
        <f t="shared" si="527"/>
        <v>0</v>
      </c>
      <c r="AX530" s="2">
        <f t="shared" si="527"/>
        <v>0</v>
      </c>
      <c r="AY530" s="2">
        <f t="shared" si="527"/>
        <v>0</v>
      </c>
      <c r="AZ530" s="2">
        <f t="shared" si="527"/>
        <v>0</v>
      </c>
      <c r="BA530" s="2">
        <f t="shared" si="527"/>
        <v>0</v>
      </c>
      <c r="BB530" s="2">
        <f t="shared" si="527"/>
        <v>0</v>
      </c>
      <c r="BC530" s="2">
        <f t="shared" si="527"/>
        <v>0</v>
      </c>
      <c r="BD530" s="2">
        <f t="shared" si="527"/>
        <v>0</v>
      </c>
      <c r="BE530" s="2">
        <f t="shared" si="527"/>
        <v>0</v>
      </c>
      <c r="BF530" s="2">
        <f t="shared" si="527"/>
        <v>0</v>
      </c>
      <c r="BG530" s="2">
        <f t="shared" si="527"/>
        <v>0</v>
      </c>
      <c r="BH530" s="145">
        <f t="shared" si="490"/>
        <v>0</v>
      </c>
      <c r="BU530" s="145"/>
      <c r="CH530" s="145"/>
      <c r="CU530" s="145"/>
      <c r="DH530" s="145"/>
      <c r="DU530" s="145"/>
      <c r="EH530" s="145"/>
    </row>
    <row r="531" spans="1:138" ht="15.75" hidden="1" outlineLevel="1" x14ac:dyDescent="0.25">
      <c r="A531" s="2">
        <f t="shared" si="530"/>
        <v>110</v>
      </c>
      <c r="B531" s="1">
        <f t="shared" si="530"/>
        <v>0</v>
      </c>
      <c r="C531" s="1">
        <f t="shared" si="530"/>
        <v>0</v>
      </c>
      <c r="D531" s="2">
        <f t="shared" si="530"/>
        <v>0</v>
      </c>
      <c r="E531" s="161">
        <f t="shared" si="530"/>
        <v>0</v>
      </c>
      <c r="F531" s="90">
        <f t="shared" si="469"/>
        <v>0</v>
      </c>
      <c r="G531" s="149"/>
      <c r="H531" s="149"/>
      <c r="I531" s="83">
        <f t="shared" ref="I531:T531" si="541">ROUND(H392*$G531/12,2)</f>
        <v>0</v>
      </c>
      <c r="J531" s="83">
        <f t="shared" si="541"/>
        <v>0</v>
      </c>
      <c r="K531" s="83">
        <f t="shared" si="541"/>
        <v>0</v>
      </c>
      <c r="L531" s="83">
        <f t="shared" si="541"/>
        <v>0</v>
      </c>
      <c r="M531" s="83">
        <f t="shared" si="541"/>
        <v>0</v>
      </c>
      <c r="N531" s="83">
        <f t="shared" si="541"/>
        <v>0</v>
      </c>
      <c r="O531" s="83">
        <f t="shared" si="541"/>
        <v>0</v>
      </c>
      <c r="P531" s="83">
        <f t="shared" si="541"/>
        <v>0</v>
      </c>
      <c r="Q531" s="83">
        <f t="shared" si="541"/>
        <v>0</v>
      </c>
      <c r="R531" s="83">
        <f t="shared" si="541"/>
        <v>0</v>
      </c>
      <c r="S531" s="83">
        <f t="shared" si="541"/>
        <v>0</v>
      </c>
      <c r="T531" s="83">
        <f t="shared" si="541"/>
        <v>0</v>
      </c>
      <c r="U531" s="183">
        <f t="shared" si="365"/>
        <v>0</v>
      </c>
      <c r="V531" s="83">
        <f t="shared" si="476"/>
        <v>0</v>
      </c>
      <c r="W531" s="83">
        <f t="shared" si="477"/>
        <v>0</v>
      </c>
      <c r="X531" s="83">
        <f t="shared" si="478"/>
        <v>0</v>
      </c>
      <c r="Y531" s="83">
        <f t="shared" si="479"/>
        <v>0</v>
      </c>
      <c r="Z531" s="83">
        <f t="shared" si="480"/>
        <v>0</v>
      </c>
      <c r="AA531" s="83">
        <f t="shared" si="481"/>
        <v>0</v>
      </c>
      <c r="AB531" s="83">
        <f t="shared" si="482"/>
        <v>0</v>
      </c>
      <c r="AC531" s="83">
        <f t="shared" si="483"/>
        <v>0</v>
      </c>
      <c r="AD531" s="83">
        <f t="shared" si="484"/>
        <v>0</v>
      </c>
      <c r="AE531" s="83">
        <f t="shared" si="485"/>
        <v>0</v>
      </c>
      <c r="AF531" s="83">
        <f t="shared" si="486"/>
        <v>0</v>
      </c>
      <c r="AG531" s="83">
        <f t="shared" si="487"/>
        <v>0</v>
      </c>
      <c r="AH531" s="155">
        <f t="shared" si="488"/>
        <v>0</v>
      </c>
      <c r="AI531" s="83">
        <f t="shared" si="471"/>
        <v>0</v>
      </c>
      <c r="AJ531" s="83">
        <f t="shared" si="472"/>
        <v>0</v>
      </c>
      <c r="AK531" s="83">
        <f t="shared" si="532"/>
        <v>0</v>
      </c>
      <c r="AL531" s="83">
        <f t="shared" si="532"/>
        <v>0</v>
      </c>
      <c r="AM531" s="83">
        <f t="shared" si="532"/>
        <v>0</v>
      </c>
      <c r="AN531" s="83">
        <f t="shared" si="532"/>
        <v>0</v>
      </c>
      <c r="AO531" s="83">
        <f t="shared" si="532"/>
        <v>0</v>
      </c>
      <c r="AP531" s="83">
        <f t="shared" si="532"/>
        <v>0</v>
      </c>
      <c r="AQ531" s="83">
        <f t="shared" si="532"/>
        <v>0</v>
      </c>
      <c r="AR531" s="83">
        <f t="shared" si="532"/>
        <v>0</v>
      </c>
      <c r="AS531" s="83">
        <f t="shared" si="532"/>
        <v>0</v>
      </c>
      <c r="AT531" s="83">
        <f t="shared" si="532"/>
        <v>0</v>
      </c>
      <c r="AU531" s="155">
        <f t="shared" si="489"/>
        <v>0</v>
      </c>
      <c r="AV531" s="2">
        <f t="shared" si="473"/>
        <v>0</v>
      </c>
      <c r="AW531" s="2">
        <f t="shared" si="527"/>
        <v>0</v>
      </c>
      <c r="AX531" s="2">
        <f t="shared" si="527"/>
        <v>0</v>
      </c>
      <c r="AY531" s="2">
        <f t="shared" si="527"/>
        <v>0</v>
      </c>
      <c r="AZ531" s="2">
        <f t="shared" si="527"/>
        <v>0</v>
      </c>
      <c r="BA531" s="2">
        <f t="shared" si="527"/>
        <v>0</v>
      </c>
      <c r="BB531" s="2">
        <f t="shared" si="527"/>
        <v>0</v>
      </c>
      <c r="BC531" s="2">
        <f t="shared" si="527"/>
        <v>0</v>
      </c>
      <c r="BD531" s="2">
        <f t="shared" si="527"/>
        <v>0</v>
      </c>
      <c r="BE531" s="2">
        <f t="shared" si="527"/>
        <v>0</v>
      </c>
      <c r="BF531" s="2">
        <f t="shared" si="527"/>
        <v>0</v>
      </c>
      <c r="BG531" s="2">
        <f t="shared" si="527"/>
        <v>0</v>
      </c>
      <c r="BH531" s="145">
        <f t="shared" si="490"/>
        <v>0</v>
      </c>
      <c r="BU531" s="145"/>
      <c r="CH531" s="145"/>
      <c r="CU531" s="145"/>
      <c r="DH531" s="145"/>
      <c r="DU531" s="145"/>
      <c r="EH531" s="145"/>
    </row>
    <row r="532" spans="1:138" ht="15.75" hidden="1" outlineLevel="1" x14ac:dyDescent="0.25">
      <c r="A532" s="2">
        <f t="shared" ref="A532:E541" si="542">A393</f>
        <v>111</v>
      </c>
      <c r="B532" s="1">
        <f t="shared" si="542"/>
        <v>0</v>
      </c>
      <c r="C532" s="1">
        <f t="shared" si="542"/>
        <v>0</v>
      </c>
      <c r="D532" s="2">
        <f t="shared" si="542"/>
        <v>0</v>
      </c>
      <c r="E532" s="161">
        <f t="shared" si="542"/>
        <v>0</v>
      </c>
      <c r="F532" s="90">
        <f t="shared" si="469"/>
        <v>0</v>
      </c>
      <c r="G532" s="149"/>
      <c r="H532" s="149"/>
      <c r="I532" s="83">
        <f t="shared" ref="I532:T532" si="543">ROUND(H393*$G532/12,2)</f>
        <v>0</v>
      </c>
      <c r="J532" s="83">
        <f t="shared" si="543"/>
        <v>0</v>
      </c>
      <c r="K532" s="83">
        <f t="shared" si="543"/>
        <v>0</v>
      </c>
      <c r="L532" s="83">
        <f t="shared" si="543"/>
        <v>0</v>
      </c>
      <c r="M532" s="83">
        <f t="shared" si="543"/>
        <v>0</v>
      </c>
      <c r="N532" s="83">
        <f t="shared" si="543"/>
        <v>0</v>
      </c>
      <c r="O532" s="83">
        <f t="shared" si="543"/>
        <v>0</v>
      </c>
      <c r="P532" s="83">
        <f t="shared" si="543"/>
        <v>0</v>
      </c>
      <c r="Q532" s="83">
        <f t="shared" si="543"/>
        <v>0</v>
      </c>
      <c r="R532" s="83">
        <f t="shared" si="543"/>
        <v>0</v>
      </c>
      <c r="S532" s="83">
        <f t="shared" si="543"/>
        <v>0</v>
      </c>
      <c r="T532" s="83">
        <f t="shared" si="543"/>
        <v>0</v>
      </c>
      <c r="U532" s="183">
        <f t="shared" si="365"/>
        <v>0</v>
      </c>
      <c r="V532" s="83">
        <f t="shared" si="476"/>
        <v>0</v>
      </c>
      <c r="W532" s="83">
        <f t="shared" si="477"/>
        <v>0</v>
      </c>
      <c r="X532" s="83">
        <f t="shared" si="478"/>
        <v>0</v>
      </c>
      <c r="Y532" s="83">
        <f t="shared" si="479"/>
        <v>0</v>
      </c>
      <c r="Z532" s="83">
        <f t="shared" si="480"/>
        <v>0</v>
      </c>
      <c r="AA532" s="83">
        <f t="shared" si="481"/>
        <v>0</v>
      </c>
      <c r="AB532" s="83">
        <f t="shared" si="482"/>
        <v>0</v>
      </c>
      <c r="AC532" s="83">
        <f t="shared" si="483"/>
        <v>0</v>
      </c>
      <c r="AD532" s="83">
        <f t="shared" si="484"/>
        <v>0</v>
      </c>
      <c r="AE532" s="83">
        <f t="shared" si="485"/>
        <v>0</v>
      </c>
      <c r="AF532" s="83">
        <f t="shared" si="486"/>
        <v>0</v>
      </c>
      <c r="AG532" s="83">
        <f t="shared" si="487"/>
        <v>0</v>
      </c>
      <c r="AH532" s="155">
        <f t="shared" si="488"/>
        <v>0</v>
      </c>
      <c r="AI532" s="83">
        <f t="shared" si="471"/>
        <v>0</v>
      </c>
      <c r="AJ532" s="83">
        <f t="shared" si="472"/>
        <v>0</v>
      </c>
      <c r="AK532" s="83">
        <f t="shared" si="532"/>
        <v>0</v>
      </c>
      <c r="AL532" s="83">
        <f t="shared" si="532"/>
        <v>0</v>
      </c>
      <c r="AM532" s="83">
        <f t="shared" si="532"/>
        <v>0</v>
      </c>
      <c r="AN532" s="83">
        <f t="shared" si="532"/>
        <v>0</v>
      </c>
      <c r="AO532" s="83">
        <f t="shared" si="532"/>
        <v>0</v>
      </c>
      <c r="AP532" s="83">
        <f t="shared" si="532"/>
        <v>0</v>
      </c>
      <c r="AQ532" s="83">
        <f t="shared" si="532"/>
        <v>0</v>
      </c>
      <c r="AR532" s="83">
        <f t="shared" si="532"/>
        <v>0</v>
      </c>
      <c r="AS532" s="83">
        <f t="shared" si="532"/>
        <v>0</v>
      </c>
      <c r="AT532" s="83">
        <f t="shared" si="532"/>
        <v>0</v>
      </c>
      <c r="AU532" s="155">
        <f t="shared" si="489"/>
        <v>0</v>
      </c>
      <c r="AV532" s="2">
        <f t="shared" si="473"/>
        <v>0</v>
      </c>
      <c r="AW532" s="2">
        <f t="shared" si="527"/>
        <v>0</v>
      </c>
      <c r="AX532" s="2">
        <f t="shared" si="527"/>
        <v>0</v>
      </c>
      <c r="AY532" s="2">
        <f t="shared" si="527"/>
        <v>0</v>
      </c>
      <c r="AZ532" s="2">
        <f t="shared" si="527"/>
        <v>0</v>
      </c>
      <c r="BA532" s="2">
        <f t="shared" si="527"/>
        <v>0</v>
      </c>
      <c r="BB532" s="2">
        <f t="shared" si="527"/>
        <v>0</v>
      </c>
      <c r="BC532" s="2">
        <f t="shared" si="527"/>
        <v>0</v>
      </c>
      <c r="BD532" s="2">
        <f t="shared" si="527"/>
        <v>0</v>
      </c>
      <c r="BE532" s="2">
        <f t="shared" si="527"/>
        <v>0</v>
      </c>
      <c r="BF532" s="2">
        <f t="shared" si="527"/>
        <v>0</v>
      </c>
      <c r="BG532" s="2">
        <f t="shared" si="527"/>
        <v>0</v>
      </c>
      <c r="BH532" s="145">
        <f t="shared" si="490"/>
        <v>0</v>
      </c>
      <c r="BU532" s="145"/>
      <c r="CH532" s="145"/>
      <c r="CU532" s="145"/>
      <c r="DH532" s="145"/>
      <c r="DU532" s="145"/>
      <c r="EH532" s="145"/>
    </row>
    <row r="533" spans="1:138" ht="15.75" hidden="1" outlineLevel="1" x14ac:dyDescent="0.25">
      <c r="A533" s="2">
        <f t="shared" si="542"/>
        <v>112</v>
      </c>
      <c r="B533" s="1">
        <f t="shared" si="542"/>
        <v>0</v>
      </c>
      <c r="C533" s="1">
        <f t="shared" si="542"/>
        <v>0</v>
      </c>
      <c r="D533" s="2">
        <f t="shared" si="542"/>
        <v>0</v>
      </c>
      <c r="E533" s="161">
        <f t="shared" si="542"/>
        <v>0</v>
      </c>
      <c r="F533" s="90">
        <f t="shared" si="469"/>
        <v>0</v>
      </c>
      <c r="G533" s="149"/>
      <c r="H533" s="149"/>
      <c r="I533" s="83">
        <f t="shared" ref="I533:T533" si="544">ROUND(H394*$G533/12,2)</f>
        <v>0</v>
      </c>
      <c r="J533" s="83">
        <f t="shared" si="544"/>
        <v>0</v>
      </c>
      <c r="K533" s="83">
        <f t="shared" si="544"/>
        <v>0</v>
      </c>
      <c r="L533" s="83">
        <f t="shared" si="544"/>
        <v>0</v>
      </c>
      <c r="M533" s="83">
        <f t="shared" si="544"/>
        <v>0</v>
      </c>
      <c r="N533" s="83">
        <f t="shared" si="544"/>
        <v>0</v>
      </c>
      <c r="O533" s="83">
        <f t="shared" si="544"/>
        <v>0</v>
      </c>
      <c r="P533" s="83">
        <f t="shared" si="544"/>
        <v>0</v>
      </c>
      <c r="Q533" s="83">
        <f t="shared" si="544"/>
        <v>0</v>
      </c>
      <c r="R533" s="83">
        <f t="shared" si="544"/>
        <v>0</v>
      </c>
      <c r="S533" s="83">
        <f t="shared" si="544"/>
        <v>0</v>
      </c>
      <c r="T533" s="83">
        <f t="shared" si="544"/>
        <v>0</v>
      </c>
      <c r="U533" s="183">
        <f t="shared" si="365"/>
        <v>0</v>
      </c>
      <c r="V533" s="83">
        <f t="shared" si="476"/>
        <v>0</v>
      </c>
      <c r="W533" s="83">
        <f t="shared" si="477"/>
        <v>0</v>
      </c>
      <c r="X533" s="83">
        <f t="shared" si="478"/>
        <v>0</v>
      </c>
      <c r="Y533" s="83">
        <f t="shared" si="479"/>
        <v>0</v>
      </c>
      <c r="Z533" s="83">
        <f t="shared" si="480"/>
        <v>0</v>
      </c>
      <c r="AA533" s="83">
        <f t="shared" si="481"/>
        <v>0</v>
      </c>
      <c r="AB533" s="83">
        <f t="shared" si="482"/>
        <v>0</v>
      </c>
      <c r="AC533" s="83">
        <f t="shared" si="483"/>
        <v>0</v>
      </c>
      <c r="AD533" s="83">
        <f t="shared" si="484"/>
        <v>0</v>
      </c>
      <c r="AE533" s="83">
        <f t="shared" si="485"/>
        <v>0</v>
      </c>
      <c r="AF533" s="83">
        <f t="shared" si="486"/>
        <v>0</v>
      </c>
      <c r="AG533" s="83">
        <f t="shared" si="487"/>
        <v>0</v>
      </c>
      <c r="AH533" s="155">
        <f t="shared" si="488"/>
        <v>0</v>
      </c>
      <c r="AI533" s="83">
        <f t="shared" si="471"/>
        <v>0</v>
      </c>
      <c r="AJ533" s="83">
        <f t="shared" si="472"/>
        <v>0</v>
      </c>
      <c r="AK533" s="83">
        <f t="shared" si="532"/>
        <v>0</v>
      </c>
      <c r="AL533" s="83">
        <f t="shared" si="532"/>
        <v>0</v>
      </c>
      <c r="AM533" s="83">
        <f t="shared" si="532"/>
        <v>0</v>
      </c>
      <c r="AN533" s="83">
        <f t="shared" si="532"/>
        <v>0</v>
      </c>
      <c r="AO533" s="83">
        <f t="shared" si="532"/>
        <v>0</v>
      </c>
      <c r="AP533" s="83">
        <f t="shared" si="532"/>
        <v>0</v>
      </c>
      <c r="AQ533" s="83">
        <f t="shared" si="532"/>
        <v>0</v>
      </c>
      <c r="AR533" s="83">
        <f t="shared" si="532"/>
        <v>0</v>
      </c>
      <c r="AS533" s="83">
        <f t="shared" si="532"/>
        <v>0</v>
      </c>
      <c r="AT533" s="83">
        <f t="shared" si="532"/>
        <v>0</v>
      </c>
      <c r="AU533" s="155">
        <f t="shared" si="489"/>
        <v>0</v>
      </c>
      <c r="AV533" s="2">
        <f t="shared" si="473"/>
        <v>0</v>
      </c>
      <c r="AW533" s="2">
        <f t="shared" si="527"/>
        <v>0</v>
      </c>
      <c r="AX533" s="2">
        <f t="shared" si="527"/>
        <v>0</v>
      </c>
      <c r="AY533" s="2">
        <f t="shared" si="527"/>
        <v>0</v>
      </c>
      <c r="AZ533" s="2">
        <f t="shared" si="527"/>
        <v>0</v>
      </c>
      <c r="BA533" s="2">
        <f t="shared" si="527"/>
        <v>0</v>
      </c>
      <c r="BB533" s="2">
        <f t="shared" si="527"/>
        <v>0</v>
      </c>
      <c r="BC533" s="2">
        <f t="shared" si="527"/>
        <v>0</v>
      </c>
      <c r="BD533" s="2">
        <f t="shared" si="527"/>
        <v>0</v>
      </c>
      <c r="BE533" s="2">
        <f t="shared" si="527"/>
        <v>0</v>
      </c>
      <c r="BF533" s="2">
        <f t="shared" si="527"/>
        <v>0</v>
      </c>
      <c r="BG533" s="2">
        <f t="shared" si="527"/>
        <v>0</v>
      </c>
      <c r="BH533" s="145">
        <f t="shared" si="490"/>
        <v>0</v>
      </c>
      <c r="BU533" s="145"/>
      <c r="CH533" s="145"/>
      <c r="CU533" s="145"/>
      <c r="DH533" s="145"/>
      <c r="DU533" s="145"/>
      <c r="EH533" s="145"/>
    </row>
    <row r="534" spans="1:138" ht="15.75" hidden="1" outlineLevel="1" x14ac:dyDescent="0.25">
      <c r="A534" s="2">
        <f t="shared" si="542"/>
        <v>113</v>
      </c>
      <c r="B534" s="1">
        <f t="shared" si="542"/>
        <v>0</v>
      </c>
      <c r="C534" s="1">
        <f t="shared" si="542"/>
        <v>0</v>
      </c>
      <c r="D534" s="2">
        <f t="shared" si="542"/>
        <v>0</v>
      </c>
      <c r="E534" s="161">
        <f t="shared" si="542"/>
        <v>0</v>
      </c>
      <c r="F534" s="90">
        <f t="shared" si="469"/>
        <v>0</v>
      </c>
      <c r="G534" s="149"/>
      <c r="H534" s="149"/>
      <c r="I534" s="83">
        <f t="shared" ref="I534:T534" si="545">ROUND(H395*$G534/12,2)</f>
        <v>0</v>
      </c>
      <c r="J534" s="83">
        <f t="shared" si="545"/>
        <v>0</v>
      </c>
      <c r="K534" s="83">
        <f t="shared" si="545"/>
        <v>0</v>
      </c>
      <c r="L534" s="83">
        <f t="shared" si="545"/>
        <v>0</v>
      </c>
      <c r="M534" s="83">
        <f t="shared" si="545"/>
        <v>0</v>
      </c>
      <c r="N534" s="83">
        <f t="shared" si="545"/>
        <v>0</v>
      </c>
      <c r="O534" s="83">
        <f t="shared" si="545"/>
        <v>0</v>
      </c>
      <c r="P534" s="83">
        <f t="shared" si="545"/>
        <v>0</v>
      </c>
      <c r="Q534" s="83">
        <f t="shared" si="545"/>
        <v>0</v>
      </c>
      <c r="R534" s="83">
        <f t="shared" si="545"/>
        <v>0</v>
      </c>
      <c r="S534" s="83">
        <f t="shared" si="545"/>
        <v>0</v>
      </c>
      <c r="T534" s="83">
        <f t="shared" si="545"/>
        <v>0</v>
      </c>
      <c r="U534" s="183">
        <f t="shared" si="365"/>
        <v>0</v>
      </c>
      <c r="V534" s="83">
        <f t="shared" si="476"/>
        <v>0</v>
      </c>
      <c r="W534" s="83">
        <f t="shared" si="477"/>
        <v>0</v>
      </c>
      <c r="X534" s="83">
        <f t="shared" si="478"/>
        <v>0</v>
      </c>
      <c r="Y534" s="83">
        <f t="shared" si="479"/>
        <v>0</v>
      </c>
      <c r="Z534" s="83">
        <f t="shared" si="480"/>
        <v>0</v>
      </c>
      <c r="AA534" s="83">
        <f t="shared" si="481"/>
        <v>0</v>
      </c>
      <c r="AB534" s="83">
        <f t="shared" si="482"/>
        <v>0</v>
      </c>
      <c r="AC534" s="83">
        <f t="shared" si="483"/>
        <v>0</v>
      </c>
      <c r="AD534" s="83">
        <f t="shared" si="484"/>
        <v>0</v>
      </c>
      <c r="AE534" s="83">
        <f t="shared" si="485"/>
        <v>0</v>
      </c>
      <c r="AF534" s="83">
        <f t="shared" si="486"/>
        <v>0</v>
      </c>
      <c r="AG534" s="83">
        <f t="shared" si="487"/>
        <v>0</v>
      </c>
      <c r="AH534" s="155">
        <f t="shared" si="488"/>
        <v>0</v>
      </c>
      <c r="AI534" s="83">
        <f t="shared" si="471"/>
        <v>0</v>
      </c>
      <c r="AJ534" s="83">
        <f t="shared" si="472"/>
        <v>0</v>
      </c>
      <c r="AK534" s="83">
        <f t="shared" si="532"/>
        <v>0</v>
      </c>
      <c r="AL534" s="83">
        <f t="shared" si="532"/>
        <v>0</v>
      </c>
      <c r="AM534" s="83">
        <f t="shared" si="532"/>
        <v>0</v>
      </c>
      <c r="AN534" s="83">
        <f t="shared" si="532"/>
        <v>0</v>
      </c>
      <c r="AO534" s="83">
        <f t="shared" si="532"/>
        <v>0</v>
      </c>
      <c r="AP534" s="83">
        <f t="shared" si="532"/>
        <v>0</v>
      </c>
      <c r="AQ534" s="83">
        <f t="shared" si="532"/>
        <v>0</v>
      </c>
      <c r="AR534" s="83">
        <f t="shared" si="532"/>
        <v>0</v>
      </c>
      <c r="AS534" s="83">
        <f t="shared" si="532"/>
        <v>0</v>
      </c>
      <c r="AT534" s="83">
        <f t="shared" si="532"/>
        <v>0</v>
      </c>
      <c r="AU534" s="155">
        <f t="shared" si="489"/>
        <v>0</v>
      </c>
      <c r="AV534" s="2">
        <f t="shared" si="473"/>
        <v>0</v>
      </c>
      <c r="AW534" s="2">
        <f t="shared" si="527"/>
        <v>0</v>
      </c>
      <c r="AX534" s="2">
        <f t="shared" si="527"/>
        <v>0</v>
      </c>
      <c r="AY534" s="2">
        <f t="shared" si="527"/>
        <v>0</v>
      </c>
      <c r="AZ534" s="2">
        <f t="shared" si="527"/>
        <v>0</v>
      </c>
      <c r="BA534" s="2">
        <f t="shared" si="527"/>
        <v>0</v>
      </c>
      <c r="BB534" s="2">
        <f t="shared" si="527"/>
        <v>0</v>
      </c>
      <c r="BC534" s="2">
        <f t="shared" si="527"/>
        <v>0</v>
      </c>
      <c r="BD534" s="2">
        <f t="shared" si="527"/>
        <v>0</v>
      </c>
      <c r="BE534" s="2">
        <f t="shared" si="527"/>
        <v>0</v>
      </c>
      <c r="BF534" s="2">
        <f t="shared" si="527"/>
        <v>0</v>
      </c>
      <c r="BG534" s="2">
        <f t="shared" si="527"/>
        <v>0</v>
      </c>
      <c r="BH534" s="145">
        <f t="shared" si="490"/>
        <v>0</v>
      </c>
      <c r="BU534" s="145"/>
      <c r="CH534" s="145"/>
      <c r="CU534" s="145"/>
      <c r="DH534" s="145"/>
      <c r="DU534" s="145"/>
      <c r="EH534" s="145"/>
    </row>
    <row r="535" spans="1:138" ht="15.75" hidden="1" outlineLevel="1" x14ac:dyDescent="0.25">
      <c r="A535" s="2">
        <f t="shared" si="542"/>
        <v>114</v>
      </c>
      <c r="B535" s="1">
        <f t="shared" si="542"/>
        <v>0</v>
      </c>
      <c r="C535" s="1">
        <f t="shared" si="542"/>
        <v>0</v>
      </c>
      <c r="D535" s="2">
        <f t="shared" si="542"/>
        <v>0</v>
      </c>
      <c r="E535" s="161">
        <f t="shared" si="542"/>
        <v>0</v>
      </c>
      <c r="F535" s="90">
        <f t="shared" si="469"/>
        <v>0</v>
      </c>
      <c r="G535" s="149"/>
      <c r="H535" s="149"/>
      <c r="I535" s="83">
        <f t="shared" ref="I535:T535" si="546">ROUND(H396*$G535/12,2)</f>
        <v>0</v>
      </c>
      <c r="J535" s="83">
        <f t="shared" si="546"/>
        <v>0</v>
      </c>
      <c r="K535" s="83">
        <f t="shared" si="546"/>
        <v>0</v>
      </c>
      <c r="L535" s="83">
        <f t="shared" si="546"/>
        <v>0</v>
      </c>
      <c r="M535" s="83">
        <f t="shared" si="546"/>
        <v>0</v>
      </c>
      <c r="N535" s="83">
        <f t="shared" si="546"/>
        <v>0</v>
      </c>
      <c r="O535" s="83">
        <f t="shared" si="546"/>
        <v>0</v>
      </c>
      <c r="P535" s="83">
        <f t="shared" si="546"/>
        <v>0</v>
      </c>
      <c r="Q535" s="83">
        <f t="shared" si="546"/>
        <v>0</v>
      </c>
      <c r="R535" s="83">
        <f t="shared" si="546"/>
        <v>0</v>
      </c>
      <c r="S535" s="83">
        <f t="shared" si="546"/>
        <v>0</v>
      </c>
      <c r="T535" s="83">
        <f t="shared" si="546"/>
        <v>0</v>
      </c>
      <c r="U535" s="183">
        <f t="shared" si="365"/>
        <v>0</v>
      </c>
      <c r="V535" s="83">
        <f t="shared" si="476"/>
        <v>0</v>
      </c>
      <c r="W535" s="83">
        <f t="shared" si="477"/>
        <v>0</v>
      </c>
      <c r="X535" s="83">
        <f t="shared" si="478"/>
        <v>0</v>
      </c>
      <c r="Y535" s="83">
        <f t="shared" si="479"/>
        <v>0</v>
      </c>
      <c r="Z535" s="83">
        <f t="shared" si="480"/>
        <v>0</v>
      </c>
      <c r="AA535" s="83">
        <f t="shared" si="481"/>
        <v>0</v>
      </c>
      <c r="AB535" s="83">
        <f t="shared" si="482"/>
        <v>0</v>
      </c>
      <c r="AC535" s="83">
        <f t="shared" si="483"/>
        <v>0</v>
      </c>
      <c r="AD535" s="83">
        <f t="shared" si="484"/>
        <v>0</v>
      </c>
      <c r="AE535" s="83">
        <f t="shared" si="485"/>
        <v>0</v>
      </c>
      <c r="AF535" s="83">
        <f t="shared" si="486"/>
        <v>0</v>
      </c>
      <c r="AG535" s="83">
        <f t="shared" si="487"/>
        <v>0</v>
      </c>
      <c r="AH535" s="155">
        <f t="shared" si="488"/>
        <v>0</v>
      </c>
      <c r="AI535" s="83">
        <f t="shared" si="471"/>
        <v>0</v>
      </c>
      <c r="AJ535" s="83">
        <f t="shared" si="472"/>
        <v>0</v>
      </c>
      <c r="AK535" s="83">
        <f t="shared" si="532"/>
        <v>0</v>
      </c>
      <c r="AL535" s="83">
        <f t="shared" si="532"/>
        <v>0</v>
      </c>
      <c r="AM535" s="83">
        <f t="shared" si="532"/>
        <v>0</v>
      </c>
      <c r="AN535" s="83">
        <f t="shared" si="532"/>
        <v>0</v>
      </c>
      <c r="AO535" s="83">
        <f t="shared" si="532"/>
        <v>0</v>
      </c>
      <c r="AP535" s="83">
        <f t="shared" si="532"/>
        <v>0</v>
      </c>
      <c r="AQ535" s="83">
        <f t="shared" si="532"/>
        <v>0</v>
      </c>
      <c r="AR535" s="83">
        <f t="shared" si="532"/>
        <v>0</v>
      </c>
      <c r="AS535" s="83">
        <f t="shared" si="532"/>
        <v>0</v>
      </c>
      <c r="AT535" s="83">
        <f t="shared" si="532"/>
        <v>0</v>
      </c>
      <c r="AU535" s="155">
        <f t="shared" si="489"/>
        <v>0</v>
      </c>
      <c r="AV535" s="2">
        <f t="shared" si="473"/>
        <v>0</v>
      </c>
      <c r="AW535" s="2">
        <f t="shared" ref="AW535:BG550" si="547">ROUND(AV396*$H535/12,2)</f>
        <v>0</v>
      </c>
      <c r="AX535" s="2">
        <f t="shared" si="547"/>
        <v>0</v>
      </c>
      <c r="AY535" s="2">
        <f t="shared" si="547"/>
        <v>0</v>
      </c>
      <c r="AZ535" s="2">
        <f t="shared" si="547"/>
        <v>0</v>
      </c>
      <c r="BA535" s="2">
        <f t="shared" si="547"/>
        <v>0</v>
      </c>
      <c r="BB535" s="2">
        <f t="shared" si="547"/>
        <v>0</v>
      </c>
      <c r="BC535" s="2">
        <f t="shared" si="547"/>
        <v>0</v>
      </c>
      <c r="BD535" s="2">
        <f t="shared" si="547"/>
        <v>0</v>
      </c>
      <c r="BE535" s="2">
        <f t="shared" si="547"/>
        <v>0</v>
      </c>
      <c r="BF535" s="2">
        <f t="shared" si="547"/>
        <v>0</v>
      </c>
      <c r="BG535" s="2">
        <f t="shared" si="547"/>
        <v>0</v>
      </c>
      <c r="BH535" s="145">
        <f t="shared" si="490"/>
        <v>0</v>
      </c>
      <c r="BU535" s="145"/>
      <c r="CH535" s="145"/>
      <c r="CU535" s="145"/>
      <c r="DH535" s="145"/>
      <c r="DU535" s="145"/>
      <c r="EH535" s="145"/>
    </row>
    <row r="536" spans="1:138" ht="15.75" hidden="1" outlineLevel="1" x14ac:dyDescent="0.25">
      <c r="A536" s="2">
        <f t="shared" si="542"/>
        <v>115</v>
      </c>
      <c r="B536" s="1">
        <f t="shared" si="542"/>
        <v>0</v>
      </c>
      <c r="C536" s="1">
        <f t="shared" si="542"/>
        <v>0</v>
      </c>
      <c r="D536" s="2">
        <f t="shared" si="542"/>
        <v>0</v>
      </c>
      <c r="E536" s="161">
        <f t="shared" si="542"/>
        <v>0</v>
      </c>
      <c r="F536" s="90">
        <f t="shared" si="469"/>
        <v>0</v>
      </c>
      <c r="G536" s="149"/>
      <c r="H536" s="149"/>
      <c r="I536" s="83">
        <f t="shared" ref="I536:T536" si="548">ROUND(H397*$G536/12,2)</f>
        <v>0</v>
      </c>
      <c r="J536" s="83">
        <f t="shared" si="548"/>
        <v>0</v>
      </c>
      <c r="K536" s="83">
        <f t="shared" si="548"/>
        <v>0</v>
      </c>
      <c r="L536" s="83">
        <f t="shared" si="548"/>
        <v>0</v>
      </c>
      <c r="M536" s="83">
        <f t="shared" si="548"/>
        <v>0</v>
      </c>
      <c r="N536" s="83">
        <f t="shared" si="548"/>
        <v>0</v>
      </c>
      <c r="O536" s="83">
        <f t="shared" si="548"/>
        <v>0</v>
      </c>
      <c r="P536" s="83">
        <f t="shared" si="548"/>
        <v>0</v>
      </c>
      <c r="Q536" s="83">
        <f t="shared" si="548"/>
        <v>0</v>
      </c>
      <c r="R536" s="83">
        <f t="shared" si="548"/>
        <v>0</v>
      </c>
      <c r="S536" s="83">
        <f t="shared" si="548"/>
        <v>0</v>
      </c>
      <c r="T536" s="83">
        <f t="shared" si="548"/>
        <v>0</v>
      </c>
      <c r="U536" s="183">
        <f t="shared" si="365"/>
        <v>0</v>
      </c>
      <c r="V536" s="83">
        <f t="shared" si="476"/>
        <v>0</v>
      </c>
      <c r="W536" s="83">
        <f t="shared" si="477"/>
        <v>0</v>
      </c>
      <c r="X536" s="83">
        <f t="shared" si="478"/>
        <v>0</v>
      </c>
      <c r="Y536" s="83">
        <f t="shared" si="479"/>
        <v>0</v>
      </c>
      <c r="Z536" s="83">
        <f t="shared" si="480"/>
        <v>0</v>
      </c>
      <c r="AA536" s="83">
        <f t="shared" si="481"/>
        <v>0</v>
      </c>
      <c r="AB536" s="83">
        <f t="shared" si="482"/>
        <v>0</v>
      </c>
      <c r="AC536" s="83">
        <f t="shared" si="483"/>
        <v>0</v>
      </c>
      <c r="AD536" s="83">
        <f t="shared" si="484"/>
        <v>0</v>
      </c>
      <c r="AE536" s="83">
        <f t="shared" si="485"/>
        <v>0</v>
      </c>
      <c r="AF536" s="83">
        <f t="shared" si="486"/>
        <v>0</v>
      </c>
      <c r="AG536" s="83">
        <f t="shared" si="487"/>
        <v>0</v>
      </c>
      <c r="AH536" s="155">
        <f t="shared" si="488"/>
        <v>0</v>
      </c>
      <c r="AI536" s="83">
        <f t="shared" si="471"/>
        <v>0</v>
      </c>
      <c r="AJ536" s="83">
        <f t="shared" si="472"/>
        <v>0</v>
      </c>
      <c r="AK536" s="83">
        <f t="shared" si="532"/>
        <v>0</v>
      </c>
      <c r="AL536" s="83">
        <f t="shared" si="532"/>
        <v>0</v>
      </c>
      <c r="AM536" s="83">
        <f t="shared" si="532"/>
        <v>0</v>
      </c>
      <c r="AN536" s="83">
        <f t="shared" si="532"/>
        <v>0</v>
      </c>
      <c r="AO536" s="83">
        <f t="shared" si="532"/>
        <v>0</v>
      </c>
      <c r="AP536" s="83">
        <f t="shared" si="532"/>
        <v>0</v>
      </c>
      <c r="AQ536" s="83">
        <f t="shared" si="532"/>
        <v>0</v>
      </c>
      <c r="AR536" s="83">
        <f t="shared" si="532"/>
        <v>0</v>
      </c>
      <c r="AS536" s="83">
        <f t="shared" si="532"/>
        <v>0</v>
      </c>
      <c r="AT536" s="83">
        <f t="shared" si="532"/>
        <v>0</v>
      </c>
      <c r="AU536" s="155">
        <f t="shared" si="489"/>
        <v>0</v>
      </c>
      <c r="AV536" s="2">
        <f t="shared" si="473"/>
        <v>0</v>
      </c>
      <c r="AW536" s="2">
        <f t="shared" si="547"/>
        <v>0</v>
      </c>
      <c r="AX536" s="2">
        <f t="shared" si="547"/>
        <v>0</v>
      </c>
      <c r="AY536" s="2">
        <f t="shared" si="547"/>
        <v>0</v>
      </c>
      <c r="AZ536" s="2">
        <f t="shared" si="547"/>
        <v>0</v>
      </c>
      <c r="BA536" s="2">
        <f t="shared" si="547"/>
        <v>0</v>
      </c>
      <c r="BB536" s="2">
        <f t="shared" si="547"/>
        <v>0</v>
      </c>
      <c r="BC536" s="2">
        <f t="shared" si="547"/>
        <v>0</v>
      </c>
      <c r="BD536" s="2">
        <f t="shared" si="547"/>
        <v>0</v>
      </c>
      <c r="BE536" s="2">
        <f t="shared" si="547"/>
        <v>0</v>
      </c>
      <c r="BF536" s="2">
        <f t="shared" si="547"/>
        <v>0</v>
      </c>
      <c r="BG536" s="2">
        <f t="shared" si="547"/>
        <v>0</v>
      </c>
      <c r="BH536" s="145">
        <f t="shared" si="490"/>
        <v>0</v>
      </c>
      <c r="BU536" s="145"/>
      <c r="CH536" s="145"/>
      <c r="CU536" s="145"/>
      <c r="DH536" s="145"/>
      <c r="DU536" s="145"/>
      <c r="EH536" s="145"/>
    </row>
    <row r="537" spans="1:138" ht="15.75" hidden="1" outlineLevel="1" x14ac:dyDescent="0.25">
      <c r="A537" s="2">
        <f t="shared" si="542"/>
        <v>116</v>
      </c>
      <c r="B537" s="1">
        <f t="shared" si="542"/>
        <v>0</v>
      </c>
      <c r="C537" s="1">
        <f t="shared" si="542"/>
        <v>0</v>
      </c>
      <c r="D537" s="2">
        <f t="shared" si="542"/>
        <v>0</v>
      </c>
      <c r="E537" s="161">
        <f t="shared" si="542"/>
        <v>0</v>
      </c>
      <c r="F537" s="90">
        <f t="shared" si="469"/>
        <v>0</v>
      </c>
      <c r="G537" s="149"/>
      <c r="H537" s="149"/>
      <c r="I537" s="83">
        <f t="shared" ref="I537:T537" si="549">ROUND(H398*$G537/12,2)</f>
        <v>0</v>
      </c>
      <c r="J537" s="83">
        <f t="shared" si="549"/>
        <v>0</v>
      </c>
      <c r="K537" s="83">
        <f t="shared" si="549"/>
        <v>0</v>
      </c>
      <c r="L537" s="83">
        <f t="shared" si="549"/>
        <v>0</v>
      </c>
      <c r="M537" s="83">
        <f t="shared" si="549"/>
        <v>0</v>
      </c>
      <c r="N537" s="83">
        <f t="shared" si="549"/>
        <v>0</v>
      </c>
      <c r="O537" s="83">
        <f t="shared" si="549"/>
        <v>0</v>
      </c>
      <c r="P537" s="83">
        <f t="shared" si="549"/>
        <v>0</v>
      </c>
      <c r="Q537" s="83">
        <f t="shared" si="549"/>
        <v>0</v>
      </c>
      <c r="R537" s="83">
        <f t="shared" si="549"/>
        <v>0</v>
      </c>
      <c r="S537" s="83">
        <f t="shared" si="549"/>
        <v>0</v>
      </c>
      <c r="T537" s="83">
        <f t="shared" si="549"/>
        <v>0</v>
      </c>
      <c r="U537" s="183">
        <f t="shared" si="365"/>
        <v>0</v>
      </c>
      <c r="V537" s="83">
        <f t="shared" si="476"/>
        <v>0</v>
      </c>
      <c r="W537" s="83">
        <f t="shared" si="477"/>
        <v>0</v>
      </c>
      <c r="X537" s="83">
        <f t="shared" si="478"/>
        <v>0</v>
      </c>
      <c r="Y537" s="83">
        <f t="shared" si="479"/>
        <v>0</v>
      </c>
      <c r="Z537" s="83">
        <f t="shared" si="480"/>
        <v>0</v>
      </c>
      <c r="AA537" s="83">
        <f t="shared" si="481"/>
        <v>0</v>
      </c>
      <c r="AB537" s="83">
        <f t="shared" si="482"/>
        <v>0</v>
      </c>
      <c r="AC537" s="83">
        <f t="shared" si="483"/>
        <v>0</v>
      </c>
      <c r="AD537" s="83">
        <f t="shared" si="484"/>
        <v>0</v>
      </c>
      <c r="AE537" s="83">
        <f t="shared" si="485"/>
        <v>0</v>
      </c>
      <c r="AF537" s="83">
        <f t="shared" si="486"/>
        <v>0</v>
      </c>
      <c r="AG537" s="83">
        <f t="shared" si="487"/>
        <v>0</v>
      </c>
      <c r="AH537" s="155">
        <f t="shared" si="488"/>
        <v>0</v>
      </c>
      <c r="AI537" s="83">
        <f t="shared" si="471"/>
        <v>0</v>
      </c>
      <c r="AJ537" s="83">
        <f t="shared" si="472"/>
        <v>0</v>
      </c>
      <c r="AK537" s="83">
        <f t="shared" si="532"/>
        <v>0</v>
      </c>
      <c r="AL537" s="83">
        <f t="shared" si="532"/>
        <v>0</v>
      </c>
      <c r="AM537" s="83">
        <f t="shared" si="532"/>
        <v>0</v>
      </c>
      <c r="AN537" s="83">
        <f t="shared" si="532"/>
        <v>0</v>
      </c>
      <c r="AO537" s="83">
        <f t="shared" si="532"/>
        <v>0</v>
      </c>
      <c r="AP537" s="83">
        <f t="shared" si="532"/>
        <v>0</v>
      </c>
      <c r="AQ537" s="83">
        <f t="shared" si="532"/>
        <v>0</v>
      </c>
      <c r="AR537" s="83">
        <f t="shared" si="532"/>
        <v>0</v>
      </c>
      <c r="AS537" s="83">
        <f t="shared" si="532"/>
        <v>0</v>
      </c>
      <c r="AT537" s="83">
        <f t="shared" si="532"/>
        <v>0</v>
      </c>
      <c r="AU537" s="155">
        <f t="shared" si="489"/>
        <v>0</v>
      </c>
      <c r="AV537" s="2">
        <f t="shared" si="473"/>
        <v>0</v>
      </c>
      <c r="AW537" s="2">
        <f t="shared" si="547"/>
        <v>0</v>
      </c>
      <c r="AX537" s="2">
        <f t="shared" si="547"/>
        <v>0</v>
      </c>
      <c r="AY537" s="2">
        <f t="shared" si="547"/>
        <v>0</v>
      </c>
      <c r="AZ537" s="2">
        <f t="shared" si="547"/>
        <v>0</v>
      </c>
      <c r="BA537" s="2">
        <f t="shared" si="547"/>
        <v>0</v>
      </c>
      <c r="BB537" s="2">
        <f t="shared" si="547"/>
        <v>0</v>
      </c>
      <c r="BC537" s="2">
        <f t="shared" si="547"/>
        <v>0</v>
      </c>
      <c r="BD537" s="2">
        <f t="shared" si="547"/>
        <v>0</v>
      </c>
      <c r="BE537" s="2">
        <f t="shared" si="547"/>
        <v>0</v>
      </c>
      <c r="BF537" s="2">
        <f t="shared" si="547"/>
        <v>0</v>
      </c>
      <c r="BG537" s="2">
        <f t="shared" si="547"/>
        <v>0</v>
      </c>
      <c r="BH537" s="145">
        <f t="shared" si="490"/>
        <v>0</v>
      </c>
      <c r="BU537" s="145"/>
      <c r="CH537" s="145"/>
      <c r="CU537" s="145"/>
      <c r="DH537" s="145"/>
      <c r="DU537" s="145"/>
      <c r="EH537" s="145"/>
    </row>
    <row r="538" spans="1:138" ht="15.75" hidden="1" outlineLevel="1" x14ac:dyDescent="0.25">
      <c r="A538" s="2">
        <f t="shared" si="542"/>
        <v>117</v>
      </c>
      <c r="B538" s="1">
        <f t="shared" si="542"/>
        <v>0</v>
      </c>
      <c r="C538" s="1">
        <f t="shared" si="542"/>
        <v>0</v>
      </c>
      <c r="D538" s="2">
        <f t="shared" si="542"/>
        <v>0</v>
      </c>
      <c r="E538" s="161">
        <f t="shared" si="542"/>
        <v>0</v>
      </c>
      <c r="F538" s="90">
        <f t="shared" si="469"/>
        <v>0</v>
      </c>
      <c r="G538" s="149"/>
      <c r="H538" s="149"/>
      <c r="I538" s="83">
        <f t="shared" ref="I538:T538" si="550">ROUND(H399*$G538/12,2)</f>
        <v>0</v>
      </c>
      <c r="J538" s="83">
        <f t="shared" si="550"/>
        <v>0</v>
      </c>
      <c r="K538" s="83">
        <f t="shared" si="550"/>
        <v>0</v>
      </c>
      <c r="L538" s="83">
        <f t="shared" si="550"/>
        <v>0</v>
      </c>
      <c r="M538" s="83">
        <f t="shared" si="550"/>
        <v>0</v>
      </c>
      <c r="N538" s="83">
        <f t="shared" si="550"/>
        <v>0</v>
      </c>
      <c r="O538" s="83">
        <f t="shared" si="550"/>
        <v>0</v>
      </c>
      <c r="P538" s="83">
        <f t="shared" si="550"/>
        <v>0</v>
      </c>
      <c r="Q538" s="83">
        <f t="shared" si="550"/>
        <v>0</v>
      </c>
      <c r="R538" s="83">
        <f t="shared" si="550"/>
        <v>0</v>
      </c>
      <c r="S538" s="83">
        <f t="shared" si="550"/>
        <v>0</v>
      </c>
      <c r="T538" s="83">
        <f t="shared" si="550"/>
        <v>0</v>
      </c>
      <c r="U538" s="183">
        <f t="shared" si="365"/>
        <v>0</v>
      </c>
      <c r="V538" s="83">
        <f t="shared" si="476"/>
        <v>0</v>
      </c>
      <c r="W538" s="83">
        <f t="shared" si="477"/>
        <v>0</v>
      </c>
      <c r="X538" s="83">
        <f t="shared" si="478"/>
        <v>0</v>
      </c>
      <c r="Y538" s="83">
        <f t="shared" si="479"/>
        <v>0</v>
      </c>
      <c r="Z538" s="83">
        <f t="shared" si="480"/>
        <v>0</v>
      </c>
      <c r="AA538" s="83">
        <f t="shared" si="481"/>
        <v>0</v>
      </c>
      <c r="AB538" s="83">
        <f t="shared" si="482"/>
        <v>0</v>
      </c>
      <c r="AC538" s="83">
        <f t="shared" si="483"/>
        <v>0</v>
      </c>
      <c r="AD538" s="83">
        <f t="shared" si="484"/>
        <v>0</v>
      </c>
      <c r="AE538" s="83">
        <f t="shared" si="485"/>
        <v>0</v>
      </c>
      <c r="AF538" s="83">
        <f t="shared" si="486"/>
        <v>0</v>
      </c>
      <c r="AG538" s="83">
        <f t="shared" si="487"/>
        <v>0</v>
      </c>
      <c r="AH538" s="155">
        <f t="shared" si="488"/>
        <v>0</v>
      </c>
      <c r="AI538" s="83">
        <f t="shared" si="471"/>
        <v>0</v>
      </c>
      <c r="AJ538" s="83">
        <f t="shared" si="472"/>
        <v>0</v>
      </c>
      <c r="AK538" s="83">
        <f t="shared" ref="AK538:AT550" si="551">ROUND(AJ399*$H538/12,2)</f>
        <v>0</v>
      </c>
      <c r="AL538" s="83">
        <f t="shared" si="551"/>
        <v>0</v>
      </c>
      <c r="AM538" s="83">
        <f t="shared" si="551"/>
        <v>0</v>
      </c>
      <c r="AN538" s="83">
        <f t="shared" si="551"/>
        <v>0</v>
      </c>
      <c r="AO538" s="83">
        <f t="shared" si="551"/>
        <v>0</v>
      </c>
      <c r="AP538" s="83">
        <f t="shared" si="551"/>
        <v>0</v>
      </c>
      <c r="AQ538" s="83">
        <f t="shared" si="551"/>
        <v>0</v>
      </c>
      <c r="AR538" s="83">
        <f t="shared" si="551"/>
        <v>0</v>
      </c>
      <c r="AS538" s="83">
        <f t="shared" si="551"/>
        <v>0</v>
      </c>
      <c r="AT538" s="83">
        <f t="shared" si="551"/>
        <v>0</v>
      </c>
      <c r="AU538" s="155">
        <f t="shared" si="489"/>
        <v>0</v>
      </c>
      <c r="AV538" s="2">
        <f t="shared" si="473"/>
        <v>0</v>
      </c>
      <c r="AW538" s="2">
        <f t="shared" si="547"/>
        <v>0</v>
      </c>
      <c r="AX538" s="2">
        <f t="shared" si="547"/>
        <v>0</v>
      </c>
      <c r="AY538" s="2">
        <f t="shared" si="547"/>
        <v>0</v>
      </c>
      <c r="AZ538" s="2">
        <f t="shared" si="547"/>
        <v>0</v>
      </c>
      <c r="BA538" s="2">
        <f t="shared" si="547"/>
        <v>0</v>
      </c>
      <c r="BB538" s="2">
        <f t="shared" si="547"/>
        <v>0</v>
      </c>
      <c r="BC538" s="2">
        <f t="shared" si="547"/>
        <v>0</v>
      </c>
      <c r="BD538" s="2">
        <f t="shared" si="547"/>
        <v>0</v>
      </c>
      <c r="BE538" s="2">
        <f t="shared" si="547"/>
        <v>0</v>
      </c>
      <c r="BF538" s="2">
        <f t="shared" si="547"/>
        <v>0</v>
      </c>
      <c r="BG538" s="2">
        <f t="shared" si="547"/>
        <v>0</v>
      </c>
      <c r="BH538" s="145">
        <f t="shared" si="490"/>
        <v>0</v>
      </c>
      <c r="BU538" s="145"/>
      <c r="CH538" s="145"/>
      <c r="CU538" s="145"/>
      <c r="DH538" s="145"/>
      <c r="DU538" s="145"/>
      <c r="EH538" s="145"/>
    </row>
    <row r="539" spans="1:138" ht="15.75" hidden="1" outlineLevel="1" x14ac:dyDescent="0.25">
      <c r="A539" s="2">
        <f t="shared" si="542"/>
        <v>118</v>
      </c>
      <c r="B539" s="1">
        <f t="shared" si="542"/>
        <v>0</v>
      </c>
      <c r="C539" s="1">
        <f t="shared" si="542"/>
        <v>0</v>
      </c>
      <c r="D539" s="2">
        <f t="shared" si="542"/>
        <v>0</v>
      </c>
      <c r="E539" s="161">
        <f t="shared" si="542"/>
        <v>0</v>
      </c>
      <c r="F539" s="90">
        <f t="shared" si="469"/>
        <v>0</v>
      </c>
      <c r="G539" s="149"/>
      <c r="H539" s="149"/>
      <c r="I539" s="83">
        <f t="shared" ref="I539:T539" si="552">ROUND(H400*$G539/12,2)</f>
        <v>0</v>
      </c>
      <c r="J539" s="83">
        <f t="shared" si="552"/>
        <v>0</v>
      </c>
      <c r="K539" s="83">
        <f t="shared" si="552"/>
        <v>0</v>
      </c>
      <c r="L539" s="83">
        <f t="shared" si="552"/>
        <v>0</v>
      </c>
      <c r="M539" s="83">
        <f t="shared" si="552"/>
        <v>0</v>
      </c>
      <c r="N539" s="83">
        <f t="shared" si="552"/>
        <v>0</v>
      </c>
      <c r="O539" s="83">
        <f t="shared" si="552"/>
        <v>0</v>
      </c>
      <c r="P539" s="83">
        <f t="shared" si="552"/>
        <v>0</v>
      </c>
      <c r="Q539" s="83">
        <f t="shared" si="552"/>
        <v>0</v>
      </c>
      <c r="R539" s="83">
        <f t="shared" si="552"/>
        <v>0</v>
      </c>
      <c r="S539" s="83">
        <f t="shared" si="552"/>
        <v>0</v>
      </c>
      <c r="T539" s="83">
        <f t="shared" si="552"/>
        <v>0</v>
      </c>
      <c r="U539" s="183">
        <f t="shared" si="365"/>
        <v>0</v>
      </c>
      <c r="V539" s="83">
        <f t="shared" si="476"/>
        <v>0</v>
      </c>
      <c r="W539" s="83">
        <f t="shared" si="477"/>
        <v>0</v>
      </c>
      <c r="X539" s="83">
        <f t="shared" si="478"/>
        <v>0</v>
      </c>
      <c r="Y539" s="83">
        <f t="shared" si="479"/>
        <v>0</v>
      </c>
      <c r="Z539" s="83">
        <f t="shared" si="480"/>
        <v>0</v>
      </c>
      <c r="AA539" s="83">
        <f t="shared" si="481"/>
        <v>0</v>
      </c>
      <c r="AB539" s="83">
        <f t="shared" si="482"/>
        <v>0</v>
      </c>
      <c r="AC539" s="83">
        <f t="shared" si="483"/>
        <v>0</v>
      </c>
      <c r="AD539" s="83">
        <f t="shared" si="484"/>
        <v>0</v>
      </c>
      <c r="AE539" s="83">
        <f t="shared" si="485"/>
        <v>0</v>
      </c>
      <c r="AF539" s="83">
        <f t="shared" si="486"/>
        <v>0</v>
      </c>
      <c r="AG539" s="83">
        <f t="shared" si="487"/>
        <v>0</v>
      </c>
      <c r="AH539" s="155">
        <f t="shared" si="488"/>
        <v>0</v>
      </c>
      <c r="AI539" s="83">
        <f t="shared" si="471"/>
        <v>0</v>
      </c>
      <c r="AJ539" s="83">
        <f t="shared" si="472"/>
        <v>0</v>
      </c>
      <c r="AK539" s="83">
        <f t="shared" si="551"/>
        <v>0</v>
      </c>
      <c r="AL539" s="83">
        <f t="shared" si="551"/>
        <v>0</v>
      </c>
      <c r="AM539" s="83">
        <f t="shared" si="551"/>
        <v>0</v>
      </c>
      <c r="AN539" s="83">
        <f t="shared" si="551"/>
        <v>0</v>
      </c>
      <c r="AO539" s="83">
        <f t="shared" si="551"/>
        <v>0</v>
      </c>
      <c r="AP539" s="83">
        <f t="shared" si="551"/>
        <v>0</v>
      </c>
      <c r="AQ539" s="83">
        <f t="shared" si="551"/>
        <v>0</v>
      </c>
      <c r="AR539" s="83">
        <f t="shared" si="551"/>
        <v>0</v>
      </c>
      <c r="AS539" s="83">
        <f t="shared" si="551"/>
        <v>0</v>
      </c>
      <c r="AT539" s="83">
        <f t="shared" si="551"/>
        <v>0</v>
      </c>
      <c r="AU539" s="155">
        <f t="shared" si="489"/>
        <v>0</v>
      </c>
      <c r="AV539" s="2">
        <f t="shared" si="473"/>
        <v>0</v>
      </c>
      <c r="AW539" s="2">
        <f t="shared" si="547"/>
        <v>0</v>
      </c>
      <c r="AX539" s="2">
        <f t="shared" si="547"/>
        <v>0</v>
      </c>
      <c r="AY539" s="2">
        <f t="shared" si="547"/>
        <v>0</v>
      </c>
      <c r="AZ539" s="2">
        <f t="shared" si="547"/>
        <v>0</v>
      </c>
      <c r="BA539" s="2">
        <f t="shared" si="547"/>
        <v>0</v>
      </c>
      <c r="BB539" s="2">
        <f t="shared" si="547"/>
        <v>0</v>
      </c>
      <c r="BC539" s="2">
        <f t="shared" si="547"/>
        <v>0</v>
      </c>
      <c r="BD539" s="2">
        <f t="shared" si="547"/>
        <v>0</v>
      </c>
      <c r="BE539" s="2">
        <f t="shared" si="547"/>
        <v>0</v>
      </c>
      <c r="BF539" s="2">
        <f t="shared" si="547"/>
        <v>0</v>
      </c>
      <c r="BG539" s="2">
        <f t="shared" si="547"/>
        <v>0</v>
      </c>
      <c r="BH539" s="145">
        <f t="shared" si="490"/>
        <v>0</v>
      </c>
      <c r="BU539" s="145"/>
      <c r="CH539" s="145"/>
      <c r="CU539" s="145"/>
      <c r="DH539" s="145"/>
      <c r="DU539" s="145"/>
      <c r="EH539" s="145"/>
    </row>
    <row r="540" spans="1:138" ht="15.75" hidden="1" outlineLevel="1" x14ac:dyDescent="0.25">
      <c r="A540" s="2">
        <f t="shared" si="542"/>
        <v>119</v>
      </c>
      <c r="B540" s="1">
        <f t="shared" si="542"/>
        <v>0</v>
      </c>
      <c r="C540" s="1">
        <f t="shared" si="542"/>
        <v>0</v>
      </c>
      <c r="D540" s="2">
        <f t="shared" si="542"/>
        <v>0</v>
      </c>
      <c r="E540" s="161">
        <f t="shared" si="542"/>
        <v>0</v>
      </c>
      <c r="F540" s="90">
        <f t="shared" si="469"/>
        <v>0</v>
      </c>
      <c r="G540" s="149"/>
      <c r="H540" s="149"/>
      <c r="I540" s="83">
        <f t="shared" ref="I540:T540" si="553">ROUND(H401*$G540/12,2)</f>
        <v>0</v>
      </c>
      <c r="J540" s="83">
        <f t="shared" si="553"/>
        <v>0</v>
      </c>
      <c r="K540" s="83">
        <f t="shared" si="553"/>
        <v>0</v>
      </c>
      <c r="L540" s="83">
        <f t="shared" si="553"/>
        <v>0</v>
      </c>
      <c r="M540" s="83">
        <f t="shared" si="553"/>
        <v>0</v>
      </c>
      <c r="N540" s="83">
        <f t="shared" si="553"/>
        <v>0</v>
      </c>
      <c r="O540" s="83">
        <f t="shared" si="553"/>
        <v>0</v>
      </c>
      <c r="P540" s="83">
        <f t="shared" si="553"/>
        <v>0</v>
      </c>
      <c r="Q540" s="83">
        <f t="shared" si="553"/>
        <v>0</v>
      </c>
      <c r="R540" s="83">
        <f t="shared" si="553"/>
        <v>0</v>
      </c>
      <c r="S540" s="83">
        <f t="shared" si="553"/>
        <v>0</v>
      </c>
      <c r="T540" s="83">
        <f t="shared" si="553"/>
        <v>0</v>
      </c>
      <c r="U540" s="183">
        <f t="shared" si="365"/>
        <v>0</v>
      </c>
      <c r="V540" s="83">
        <f t="shared" si="476"/>
        <v>0</v>
      </c>
      <c r="W540" s="83">
        <f t="shared" si="477"/>
        <v>0</v>
      </c>
      <c r="X540" s="83">
        <f t="shared" si="478"/>
        <v>0</v>
      </c>
      <c r="Y540" s="83">
        <f t="shared" si="479"/>
        <v>0</v>
      </c>
      <c r="Z540" s="83">
        <f t="shared" si="480"/>
        <v>0</v>
      </c>
      <c r="AA540" s="83">
        <f t="shared" si="481"/>
        <v>0</v>
      </c>
      <c r="AB540" s="83">
        <f t="shared" si="482"/>
        <v>0</v>
      </c>
      <c r="AC540" s="83">
        <f t="shared" si="483"/>
        <v>0</v>
      </c>
      <c r="AD540" s="83">
        <f t="shared" si="484"/>
        <v>0</v>
      </c>
      <c r="AE540" s="83">
        <f t="shared" si="485"/>
        <v>0</v>
      </c>
      <c r="AF540" s="83">
        <f t="shared" si="486"/>
        <v>0</v>
      </c>
      <c r="AG540" s="83">
        <f t="shared" si="487"/>
        <v>0</v>
      </c>
      <c r="AH540" s="155">
        <f t="shared" si="488"/>
        <v>0</v>
      </c>
      <c r="AI540" s="83">
        <f t="shared" si="471"/>
        <v>0</v>
      </c>
      <c r="AJ540" s="83">
        <f t="shared" si="472"/>
        <v>0</v>
      </c>
      <c r="AK540" s="83">
        <f t="shared" si="551"/>
        <v>0</v>
      </c>
      <c r="AL540" s="83">
        <f t="shared" si="551"/>
        <v>0</v>
      </c>
      <c r="AM540" s="83">
        <f t="shared" si="551"/>
        <v>0</v>
      </c>
      <c r="AN540" s="83">
        <f t="shared" si="551"/>
        <v>0</v>
      </c>
      <c r="AO540" s="83">
        <f t="shared" si="551"/>
        <v>0</v>
      </c>
      <c r="AP540" s="83">
        <f t="shared" si="551"/>
        <v>0</v>
      </c>
      <c r="AQ540" s="83">
        <f t="shared" si="551"/>
        <v>0</v>
      </c>
      <c r="AR540" s="83">
        <f t="shared" si="551"/>
        <v>0</v>
      </c>
      <c r="AS540" s="83">
        <f t="shared" si="551"/>
        <v>0</v>
      </c>
      <c r="AT540" s="83">
        <f t="shared" si="551"/>
        <v>0</v>
      </c>
      <c r="AU540" s="155">
        <f t="shared" si="489"/>
        <v>0</v>
      </c>
      <c r="AV540" s="2">
        <f t="shared" si="473"/>
        <v>0</v>
      </c>
      <c r="AW540" s="2">
        <f t="shared" si="547"/>
        <v>0</v>
      </c>
      <c r="AX540" s="2">
        <f t="shared" si="547"/>
        <v>0</v>
      </c>
      <c r="AY540" s="2">
        <f t="shared" si="547"/>
        <v>0</v>
      </c>
      <c r="AZ540" s="2">
        <f t="shared" si="547"/>
        <v>0</v>
      </c>
      <c r="BA540" s="2">
        <f t="shared" si="547"/>
        <v>0</v>
      </c>
      <c r="BB540" s="2">
        <f t="shared" si="547"/>
        <v>0</v>
      </c>
      <c r="BC540" s="2">
        <f t="shared" si="547"/>
        <v>0</v>
      </c>
      <c r="BD540" s="2">
        <f t="shared" si="547"/>
        <v>0</v>
      </c>
      <c r="BE540" s="2">
        <f t="shared" si="547"/>
        <v>0</v>
      </c>
      <c r="BF540" s="2">
        <f t="shared" si="547"/>
        <v>0</v>
      </c>
      <c r="BG540" s="2">
        <f t="shared" si="547"/>
        <v>0</v>
      </c>
      <c r="BH540" s="145">
        <f t="shared" si="490"/>
        <v>0</v>
      </c>
      <c r="BU540" s="145"/>
      <c r="CH540" s="145"/>
      <c r="CU540" s="145"/>
      <c r="DH540" s="145"/>
      <c r="DU540" s="145"/>
      <c r="EH540" s="145"/>
    </row>
    <row r="541" spans="1:138" ht="15.75" hidden="1" outlineLevel="1" x14ac:dyDescent="0.25">
      <c r="A541" s="2">
        <f t="shared" si="542"/>
        <v>120</v>
      </c>
      <c r="B541" s="1">
        <f t="shared" si="542"/>
        <v>0</v>
      </c>
      <c r="C541" s="1">
        <f t="shared" si="542"/>
        <v>0</v>
      </c>
      <c r="D541" s="2">
        <f t="shared" si="542"/>
        <v>0</v>
      </c>
      <c r="E541" s="161">
        <f t="shared" si="542"/>
        <v>0</v>
      </c>
      <c r="F541" s="90">
        <f t="shared" si="469"/>
        <v>0</v>
      </c>
      <c r="G541" s="149"/>
      <c r="H541" s="149"/>
      <c r="I541" s="83">
        <f t="shared" ref="I541:T541" si="554">ROUND(H402*$G541/12,2)</f>
        <v>0</v>
      </c>
      <c r="J541" s="83">
        <f t="shared" si="554"/>
        <v>0</v>
      </c>
      <c r="K541" s="83">
        <f t="shared" si="554"/>
        <v>0</v>
      </c>
      <c r="L541" s="83">
        <f t="shared" si="554"/>
        <v>0</v>
      </c>
      <c r="M541" s="83">
        <f t="shared" si="554"/>
        <v>0</v>
      </c>
      <c r="N541" s="83">
        <f t="shared" si="554"/>
        <v>0</v>
      </c>
      <c r="O541" s="83">
        <f t="shared" si="554"/>
        <v>0</v>
      </c>
      <c r="P541" s="83">
        <f t="shared" si="554"/>
        <v>0</v>
      </c>
      <c r="Q541" s="83">
        <f t="shared" si="554"/>
        <v>0</v>
      </c>
      <c r="R541" s="83">
        <f t="shared" si="554"/>
        <v>0</v>
      </c>
      <c r="S541" s="83">
        <f t="shared" si="554"/>
        <v>0</v>
      </c>
      <c r="T541" s="83">
        <f t="shared" si="554"/>
        <v>0</v>
      </c>
      <c r="U541" s="183">
        <f t="shared" si="365"/>
        <v>0</v>
      </c>
      <c r="V541" s="83">
        <f t="shared" si="476"/>
        <v>0</v>
      </c>
      <c r="W541" s="83">
        <f t="shared" si="477"/>
        <v>0</v>
      </c>
      <c r="X541" s="83">
        <f t="shared" si="478"/>
        <v>0</v>
      </c>
      <c r="Y541" s="83">
        <f t="shared" si="479"/>
        <v>0</v>
      </c>
      <c r="Z541" s="83">
        <f t="shared" si="480"/>
        <v>0</v>
      </c>
      <c r="AA541" s="83">
        <f t="shared" si="481"/>
        <v>0</v>
      </c>
      <c r="AB541" s="83">
        <f t="shared" si="482"/>
        <v>0</v>
      </c>
      <c r="AC541" s="83">
        <f t="shared" si="483"/>
        <v>0</v>
      </c>
      <c r="AD541" s="83">
        <f t="shared" si="484"/>
        <v>0</v>
      </c>
      <c r="AE541" s="83">
        <f t="shared" si="485"/>
        <v>0</v>
      </c>
      <c r="AF541" s="83">
        <f t="shared" si="486"/>
        <v>0</v>
      </c>
      <c r="AG541" s="83">
        <f t="shared" si="487"/>
        <v>0</v>
      </c>
      <c r="AH541" s="155">
        <f t="shared" si="488"/>
        <v>0</v>
      </c>
      <c r="AI541" s="83">
        <f t="shared" si="471"/>
        <v>0</v>
      </c>
      <c r="AJ541" s="83">
        <f t="shared" si="472"/>
        <v>0</v>
      </c>
      <c r="AK541" s="83">
        <f t="shared" si="551"/>
        <v>0</v>
      </c>
      <c r="AL541" s="83">
        <f t="shared" si="551"/>
        <v>0</v>
      </c>
      <c r="AM541" s="83">
        <f t="shared" si="551"/>
        <v>0</v>
      </c>
      <c r="AN541" s="83">
        <f t="shared" si="551"/>
        <v>0</v>
      </c>
      <c r="AO541" s="83">
        <f t="shared" si="551"/>
        <v>0</v>
      </c>
      <c r="AP541" s="83">
        <f t="shared" si="551"/>
        <v>0</v>
      </c>
      <c r="AQ541" s="83">
        <f t="shared" si="551"/>
        <v>0</v>
      </c>
      <c r="AR541" s="83">
        <f t="shared" si="551"/>
        <v>0</v>
      </c>
      <c r="AS541" s="83">
        <f t="shared" si="551"/>
        <v>0</v>
      </c>
      <c r="AT541" s="83">
        <f t="shared" si="551"/>
        <v>0</v>
      </c>
      <c r="AU541" s="155">
        <f t="shared" si="489"/>
        <v>0</v>
      </c>
      <c r="AV541" s="2">
        <f t="shared" si="473"/>
        <v>0</v>
      </c>
      <c r="AW541" s="2">
        <f t="shared" si="547"/>
        <v>0</v>
      </c>
      <c r="AX541" s="2">
        <f t="shared" si="547"/>
        <v>0</v>
      </c>
      <c r="AY541" s="2">
        <f t="shared" si="547"/>
        <v>0</v>
      </c>
      <c r="AZ541" s="2">
        <f t="shared" si="547"/>
        <v>0</v>
      </c>
      <c r="BA541" s="2">
        <f t="shared" si="547"/>
        <v>0</v>
      </c>
      <c r="BB541" s="2">
        <f t="shared" si="547"/>
        <v>0</v>
      </c>
      <c r="BC541" s="2">
        <f t="shared" si="547"/>
        <v>0</v>
      </c>
      <c r="BD541" s="2">
        <f t="shared" si="547"/>
        <v>0</v>
      </c>
      <c r="BE541" s="2">
        <f t="shared" si="547"/>
        <v>0</v>
      </c>
      <c r="BF541" s="2">
        <f t="shared" si="547"/>
        <v>0</v>
      </c>
      <c r="BG541" s="2">
        <f t="shared" si="547"/>
        <v>0</v>
      </c>
      <c r="BH541" s="145">
        <f t="shared" si="490"/>
        <v>0</v>
      </c>
      <c r="BU541" s="145"/>
      <c r="CH541" s="145"/>
      <c r="CU541" s="145"/>
      <c r="DH541" s="145"/>
      <c r="DU541" s="145"/>
      <c r="EH541" s="145"/>
    </row>
    <row r="542" spans="1:138" ht="15.75" hidden="1" outlineLevel="1" x14ac:dyDescent="0.25">
      <c r="A542" s="2">
        <f t="shared" ref="A542:E551" si="555">A403</f>
        <v>121</v>
      </c>
      <c r="B542" s="1">
        <f t="shared" si="555"/>
        <v>0</v>
      </c>
      <c r="C542" s="1">
        <f t="shared" si="555"/>
        <v>0</v>
      </c>
      <c r="D542" s="2">
        <f t="shared" si="555"/>
        <v>0</v>
      </c>
      <c r="E542" s="161">
        <f t="shared" si="555"/>
        <v>0</v>
      </c>
      <c r="F542" s="90">
        <f t="shared" si="469"/>
        <v>0</v>
      </c>
      <c r="G542" s="149"/>
      <c r="H542" s="149"/>
      <c r="I542" s="83">
        <f t="shared" ref="I542:T542" si="556">ROUND(H403*$G542/12,2)</f>
        <v>0</v>
      </c>
      <c r="J542" s="83">
        <f t="shared" si="556"/>
        <v>0</v>
      </c>
      <c r="K542" s="83">
        <f t="shared" si="556"/>
        <v>0</v>
      </c>
      <c r="L542" s="83">
        <f t="shared" si="556"/>
        <v>0</v>
      </c>
      <c r="M542" s="83">
        <f t="shared" si="556"/>
        <v>0</v>
      </c>
      <c r="N542" s="83">
        <f t="shared" si="556"/>
        <v>0</v>
      </c>
      <c r="O542" s="83">
        <f t="shared" si="556"/>
        <v>0</v>
      </c>
      <c r="P542" s="83">
        <f t="shared" si="556"/>
        <v>0</v>
      </c>
      <c r="Q542" s="83">
        <f t="shared" si="556"/>
        <v>0</v>
      </c>
      <c r="R542" s="83">
        <f t="shared" si="556"/>
        <v>0</v>
      </c>
      <c r="S542" s="83">
        <f t="shared" si="556"/>
        <v>0</v>
      </c>
      <c r="T542" s="83">
        <f t="shared" si="556"/>
        <v>0</v>
      </c>
      <c r="U542" s="183">
        <f t="shared" si="365"/>
        <v>0</v>
      </c>
      <c r="V542" s="83">
        <f t="shared" si="476"/>
        <v>0</v>
      </c>
      <c r="W542" s="83">
        <f t="shared" si="477"/>
        <v>0</v>
      </c>
      <c r="X542" s="83">
        <f t="shared" si="478"/>
        <v>0</v>
      </c>
      <c r="Y542" s="83">
        <f t="shared" si="479"/>
        <v>0</v>
      </c>
      <c r="Z542" s="83">
        <f t="shared" si="480"/>
        <v>0</v>
      </c>
      <c r="AA542" s="83">
        <f t="shared" si="481"/>
        <v>0</v>
      </c>
      <c r="AB542" s="83">
        <f t="shared" si="482"/>
        <v>0</v>
      </c>
      <c r="AC542" s="83">
        <f t="shared" si="483"/>
        <v>0</v>
      </c>
      <c r="AD542" s="83">
        <f t="shared" si="484"/>
        <v>0</v>
      </c>
      <c r="AE542" s="83">
        <f t="shared" si="485"/>
        <v>0</v>
      </c>
      <c r="AF542" s="83">
        <f t="shared" si="486"/>
        <v>0</v>
      </c>
      <c r="AG542" s="83">
        <f t="shared" si="487"/>
        <v>0</v>
      </c>
      <c r="AH542" s="155">
        <f t="shared" si="488"/>
        <v>0</v>
      </c>
      <c r="AI542" s="83">
        <f t="shared" si="471"/>
        <v>0</v>
      </c>
      <c r="AJ542" s="83">
        <f t="shared" si="472"/>
        <v>0</v>
      </c>
      <c r="AK542" s="83">
        <f t="shared" si="551"/>
        <v>0</v>
      </c>
      <c r="AL542" s="83">
        <f t="shared" si="551"/>
        <v>0</v>
      </c>
      <c r="AM542" s="83">
        <f t="shared" si="551"/>
        <v>0</v>
      </c>
      <c r="AN542" s="83">
        <f t="shared" si="551"/>
        <v>0</v>
      </c>
      <c r="AO542" s="83">
        <f t="shared" si="551"/>
        <v>0</v>
      </c>
      <c r="AP542" s="83">
        <f t="shared" si="551"/>
        <v>0</v>
      </c>
      <c r="AQ542" s="83">
        <f t="shared" si="551"/>
        <v>0</v>
      </c>
      <c r="AR542" s="83">
        <f t="shared" si="551"/>
        <v>0</v>
      </c>
      <c r="AS542" s="83">
        <f t="shared" si="551"/>
        <v>0</v>
      </c>
      <c r="AT542" s="83">
        <f t="shared" si="551"/>
        <v>0</v>
      </c>
      <c r="AU542" s="155">
        <f t="shared" si="489"/>
        <v>0</v>
      </c>
      <c r="AV542" s="2">
        <f t="shared" si="473"/>
        <v>0</v>
      </c>
      <c r="AW542" s="2">
        <f t="shared" si="547"/>
        <v>0</v>
      </c>
      <c r="AX542" s="2">
        <f t="shared" si="547"/>
        <v>0</v>
      </c>
      <c r="AY542" s="2">
        <f t="shared" si="547"/>
        <v>0</v>
      </c>
      <c r="AZ542" s="2">
        <f t="shared" si="547"/>
        <v>0</v>
      </c>
      <c r="BA542" s="2">
        <f t="shared" si="547"/>
        <v>0</v>
      </c>
      <c r="BB542" s="2">
        <f t="shared" si="547"/>
        <v>0</v>
      </c>
      <c r="BC542" s="2">
        <f t="shared" si="547"/>
        <v>0</v>
      </c>
      <c r="BD542" s="2">
        <f t="shared" si="547"/>
        <v>0</v>
      </c>
      <c r="BE542" s="2">
        <f t="shared" si="547"/>
        <v>0</v>
      </c>
      <c r="BF542" s="2">
        <f t="shared" si="547"/>
        <v>0</v>
      </c>
      <c r="BG542" s="2">
        <f t="shared" si="547"/>
        <v>0</v>
      </c>
      <c r="BH542" s="145">
        <f t="shared" si="490"/>
        <v>0</v>
      </c>
      <c r="BU542" s="145"/>
      <c r="CH542" s="145"/>
      <c r="CU542" s="145"/>
      <c r="DH542" s="145"/>
      <c r="DU542" s="145"/>
      <c r="EH542" s="145"/>
    </row>
    <row r="543" spans="1:138" ht="15.75" hidden="1" outlineLevel="1" x14ac:dyDescent="0.25">
      <c r="A543" s="2">
        <f t="shared" si="555"/>
        <v>122</v>
      </c>
      <c r="B543" s="1">
        <f t="shared" si="555"/>
        <v>0</v>
      </c>
      <c r="C543" s="1">
        <f t="shared" si="555"/>
        <v>0</v>
      </c>
      <c r="D543" s="2">
        <f t="shared" si="555"/>
        <v>0</v>
      </c>
      <c r="E543" s="161">
        <f t="shared" si="555"/>
        <v>0</v>
      </c>
      <c r="F543" s="90">
        <f t="shared" si="469"/>
        <v>0</v>
      </c>
      <c r="G543" s="149"/>
      <c r="H543" s="149"/>
      <c r="I543" s="83">
        <f t="shared" ref="I543:T543" si="557">ROUND(H404*$G543/12,2)</f>
        <v>0</v>
      </c>
      <c r="J543" s="83">
        <f t="shared" si="557"/>
        <v>0</v>
      </c>
      <c r="K543" s="83">
        <f t="shared" si="557"/>
        <v>0</v>
      </c>
      <c r="L543" s="83">
        <f t="shared" si="557"/>
        <v>0</v>
      </c>
      <c r="M543" s="83">
        <f t="shared" si="557"/>
        <v>0</v>
      </c>
      <c r="N543" s="83">
        <f t="shared" si="557"/>
        <v>0</v>
      </c>
      <c r="O543" s="83">
        <f t="shared" si="557"/>
        <v>0</v>
      </c>
      <c r="P543" s="83">
        <f t="shared" si="557"/>
        <v>0</v>
      </c>
      <c r="Q543" s="83">
        <f t="shared" si="557"/>
        <v>0</v>
      </c>
      <c r="R543" s="83">
        <f t="shared" si="557"/>
        <v>0</v>
      </c>
      <c r="S543" s="83">
        <f t="shared" si="557"/>
        <v>0</v>
      </c>
      <c r="T543" s="83">
        <f t="shared" si="557"/>
        <v>0</v>
      </c>
      <c r="U543" s="183">
        <f t="shared" si="365"/>
        <v>0</v>
      </c>
      <c r="V543" s="83">
        <f t="shared" si="476"/>
        <v>0</v>
      </c>
      <c r="W543" s="83">
        <f t="shared" si="477"/>
        <v>0</v>
      </c>
      <c r="X543" s="83">
        <f t="shared" si="478"/>
        <v>0</v>
      </c>
      <c r="Y543" s="83">
        <f t="shared" si="479"/>
        <v>0</v>
      </c>
      <c r="Z543" s="83">
        <f t="shared" si="480"/>
        <v>0</v>
      </c>
      <c r="AA543" s="83">
        <f t="shared" si="481"/>
        <v>0</v>
      </c>
      <c r="AB543" s="83">
        <f t="shared" si="482"/>
        <v>0</v>
      </c>
      <c r="AC543" s="83">
        <f t="shared" si="483"/>
        <v>0</v>
      </c>
      <c r="AD543" s="83">
        <f t="shared" si="484"/>
        <v>0</v>
      </c>
      <c r="AE543" s="83">
        <f t="shared" si="485"/>
        <v>0</v>
      </c>
      <c r="AF543" s="83">
        <f t="shared" si="486"/>
        <v>0</v>
      </c>
      <c r="AG543" s="83">
        <f t="shared" si="487"/>
        <v>0</v>
      </c>
      <c r="AH543" s="155">
        <f t="shared" si="488"/>
        <v>0</v>
      </c>
      <c r="AI543" s="83">
        <f t="shared" si="471"/>
        <v>0</v>
      </c>
      <c r="AJ543" s="83">
        <f t="shared" si="472"/>
        <v>0</v>
      </c>
      <c r="AK543" s="83">
        <f t="shared" si="551"/>
        <v>0</v>
      </c>
      <c r="AL543" s="83">
        <f t="shared" si="551"/>
        <v>0</v>
      </c>
      <c r="AM543" s="83">
        <f t="shared" si="551"/>
        <v>0</v>
      </c>
      <c r="AN543" s="83">
        <f t="shared" si="551"/>
        <v>0</v>
      </c>
      <c r="AO543" s="83">
        <f t="shared" si="551"/>
        <v>0</v>
      </c>
      <c r="AP543" s="83">
        <f t="shared" si="551"/>
        <v>0</v>
      </c>
      <c r="AQ543" s="83">
        <f t="shared" si="551"/>
        <v>0</v>
      </c>
      <c r="AR543" s="83">
        <f t="shared" si="551"/>
        <v>0</v>
      </c>
      <c r="AS543" s="83">
        <f t="shared" si="551"/>
        <v>0</v>
      </c>
      <c r="AT543" s="83">
        <f t="shared" si="551"/>
        <v>0</v>
      </c>
      <c r="AU543" s="155">
        <f t="shared" si="489"/>
        <v>0</v>
      </c>
      <c r="AV543" s="2">
        <f t="shared" si="473"/>
        <v>0</v>
      </c>
      <c r="AW543" s="2">
        <f t="shared" si="547"/>
        <v>0</v>
      </c>
      <c r="AX543" s="2">
        <f t="shared" si="547"/>
        <v>0</v>
      </c>
      <c r="AY543" s="2">
        <f t="shared" si="547"/>
        <v>0</v>
      </c>
      <c r="AZ543" s="2">
        <f t="shared" si="547"/>
        <v>0</v>
      </c>
      <c r="BA543" s="2">
        <f t="shared" si="547"/>
        <v>0</v>
      </c>
      <c r="BB543" s="2">
        <f t="shared" si="547"/>
        <v>0</v>
      </c>
      <c r="BC543" s="2">
        <f t="shared" si="547"/>
        <v>0</v>
      </c>
      <c r="BD543" s="2">
        <f t="shared" si="547"/>
        <v>0</v>
      </c>
      <c r="BE543" s="2">
        <f t="shared" si="547"/>
        <v>0</v>
      </c>
      <c r="BF543" s="2">
        <f t="shared" si="547"/>
        <v>0</v>
      </c>
      <c r="BG543" s="2">
        <f t="shared" si="547"/>
        <v>0</v>
      </c>
      <c r="BH543" s="145">
        <f t="shared" si="490"/>
        <v>0</v>
      </c>
      <c r="BU543" s="145"/>
      <c r="CH543" s="145"/>
      <c r="CU543" s="145"/>
      <c r="DH543" s="145"/>
      <c r="DU543" s="145"/>
      <c r="EH543" s="145"/>
    </row>
    <row r="544" spans="1:138" ht="15.75" hidden="1" outlineLevel="1" x14ac:dyDescent="0.25">
      <c r="A544" s="2">
        <f t="shared" si="555"/>
        <v>123</v>
      </c>
      <c r="B544" s="1">
        <f t="shared" si="555"/>
        <v>0</v>
      </c>
      <c r="C544" s="1">
        <f t="shared" si="555"/>
        <v>0</v>
      </c>
      <c r="D544" s="2">
        <f t="shared" si="555"/>
        <v>0</v>
      </c>
      <c r="E544" s="161">
        <f t="shared" si="555"/>
        <v>0</v>
      </c>
      <c r="F544" s="90">
        <f t="shared" si="469"/>
        <v>0</v>
      </c>
      <c r="G544" s="149"/>
      <c r="H544" s="149"/>
      <c r="I544" s="83">
        <f t="shared" ref="I544:T544" si="558">ROUND(H405*$G544/12,2)</f>
        <v>0</v>
      </c>
      <c r="J544" s="83">
        <f t="shared" si="558"/>
        <v>0</v>
      </c>
      <c r="K544" s="83">
        <f t="shared" si="558"/>
        <v>0</v>
      </c>
      <c r="L544" s="83">
        <f t="shared" si="558"/>
        <v>0</v>
      </c>
      <c r="M544" s="83">
        <f t="shared" si="558"/>
        <v>0</v>
      </c>
      <c r="N544" s="83">
        <f t="shared" si="558"/>
        <v>0</v>
      </c>
      <c r="O544" s="83">
        <f t="shared" si="558"/>
        <v>0</v>
      </c>
      <c r="P544" s="83">
        <f t="shared" si="558"/>
        <v>0</v>
      </c>
      <c r="Q544" s="83">
        <f t="shared" si="558"/>
        <v>0</v>
      </c>
      <c r="R544" s="83">
        <f t="shared" si="558"/>
        <v>0</v>
      </c>
      <c r="S544" s="83">
        <f t="shared" si="558"/>
        <v>0</v>
      </c>
      <c r="T544" s="83">
        <f t="shared" si="558"/>
        <v>0</v>
      </c>
      <c r="U544" s="183">
        <f t="shared" si="365"/>
        <v>0</v>
      </c>
      <c r="V544" s="83">
        <f t="shared" si="476"/>
        <v>0</v>
      </c>
      <c r="W544" s="83">
        <f t="shared" si="477"/>
        <v>0</v>
      </c>
      <c r="X544" s="83">
        <f t="shared" si="478"/>
        <v>0</v>
      </c>
      <c r="Y544" s="83">
        <f t="shared" si="479"/>
        <v>0</v>
      </c>
      <c r="Z544" s="83">
        <f t="shared" si="480"/>
        <v>0</v>
      </c>
      <c r="AA544" s="83">
        <f t="shared" si="481"/>
        <v>0</v>
      </c>
      <c r="AB544" s="83">
        <f t="shared" si="482"/>
        <v>0</v>
      </c>
      <c r="AC544" s="83">
        <f t="shared" si="483"/>
        <v>0</v>
      </c>
      <c r="AD544" s="83">
        <f t="shared" si="484"/>
        <v>0</v>
      </c>
      <c r="AE544" s="83">
        <f t="shared" si="485"/>
        <v>0</v>
      </c>
      <c r="AF544" s="83">
        <f t="shared" si="486"/>
        <v>0</v>
      </c>
      <c r="AG544" s="83">
        <f t="shared" si="487"/>
        <v>0</v>
      </c>
      <c r="AH544" s="155">
        <f t="shared" si="488"/>
        <v>0</v>
      </c>
      <c r="AI544" s="83">
        <f t="shared" si="471"/>
        <v>0</v>
      </c>
      <c r="AJ544" s="83">
        <f t="shared" si="472"/>
        <v>0</v>
      </c>
      <c r="AK544" s="83">
        <f t="shared" si="551"/>
        <v>0</v>
      </c>
      <c r="AL544" s="83">
        <f t="shared" si="551"/>
        <v>0</v>
      </c>
      <c r="AM544" s="83">
        <f t="shared" si="551"/>
        <v>0</v>
      </c>
      <c r="AN544" s="83">
        <f t="shared" si="551"/>
        <v>0</v>
      </c>
      <c r="AO544" s="83">
        <f t="shared" si="551"/>
        <v>0</v>
      </c>
      <c r="AP544" s="83">
        <f t="shared" si="551"/>
        <v>0</v>
      </c>
      <c r="AQ544" s="83">
        <f t="shared" si="551"/>
        <v>0</v>
      </c>
      <c r="AR544" s="83">
        <f t="shared" si="551"/>
        <v>0</v>
      </c>
      <c r="AS544" s="83">
        <f t="shared" si="551"/>
        <v>0</v>
      </c>
      <c r="AT544" s="83">
        <f t="shared" si="551"/>
        <v>0</v>
      </c>
      <c r="AU544" s="155">
        <f t="shared" si="489"/>
        <v>0</v>
      </c>
      <c r="AV544" s="2">
        <f t="shared" si="473"/>
        <v>0</v>
      </c>
      <c r="AW544" s="2">
        <f t="shared" si="547"/>
        <v>0</v>
      </c>
      <c r="AX544" s="2">
        <f t="shared" si="547"/>
        <v>0</v>
      </c>
      <c r="AY544" s="2">
        <f t="shared" si="547"/>
        <v>0</v>
      </c>
      <c r="AZ544" s="2">
        <f t="shared" si="547"/>
        <v>0</v>
      </c>
      <c r="BA544" s="2">
        <f t="shared" si="547"/>
        <v>0</v>
      </c>
      <c r="BB544" s="2">
        <f t="shared" si="547"/>
        <v>0</v>
      </c>
      <c r="BC544" s="2">
        <f t="shared" si="547"/>
        <v>0</v>
      </c>
      <c r="BD544" s="2">
        <f t="shared" si="547"/>
        <v>0</v>
      </c>
      <c r="BE544" s="2">
        <f t="shared" si="547"/>
        <v>0</v>
      </c>
      <c r="BF544" s="2">
        <f t="shared" si="547"/>
        <v>0</v>
      </c>
      <c r="BG544" s="2">
        <f t="shared" si="547"/>
        <v>0</v>
      </c>
      <c r="BH544" s="145">
        <f t="shared" si="490"/>
        <v>0</v>
      </c>
      <c r="BU544" s="145"/>
      <c r="CH544" s="145"/>
      <c r="CU544" s="145"/>
      <c r="DH544" s="145"/>
      <c r="DU544" s="145"/>
      <c r="EH544" s="145"/>
    </row>
    <row r="545" spans="1:139" ht="15.75" hidden="1" outlineLevel="1" x14ac:dyDescent="0.25">
      <c r="A545" s="2">
        <f t="shared" si="555"/>
        <v>124</v>
      </c>
      <c r="B545" s="1">
        <f t="shared" si="555"/>
        <v>0</v>
      </c>
      <c r="C545" s="1">
        <f t="shared" si="555"/>
        <v>0</v>
      </c>
      <c r="D545" s="2">
        <f t="shared" si="555"/>
        <v>0</v>
      </c>
      <c r="E545" s="161">
        <f t="shared" si="555"/>
        <v>0</v>
      </c>
      <c r="F545" s="90">
        <f t="shared" si="469"/>
        <v>0</v>
      </c>
      <c r="G545" s="149"/>
      <c r="H545" s="149"/>
      <c r="I545" s="83">
        <f t="shared" ref="I545:T545" si="559">ROUND(H406*$G545/12,2)</f>
        <v>0</v>
      </c>
      <c r="J545" s="83">
        <f t="shared" si="559"/>
        <v>0</v>
      </c>
      <c r="K545" s="83">
        <f t="shared" si="559"/>
        <v>0</v>
      </c>
      <c r="L545" s="83">
        <f t="shared" si="559"/>
        <v>0</v>
      </c>
      <c r="M545" s="83">
        <f t="shared" si="559"/>
        <v>0</v>
      </c>
      <c r="N545" s="83">
        <f t="shared" si="559"/>
        <v>0</v>
      </c>
      <c r="O545" s="83">
        <f t="shared" si="559"/>
        <v>0</v>
      </c>
      <c r="P545" s="83">
        <f t="shared" si="559"/>
        <v>0</v>
      </c>
      <c r="Q545" s="83">
        <f t="shared" si="559"/>
        <v>0</v>
      </c>
      <c r="R545" s="83">
        <f t="shared" si="559"/>
        <v>0</v>
      </c>
      <c r="S545" s="83">
        <f t="shared" si="559"/>
        <v>0</v>
      </c>
      <c r="T545" s="83">
        <f t="shared" si="559"/>
        <v>0</v>
      </c>
      <c r="U545" s="183">
        <f t="shared" si="365"/>
        <v>0</v>
      </c>
      <c r="V545" s="83">
        <f t="shared" si="476"/>
        <v>0</v>
      </c>
      <c r="W545" s="83">
        <f t="shared" si="477"/>
        <v>0</v>
      </c>
      <c r="X545" s="83">
        <f t="shared" si="478"/>
        <v>0</v>
      </c>
      <c r="Y545" s="83">
        <f t="shared" si="479"/>
        <v>0</v>
      </c>
      <c r="Z545" s="83">
        <f t="shared" si="480"/>
        <v>0</v>
      </c>
      <c r="AA545" s="83">
        <f t="shared" si="481"/>
        <v>0</v>
      </c>
      <c r="AB545" s="83">
        <f t="shared" si="482"/>
        <v>0</v>
      </c>
      <c r="AC545" s="83">
        <f t="shared" si="483"/>
        <v>0</v>
      </c>
      <c r="AD545" s="83">
        <f t="shared" si="484"/>
        <v>0</v>
      </c>
      <c r="AE545" s="83">
        <f t="shared" si="485"/>
        <v>0</v>
      </c>
      <c r="AF545" s="83">
        <f t="shared" si="486"/>
        <v>0</v>
      </c>
      <c r="AG545" s="83">
        <f t="shared" si="487"/>
        <v>0</v>
      </c>
      <c r="AH545" s="155">
        <f t="shared" si="488"/>
        <v>0</v>
      </c>
      <c r="AI545" s="83">
        <f t="shared" si="471"/>
        <v>0</v>
      </c>
      <c r="AJ545" s="83">
        <f t="shared" si="472"/>
        <v>0</v>
      </c>
      <c r="AK545" s="83">
        <f t="shared" si="551"/>
        <v>0</v>
      </c>
      <c r="AL545" s="83">
        <f t="shared" si="551"/>
        <v>0</v>
      </c>
      <c r="AM545" s="83">
        <f t="shared" si="551"/>
        <v>0</v>
      </c>
      <c r="AN545" s="83">
        <f t="shared" si="551"/>
        <v>0</v>
      </c>
      <c r="AO545" s="83">
        <f t="shared" si="551"/>
        <v>0</v>
      </c>
      <c r="AP545" s="83">
        <f t="shared" si="551"/>
        <v>0</v>
      </c>
      <c r="AQ545" s="83">
        <f t="shared" si="551"/>
        <v>0</v>
      </c>
      <c r="AR545" s="83">
        <f t="shared" si="551"/>
        <v>0</v>
      </c>
      <c r="AS545" s="83">
        <f t="shared" si="551"/>
        <v>0</v>
      </c>
      <c r="AT545" s="83">
        <f t="shared" si="551"/>
        <v>0</v>
      </c>
      <c r="AU545" s="155">
        <f t="shared" si="489"/>
        <v>0</v>
      </c>
      <c r="AV545" s="2">
        <f t="shared" si="473"/>
        <v>0</v>
      </c>
      <c r="AW545" s="2">
        <f t="shared" si="547"/>
        <v>0</v>
      </c>
      <c r="AX545" s="2">
        <f t="shared" si="547"/>
        <v>0</v>
      </c>
      <c r="AY545" s="2">
        <f t="shared" si="547"/>
        <v>0</v>
      </c>
      <c r="AZ545" s="2">
        <f t="shared" si="547"/>
        <v>0</v>
      </c>
      <c r="BA545" s="2">
        <f t="shared" si="547"/>
        <v>0</v>
      </c>
      <c r="BB545" s="2">
        <f t="shared" si="547"/>
        <v>0</v>
      </c>
      <c r="BC545" s="2">
        <f t="shared" si="547"/>
        <v>0</v>
      </c>
      <c r="BD545" s="2">
        <f t="shared" si="547"/>
        <v>0</v>
      </c>
      <c r="BE545" s="2">
        <f t="shared" si="547"/>
        <v>0</v>
      </c>
      <c r="BF545" s="2">
        <f t="shared" si="547"/>
        <v>0</v>
      </c>
      <c r="BG545" s="2">
        <f t="shared" si="547"/>
        <v>0</v>
      </c>
      <c r="BH545" s="145">
        <f t="shared" si="490"/>
        <v>0</v>
      </c>
      <c r="BU545" s="145"/>
      <c r="CH545" s="145"/>
      <c r="CU545" s="145"/>
      <c r="DH545" s="145"/>
      <c r="DU545" s="145"/>
      <c r="EH545" s="145"/>
    </row>
    <row r="546" spans="1:139" ht="15.75" hidden="1" outlineLevel="1" x14ac:dyDescent="0.25">
      <c r="A546" s="2">
        <f t="shared" si="555"/>
        <v>125</v>
      </c>
      <c r="B546" s="1">
        <f t="shared" si="555"/>
        <v>0</v>
      </c>
      <c r="C546" s="1">
        <f t="shared" si="555"/>
        <v>0</v>
      </c>
      <c r="D546" s="2">
        <f t="shared" si="555"/>
        <v>0</v>
      </c>
      <c r="E546" s="161">
        <f t="shared" si="555"/>
        <v>0</v>
      </c>
      <c r="F546" s="90">
        <f t="shared" si="469"/>
        <v>0</v>
      </c>
      <c r="G546" s="149"/>
      <c r="H546" s="149"/>
      <c r="I546" s="83">
        <f t="shared" ref="I546:T546" si="560">ROUND(H407*$G546/12,2)</f>
        <v>0</v>
      </c>
      <c r="J546" s="83">
        <f t="shared" si="560"/>
        <v>0</v>
      </c>
      <c r="K546" s="83">
        <f t="shared" si="560"/>
        <v>0</v>
      </c>
      <c r="L546" s="83">
        <f t="shared" si="560"/>
        <v>0</v>
      </c>
      <c r="M546" s="83">
        <f t="shared" si="560"/>
        <v>0</v>
      </c>
      <c r="N546" s="83">
        <f t="shared" si="560"/>
        <v>0</v>
      </c>
      <c r="O546" s="83">
        <f t="shared" si="560"/>
        <v>0</v>
      </c>
      <c r="P546" s="83">
        <f t="shared" si="560"/>
        <v>0</v>
      </c>
      <c r="Q546" s="83">
        <f t="shared" si="560"/>
        <v>0</v>
      </c>
      <c r="R546" s="83">
        <f t="shared" si="560"/>
        <v>0</v>
      </c>
      <c r="S546" s="83">
        <f t="shared" si="560"/>
        <v>0</v>
      </c>
      <c r="T546" s="83">
        <f t="shared" si="560"/>
        <v>0</v>
      </c>
      <c r="U546" s="183">
        <f t="shared" si="365"/>
        <v>0</v>
      </c>
      <c r="V546" s="83">
        <f t="shared" si="476"/>
        <v>0</v>
      </c>
      <c r="W546" s="83">
        <f t="shared" si="477"/>
        <v>0</v>
      </c>
      <c r="X546" s="83">
        <f t="shared" si="478"/>
        <v>0</v>
      </c>
      <c r="Y546" s="83">
        <f t="shared" si="479"/>
        <v>0</v>
      </c>
      <c r="Z546" s="83">
        <f t="shared" si="480"/>
        <v>0</v>
      </c>
      <c r="AA546" s="83">
        <f t="shared" si="481"/>
        <v>0</v>
      </c>
      <c r="AB546" s="83">
        <f t="shared" si="482"/>
        <v>0</v>
      </c>
      <c r="AC546" s="83">
        <f t="shared" si="483"/>
        <v>0</v>
      </c>
      <c r="AD546" s="83">
        <f t="shared" si="484"/>
        <v>0</v>
      </c>
      <c r="AE546" s="83">
        <f t="shared" si="485"/>
        <v>0</v>
      </c>
      <c r="AF546" s="83">
        <f t="shared" si="486"/>
        <v>0</v>
      </c>
      <c r="AG546" s="83">
        <f t="shared" si="487"/>
        <v>0</v>
      </c>
      <c r="AH546" s="155">
        <f t="shared" si="488"/>
        <v>0</v>
      </c>
      <c r="AI546" s="83">
        <f t="shared" si="471"/>
        <v>0</v>
      </c>
      <c r="AJ546" s="83">
        <f t="shared" si="472"/>
        <v>0</v>
      </c>
      <c r="AK546" s="83">
        <f t="shared" si="551"/>
        <v>0</v>
      </c>
      <c r="AL546" s="83">
        <f t="shared" si="551"/>
        <v>0</v>
      </c>
      <c r="AM546" s="83">
        <f t="shared" si="551"/>
        <v>0</v>
      </c>
      <c r="AN546" s="83">
        <f t="shared" si="551"/>
        <v>0</v>
      </c>
      <c r="AO546" s="83">
        <f t="shared" si="551"/>
        <v>0</v>
      </c>
      <c r="AP546" s="83">
        <f t="shared" si="551"/>
        <v>0</v>
      </c>
      <c r="AQ546" s="83">
        <f t="shared" si="551"/>
        <v>0</v>
      </c>
      <c r="AR546" s="83">
        <f t="shared" si="551"/>
        <v>0</v>
      </c>
      <c r="AS546" s="83">
        <f t="shared" si="551"/>
        <v>0</v>
      </c>
      <c r="AT546" s="83">
        <f t="shared" si="551"/>
        <v>0</v>
      </c>
      <c r="AU546" s="155">
        <f t="shared" si="489"/>
        <v>0</v>
      </c>
      <c r="AV546" s="2">
        <f t="shared" si="473"/>
        <v>0</v>
      </c>
      <c r="AW546" s="2">
        <f t="shared" si="547"/>
        <v>0</v>
      </c>
      <c r="AX546" s="2">
        <f t="shared" si="547"/>
        <v>0</v>
      </c>
      <c r="AY546" s="2">
        <f t="shared" si="547"/>
        <v>0</v>
      </c>
      <c r="AZ546" s="2">
        <f t="shared" si="547"/>
        <v>0</v>
      </c>
      <c r="BA546" s="2">
        <f t="shared" si="547"/>
        <v>0</v>
      </c>
      <c r="BB546" s="2">
        <f t="shared" si="547"/>
        <v>0</v>
      </c>
      <c r="BC546" s="2">
        <f t="shared" si="547"/>
        <v>0</v>
      </c>
      <c r="BD546" s="2">
        <f t="shared" si="547"/>
        <v>0</v>
      </c>
      <c r="BE546" s="2">
        <f t="shared" si="547"/>
        <v>0</v>
      </c>
      <c r="BF546" s="2">
        <f t="shared" si="547"/>
        <v>0</v>
      </c>
      <c r="BG546" s="2">
        <f t="shared" si="547"/>
        <v>0</v>
      </c>
      <c r="BH546" s="145">
        <f t="shared" si="490"/>
        <v>0</v>
      </c>
      <c r="BU546" s="145"/>
      <c r="CH546" s="145"/>
      <c r="CU546" s="145"/>
      <c r="DH546" s="145"/>
      <c r="DU546" s="145"/>
      <c r="EH546" s="145"/>
    </row>
    <row r="547" spans="1:139" ht="15.75" hidden="1" outlineLevel="1" x14ac:dyDescent="0.25">
      <c r="A547" s="2">
        <f t="shared" si="555"/>
        <v>126</v>
      </c>
      <c r="B547" s="1">
        <f t="shared" si="555"/>
        <v>0</v>
      </c>
      <c r="C547" s="1">
        <f t="shared" si="555"/>
        <v>0</v>
      </c>
      <c r="D547" s="2">
        <f t="shared" si="555"/>
        <v>0</v>
      </c>
      <c r="E547" s="161">
        <f t="shared" si="555"/>
        <v>0</v>
      </c>
      <c r="F547" s="90">
        <f t="shared" si="469"/>
        <v>0</v>
      </c>
      <c r="G547" s="149"/>
      <c r="H547" s="149"/>
      <c r="I547" s="83">
        <f t="shared" ref="I547:T547" si="561">ROUND(H408*$G547/12,2)</f>
        <v>0</v>
      </c>
      <c r="J547" s="83">
        <f t="shared" si="561"/>
        <v>0</v>
      </c>
      <c r="K547" s="83">
        <f t="shared" si="561"/>
        <v>0</v>
      </c>
      <c r="L547" s="83">
        <f t="shared" si="561"/>
        <v>0</v>
      </c>
      <c r="M547" s="83">
        <f t="shared" si="561"/>
        <v>0</v>
      </c>
      <c r="N547" s="83">
        <f t="shared" si="561"/>
        <v>0</v>
      </c>
      <c r="O547" s="83">
        <f t="shared" si="561"/>
        <v>0</v>
      </c>
      <c r="P547" s="83">
        <f t="shared" si="561"/>
        <v>0</v>
      </c>
      <c r="Q547" s="83">
        <f t="shared" si="561"/>
        <v>0</v>
      </c>
      <c r="R547" s="83">
        <f t="shared" si="561"/>
        <v>0</v>
      </c>
      <c r="S547" s="83">
        <f t="shared" si="561"/>
        <v>0</v>
      </c>
      <c r="T547" s="83">
        <f t="shared" si="561"/>
        <v>0</v>
      </c>
      <c r="U547" s="183">
        <f t="shared" si="365"/>
        <v>0</v>
      </c>
      <c r="V547" s="83">
        <f t="shared" si="476"/>
        <v>0</v>
      </c>
      <c r="W547" s="83">
        <f t="shared" si="477"/>
        <v>0</v>
      </c>
      <c r="X547" s="83">
        <f t="shared" si="478"/>
        <v>0</v>
      </c>
      <c r="Y547" s="83">
        <f t="shared" si="479"/>
        <v>0</v>
      </c>
      <c r="Z547" s="83">
        <f t="shared" si="480"/>
        <v>0</v>
      </c>
      <c r="AA547" s="83">
        <f t="shared" si="481"/>
        <v>0</v>
      </c>
      <c r="AB547" s="83">
        <f t="shared" si="482"/>
        <v>0</v>
      </c>
      <c r="AC547" s="83">
        <f t="shared" si="483"/>
        <v>0</v>
      </c>
      <c r="AD547" s="83">
        <f t="shared" si="484"/>
        <v>0</v>
      </c>
      <c r="AE547" s="83">
        <f t="shared" si="485"/>
        <v>0</v>
      </c>
      <c r="AF547" s="83">
        <f t="shared" si="486"/>
        <v>0</v>
      </c>
      <c r="AG547" s="83">
        <f t="shared" si="487"/>
        <v>0</v>
      </c>
      <c r="AH547" s="155">
        <f t="shared" si="488"/>
        <v>0</v>
      </c>
      <c r="AI547" s="83">
        <f t="shared" si="471"/>
        <v>0</v>
      </c>
      <c r="AJ547" s="83">
        <f t="shared" si="472"/>
        <v>0</v>
      </c>
      <c r="AK547" s="83">
        <f t="shared" si="551"/>
        <v>0</v>
      </c>
      <c r="AL547" s="83">
        <f t="shared" si="551"/>
        <v>0</v>
      </c>
      <c r="AM547" s="83">
        <f t="shared" si="551"/>
        <v>0</v>
      </c>
      <c r="AN547" s="83">
        <f t="shared" si="551"/>
        <v>0</v>
      </c>
      <c r="AO547" s="83">
        <f t="shared" si="551"/>
        <v>0</v>
      </c>
      <c r="AP547" s="83">
        <f t="shared" si="551"/>
        <v>0</v>
      </c>
      <c r="AQ547" s="83">
        <f t="shared" si="551"/>
        <v>0</v>
      </c>
      <c r="AR547" s="83">
        <f t="shared" si="551"/>
        <v>0</v>
      </c>
      <c r="AS547" s="83">
        <f t="shared" si="551"/>
        <v>0</v>
      </c>
      <c r="AT547" s="83">
        <f t="shared" si="551"/>
        <v>0</v>
      </c>
      <c r="AU547" s="155">
        <f t="shared" si="489"/>
        <v>0</v>
      </c>
      <c r="AV547" s="2">
        <f t="shared" si="473"/>
        <v>0</v>
      </c>
      <c r="AW547" s="2">
        <f t="shared" si="547"/>
        <v>0</v>
      </c>
      <c r="AX547" s="2">
        <f t="shared" si="547"/>
        <v>0</v>
      </c>
      <c r="AY547" s="2">
        <f t="shared" si="547"/>
        <v>0</v>
      </c>
      <c r="AZ547" s="2">
        <f t="shared" si="547"/>
        <v>0</v>
      </c>
      <c r="BA547" s="2">
        <f t="shared" si="547"/>
        <v>0</v>
      </c>
      <c r="BB547" s="2">
        <f t="shared" si="547"/>
        <v>0</v>
      </c>
      <c r="BC547" s="2">
        <f t="shared" si="547"/>
        <v>0</v>
      </c>
      <c r="BD547" s="2">
        <f t="shared" si="547"/>
        <v>0</v>
      </c>
      <c r="BE547" s="2">
        <f t="shared" si="547"/>
        <v>0</v>
      </c>
      <c r="BF547" s="2">
        <f t="shared" si="547"/>
        <v>0</v>
      </c>
      <c r="BG547" s="2">
        <f t="shared" si="547"/>
        <v>0</v>
      </c>
      <c r="BH547" s="145">
        <f t="shared" si="490"/>
        <v>0</v>
      </c>
      <c r="BU547" s="145"/>
      <c r="CH547" s="145"/>
      <c r="CU547" s="145"/>
      <c r="DH547" s="145"/>
      <c r="DU547" s="145"/>
      <c r="EH547" s="145"/>
    </row>
    <row r="548" spans="1:139" ht="15.75" hidden="1" outlineLevel="1" x14ac:dyDescent="0.25">
      <c r="A548" s="2">
        <f t="shared" si="555"/>
        <v>127</v>
      </c>
      <c r="B548" s="1">
        <f t="shared" si="555"/>
        <v>0</v>
      </c>
      <c r="C548" s="1">
        <f t="shared" si="555"/>
        <v>0</v>
      </c>
      <c r="D548" s="2">
        <f t="shared" si="555"/>
        <v>0</v>
      </c>
      <c r="E548" s="161">
        <f t="shared" si="555"/>
        <v>0</v>
      </c>
      <c r="F548" s="90">
        <f t="shared" si="469"/>
        <v>0</v>
      </c>
      <c r="G548" s="149"/>
      <c r="H548" s="149"/>
      <c r="I548" s="83">
        <f t="shared" ref="I548:T548" si="562">ROUND(H409*$G548/12,2)</f>
        <v>0</v>
      </c>
      <c r="J548" s="83">
        <f t="shared" si="562"/>
        <v>0</v>
      </c>
      <c r="K548" s="83">
        <f t="shared" si="562"/>
        <v>0</v>
      </c>
      <c r="L548" s="83">
        <f t="shared" si="562"/>
        <v>0</v>
      </c>
      <c r="M548" s="83">
        <f t="shared" si="562"/>
        <v>0</v>
      </c>
      <c r="N548" s="83">
        <f t="shared" si="562"/>
        <v>0</v>
      </c>
      <c r="O548" s="83">
        <f t="shared" si="562"/>
        <v>0</v>
      </c>
      <c r="P548" s="83">
        <f t="shared" si="562"/>
        <v>0</v>
      </c>
      <c r="Q548" s="83">
        <f t="shared" si="562"/>
        <v>0</v>
      </c>
      <c r="R548" s="83">
        <f t="shared" si="562"/>
        <v>0</v>
      </c>
      <c r="S548" s="83">
        <f t="shared" si="562"/>
        <v>0</v>
      </c>
      <c r="T548" s="83">
        <f t="shared" si="562"/>
        <v>0</v>
      </c>
      <c r="U548" s="183">
        <f t="shared" si="365"/>
        <v>0</v>
      </c>
      <c r="V548" s="83">
        <f t="shared" si="476"/>
        <v>0</v>
      </c>
      <c r="W548" s="83">
        <f t="shared" si="477"/>
        <v>0</v>
      </c>
      <c r="X548" s="83">
        <f t="shared" si="478"/>
        <v>0</v>
      </c>
      <c r="Y548" s="83">
        <f t="shared" si="479"/>
        <v>0</v>
      </c>
      <c r="Z548" s="83">
        <f t="shared" si="480"/>
        <v>0</v>
      </c>
      <c r="AA548" s="83">
        <f t="shared" si="481"/>
        <v>0</v>
      </c>
      <c r="AB548" s="83">
        <f t="shared" si="482"/>
        <v>0</v>
      </c>
      <c r="AC548" s="83">
        <f t="shared" si="483"/>
        <v>0</v>
      </c>
      <c r="AD548" s="83">
        <f t="shared" si="484"/>
        <v>0</v>
      </c>
      <c r="AE548" s="83">
        <f t="shared" si="485"/>
        <v>0</v>
      </c>
      <c r="AF548" s="83">
        <f t="shared" si="486"/>
        <v>0</v>
      </c>
      <c r="AG548" s="83">
        <f t="shared" si="487"/>
        <v>0</v>
      </c>
      <c r="AH548" s="155">
        <f t="shared" si="488"/>
        <v>0</v>
      </c>
      <c r="AI548" s="83">
        <f t="shared" si="471"/>
        <v>0</v>
      </c>
      <c r="AJ548" s="83">
        <f t="shared" si="472"/>
        <v>0</v>
      </c>
      <c r="AK548" s="83">
        <f t="shared" si="551"/>
        <v>0</v>
      </c>
      <c r="AL548" s="83">
        <f t="shared" si="551"/>
        <v>0</v>
      </c>
      <c r="AM548" s="83">
        <f t="shared" si="551"/>
        <v>0</v>
      </c>
      <c r="AN548" s="83">
        <f t="shared" si="551"/>
        <v>0</v>
      </c>
      <c r="AO548" s="83">
        <f t="shared" si="551"/>
        <v>0</v>
      </c>
      <c r="AP548" s="83">
        <f t="shared" si="551"/>
        <v>0</v>
      </c>
      <c r="AQ548" s="83">
        <f t="shared" si="551"/>
        <v>0</v>
      </c>
      <c r="AR548" s="83">
        <f t="shared" si="551"/>
        <v>0</v>
      </c>
      <c r="AS548" s="83">
        <f t="shared" si="551"/>
        <v>0</v>
      </c>
      <c r="AT548" s="83">
        <f t="shared" si="551"/>
        <v>0</v>
      </c>
      <c r="AU548" s="155">
        <f t="shared" si="489"/>
        <v>0</v>
      </c>
      <c r="AV548" s="2">
        <f t="shared" si="473"/>
        <v>0</v>
      </c>
      <c r="AW548" s="2">
        <f t="shared" si="547"/>
        <v>0</v>
      </c>
      <c r="AX548" s="2">
        <f t="shared" si="547"/>
        <v>0</v>
      </c>
      <c r="AY548" s="2">
        <f t="shared" si="547"/>
        <v>0</v>
      </c>
      <c r="AZ548" s="2">
        <f t="shared" si="547"/>
        <v>0</v>
      </c>
      <c r="BA548" s="2">
        <f t="shared" si="547"/>
        <v>0</v>
      </c>
      <c r="BB548" s="2">
        <f t="shared" si="547"/>
        <v>0</v>
      </c>
      <c r="BC548" s="2">
        <f t="shared" si="547"/>
        <v>0</v>
      </c>
      <c r="BD548" s="2">
        <f t="shared" si="547"/>
        <v>0</v>
      </c>
      <c r="BE548" s="2">
        <f t="shared" si="547"/>
        <v>0</v>
      </c>
      <c r="BF548" s="2">
        <f t="shared" si="547"/>
        <v>0</v>
      </c>
      <c r="BG548" s="2">
        <f t="shared" si="547"/>
        <v>0</v>
      </c>
      <c r="BH548" s="145">
        <f t="shared" si="490"/>
        <v>0</v>
      </c>
      <c r="BU548" s="145"/>
      <c r="CH548" s="145"/>
      <c r="CU548" s="145"/>
      <c r="DH548" s="145"/>
      <c r="DU548" s="145"/>
      <c r="EH548" s="145"/>
    </row>
    <row r="549" spans="1:139" ht="15.75" hidden="1" outlineLevel="1" x14ac:dyDescent="0.25">
      <c r="A549" s="2">
        <f t="shared" si="555"/>
        <v>128</v>
      </c>
      <c r="B549" s="1">
        <f t="shared" si="555"/>
        <v>0</v>
      </c>
      <c r="C549" s="1">
        <f t="shared" si="555"/>
        <v>0</v>
      </c>
      <c r="D549" s="2">
        <f t="shared" si="555"/>
        <v>0</v>
      </c>
      <c r="E549" s="161">
        <f t="shared" si="555"/>
        <v>0</v>
      </c>
      <c r="F549" s="90">
        <f t="shared" si="469"/>
        <v>0</v>
      </c>
      <c r="G549" s="149"/>
      <c r="H549" s="149"/>
      <c r="I549" s="83">
        <f t="shared" ref="I549:T549" si="563">ROUND(H410*$G549/12,2)</f>
        <v>0</v>
      </c>
      <c r="J549" s="83">
        <f t="shared" si="563"/>
        <v>0</v>
      </c>
      <c r="K549" s="83">
        <f t="shared" si="563"/>
        <v>0</v>
      </c>
      <c r="L549" s="83">
        <f t="shared" si="563"/>
        <v>0</v>
      </c>
      <c r="M549" s="83">
        <f t="shared" si="563"/>
        <v>0</v>
      </c>
      <c r="N549" s="83">
        <f t="shared" si="563"/>
        <v>0</v>
      </c>
      <c r="O549" s="83">
        <f t="shared" si="563"/>
        <v>0</v>
      </c>
      <c r="P549" s="83">
        <f t="shared" si="563"/>
        <v>0</v>
      </c>
      <c r="Q549" s="83">
        <f t="shared" si="563"/>
        <v>0</v>
      </c>
      <c r="R549" s="83">
        <f t="shared" si="563"/>
        <v>0</v>
      </c>
      <c r="S549" s="83">
        <f t="shared" si="563"/>
        <v>0</v>
      </c>
      <c r="T549" s="83">
        <f t="shared" si="563"/>
        <v>0</v>
      </c>
      <c r="U549" s="183">
        <f t="shared" si="365"/>
        <v>0</v>
      </c>
      <c r="V549" s="83">
        <f t="shared" si="476"/>
        <v>0</v>
      </c>
      <c r="W549" s="83">
        <f t="shared" si="477"/>
        <v>0</v>
      </c>
      <c r="X549" s="83">
        <f t="shared" si="478"/>
        <v>0</v>
      </c>
      <c r="Y549" s="83">
        <f t="shared" si="479"/>
        <v>0</v>
      </c>
      <c r="Z549" s="83">
        <f t="shared" si="480"/>
        <v>0</v>
      </c>
      <c r="AA549" s="83">
        <f t="shared" si="481"/>
        <v>0</v>
      </c>
      <c r="AB549" s="83">
        <f t="shared" si="482"/>
        <v>0</v>
      </c>
      <c r="AC549" s="83">
        <f t="shared" si="483"/>
        <v>0</v>
      </c>
      <c r="AD549" s="83">
        <f t="shared" si="484"/>
        <v>0</v>
      </c>
      <c r="AE549" s="83">
        <f t="shared" si="485"/>
        <v>0</v>
      </c>
      <c r="AF549" s="83">
        <f t="shared" si="486"/>
        <v>0</v>
      </c>
      <c r="AG549" s="83">
        <f t="shared" si="487"/>
        <v>0</v>
      </c>
      <c r="AH549" s="155">
        <f t="shared" si="488"/>
        <v>0</v>
      </c>
      <c r="AI549" s="83">
        <f t="shared" si="471"/>
        <v>0</v>
      </c>
      <c r="AJ549" s="83">
        <f t="shared" si="472"/>
        <v>0</v>
      </c>
      <c r="AK549" s="83">
        <f t="shared" si="551"/>
        <v>0</v>
      </c>
      <c r="AL549" s="83">
        <f t="shared" si="551"/>
        <v>0</v>
      </c>
      <c r="AM549" s="83">
        <f t="shared" si="551"/>
        <v>0</v>
      </c>
      <c r="AN549" s="83">
        <f t="shared" si="551"/>
        <v>0</v>
      </c>
      <c r="AO549" s="83">
        <f t="shared" si="551"/>
        <v>0</v>
      </c>
      <c r="AP549" s="83">
        <f t="shared" si="551"/>
        <v>0</v>
      </c>
      <c r="AQ549" s="83">
        <f t="shared" si="551"/>
        <v>0</v>
      </c>
      <c r="AR549" s="83">
        <f t="shared" si="551"/>
        <v>0</v>
      </c>
      <c r="AS549" s="83">
        <f t="shared" si="551"/>
        <v>0</v>
      </c>
      <c r="AT549" s="83">
        <f t="shared" si="551"/>
        <v>0</v>
      </c>
      <c r="AU549" s="155">
        <f t="shared" si="489"/>
        <v>0</v>
      </c>
      <c r="AV549" s="2">
        <f t="shared" si="473"/>
        <v>0</v>
      </c>
      <c r="AW549" s="2">
        <f t="shared" si="547"/>
        <v>0</v>
      </c>
      <c r="AX549" s="2">
        <f t="shared" si="547"/>
        <v>0</v>
      </c>
      <c r="AY549" s="2">
        <f t="shared" si="547"/>
        <v>0</v>
      </c>
      <c r="AZ549" s="2">
        <f t="shared" si="547"/>
        <v>0</v>
      </c>
      <c r="BA549" s="2">
        <f t="shared" si="547"/>
        <v>0</v>
      </c>
      <c r="BB549" s="2">
        <f t="shared" si="547"/>
        <v>0</v>
      </c>
      <c r="BC549" s="2">
        <f t="shared" si="547"/>
        <v>0</v>
      </c>
      <c r="BD549" s="2">
        <f t="shared" si="547"/>
        <v>0</v>
      </c>
      <c r="BE549" s="2">
        <f t="shared" si="547"/>
        <v>0</v>
      </c>
      <c r="BF549" s="2">
        <f t="shared" si="547"/>
        <v>0</v>
      </c>
      <c r="BG549" s="2">
        <f t="shared" si="547"/>
        <v>0</v>
      </c>
      <c r="BH549" s="145">
        <f t="shared" si="490"/>
        <v>0</v>
      </c>
      <c r="BU549" s="145"/>
      <c r="CH549" s="145"/>
      <c r="CU549" s="145"/>
      <c r="DH549" s="145"/>
      <c r="DU549" s="145"/>
      <c r="EH549" s="145"/>
    </row>
    <row r="550" spans="1:139" ht="15.75" hidden="1" outlineLevel="1" x14ac:dyDescent="0.25">
      <c r="A550" s="2">
        <f t="shared" si="555"/>
        <v>129</v>
      </c>
      <c r="B550" s="1">
        <f t="shared" si="555"/>
        <v>0</v>
      </c>
      <c r="C550" s="1">
        <f t="shared" si="555"/>
        <v>0</v>
      </c>
      <c r="D550" s="2">
        <f t="shared" si="555"/>
        <v>0</v>
      </c>
      <c r="E550" s="161">
        <f t="shared" si="555"/>
        <v>0</v>
      </c>
      <c r="F550" s="90">
        <f t="shared" si="469"/>
        <v>0</v>
      </c>
      <c r="G550" s="149"/>
      <c r="H550" s="149"/>
      <c r="I550" s="83">
        <f t="shared" ref="I550:T550" si="564">ROUND(H411*$G550/12,2)</f>
        <v>0</v>
      </c>
      <c r="J550" s="83">
        <f t="shared" si="564"/>
        <v>0</v>
      </c>
      <c r="K550" s="83">
        <f t="shared" si="564"/>
        <v>0</v>
      </c>
      <c r="L550" s="83">
        <f t="shared" si="564"/>
        <v>0</v>
      </c>
      <c r="M550" s="83">
        <f t="shared" si="564"/>
        <v>0</v>
      </c>
      <c r="N550" s="83">
        <f t="shared" si="564"/>
        <v>0</v>
      </c>
      <c r="O550" s="83">
        <f t="shared" si="564"/>
        <v>0</v>
      </c>
      <c r="P550" s="83">
        <f t="shared" si="564"/>
        <v>0</v>
      </c>
      <c r="Q550" s="83">
        <f t="shared" si="564"/>
        <v>0</v>
      </c>
      <c r="R550" s="83">
        <f t="shared" si="564"/>
        <v>0</v>
      </c>
      <c r="S550" s="83">
        <f t="shared" si="564"/>
        <v>0</v>
      </c>
      <c r="T550" s="83">
        <f t="shared" si="564"/>
        <v>0</v>
      </c>
      <c r="U550" s="183">
        <f t="shared" si="365"/>
        <v>0</v>
      </c>
      <c r="V550" s="83">
        <f t="shared" si="476"/>
        <v>0</v>
      </c>
      <c r="W550" s="83">
        <f t="shared" si="477"/>
        <v>0</v>
      </c>
      <c r="X550" s="83">
        <f t="shared" si="478"/>
        <v>0</v>
      </c>
      <c r="Y550" s="83">
        <f t="shared" si="479"/>
        <v>0</v>
      </c>
      <c r="Z550" s="83">
        <f t="shared" si="480"/>
        <v>0</v>
      </c>
      <c r="AA550" s="83">
        <f t="shared" si="481"/>
        <v>0</v>
      </c>
      <c r="AB550" s="83">
        <f t="shared" si="482"/>
        <v>0</v>
      </c>
      <c r="AC550" s="83">
        <f t="shared" si="483"/>
        <v>0</v>
      </c>
      <c r="AD550" s="83">
        <f t="shared" si="484"/>
        <v>0</v>
      </c>
      <c r="AE550" s="83">
        <f t="shared" si="485"/>
        <v>0</v>
      </c>
      <c r="AF550" s="83">
        <f t="shared" si="486"/>
        <v>0</v>
      </c>
      <c r="AG550" s="83">
        <f t="shared" si="487"/>
        <v>0</v>
      </c>
      <c r="AH550" s="155">
        <f t="shared" si="488"/>
        <v>0</v>
      </c>
      <c r="AI550" s="83">
        <f t="shared" si="471"/>
        <v>0</v>
      </c>
      <c r="AJ550" s="83">
        <f t="shared" si="472"/>
        <v>0</v>
      </c>
      <c r="AK550" s="83">
        <f t="shared" si="551"/>
        <v>0</v>
      </c>
      <c r="AL550" s="83">
        <f t="shared" si="551"/>
        <v>0</v>
      </c>
      <c r="AM550" s="83">
        <f t="shared" si="551"/>
        <v>0</v>
      </c>
      <c r="AN550" s="83">
        <f t="shared" si="551"/>
        <v>0</v>
      </c>
      <c r="AO550" s="83">
        <f t="shared" si="551"/>
        <v>0</v>
      </c>
      <c r="AP550" s="83">
        <f t="shared" si="551"/>
        <v>0</v>
      </c>
      <c r="AQ550" s="83">
        <f t="shared" si="551"/>
        <v>0</v>
      </c>
      <c r="AR550" s="83">
        <f t="shared" si="551"/>
        <v>0</v>
      </c>
      <c r="AS550" s="83">
        <f t="shared" si="551"/>
        <v>0</v>
      </c>
      <c r="AT550" s="83">
        <f t="shared" si="551"/>
        <v>0</v>
      </c>
      <c r="AU550" s="155">
        <f t="shared" si="489"/>
        <v>0</v>
      </c>
      <c r="AV550" s="2">
        <f t="shared" si="473"/>
        <v>0</v>
      </c>
      <c r="AW550" s="2">
        <f t="shared" si="547"/>
        <v>0</v>
      </c>
      <c r="AX550" s="2">
        <f t="shared" si="547"/>
        <v>0</v>
      </c>
      <c r="AY550" s="2">
        <f t="shared" si="547"/>
        <v>0</v>
      </c>
      <c r="AZ550" s="2">
        <f t="shared" si="547"/>
        <v>0</v>
      </c>
      <c r="BA550" s="2">
        <f t="shared" si="547"/>
        <v>0</v>
      </c>
      <c r="BB550" s="2">
        <f t="shared" si="547"/>
        <v>0</v>
      </c>
      <c r="BC550" s="2">
        <f t="shared" si="547"/>
        <v>0</v>
      </c>
      <c r="BD550" s="2">
        <f t="shared" si="547"/>
        <v>0</v>
      </c>
      <c r="BE550" s="2">
        <f t="shared" si="547"/>
        <v>0</v>
      </c>
      <c r="BF550" s="2">
        <f t="shared" si="547"/>
        <v>0</v>
      </c>
      <c r="BG550" s="2">
        <f t="shared" si="547"/>
        <v>0</v>
      </c>
      <c r="BH550" s="145">
        <f t="shared" si="490"/>
        <v>0</v>
      </c>
      <c r="BU550" s="145"/>
      <c r="CH550" s="145"/>
      <c r="CU550" s="145"/>
      <c r="DH550" s="145"/>
      <c r="DU550" s="145"/>
      <c r="EH550" s="145"/>
    </row>
    <row r="551" spans="1:139" ht="15.75" hidden="1" outlineLevel="1" x14ac:dyDescent="0.25">
      <c r="A551" s="2">
        <f t="shared" si="555"/>
        <v>130</v>
      </c>
      <c r="B551" s="1">
        <f t="shared" si="555"/>
        <v>0</v>
      </c>
      <c r="C551" s="1">
        <f t="shared" si="555"/>
        <v>0</v>
      </c>
      <c r="D551" s="2">
        <f t="shared" si="555"/>
        <v>0</v>
      </c>
      <c r="E551" s="161">
        <f t="shared" si="555"/>
        <v>0</v>
      </c>
      <c r="F551" s="90">
        <f t="shared" ref="F551:F556" si="565">G412</f>
        <v>0</v>
      </c>
      <c r="G551" s="149"/>
      <c r="H551" s="149"/>
      <c r="I551" s="83">
        <f t="shared" ref="I551:T551" si="566">ROUND(H412*$G551/12,2)</f>
        <v>0</v>
      </c>
      <c r="J551" s="83">
        <f t="shared" si="566"/>
        <v>0</v>
      </c>
      <c r="K551" s="83">
        <f t="shared" si="566"/>
        <v>0</v>
      </c>
      <c r="L551" s="83">
        <f t="shared" si="566"/>
        <v>0</v>
      </c>
      <c r="M551" s="83">
        <f t="shared" si="566"/>
        <v>0</v>
      </c>
      <c r="N551" s="83">
        <f t="shared" si="566"/>
        <v>0</v>
      </c>
      <c r="O551" s="83">
        <f t="shared" si="566"/>
        <v>0</v>
      </c>
      <c r="P551" s="83">
        <f t="shared" si="566"/>
        <v>0</v>
      </c>
      <c r="Q551" s="83">
        <f t="shared" si="566"/>
        <v>0</v>
      </c>
      <c r="R551" s="83">
        <f t="shared" si="566"/>
        <v>0</v>
      </c>
      <c r="S551" s="83">
        <f t="shared" si="566"/>
        <v>0</v>
      </c>
      <c r="T551" s="83">
        <f t="shared" si="566"/>
        <v>0</v>
      </c>
      <c r="U551" s="183">
        <f t="shared" si="365"/>
        <v>0</v>
      </c>
      <c r="V551" s="83">
        <f t="shared" si="476"/>
        <v>0</v>
      </c>
      <c r="W551" s="83">
        <f t="shared" si="477"/>
        <v>0</v>
      </c>
      <c r="X551" s="83">
        <f t="shared" si="478"/>
        <v>0</v>
      </c>
      <c r="Y551" s="83">
        <f t="shared" si="479"/>
        <v>0</v>
      </c>
      <c r="Z551" s="83">
        <f t="shared" si="480"/>
        <v>0</v>
      </c>
      <c r="AA551" s="83">
        <f t="shared" si="481"/>
        <v>0</v>
      </c>
      <c r="AB551" s="83">
        <f t="shared" si="482"/>
        <v>0</v>
      </c>
      <c r="AC551" s="83">
        <f t="shared" si="483"/>
        <v>0</v>
      </c>
      <c r="AD551" s="83">
        <f t="shared" si="484"/>
        <v>0</v>
      </c>
      <c r="AE551" s="83">
        <f t="shared" si="485"/>
        <v>0</v>
      </c>
      <c r="AF551" s="83">
        <f t="shared" si="486"/>
        <v>0</v>
      </c>
      <c r="AG551" s="83">
        <f t="shared" si="487"/>
        <v>0</v>
      </c>
      <c r="AH551" s="155">
        <f t="shared" si="488"/>
        <v>0</v>
      </c>
      <c r="AI551" s="83">
        <f t="shared" ref="AI551:AI556" si="567">ROUND(AG412*$H551/12,2)</f>
        <v>0</v>
      </c>
      <c r="AJ551" s="83">
        <f t="shared" ref="AJ551:AT556" si="568">ROUND(AI412*$H551/12,2)</f>
        <v>0</v>
      </c>
      <c r="AK551" s="83">
        <f t="shared" si="568"/>
        <v>0</v>
      </c>
      <c r="AL551" s="83">
        <f t="shared" si="568"/>
        <v>0</v>
      </c>
      <c r="AM551" s="83">
        <f t="shared" si="568"/>
        <v>0</v>
      </c>
      <c r="AN551" s="83">
        <f t="shared" si="568"/>
        <v>0</v>
      </c>
      <c r="AO551" s="83">
        <f t="shared" si="568"/>
        <v>0</v>
      </c>
      <c r="AP551" s="83">
        <f t="shared" si="568"/>
        <v>0</v>
      </c>
      <c r="AQ551" s="83">
        <f t="shared" si="568"/>
        <v>0</v>
      </c>
      <c r="AR551" s="83">
        <f t="shared" si="568"/>
        <v>0</v>
      </c>
      <c r="AS551" s="83">
        <f t="shared" si="568"/>
        <v>0</v>
      </c>
      <c r="AT551" s="83">
        <f t="shared" si="568"/>
        <v>0</v>
      </c>
      <c r="AU551" s="155">
        <f t="shared" si="489"/>
        <v>0</v>
      </c>
      <c r="AV551" s="2">
        <f t="shared" ref="AV551:AV556" si="569">ROUND(AT412*$H551/12,2)</f>
        <v>0</v>
      </c>
      <c r="AW551" s="2">
        <f t="shared" ref="AW551:BG551" si="570">ROUND(AV412*$H551/12,2)</f>
        <v>0</v>
      </c>
      <c r="AX551" s="2">
        <f t="shared" si="570"/>
        <v>0</v>
      </c>
      <c r="AY551" s="2">
        <f t="shared" si="570"/>
        <v>0</v>
      </c>
      <c r="AZ551" s="2">
        <f t="shared" si="570"/>
        <v>0</v>
      </c>
      <c r="BA551" s="2">
        <f t="shared" si="570"/>
        <v>0</v>
      </c>
      <c r="BB551" s="2">
        <f t="shared" si="570"/>
        <v>0</v>
      </c>
      <c r="BC551" s="2">
        <f t="shared" si="570"/>
        <v>0</v>
      </c>
      <c r="BD551" s="2">
        <f t="shared" si="570"/>
        <v>0</v>
      </c>
      <c r="BE551" s="2">
        <f t="shared" si="570"/>
        <v>0</v>
      </c>
      <c r="BF551" s="2">
        <f t="shared" si="570"/>
        <v>0</v>
      </c>
      <c r="BG551" s="2">
        <f t="shared" si="570"/>
        <v>0</v>
      </c>
      <c r="BH551" s="145">
        <f t="shared" si="490"/>
        <v>0</v>
      </c>
      <c r="BU551" s="145"/>
      <c r="CH551" s="145"/>
      <c r="CU551" s="145"/>
      <c r="DH551" s="145"/>
      <c r="DU551" s="145"/>
      <c r="EH551" s="145"/>
    </row>
    <row r="552" spans="1:139" ht="15.75" hidden="1" outlineLevel="1" x14ac:dyDescent="0.25">
      <c r="A552" s="2">
        <f t="shared" ref="A552:E556" si="571">A413</f>
        <v>131</v>
      </c>
      <c r="B552" s="1">
        <f t="shared" si="571"/>
        <v>0</v>
      </c>
      <c r="C552" s="1">
        <f t="shared" si="571"/>
        <v>0</v>
      </c>
      <c r="D552" s="2">
        <f t="shared" si="571"/>
        <v>0</v>
      </c>
      <c r="E552" s="161">
        <f t="shared" si="571"/>
        <v>0</v>
      </c>
      <c r="F552" s="90">
        <f t="shared" si="565"/>
        <v>0</v>
      </c>
      <c r="G552" s="149"/>
      <c r="H552" s="149"/>
      <c r="I552" s="83">
        <f t="shared" ref="I552:T552" si="572">ROUND(H413*$G552/12,2)</f>
        <v>0</v>
      </c>
      <c r="J552" s="83">
        <f t="shared" si="572"/>
        <v>0</v>
      </c>
      <c r="K552" s="83">
        <f t="shared" si="572"/>
        <v>0</v>
      </c>
      <c r="L552" s="83">
        <f t="shared" si="572"/>
        <v>0</v>
      </c>
      <c r="M552" s="83">
        <f t="shared" si="572"/>
        <v>0</v>
      </c>
      <c r="N552" s="83">
        <f t="shared" si="572"/>
        <v>0</v>
      </c>
      <c r="O552" s="83">
        <f t="shared" si="572"/>
        <v>0</v>
      </c>
      <c r="P552" s="83">
        <f t="shared" si="572"/>
        <v>0</v>
      </c>
      <c r="Q552" s="83">
        <f t="shared" si="572"/>
        <v>0</v>
      </c>
      <c r="R552" s="83">
        <f t="shared" si="572"/>
        <v>0</v>
      </c>
      <c r="S552" s="83">
        <f t="shared" si="572"/>
        <v>0</v>
      </c>
      <c r="T552" s="83">
        <f t="shared" si="572"/>
        <v>0</v>
      </c>
      <c r="U552" s="183">
        <f t="shared" si="365"/>
        <v>0</v>
      </c>
      <c r="V552" s="83">
        <f t="shared" ref="V552:V556" si="573">ROUND(T413*$G552/12,2)</f>
        <v>0</v>
      </c>
      <c r="W552" s="83">
        <f t="shared" ref="W552:W556" si="574">ROUND(V413*$G552/12,2)</f>
        <v>0</v>
      </c>
      <c r="X552" s="83">
        <f t="shared" ref="X552:X556" si="575">ROUND(W413*$G552/12,2)</f>
        <v>0</v>
      </c>
      <c r="Y552" s="83">
        <f t="shared" ref="Y552:Y556" si="576">ROUND(X413*$G552/12,2)</f>
        <v>0</v>
      </c>
      <c r="Z552" s="83">
        <f t="shared" ref="Z552:Z556" si="577">ROUND(Y413*$G552/12,2)</f>
        <v>0</v>
      </c>
      <c r="AA552" s="83">
        <f t="shared" ref="AA552:AA556" si="578">ROUND(Z413*$G552/12,2)</f>
        <v>0</v>
      </c>
      <c r="AB552" s="83">
        <f t="shared" ref="AB552:AB556" si="579">ROUND(AA413*$G552/12,2)</f>
        <v>0</v>
      </c>
      <c r="AC552" s="83">
        <f t="shared" ref="AC552:AC556" si="580">ROUND(AB413*$G552/12,2)</f>
        <v>0</v>
      </c>
      <c r="AD552" s="83">
        <f t="shared" ref="AD552:AD556" si="581">ROUND(AC413*$G552/12,2)</f>
        <v>0</v>
      </c>
      <c r="AE552" s="83">
        <f t="shared" ref="AE552:AE556" si="582">ROUND(AD413*$G552/12,2)</f>
        <v>0</v>
      </c>
      <c r="AF552" s="83">
        <f t="shared" ref="AF552:AF556" si="583">ROUND(AE413*$G552/12,2)</f>
        <v>0</v>
      </c>
      <c r="AG552" s="83">
        <f t="shared" ref="AG552:AG556" si="584">ROUND(AF413*$G552/12,2)</f>
        <v>0</v>
      </c>
      <c r="AH552" s="155">
        <f t="shared" ref="AH552:AH556" si="585">SUM(V552:AG552)</f>
        <v>0</v>
      </c>
      <c r="AI552" s="83">
        <f t="shared" si="567"/>
        <v>0</v>
      </c>
      <c r="AJ552" s="83">
        <f t="shared" si="568"/>
        <v>0</v>
      </c>
      <c r="AK552" s="83">
        <f t="shared" si="568"/>
        <v>0</v>
      </c>
      <c r="AL552" s="83">
        <f t="shared" si="568"/>
        <v>0</v>
      </c>
      <c r="AM552" s="83">
        <f t="shared" si="568"/>
        <v>0</v>
      </c>
      <c r="AN552" s="83">
        <f t="shared" si="568"/>
        <v>0</v>
      </c>
      <c r="AO552" s="83">
        <f t="shared" si="568"/>
        <v>0</v>
      </c>
      <c r="AP552" s="83">
        <f t="shared" si="568"/>
        <v>0</v>
      </c>
      <c r="AQ552" s="83">
        <f t="shared" si="568"/>
        <v>0</v>
      </c>
      <c r="AR552" s="83">
        <f t="shared" si="568"/>
        <v>0</v>
      </c>
      <c r="AS552" s="83">
        <f t="shared" si="568"/>
        <v>0</v>
      </c>
      <c r="AT552" s="83">
        <f t="shared" si="568"/>
        <v>0</v>
      </c>
      <c r="AU552" s="155">
        <f t="shared" ref="AU552:AU556" si="586">SUM(AI552:AT552)</f>
        <v>0</v>
      </c>
      <c r="AV552" s="2">
        <f t="shared" si="569"/>
        <v>0</v>
      </c>
      <c r="AW552" s="2">
        <f t="shared" ref="AW552:BG552" si="587">ROUND(AV413*$H552/12,2)</f>
        <v>0</v>
      </c>
      <c r="AX552" s="2">
        <f t="shared" si="587"/>
        <v>0</v>
      </c>
      <c r="AY552" s="2">
        <f t="shared" si="587"/>
        <v>0</v>
      </c>
      <c r="AZ552" s="2">
        <f t="shared" si="587"/>
        <v>0</v>
      </c>
      <c r="BA552" s="2">
        <f t="shared" si="587"/>
        <v>0</v>
      </c>
      <c r="BB552" s="2">
        <f t="shared" si="587"/>
        <v>0</v>
      </c>
      <c r="BC552" s="2">
        <f t="shared" si="587"/>
        <v>0</v>
      </c>
      <c r="BD552" s="2">
        <f t="shared" si="587"/>
        <v>0</v>
      </c>
      <c r="BE552" s="2">
        <f t="shared" si="587"/>
        <v>0</v>
      </c>
      <c r="BF552" s="2">
        <f t="shared" si="587"/>
        <v>0</v>
      </c>
      <c r="BG552" s="2">
        <f t="shared" si="587"/>
        <v>0</v>
      </c>
      <c r="BH552" s="145">
        <f t="shared" ref="BH552:BH556" si="588">SUM(AV552:BG552)</f>
        <v>0</v>
      </c>
      <c r="BU552" s="145"/>
      <c r="CH552" s="145"/>
      <c r="CU552" s="145"/>
      <c r="DH552" s="145"/>
      <c r="DU552" s="145"/>
      <c r="EH552" s="145"/>
    </row>
    <row r="553" spans="1:139" ht="15.75" hidden="1" outlineLevel="1" x14ac:dyDescent="0.25">
      <c r="A553" s="2">
        <f t="shared" si="571"/>
        <v>132</v>
      </c>
      <c r="B553" s="1">
        <f t="shared" si="571"/>
        <v>0</v>
      </c>
      <c r="C553" s="1">
        <f t="shared" si="571"/>
        <v>0</v>
      </c>
      <c r="D553" s="2">
        <f t="shared" si="571"/>
        <v>0</v>
      </c>
      <c r="E553" s="161">
        <f t="shared" si="571"/>
        <v>0</v>
      </c>
      <c r="F553" s="90">
        <f t="shared" si="565"/>
        <v>0</v>
      </c>
      <c r="G553" s="149"/>
      <c r="H553" s="149"/>
      <c r="I553" s="83">
        <f t="shared" ref="I553:T553" si="589">ROUND(H414*$G553/12,2)</f>
        <v>0</v>
      </c>
      <c r="J553" s="83">
        <f t="shared" si="589"/>
        <v>0</v>
      </c>
      <c r="K553" s="83">
        <f t="shared" si="589"/>
        <v>0</v>
      </c>
      <c r="L553" s="83">
        <f t="shared" si="589"/>
        <v>0</v>
      </c>
      <c r="M553" s="83">
        <f t="shared" si="589"/>
        <v>0</v>
      </c>
      <c r="N553" s="83">
        <f t="shared" si="589"/>
        <v>0</v>
      </c>
      <c r="O553" s="83">
        <f t="shared" si="589"/>
        <v>0</v>
      </c>
      <c r="P553" s="83">
        <f t="shared" si="589"/>
        <v>0</v>
      </c>
      <c r="Q553" s="83">
        <f t="shared" si="589"/>
        <v>0</v>
      </c>
      <c r="R553" s="83">
        <f t="shared" si="589"/>
        <v>0</v>
      </c>
      <c r="S553" s="83">
        <f t="shared" si="589"/>
        <v>0</v>
      </c>
      <c r="T553" s="83">
        <f t="shared" si="589"/>
        <v>0</v>
      </c>
      <c r="U553" s="183">
        <f t="shared" si="365"/>
        <v>0</v>
      </c>
      <c r="V553" s="83">
        <f t="shared" si="573"/>
        <v>0</v>
      </c>
      <c r="W553" s="83">
        <f t="shared" si="574"/>
        <v>0</v>
      </c>
      <c r="X553" s="83">
        <f t="shared" si="575"/>
        <v>0</v>
      </c>
      <c r="Y553" s="83">
        <f t="shared" si="576"/>
        <v>0</v>
      </c>
      <c r="Z553" s="83">
        <f t="shared" si="577"/>
        <v>0</v>
      </c>
      <c r="AA553" s="83">
        <f t="shared" si="578"/>
        <v>0</v>
      </c>
      <c r="AB553" s="83">
        <f t="shared" si="579"/>
        <v>0</v>
      </c>
      <c r="AC553" s="83">
        <f t="shared" si="580"/>
        <v>0</v>
      </c>
      <c r="AD553" s="83">
        <f t="shared" si="581"/>
        <v>0</v>
      </c>
      <c r="AE553" s="83">
        <f t="shared" si="582"/>
        <v>0</v>
      </c>
      <c r="AF553" s="83">
        <f t="shared" si="583"/>
        <v>0</v>
      </c>
      <c r="AG553" s="83">
        <f t="shared" si="584"/>
        <v>0</v>
      </c>
      <c r="AH553" s="155">
        <f t="shared" si="585"/>
        <v>0</v>
      </c>
      <c r="AI553" s="83">
        <f t="shared" si="567"/>
        <v>0</v>
      </c>
      <c r="AJ553" s="83">
        <f t="shared" si="568"/>
        <v>0</v>
      </c>
      <c r="AK553" s="83">
        <f t="shared" si="568"/>
        <v>0</v>
      </c>
      <c r="AL553" s="83">
        <f t="shared" si="568"/>
        <v>0</v>
      </c>
      <c r="AM553" s="83">
        <f t="shared" si="568"/>
        <v>0</v>
      </c>
      <c r="AN553" s="83">
        <f t="shared" si="568"/>
        <v>0</v>
      </c>
      <c r="AO553" s="83">
        <f t="shared" si="568"/>
        <v>0</v>
      </c>
      <c r="AP553" s="83">
        <f t="shared" si="568"/>
        <v>0</v>
      </c>
      <c r="AQ553" s="83">
        <f t="shared" si="568"/>
        <v>0</v>
      </c>
      <c r="AR553" s="83">
        <f t="shared" si="568"/>
        <v>0</v>
      </c>
      <c r="AS553" s="83">
        <f t="shared" si="568"/>
        <v>0</v>
      </c>
      <c r="AT553" s="83">
        <f t="shared" si="568"/>
        <v>0</v>
      </c>
      <c r="AU553" s="155">
        <f t="shared" si="586"/>
        <v>0</v>
      </c>
      <c r="AV553" s="2">
        <f t="shared" si="569"/>
        <v>0</v>
      </c>
      <c r="AW553" s="2">
        <f t="shared" ref="AW553:BG553" si="590">ROUND(AV414*$H553/12,2)</f>
        <v>0</v>
      </c>
      <c r="AX553" s="2">
        <f t="shared" si="590"/>
        <v>0</v>
      </c>
      <c r="AY553" s="2">
        <f t="shared" si="590"/>
        <v>0</v>
      </c>
      <c r="AZ553" s="2">
        <f t="shared" si="590"/>
        <v>0</v>
      </c>
      <c r="BA553" s="2">
        <f t="shared" si="590"/>
        <v>0</v>
      </c>
      <c r="BB553" s="2">
        <f t="shared" si="590"/>
        <v>0</v>
      </c>
      <c r="BC553" s="2">
        <f t="shared" si="590"/>
        <v>0</v>
      </c>
      <c r="BD553" s="2">
        <f t="shared" si="590"/>
        <v>0</v>
      </c>
      <c r="BE553" s="2">
        <f t="shared" si="590"/>
        <v>0</v>
      </c>
      <c r="BF553" s="2">
        <f t="shared" si="590"/>
        <v>0</v>
      </c>
      <c r="BG553" s="2">
        <f t="shared" si="590"/>
        <v>0</v>
      </c>
      <c r="BH553" s="145">
        <f t="shared" si="588"/>
        <v>0</v>
      </c>
      <c r="BU553" s="145"/>
      <c r="CH553" s="145"/>
      <c r="CU553" s="145"/>
      <c r="DH553" s="145"/>
      <c r="DU553" s="145"/>
      <c r="EH553" s="145"/>
    </row>
    <row r="554" spans="1:139" ht="15.75" hidden="1" outlineLevel="1" x14ac:dyDescent="0.25">
      <c r="A554" s="2">
        <f t="shared" si="571"/>
        <v>133</v>
      </c>
      <c r="B554" s="1">
        <f t="shared" si="571"/>
        <v>0</v>
      </c>
      <c r="C554" s="1">
        <f t="shared" si="571"/>
        <v>0</v>
      </c>
      <c r="D554" s="2">
        <f t="shared" si="571"/>
        <v>0</v>
      </c>
      <c r="E554" s="161">
        <f t="shared" si="571"/>
        <v>0</v>
      </c>
      <c r="F554" s="90">
        <f t="shared" si="565"/>
        <v>0</v>
      </c>
      <c r="G554" s="149"/>
      <c r="H554" s="149"/>
      <c r="I554" s="83">
        <f t="shared" ref="I554:T554" si="591">ROUND(H415*$G554/12,2)</f>
        <v>0</v>
      </c>
      <c r="J554" s="83">
        <f t="shared" si="591"/>
        <v>0</v>
      </c>
      <c r="K554" s="83">
        <f t="shared" si="591"/>
        <v>0</v>
      </c>
      <c r="L554" s="83">
        <f t="shared" si="591"/>
        <v>0</v>
      </c>
      <c r="M554" s="83">
        <f t="shared" si="591"/>
        <v>0</v>
      </c>
      <c r="N554" s="83">
        <f t="shared" si="591"/>
        <v>0</v>
      </c>
      <c r="O554" s="83">
        <f t="shared" si="591"/>
        <v>0</v>
      </c>
      <c r="P554" s="83">
        <f t="shared" si="591"/>
        <v>0</v>
      </c>
      <c r="Q554" s="83">
        <f t="shared" si="591"/>
        <v>0</v>
      </c>
      <c r="R554" s="83">
        <f t="shared" si="591"/>
        <v>0</v>
      </c>
      <c r="S554" s="83">
        <f t="shared" si="591"/>
        <v>0</v>
      </c>
      <c r="T554" s="83">
        <f t="shared" si="591"/>
        <v>0</v>
      </c>
      <c r="U554" s="183">
        <f t="shared" si="365"/>
        <v>0</v>
      </c>
      <c r="V554" s="83">
        <f t="shared" si="573"/>
        <v>0</v>
      </c>
      <c r="W554" s="83">
        <f t="shared" si="574"/>
        <v>0</v>
      </c>
      <c r="X554" s="83">
        <f t="shared" si="575"/>
        <v>0</v>
      </c>
      <c r="Y554" s="83">
        <f t="shared" si="576"/>
        <v>0</v>
      </c>
      <c r="Z554" s="83">
        <f t="shared" si="577"/>
        <v>0</v>
      </c>
      <c r="AA554" s="83">
        <f t="shared" si="578"/>
        <v>0</v>
      </c>
      <c r="AB554" s="83">
        <f t="shared" si="579"/>
        <v>0</v>
      </c>
      <c r="AC554" s="83">
        <f t="shared" si="580"/>
        <v>0</v>
      </c>
      <c r="AD554" s="83">
        <f t="shared" si="581"/>
        <v>0</v>
      </c>
      <c r="AE554" s="83">
        <f t="shared" si="582"/>
        <v>0</v>
      </c>
      <c r="AF554" s="83">
        <f t="shared" si="583"/>
        <v>0</v>
      </c>
      <c r="AG554" s="83">
        <f t="shared" si="584"/>
        <v>0</v>
      </c>
      <c r="AH554" s="155">
        <f t="shared" si="585"/>
        <v>0</v>
      </c>
      <c r="AI554" s="83">
        <f t="shared" si="567"/>
        <v>0</v>
      </c>
      <c r="AJ554" s="83">
        <f t="shared" si="568"/>
        <v>0</v>
      </c>
      <c r="AK554" s="83">
        <f t="shared" si="568"/>
        <v>0</v>
      </c>
      <c r="AL554" s="83">
        <f t="shared" si="568"/>
        <v>0</v>
      </c>
      <c r="AM554" s="83">
        <f t="shared" si="568"/>
        <v>0</v>
      </c>
      <c r="AN554" s="83">
        <f t="shared" si="568"/>
        <v>0</v>
      </c>
      <c r="AO554" s="83">
        <f t="shared" si="568"/>
        <v>0</v>
      </c>
      <c r="AP554" s="83">
        <f t="shared" si="568"/>
        <v>0</v>
      </c>
      <c r="AQ554" s="83">
        <f t="shared" si="568"/>
        <v>0</v>
      </c>
      <c r="AR554" s="83">
        <f t="shared" si="568"/>
        <v>0</v>
      </c>
      <c r="AS554" s="83">
        <f t="shared" si="568"/>
        <v>0</v>
      </c>
      <c r="AT554" s="83">
        <f t="shared" si="568"/>
        <v>0</v>
      </c>
      <c r="AU554" s="155">
        <f t="shared" si="586"/>
        <v>0</v>
      </c>
      <c r="AV554" s="2">
        <f t="shared" si="569"/>
        <v>0</v>
      </c>
      <c r="AW554" s="2">
        <f t="shared" ref="AW554:BG554" si="592">ROUND(AV415*$H554/12,2)</f>
        <v>0</v>
      </c>
      <c r="AX554" s="2">
        <f t="shared" si="592"/>
        <v>0</v>
      </c>
      <c r="AY554" s="2">
        <f t="shared" si="592"/>
        <v>0</v>
      </c>
      <c r="AZ554" s="2">
        <f t="shared" si="592"/>
        <v>0</v>
      </c>
      <c r="BA554" s="2">
        <f t="shared" si="592"/>
        <v>0</v>
      </c>
      <c r="BB554" s="2">
        <f t="shared" si="592"/>
        <v>0</v>
      </c>
      <c r="BC554" s="2">
        <f t="shared" si="592"/>
        <v>0</v>
      </c>
      <c r="BD554" s="2">
        <f t="shared" si="592"/>
        <v>0</v>
      </c>
      <c r="BE554" s="2">
        <f t="shared" si="592"/>
        <v>0</v>
      </c>
      <c r="BF554" s="2">
        <f t="shared" si="592"/>
        <v>0</v>
      </c>
      <c r="BG554" s="2">
        <f t="shared" si="592"/>
        <v>0</v>
      </c>
      <c r="BH554" s="145">
        <f t="shared" si="588"/>
        <v>0</v>
      </c>
      <c r="BU554" s="145"/>
      <c r="CH554" s="145"/>
      <c r="CU554" s="145"/>
      <c r="DH554" s="145"/>
      <c r="DU554" s="145"/>
      <c r="EH554" s="145"/>
    </row>
    <row r="555" spans="1:139" ht="15.75" hidden="1" x14ac:dyDescent="0.25">
      <c r="A555" s="2" t="str">
        <f t="shared" si="571"/>
        <v>2021F</v>
      </c>
      <c r="B555" s="1" t="str">
        <f t="shared" si="571"/>
        <v>PRE-09401</v>
      </c>
      <c r="C555" s="1" t="str">
        <f t="shared" si="571"/>
        <v>TXE PRE-09401 - 2021F</v>
      </c>
      <c r="D555" s="2" t="str">
        <f t="shared" si="571"/>
        <v>TXE - 2021F</v>
      </c>
      <c r="E555" s="161" t="str">
        <f t="shared" si="571"/>
        <v>SPP TXE - 2021F</v>
      </c>
      <c r="F555" s="90">
        <f t="shared" si="565"/>
        <v>359</v>
      </c>
      <c r="G555" s="149">
        <f>VLOOKUP($F555,'2021 Depreciation Rates'!$A:$B,2,FALSE)</f>
        <v>1.4999999999999999E-2</v>
      </c>
      <c r="H555" s="149">
        <f>VLOOKUP($F555,'2022-2023 Depreciation Rates'!$A$1:$B$197,2,FALSE)</f>
        <v>1.6E-2</v>
      </c>
      <c r="I555" s="83">
        <f t="shared" ref="I555:T555" si="593">ROUND(H416*$G555/12,2)</f>
        <v>0</v>
      </c>
      <c r="J555" s="83">
        <f t="shared" si="593"/>
        <v>0</v>
      </c>
      <c r="K555" s="83">
        <f t="shared" si="593"/>
        <v>0</v>
      </c>
      <c r="L555" s="83">
        <f t="shared" si="593"/>
        <v>0</v>
      </c>
      <c r="M555" s="83">
        <f t="shared" si="593"/>
        <v>0</v>
      </c>
      <c r="N555" s="83">
        <f t="shared" si="593"/>
        <v>0</v>
      </c>
      <c r="O555" s="83">
        <f t="shared" si="593"/>
        <v>0</v>
      </c>
      <c r="P555" s="83">
        <f t="shared" si="593"/>
        <v>0</v>
      </c>
      <c r="Q555" s="83">
        <f t="shared" si="593"/>
        <v>0</v>
      </c>
      <c r="R555" s="83">
        <f t="shared" si="593"/>
        <v>0</v>
      </c>
      <c r="S555" s="83">
        <f t="shared" si="593"/>
        <v>0</v>
      </c>
      <c r="T555" s="83">
        <f t="shared" si="593"/>
        <v>0</v>
      </c>
      <c r="U555" s="183">
        <f t="shared" si="365"/>
        <v>0</v>
      </c>
      <c r="V555" s="83">
        <f t="shared" si="573"/>
        <v>0</v>
      </c>
      <c r="W555" s="83">
        <f t="shared" si="574"/>
        <v>0</v>
      </c>
      <c r="X555" s="83">
        <f t="shared" si="575"/>
        <v>0</v>
      </c>
      <c r="Y555" s="83">
        <f t="shared" si="576"/>
        <v>0</v>
      </c>
      <c r="Z555" s="83">
        <f t="shared" si="577"/>
        <v>0</v>
      </c>
      <c r="AA555" s="83">
        <f t="shared" si="578"/>
        <v>0</v>
      </c>
      <c r="AB555" s="83">
        <f t="shared" si="579"/>
        <v>0</v>
      </c>
      <c r="AC555" s="83">
        <f t="shared" si="580"/>
        <v>0</v>
      </c>
      <c r="AD555" s="83">
        <f t="shared" si="581"/>
        <v>0</v>
      </c>
      <c r="AE555" s="83">
        <f t="shared" si="582"/>
        <v>0</v>
      </c>
      <c r="AF555" s="83">
        <f t="shared" si="583"/>
        <v>0</v>
      </c>
      <c r="AG555" s="83">
        <f t="shared" si="584"/>
        <v>0</v>
      </c>
      <c r="AH555" s="155">
        <f t="shared" si="585"/>
        <v>0</v>
      </c>
      <c r="AI555" s="83">
        <f t="shared" si="567"/>
        <v>0</v>
      </c>
      <c r="AJ555" s="83">
        <f t="shared" si="568"/>
        <v>0</v>
      </c>
      <c r="AK555" s="83">
        <f t="shared" si="568"/>
        <v>0</v>
      </c>
      <c r="AL555" s="83">
        <f t="shared" si="568"/>
        <v>0</v>
      </c>
      <c r="AM555" s="83">
        <f t="shared" si="568"/>
        <v>0</v>
      </c>
      <c r="AN555" s="83">
        <f t="shared" si="568"/>
        <v>0</v>
      </c>
      <c r="AO555" s="83">
        <f t="shared" si="568"/>
        <v>0</v>
      </c>
      <c r="AP555" s="83">
        <f t="shared" si="568"/>
        <v>0</v>
      </c>
      <c r="AQ555" s="83">
        <f t="shared" si="568"/>
        <v>0</v>
      </c>
      <c r="AR555" s="83">
        <f t="shared" si="568"/>
        <v>0</v>
      </c>
      <c r="AS555" s="83">
        <f t="shared" si="568"/>
        <v>0</v>
      </c>
      <c r="AT555" s="83">
        <f t="shared" si="568"/>
        <v>0</v>
      </c>
      <c r="AU555" s="155">
        <f t="shared" si="586"/>
        <v>0</v>
      </c>
      <c r="AV555" s="2">
        <f t="shared" si="569"/>
        <v>0</v>
      </c>
      <c r="AW555" s="2">
        <f t="shared" ref="AW555:BG555" si="594">ROUND(AV416*$H555/12,2)</f>
        <v>0</v>
      </c>
      <c r="AX555" s="2">
        <f t="shared" si="594"/>
        <v>0</v>
      </c>
      <c r="AY555" s="2">
        <f t="shared" si="594"/>
        <v>0</v>
      </c>
      <c r="AZ555" s="2">
        <f t="shared" si="594"/>
        <v>0</v>
      </c>
      <c r="BA555" s="2">
        <f t="shared" si="594"/>
        <v>0</v>
      </c>
      <c r="BB555" s="2">
        <f t="shared" si="594"/>
        <v>0</v>
      </c>
      <c r="BC555" s="2">
        <f t="shared" si="594"/>
        <v>0</v>
      </c>
      <c r="BD555" s="2">
        <f t="shared" si="594"/>
        <v>0</v>
      </c>
      <c r="BE555" s="2">
        <f t="shared" si="594"/>
        <v>0</v>
      </c>
      <c r="BF555" s="2">
        <f t="shared" si="594"/>
        <v>0</v>
      </c>
      <c r="BG555" s="2">
        <f t="shared" si="594"/>
        <v>0</v>
      </c>
      <c r="BH555" s="145">
        <f t="shared" si="588"/>
        <v>0</v>
      </c>
      <c r="BU555" s="145"/>
      <c r="CH555" s="145"/>
      <c r="CU555" s="145"/>
      <c r="DH555" s="145"/>
      <c r="DU555" s="145"/>
      <c r="EH555" s="145"/>
    </row>
    <row r="556" spans="1:139" ht="15.75" hidden="1" x14ac:dyDescent="0.25">
      <c r="A556" s="2" t="str">
        <f t="shared" si="571"/>
        <v>2022B</v>
      </c>
      <c r="B556" s="1" t="str">
        <f t="shared" si="571"/>
        <v>TXE - 2022B</v>
      </c>
      <c r="C556" s="1" t="str">
        <f t="shared" si="571"/>
        <v>TXE - 2022B</v>
      </c>
      <c r="D556" s="2" t="str">
        <f t="shared" si="571"/>
        <v>TXE - 2022B.</v>
      </c>
      <c r="E556" s="161" t="str">
        <f t="shared" si="571"/>
        <v>SPP TXE - 2022B</v>
      </c>
      <c r="F556" s="90">
        <f t="shared" si="565"/>
        <v>359</v>
      </c>
      <c r="G556" s="149">
        <f>VLOOKUP($F556,'2021 Depreciation Rates'!$A:$B,2,FALSE)</f>
        <v>1.4999999999999999E-2</v>
      </c>
      <c r="H556" s="149">
        <f>VLOOKUP($F556,'2022-2023 Depreciation Rates'!$A$1:$B$197,2,FALSE)</f>
        <v>1.6E-2</v>
      </c>
      <c r="I556" s="83">
        <f t="shared" ref="I556:T556" si="595">ROUND(H417*$G556/12,2)</f>
        <v>0</v>
      </c>
      <c r="J556" s="83">
        <f t="shared" si="595"/>
        <v>0</v>
      </c>
      <c r="K556" s="83">
        <f t="shared" si="595"/>
        <v>0</v>
      </c>
      <c r="L556" s="83">
        <f t="shared" si="595"/>
        <v>0</v>
      </c>
      <c r="M556" s="83">
        <f t="shared" si="595"/>
        <v>0</v>
      </c>
      <c r="N556" s="83">
        <f t="shared" si="595"/>
        <v>0</v>
      </c>
      <c r="O556" s="83">
        <f t="shared" si="595"/>
        <v>0</v>
      </c>
      <c r="P556" s="83">
        <f t="shared" si="595"/>
        <v>0</v>
      </c>
      <c r="Q556" s="83">
        <f t="shared" si="595"/>
        <v>0</v>
      </c>
      <c r="R556" s="83">
        <f t="shared" si="595"/>
        <v>0</v>
      </c>
      <c r="S556" s="83">
        <f t="shared" si="595"/>
        <v>0</v>
      </c>
      <c r="T556" s="83">
        <f t="shared" si="595"/>
        <v>0</v>
      </c>
      <c r="U556" s="183">
        <f t="shared" ref="U556" si="596">SUM(I556:T556)</f>
        <v>0</v>
      </c>
      <c r="V556" s="83">
        <f t="shared" si="573"/>
        <v>0</v>
      </c>
      <c r="W556" s="83">
        <f t="shared" si="574"/>
        <v>0</v>
      </c>
      <c r="X556" s="83">
        <f t="shared" si="575"/>
        <v>0</v>
      </c>
      <c r="Y556" s="83">
        <f t="shared" si="576"/>
        <v>0</v>
      </c>
      <c r="Z556" s="83">
        <f t="shared" si="577"/>
        <v>0</v>
      </c>
      <c r="AA556" s="83">
        <f t="shared" si="578"/>
        <v>0</v>
      </c>
      <c r="AB556" s="83">
        <f t="shared" si="579"/>
        <v>0</v>
      </c>
      <c r="AC556" s="83">
        <f t="shared" si="580"/>
        <v>0</v>
      </c>
      <c r="AD556" s="83">
        <f t="shared" si="581"/>
        <v>0</v>
      </c>
      <c r="AE556" s="83">
        <f t="shared" si="582"/>
        <v>0</v>
      </c>
      <c r="AF556" s="83">
        <f t="shared" si="583"/>
        <v>0</v>
      </c>
      <c r="AG556" s="83">
        <f t="shared" si="584"/>
        <v>0</v>
      </c>
      <c r="AH556" s="155">
        <f t="shared" si="585"/>
        <v>0</v>
      </c>
      <c r="AI556" s="83">
        <f t="shared" si="567"/>
        <v>0</v>
      </c>
      <c r="AJ556" s="83">
        <f t="shared" si="568"/>
        <v>0</v>
      </c>
      <c r="AK556" s="83">
        <f t="shared" si="568"/>
        <v>0</v>
      </c>
      <c r="AL556" s="83">
        <f t="shared" si="568"/>
        <v>0</v>
      </c>
      <c r="AM556" s="83">
        <f t="shared" si="568"/>
        <v>0</v>
      </c>
      <c r="AN556" s="83">
        <f t="shared" si="568"/>
        <v>0</v>
      </c>
      <c r="AO556" s="83">
        <f t="shared" si="568"/>
        <v>0</v>
      </c>
      <c r="AP556" s="83">
        <f t="shared" si="568"/>
        <v>0</v>
      </c>
      <c r="AQ556" s="83">
        <f t="shared" si="568"/>
        <v>0</v>
      </c>
      <c r="AR556" s="83">
        <f t="shared" si="568"/>
        <v>0</v>
      </c>
      <c r="AS556" s="83">
        <f t="shared" si="568"/>
        <v>0</v>
      </c>
      <c r="AT556" s="83">
        <f t="shared" si="568"/>
        <v>0</v>
      </c>
      <c r="AU556" s="155">
        <f t="shared" si="586"/>
        <v>0</v>
      </c>
      <c r="AV556" s="2">
        <f t="shared" si="569"/>
        <v>0</v>
      </c>
      <c r="AW556" s="2">
        <f t="shared" ref="AW556:BG556" si="597">ROUND(AV417*$H556/12,2)</f>
        <v>0</v>
      </c>
      <c r="AX556" s="2">
        <f t="shared" si="597"/>
        <v>0</v>
      </c>
      <c r="AY556" s="2">
        <f t="shared" si="597"/>
        <v>0</v>
      </c>
      <c r="AZ556" s="2">
        <f t="shared" si="597"/>
        <v>0</v>
      </c>
      <c r="BA556" s="2">
        <f t="shared" si="597"/>
        <v>0</v>
      </c>
      <c r="BB556" s="2">
        <f t="shared" si="597"/>
        <v>0</v>
      </c>
      <c r="BC556" s="2">
        <f t="shared" si="597"/>
        <v>0</v>
      </c>
      <c r="BD556" s="2">
        <f t="shared" si="597"/>
        <v>0</v>
      </c>
      <c r="BE556" s="2">
        <f t="shared" si="597"/>
        <v>0</v>
      </c>
      <c r="BF556" s="2">
        <f t="shared" si="597"/>
        <v>0</v>
      </c>
      <c r="BG556" s="2">
        <f t="shared" si="597"/>
        <v>0</v>
      </c>
      <c r="BH556" s="2">
        <f t="shared" si="588"/>
        <v>0</v>
      </c>
      <c r="BI556" s="83">
        <f>ROUND(BG417*$G556/12,2)</f>
        <v>0</v>
      </c>
      <c r="BJ556" s="83" t="e">
        <f t="shared" ref="BJ556:BT556" si="598">ROUND(BI417*$G556/12,2)</f>
        <v>#REF!</v>
      </c>
      <c r="BK556" s="83" t="e">
        <f t="shared" si="598"/>
        <v>#REF!</v>
      </c>
      <c r="BL556" s="83" t="e">
        <f t="shared" si="598"/>
        <v>#REF!</v>
      </c>
      <c r="BM556" s="83" t="e">
        <f t="shared" si="598"/>
        <v>#REF!</v>
      </c>
      <c r="BN556" s="83" t="e">
        <f t="shared" si="598"/>
        <v>#REF!</v>
      </c>
      <c r="BO556" s="83" t="e">
        <f t="shared" si="598"/>
        <v>#REF!</v>
      </c>
      <c r="BP556" s="83" t="e">
        <f t="shared" si="598"/>
        <v>#REF!</v>
      </c>
      <c r="BQ556" s="83" t="e">
        <f t="shared" si="598"/>
        <v>#REF!</v>
      </c>
      <c r="BR556" s="83" t="e">
        <f t="shared" si="598"/>
        <v>#REF!</v>
      </c>
      <c r="BS556" s="83" t="e">
        <f t="shared" si="598"/>
        <v>#REF!</v>
      </c>
      <c r="BT556" s="83" t="e">
        <f t="shared" si="598"/>
        <v>#REF!</v>
      </c>
      <c r="BU556" s="2" t="e">
        <f t="shared" ref="BU556" si="599">SUM(BI556:BT556)</f>
        <v>#REF!</v>
      </c>
      <c r="BV556" s="83" t="e">
        <f>ROUND(BT417*$G556/12,2)</f>
        <v>#REF!</v>
      </c>
      <c r="BW556" s="83" t="e">
        <f t="shared" ref="BW556:CG556" si="600">ROUND(BV417*$G556/12,2)</f>
        <v>#REF!</v>
      </c>
      <c r="BX556" s="83" t="e">
        <f t="shared" si="600"/>
        <v>#REF!</v>
      </c>
      <c r="BY556" s="83" t="e">
        <f t="shared" si="600"/>
        <v>#REF!</v>
      </c>
      <c r="BZ556" s="83" t="e">
        <f t="shared" si="600"/>
        <v>#REF!</v>
      </c>
      <c r="CA556" s="83" t="e">
        <f t="shared" si="600"/>
        <v>#REF!</v>
      </c>
      <c r="CB556" s="83" t="e">
        <f t="shared" si="600"/>
        <v>#REF!</v>
      </c>
      <c r="CC556" s="83" t="e">
        <f t="shared" si="600"/>
        <v>#REF!</v>
      </c>
      <c r="CD556" s="83" t="e">
        <f t="shared" si="600"/>
        <v>#REF!</v>
      </c>
      <c r="CE556" s="83" t="e">
        <f t="shared" si="600"/>
        <v>#REF!</v>
      </c>
      <c r="CF556" s="83" t="e">
        <f t="shared" si="600"/>
        <v>#REF!</v>
      </c>
      <c r="CG556" s="83" t="e">
        <f t="shared" si="600"/>
        <v>#REF!</v>
      </c>
      <c r="CH556" s="2" t="e">
        <f t="shared" ref="CH556" si="601">SUM(BV556:CG556)</f>
        <v>#REF!</v>
      </c>
      <c r="CI556" s="83" t="e">
        <f>ROUND(CG417*$G556/12,2)</f>
        <v>#REF!</v>
      </c>
      <c r="CJ556" s="83" t="e">
        <f t="shared" ref="CJ556:CT556" si="602">ROUND(CI417*$G556/12,2)</f>
        <v>#REF!</v>
      </c>
      <c r="CK556" s="83" t="e">
        <f t="shared" si="602"/>
        <v>#REF!</v>
      </c>
      <c r="CL556" s="83" t="e">
        <f t="shared" si="602"/>
        <v>#REF!</v>
      </c>
      <c r="CM556" s="83" t="e">
        <f t="shared" si="602"/>
        <v>#REF!</v>
      </c>
      <c r="CN556" s="83" t="e">
        <f t="shared" si="602"/>
        <v>#REF!</v>
      </c>
      <c r="CO556" s="83" t="e">
        <f t="shared" si="602"/>
        <v>#REF!</v>
      </c>
      <c r="CP556" s="83" t="e">
        <f t="shared" si="602"/>
        <v>#REF!</v>
      </c>
      <c r="CQ556" s="83" t="e">
        <f t="shared" si="602"/>
        <v>#REF!</v>
      </c>
      <c r="CR556" s="83" t="e">
        <f t="shared" si="602"/>
        <v>#REF!</v>
      </c>
      <c r="CS556" s="83" t="e">
        <f t="shared" si="602"/>
        <v>#REF!</v>
      </c>
      <c r="CT556" s="83" t="e">
        <f t="shared" si="602"/>
        <v>#REF!</v>
      </c>
      <c r="CU556" s="2" t="e">
        <f t="shared" ref="CU556" si="603">SUM(CI556:CT556)</f>
        <v>#REF!</v>
      </c>
      <c r="CV556" s="83" t="e">
        <f>ROUND(CT417*$G556/12,2)</f>
        <v>#REF!</v>
      </c>
      <c r="CW556" s="83" t="e">
        <f t="shared" ref="CW556:DG556" si="604">ROUND(CV417*$G556/12,2)</f>
        <v>#REF!</v>
      </c>
      <c r="CX556" s="83" t="e">
        <f t="shared" si="604"/>
        <v>#REF!</v>
      </c>
      <c r="CY556" s="83" t="e">
        <f t="shared" si="604"/>
        <v>#REF!</v>
      </c>
      <c r="CZ556" s="83" t="e">
        <f t="shared" si="604"/>
        <v>#REF!</v>
      </c>
      <c r="DA556" s="83" t="e">
        <f t="shared" si="604"/>
        <v>#REF!</v>
      </c>
      <c r="DB556" s="83" t="e">
        <f t="shared" si="604"/>
        <v>#REF!</v>
      </c>
      <c r="DC556" s="83" t="e">
        <f t="shared" si="604"/>
        <v>#REF!</v>
      </c>
      <c r="DD556" s="83" t="e">
        <f t="shared" si="604"/>
        <v>#REF!</v>
      </c>
      <c r="DE556" s="83" t="e">
        <f t="shared" si="604"/>
        <v>#REF!</v>
      </c>
      <c r="DF556" s="83" t="e">
        <f t="shared" si="604"/>
        <v>#REF!</v>
      </c>
      <c r="DG556" s="83" t="e">
        <f t="shared" si="604"/>
        <v>#REF!</v>
      </c>
      <c r="DH556" s="2" t="e">
        <f t="shared" ref="DH556" si="605">SUM(CV556:DG556)</f>
        <v>#REF!</v>
      </c>
      <c r="DI556" s="83" t="e">
        <f>ROUND(DG417*$G556/12,2)</f>
        <v>#REF!</v>
      </c>
      <c r="DJ556" s="83" t="e">
        <f t="shared" ref="DJ556:DT556" si="606">ROUND(DI417*$G556/12,2)</f>
        <v>#REF!</v>
      </c>
      <c r="DK556" s="83" t="e">
        <f t="shared" si="606"/>
        <v>#REF!</v>
      </c>
      <c r="DL556" s="83" t="e">
        <f t="shared" si="606"/>
        <v>#REF!</v>
      </c>
      <c r="DM556" s="83" t="e">
        <f t="shared" si="606"/>
        <v>#REF!</v>
      </c>
      <c r="DN556" s="83" t="e">
        <f t="shared" si="606"/>
        <v>#REF!</v>
      </c>
      <c r="DO556" s="83" t="e">
        <f t="shared" si="606"/>
        <v>#REF!</v>
      </c>
      <c r="DP556" s="83" t="e">
        <f t="shared" si="606"/>
        <v>#REF!</v>
      </c>
      <c r="DQ556" s="83" t="e">
        <f t="shared" si="606"/>
        <v>#REF!</v>
      </c>
      <c r="DR556" s="83" t="e">
        <f t="shared" si="606"/>
        <v>#REF!</v>
      </c>
      <c r="DS556" s="83" t="e">
        <f t="shared" si="606"/>
        <v>#REF!</v>
      </c>
      <c r="DT556" s="83" t="e">
        <f t="shared" si="606"/>
        <v>#REF!</v>
      </c>
      <c r="DU556" s="2" t="e">
        <f t="shared" ref="DU556" si="607">SUM(DI556:DT556)</f>
        <v>#REF!</v>
      </c>
      <c r="DV556" s="83" t="e">
        <f>ROUND(DT417*$G556/12,2)</f>
        <v>#REF!</v>
      </c>
      <c r="DW556" s="83" t="e">
        <f t="shared" ref="DW556:EG556" si="608">ROUND(DV417*$G556/12,2)</f>
        <v>#REF!</v>
      </c>
      <c r="DX556" s="83" t="e">
        <f t="shared" si="608"/>
        <v>#REF!</v>
      </c>
      <c r="DY556" s="83" t="e">
        <f t="shared" si="608"/>
        <v>#REF!</v>
      </c>
      <c r="DZ556" s="83" t="e">
        <f t="shared" si="608"/>
        <v>#REF!</v>
      </c>
      <c r="EA556" s="83" t="e">
        <f t="shared" si="608"/>
        <v>#REF!</v>
      </c>
      <c r="EB556" s="83" t="e">
        <f t="shared" si="608"/>
        <v>#REF!</v>
      </c>
      <c r="EC556" s="83" t="e">
        <f t="shared" si="608"/>
        <v>#REF!</v>
      </c>
      <c r="ED556" s="83" t="e">
        <f t="shared" si="608"/>
        <v>#REF!</v>
      </c>
      <c r="EE556" s="83" t="e">
        <f t="shared" si="608"/>
        <v>#REF!</v>
      </c>
      <c r="EF556" s="83" t="e">
        <f t="shared" si="608"/>
        <v>#REF!</v>
      </c>
      <c r="EG556" s="83" t="e">
        <f t="shared" si="608"/>
        <v>#REF!</v>
      </c>
      <c r="EH556" s="2" t="e">
        <f t="shared" ref="EH556" si="609">SUM(DV556:EG556)</f>
        <v>#REF!</v>
      </c>
      <c r="EI556" s="2" t="e">
        <f t="shared" ref="EI556" si="610">EH556+DU556+DH556+CU556+CH556+BU556+BH556+AU556+AH556+U556</f>
        <v>#REF!</v>
      </c>
    </row>
    <row r="557" spans="1:139" ht="15.75" x14ac:dyDescent="0.25">
      <c r="B557" s="1" t="s">
        <v>157</v>
      </c>
      <c r="E557" s="161"/>
      <c r="I557" s="187">
        <f t="shared" ref="I557:AN557" si="611">SUM(I422:I556)</f>
        <v>0</v>
      </c>
      <c r="J557" s="187">
        <f t="shared" si="611"/>
        <v>0</v>
      </c>
      <c r="K557" s="187">
        <f t="shared" si="611"/>
        <v>0</v>
      </c>
      <c r="L557" s="187">
        <f t="shared" si="611"/>
        <v>0</v>
      </c>
      <c r="M557" s="187">
        <f t="shared" si="611"/>
        <v>0</v>
      </c>
      <c r="N557" s="187">
        <f t="shared" si="611"/>
        <v>0</v>
      </c>
      <c r="O557" s="187">
        <f t="shared" si="611"/>
        <v>0</v>
      </c>
      <c r="P557" s="187">
        <f t="shared" si="611"/>
        <v>0</v>
      </c>
      <c r="Q557" s="187">
        <f t="shared" si="611"/>
        <v>0</v>
      </c>
      <c r="R557" s="187">
        <f t="shared" si="611"/>
        <v>0</v>
      </c>
      <c r="S557" s="187">
        <f t="shared" si="611"/>
        <v>0</v>
      </c>
      <c r="T557" s="187">
        <f t="shared" si="611"/>
        <v>0</v>
      </c>
      <c r="U557" s="187">
        <f t="shared" si="611"/>
        <v>0</v>
      </c>
      <c r="V557" s="150">
        <f t="shared" si="611"/>
        <v>0</v>
      </c>
      <c r="W557" s="150">
        <f t="shared" si="611"/>
        <v>0</v>
      </c>
      <c r="X557" s="150">
        <f t="shared" si="611"/>
        <v>0</v>
      </c>
      <c r="Y557" s="150">
        <f t="shared" si="611"/>
        <v>0</v>
      </c>
      <c r="Z557" s="150">
        <f t="shared" si="611"/>
        <v>0</v>
      </c>
      <c r="AA557" s="150">
        <f t="shared" si="611"/>
        <v>0</v>
      </c>
      <c r="AB557" s="150">
        <f t="shared" si="611"/>
        <v>0</v>
      </c>
      <c r="AC557" s="150">
        <f t="shared" si="611"/>
        <v>0</v>
      </c>
      <c r="AD557" s="150">
        <f t="shared" si="611"/>
        <v>0</v>
      </c>
      <c r="AE557" s="150">
        <f t="shared" si="611"/>
        <v>0</v>
      </c>
      <c r="AF557" s="150">
        <f t="shared" si="611"/>
        <v>0</v>
      </c>
      <c r="AG557" s="150">
        <f t="shared" si="611"/>
        <v>0</v>
      </c>
      <c r="AH557" s="188">
        <f t="shared" si="611"/>
        <v>0</v>
      </c>
      <c r="AI557" s="150">
        <f t="shared" si="611"/>
        <v>0</v>
      </c>
      <c r="AJ557" s="150">
        <f t="shared" si="611"/>
        <v>0</v>
      </c>
      <c r="AK557" s="150">
        <f t="shared" si="611"/>
        <v>0</v>
      </c>
      <c r="AL557" s="150">
        <f t="shared" si="611"/>
        <v>0</v>
      </c>
      <c r="AM557" s="150">
        <f t="shared" si="611"/>
        <v>0</v>
      </c>
      <c r="AN557" s="150">
        <f t="shared" si="611"/>
        <v>0</v>
      </c>
      <c r="AO557" s="150">
        <f t="shared" ref="AO557:BT557" si="612">SUM(AO422:AO556)</f>
        <v>0</v>
      </c>
      <c r="AP557" s="150">
        <f t="shared" si="612"/>
        <v>0</v>
      </c>
      <c r="AQ557" s="150">
        <f t="shared" si="612"/>
        <v>0</v>
      </c>
      <c r="AR557" s="150">
        <f t="shared" si="612"/>
        <v>683.3</v>
      </c>
      <c r="AS557" s="150">
        <f t="shared" si="612"/>
        <v>683.3</v>
      </c>
      <c r="AT557" s="150">
        <f t="shared" si="612"/>
        <v>1603.58</v>
      </c>
      <c r="AU557" s="188">
        <f t="shared" si="612"/>
        <v>2970.1799999999994</v>
      </c>
      <c r="AV557" s="188">
        <f t="shared" si="612"/>
        <v>1603.58</v>
      </c>
      <c r="AW557" s="188">
        <f t="shared" si="612"/>
        <v>1821.07</v>
      </c>
      <c r="AX557" s="188">
        <f t="shared" si="612"/>
        <v>1821.07</v>
      </c>
      <c r="AY557" s="188">
        <f t="shared" si="612"/>
        <v>1821.07</v>
      </c>
      <c r="AZ557" s="188">
        <f t="shared" si="612"/>
        <v>2564</v>
      </c>
      <c r="BA557" s="188">
        <f t="shared" si="612"/>
        <v>2564</v>
      </c>
      <c r="BB557" s="188">
        <f t="shared" ref="BB557:BH557" si="613">SUM(BB422:BB556)</f>
        <v>3495.45</v>
      </c>
      <c r="BC557" s="188">
        <f t="shared" si="613"/>
        <v>4365.53</v>
      </c>
      <c r="BD557" s="188">
        <f t="shared" si="613"/>
        <v>4376.2699999999995</v>
      </c>
      <c r="BE557" s="188">
        <f t="shared" si="613"/>
        <v>5333.94</v>
      </c>
      <c r="BF557" s="188">
        <f t="shared" si="613"/>
        <v>5800.74</v>
      </c>
      <c r="BG557" s="188">
        <f t="shared" si="613"/>
        <v>6059.42</v>
      </c>
      <c r="BH557" s="189">
        <f t="shared" si="613"/>
        <v>41626.14</v>
      </c>
      <c r="BI557" s="150">
        <f t="shared" si="612"/>
        <v>0</v>
      </c>
      <c r="BJ557" s="150" t="e">
        <f t="shared" si="612"/>
        <v>#REF!</v>
      </c>
      <c r="BK557" s="150" t="e">
        <f t="shared" si="612"/>
        <v>#REF!</v>
      </c>
      <c r="BL557" s="150" t="e">
        <f t="shared" si="612"/>
        <v>#REF!</v>
      </c>
      <c r="BM557" s="150" t="e">
        <f t="shared" si="612"/>
        <v>#REF!</v>
      </c>
      <c r="BN557" s="150" t="e">
        <f t="shared" si="612"/>
        <v>#REF!</v>
      </c>
      <c r="BO557" s="150" t="e">
        <f t="shared" si="612"/>
        <v>#REF!</v>
      </c>
      <c r="BP557" s="150" t="e">
        <f t="shared" si="612"/>
        <v>#REF!</v>
      </c>
      <c r="BQ557" s="150" t="e">
        <f t="shared" si="612"/>
        <v>#REF!</v>
      </c>
      <c r="BR557" s="150" t="e">
        <f t="shared" si="612"/>
        <v>#REF!</v>
      </c>
      <c r="BS557" s="150" t="e">
        <f t="shared" si="612"/>
        <v>#REF!</v>
      </c>
      <c r="BT557" s="150" t="e">
        <f t="shared" si="612"/>
        <v>#REF!</v>
      </c>
      <c r="BU557" s="189" t="e">
        <f t="shared" ref="BU557:CZ557" si="614">SUM(BU422:BU556)</f>
        <v>#REF!</v>
      </c>
      <c r="BV557" s="150" t="e">
        <f t="shared" si="614"/>
        <v>#REF!</v>
      </c>
      <c r="BW557" s="150" t="e">
        <f t="shared" si="614"/>
        <v>#REF!</v>
      </c>
      <c r="BX557" s="150" t="e">
        <f t="shared" si="614"/>
        <v>#REF!</v>
      </c>
      <c r="BY557" s="150" t="e">
        <f t="shared" si="614"/>
        <v>#REF!</v>
      </c>
      <c r="BZ557" s="150" t="e">
        <f t="shared" si="614"/>
        <v>#REF!</v>
      </c>
      <c r="CA557" s="150" t="e">
        <f t="shared" si="614"/>
        <v>#REF!</v>
      </c>
      <c r="CB557" s="150" t="e">
        <f t="shared" si="614"/>
        <v>#REF!</v>
      </c>
      <c r="CC557" s="150" t="e">
        <f t="shared" si="614"/>
        <v>#REF!</v>
      </c>
      <c r="CD557" s="150" t="e">
        <f t="shared" si="614"/>
        <v>#REF!</v>
      </c>
      <c r="CE557" s="150" t="e">
        <f t="shared" si="614"/>
        <v>#REF!</v>
      </c>
      <c r="CF557" s="150" t="e">
        <f t="shared" si="614"/>
        <v>#REF!</v>
      </c>
      <c r="CG557" s="150" t="e">
        <f t="shared" si="614"/>
        <v>#REF!</v>
      </c>
      <c r="CH557" s="189" t="e">
        <f t="shared" si="614"/>
        <v>#REF!</v>
      </c>
      <c r="CI557" s="150" t="e">
        <f t="shared" si="614"/>
        <v>#REF!</v>
      </c>
      <c r="CJ557" s="150" t="e">
        <f t="shared" si="614"/>
        <v>#REF!</v>
      </c>
      <c r="CK557" s="150" t="e">
        <f t="shared" si="614"/>
        <v>#REF!</v>
      </c>
      <c r="CL557" s="150" t="e">
        <f t="shared" si="614"/>
        <v>#REF!</v>
      </c>
      <c r="CM557" s="150" t="e">
        <f t="shared" si="614"/>
        <v>#REF!</v>
      </c>
      <c r="CN557" s="150" t="e">
        <f t="shared" si="614"/>
        <v>#REF!</v>
      </c>
      <c r="CO557" s="150" t="e">
        <f t="shared" si="614"/>
        <v>#REF!</v>
      </c>
      <c r="CP557" s="150" t="e">
        <f t="shared" si="614"/>
        <v>#REF!</v>
      </c>
      <c r="CQ557" s="150" t="e">
        <f t="shared" si="614"/>
        <v>#REF!</v>
      </c>
      <c r="CR557" s="150" t="e">
        <f t="shared" si="614"/>
        <v>#REF!</v>
      </c>
      <c r="CS557" s="150" t="e">
        <f t="shared" si="614"/>
        <v>#REF!</v>
      </c>
      <c r="CT557" s="150" t="e">
        <f t="shared" si="614"/>
        <v>#REF!</v>
      </c>
      <c r="CU557" s="190" t="e">
        <f t="shared" si="614"/>
        <v>#REF!</v>
      </c>
      <c r="CV557" s="150" t="e">
        <f t="shared" si="614"/>
        <v>#REF!</v>
      </c>
      <c r="CW557" s="150" t="e">
        <f t="shared" si="614"/>
        <v>#REF!</v>
      </c>
      <c r="CX557" s="150" t="e">
        <f t="shared" si="614"/>
        <v>#REF!</v>
      </c>
      <c r="CY557" s="150" t="e">
        <f t="shared" si="614"/>
        <v>#REF!</v>
      </c>
      <c r="CZ557" s="150" t="e">
        <f t="shared" si="614"/>
        <v>#REF!</v>
      </c>
      <c r="DA557" s="150" t="e">
        <f t="shared" ref="DA557:EF557" si="615">SUM(DA422:DA556)</f>
        <v>#REF!</v>
      </c>
      <c r="DB557" s="150" t="e">
        <f t="shared" si="615"/>
        <v>#REF!</v>
      </c>
      <c r="DC557" s="150" t="e">
        <f t="shared" si="615"/>
        <v>#REF!</v>
      </c>
      <c r="DD557" s="150" t="e">
        <f t="shared" si="615"/>
        <v>#REF!</v>
      </c>
      <c r="DE557" s="150" t="e">
        <f t="shared" si="615"/>
        <v>#REF!</v>
      </c>
      <c r="DF557" s="150" t="e">
        <f t="shared" si="615"/>
        <v>#REF!</v>
      </c>
      <c r="DG557" s="150" t="e">
        <f t="shared" si="615"/>
        <v>#REF!</v>
      </c>
      <c r="DH557" s="190" t="e">
        <f t="shared" si="615"/>
        <v>#REF!</v>
      </c>
      <c r="DI557" s="150" t="e">
        <f t="shared" si="615"/>
        <v>#REF!</v>
      </c>
      <c r="DJ557" s="150" t="e">
        <f t="shared" si="615"/>
        <v>#REF!</v>
      </c>
      <c r="DK557" s="150" t="e">
        <f t="shared" si="615"/>
        <v>#REF!</v>
      </c>
      <c r="DL557" s="150" t="e">
        <f t="shared" si="615"/>
        <v>#REF!</v>
      </c>
      <c r="DM557" s="150" t="e">
        <f t="shared" si="615"/>
        <v>#REF!</v>
      </c>
      <c r="DN557" s="150" t="e">
        <f t="shared" si="615"/>
        <v>#REF!</v>
      </c>
      <c r="DO557" s="150" t="e">
        <f t="shared" si="615"/>
        <v>#REF!</v>
      </c>
      <c r="DP557" s="150" t="e">
        <f t="shared" si="615"/>
        <v>#REF!</v>
      </c>
      <c r="DQ557" s="150" t="e">
        <f t="shared" si="615"/>
        <v>#REF!</v>
      </c>
      <c r="DR557" s="150" t="e">
        <f t="shared" si="615"/>
        <v>#REF!</v>
      </c>
      <c r="DS557" s="150" t="e">
        <f t="shared" si="615"/>
        <v>#REF!</v>
      </c>
      <c r="DT557" s="150" t="e">
        <f t="shared" si="615"/>
        <v>#REF!</v>
      </c>
      <c r="DU557" s="189" t="e">
        <f t="shared" si="615"/>
        <v>#REF!</v>
      </c>
      <c r="DV557" s="150" t="e">
        <f t="shared" si="615"/>
        <v>#REF!</v>
      </c>
      <c r="DW557" s="150" t="e">
        <f t="shared" si="615"/>
        <v>#REF!</v>
      </c>
      <c r="DX557" s="150" t="e">
        <f t="shared" si="615"/>
        <v>#REF!</v>
      </c>
      <c r="DY557" s="150" t="e">
        <f t="shared" si="615"/>
        <v>#REF!</v>
      </c>
      <c r="DZ557" s="150" t="e">
        <f t="shared" si="615"/>
        <v>#REF!</v>
      </c>
      <c r="EA557" s="150" t="e">
        <f t="shared" si="615"/>
        <v>#REF!</v>
      </c>
      <c r="EB557" s="150" t="e">
        <f t="shared" si="615"/>
        <v>#REF!</v>
      </c>
      <c r="EC557" s="150" t="e">
        <f t="shared" si="615"/>
        <v>#REF!</v>
      </c>
      <c r="ED557" s="150" t="e">
        <f t="shared" si="615"/>
        <v>#REF!</v>
      </c>
      <c r="EE557" s="150" t="e">
        <f t="shared" si="615"/>
        <v>#REF!</v>
      </c>
      <c r="EF557" s="150" t="e">
        <f t="shared" si="615"/>
        <v>#REF!</v>
      </c>
      <c r="EG557" s="150" t="e">
        <f t="shared" ref="EG557:EI557" si="616">SUM(EG422:EG556)</f>
        <v>#REF!</v>
      </c>
      <c r="EH557" s="190" t="e">
        <f t="shared" si="616"/>
        <v>#REF!</v>
      </c>
      <c r="EI557" s="147" t="e">
        <f t="shared" si="616"/>
        <v>#REF!</v>
      </c>
    </row>
    <row r="558" spans="1:139" x14ac:dyDescent="0.2">
      <c r="E558" s="16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1"/>
      <c r="S558" s="191"/>
      <c r="T558" s="191"/>
      <c r="U558" s="145">
        <f>SUM(I557:T557)-U557</f>
        <v>0</v>
      </c>
      <c r="V558" s="191"/>
      <c r="W558" s="191"/>
      <c r="X558" s="191"/>
      <c r="Y558" s="191"/>
      <c r="Z558" s="191"/>
      <c r="AA558" s="191"/>
      <c r="AB558" s="191"/>
      <c r="AC558" s="191"/>
      <c r="AD558" s="191"/>
      <c r="AE558" s="191"/>
      <c r="AF558" s="191"/>
      <c r="AG558" s="191"/>
      <c r="AH558" s="170">
        <f>SUM(V557:AG557)-AH557</f>
        <v>0</v>
      </c>
      <c r="AI558" s="191"/>
      <c r="AJ558" s="191"/>
      <c r="AK558" s="191"/>
      <c r="AL558" s="191"/>
      <c r="AM558" s="191"/>
      <c r="AN558" s="191"/>
      <c r="AO558" s="191"/>
      <c r="AP558" s="191"/>
      <c r="AQ558" s="191"/>
      <c r="AR558" s="191"/>
      <c r="AS558" s="191"/>
      <c r="AT558" s="191"/>
      <c r="AU558" s="170">
        <f>SUM(AI557:AT557)-AU557</f>
        <v>0</v>
      </c>
      <c r="AV558" s="191"/>
      <c r="AW558" s="191"/>
      <c r="AX558" s="191"/>
      <c r="AY558" s="191"/>
      <c r="AZ558" s="191"/>
      <c r="BA558" s="191"/>
      <c r="BB558" s="191"/>
      <c r="BC558" s="191"/>
      <c r="BD558" s="191"/>
      <c r="BE558" s="191"/>
      <c r="BF558" s="191"/>
      <c r="BG558" s="191"/>
      <c r="BH558" s="167">
        <f>SUM(AV557:BG557)-BH557</f>
        <v>0</v>
      </c>
      <c r="BI558" s="191"/>
      <c r="BJ558" s="191"/>
      <c r="BK558" s="191"/>
      <c r="BL558" s="191"/>
      <c r="BM558" s="191"/>
      <c r="BN558" s="191"/>
      <c r="BO558" s="191"/>
      <c r="BP558" s="191"/>
      <c r="BQ558" s="191"/>
      <c r="BR558" s="191"/>
      <c r="BS558" s="191"/>
      <c r="BT558" s="191"/>
      <c r="BU558" s="167" t="e">
        <f>SUM(BI557:BT557)-BU557</f>
        <v>#REF!</v>
      </c>
      <c r="BV558" s="191"/>
      <c r="BW558" s="191"/>
      <c r="BX558" s="191"/>
      <c r="BY558" s="191"/>
      <c r="BZ558" s="191"/>
      <c r="CA558" s="191"/>
      <c r="CB558" s="191"/>
      <c r="CC558" s="191"/>
      <c r="CD558" s="191"/>
      <c r="CE558" s="191"/>
      <c r="CF558" s="191"/>
      <c r="CG558" s="191"/>
      <c r="CH558" s="167" t="e">
        <f>SUM(BV557:CG557)-CH557</f>
        <v>#REF!</v>
      </c>
      <c r="CI558" s="191"/>
      <c r="CJ558" s="191"/>
      <c r="CK558" s="191"/>
      <c r="CL558" s="191"/>
      <c r="CM558" s="191"/>
      <c r="CN558" s="191"/>
      <c r="CO558" s="191"/>
      <c r="CP558" s="191"/>
      <c r="CQ558" s="191"/>
      <c r="CR558" s="191"/>
      <c r="CS558" s="191"/>
      <c r="CT558" s="191"/>
      <c r="CU558" s="167" t="e">
        <f>SUM(CI557:CT557)-CU557</f>
        <v>#REF!</v>
      </c>
      <c r="CV558" s="191"/>
      <c r="CW558" s="191"/>
      <c r="CX558" s="191"/>
      <c r="CY558" s="191"/>
      <c r="CZ558" s="191"/>
      <c r="DA558" s="191"/>
      <c r="DB558" s="191"/>
      <c r="DC558" s="191"/>
      <c r="DD558" s="191"/>
      <c r="DE558" s="191"/>
      <c r="DF558" s="191"/>
      <c r="DG558" s="191"/>
      <c r="DH558" s="167" t="e">
        <f>SUM(CV557:DG557)-DH557</f>
        <v>#REF!</v>
      </c>
      <c r="DI558" s="191"/>
      <c r="DJ558" s="191"/>
      <c r="DK558" s="191"/>
      <c r="DL558" s="191"/>
      <c r="DM558" s="191"/>
      <c r="DN558" s="191"/>
      <c r="DO558" s="191"/>
      <c r="DP558" s="191"/>
      <c r="DQ558" s="191"/>
      <c r="DR558" s="191"/>
      <c r="DS558" s="191"/>
      <c r="DT558" s="191"/>
      <c r="DU558" s="167" t="e">
        <f>SUM(DI557:DT557)-DU557</f>
        <v>#REF!</v>
      </c>
      <c r="DV558" s="191"/>
      <c r="DW558" s="191"/>
      <c r="DX558" s="191"/>
      <c r="DY558" s="191"/>
      <c r="DZ558" s="191"/>
      <c r="EA558" s="191"/>
      <c r="EB558" s="191"/>
      <c r="EC558" s="191"/>
      <c r="ED558" s="191"/>
      <c r="EE558" s="191"/>
      <c r="EF558" s="191"/>
      <c r="EG558" s="191"/>
      <c r="EH558" s="167" t="e">
        <f>SUM(DV557:EG557)-EH557</f>
        <v>#REF!</v>
      </c>
    </row>
    <row r="559" spans="1:139" x14ac:dyDescent="0.2">
      <c r="E559" s="161"/>
      <c r="AU559" s="155"/>
    </row>
    <row r="560" spans="1:139" s="1" customFormat="1" ht="15.75" x14ac:dyDescent="0.25">
      <c r="B560" s="156" t="s">
        <v>132</v>
      </c>
      <c r="H560" s="171" t="str">
        <f>H282</f>
        <v>Dec'19</v>
      </c>
      <c r="I560" s="85" t="s">
        <v>87</v>
      </c>
      <c r="J560" s="85" t="s">
        <v>88</v>
      </c>
      <c r="K560" s="85" t="s">
        <v>89</v>
      </c>
      <c r="L560" s="85" t="s">
        <v>90</v>
      </c>
      <c r="M560" s="85" t="s">
        <v>48</v>
      </c>
      <c r="N560" s="85" t="s">
        <v>91</v>
      </c>
      <c r="O560" s="85" t="s">
        <v>92</v>
      </c>
      <c r="P560" s="85" t="s">
        <v>93</v>
      </c>
      <c r="Q560" s="85" t="s">
        <v>94</v>
      </c>
      <c r="R560" s="85" t="s">
        <v>95</v>
      </c>
      <c r="S560" s="85" t="s">
        <v>96</v>
      </c>
      <c r="T560" s="85" t="s">
        <v>97</v>
      </c>
      <c r="V560" s="85" t="s">
        <v>87</v>
      </c>
      <c r="W560" s="85" t="s">
        <v>88</v>
      </c>
      <c r="X560" s="85" t="s">
        <v>89</v>
      </c>
      <c r="Y560" s="85" t="s">
        <v>90</v>
      </c>
      <c r="Z560" s="85" t="s">
        <v>48</v>
      </c>
      <c r="AA560" s="85" t="s">
        <v>91</v>
      </c>
      <c r="AB560" s="85" t="s">
        <v>92</v>
      </c>
      <c r="AC560" s="85" t="s">
        <v>93</v>
      </c>
      <c r="AD560" s="85" t="s">
        <v>94</v>
      </c>
      <c r="AE560" s="85" t="s">
        <v>95</v>
      </c>
      <c r="AF560" s="85" t="s">
        <v>96</v>
      </c>
      <c r="AG560" s="85" t="s">
        <v>97</v>
      </c>
      <c r="AH560" s="172"/>
      <c r="AI560" s="85" t="s">
        <v>87</v>
      </c>
      <c r="AJ560" s="85" t="s">
        <v>88</v>
      </c>
      <c r="AK560" s="85" t="s">
        <v>89</v>
      </c>
      <c r="AL560" s="85" t="s">
        <v>90</v>
      </c>
      <c r="AM560" s="85" t="s">
        <v>48</v>
      </c>
      <c r="AN560" s="85" t="s">
        <v>91</v>
      </c>
      <c r="AO560" s="85" t="s">
        <v>92</v>
      </c>
      <c r="AP560" s="85" t="s">
        <v>93</v>
      </c>
      <c r="AQ560" s="85" t="s">
        <v>94</v>
      </c>
      <c r="AR560" s="85" t="s">
        <v>95</v>
      </c>
      <c r="AS560" s="85" t="s">
        <v>96</v>
      </c>
      <c r="AT560" s="85" t="s">
        <v>97</v>
      </c>
      <c r="AU560" s="172"/>
      <c r="AV560" s="85" t="s">
        <v>87</v>
      </c>
      <c r="AW560" s="85" t="s">
        <v>88</v>
      </c>
      <c r="AX560" s="85" t="s">
        <v>89</v>
      </c>
      <c r="AY560" s="85" t="s">
        <v>90</v>
      </c>
      <c r="AZ560" s="85" t="s">
        <v>48</v>
      </c>
      <c r="BA560" s="85" t="s">
        <v>91</v>
      </c>
      <c r="BB560" s="85" t="s">
        <v>92</v>
      </c>
      <c r="BC560" s="85" t="s">
        <v>93</v>
      </c>
      <c r="BD560" s="85" t="s">
        <v>94</v>
      </c>
      <c r="BE560" s="85" t="s">
        <v>95</v>
      </c>
      <c r="BF560" s="85" t="s">
        <v>96</v>
      </c>
      <c r="BG560" s="85" t="s">
        <v>97</v>
      </c>
      <c r="BI560" s="85" t="s">
        <v>87</v>
      </c>
      <c r="BJ560" s="85" t="s">
        <v>88</v>
      </c>
      <c r="BK560" s="85" t="s">
        <v>89</v>
      </c>
      <c r="BL560" s="85" t="s">
        <v>90</v>
      </c>
      <c r="BM560" s="85" t="s">
        <v>48</v>
      </c>
      <c r="BN560" s="85" t="s">
        <v>91</v>
      </c>
      <c r="BO560" s="85" t="s">
        <v>92</v>
      </c>
      <c r="BP560" s="85" t="s">
        <v>93</v>
      </c>
      <c r="BQ560" s="85" t="s">
        <v>94</v>
      </c>
      <c r="BR560" s="85" t="s">
        <v>95</v>
      </c>
      <c r="BS560" s="85" t="s">
        <v>96</v>
      </c>
      <c r="BT560" s="85" t="s">
        <v>97</v>
      </c>
      <c r="BV560" s="85" t="s">
        <v>87</v>
      </c>
      <c r="BW560" s="85" t="s">
        <v>88</v>
      </c>
      <c r="BX560" s="85" t="s">
        <v>89</v>
      </c>
      <c r="BY560" s="85" t="s">
        <v>90</v>
      </c>
      <c r="BZ560" s="85" t="s">
        <v>48</v>
      </c>
      <c r="CA560" s="85" t="s">
        <v>91</v>
      </c>
      <c r="CB560" s="85" t="s">
        <v>92</v>
      </c>
      <c r="CC560" s="85" t="s">
        <v>93</v>
      </c>
      <c r="CD560" s="85" t="s">
        <v>94</v>
      </c>
      <c r="CE560" s="85" t="s">
        <v>95</v>
      </c>
      <c r="CF560" s="85" t="s">
        <v>96</v>
      </c>
      <c r="CG560" s="85" t="s">
        <v>97</v>
      </c>
      <c r="CI560" s="85" t="s">
        <v>87</v>
      </c>
      <c r="CJ560" s="85" t="s">
        <v>88</v>
      </c>
      <c r="CK560" s="85" t="s">
        <v>89</v>
      </c>
      <c r="CL560" s="85" t="s">
        <v>90</v>
      </c>
      <c r="CM560" s="85" t="s">
        <v>48</v>
      </c>
      <c r="CN560" s="85" t="s">
        <v>91</v>
      </c>
      <c r="CO560" s="85" t="s">
        <v>92</v>
      </c>
      <c r="CP560" s="85" t="s">
        <v>93</v>
      </c>
      <c r="CQ560" s="85" t="s">
        <v>94</v>
      </c>
      <c r="CR560" s="85" t="s">
        <v>95</v>
      </c>
      <c r="CS560" s="85" t="s">
        <v>96</v>
      </c>
      <c r="CT560" s="85" t="s">
        <v>97</v>
      </c>
      <c r="CV560" s="85" t="s">
        <v>87</v>
      </c>
      <c r="CW560" s="85" t="s">
        <v>88</v>
      </c>
      <c r="CX560" s="85" t="s">
        <v>89</v>
      </c>
      <c r="CY560" s="85" t="s">
        <v>90</v>
      </c>
      <c r="CZ560" s="85" t="s">
        <v>48</v>
      </c>
      <c r="DA560" s="85" t="s">
        <v>91</v>
      </c>
      <c r="DB560" s="85" t="s">
        <v>92</v>
      </c>
      <c r="DC560" s="85" t="s">
        <v>93</v>
      </c>
      <c r="DD560" s="85" t="s">
        <v>94</v>
      </c>
      <c r="DE560" s="85" t="s">
        <v>95</v>
      </c>
      <c r="DF560" s="85" t="s">
        <v>96</v>
      </c>
      <c r="DG560" s="85" t="s">
        <v>97</v>
      </c>
      <c r="DI560" s="85" t="s">
        <v>87</v>
      </c>
      <c r="DJ560" s="85" t="s">
        <v>88</v>
      </c>
      <c r="DK560" s="85" t="s">
        <v>89</v>
      </c>
      <c r="DL560" s="85" t="s">
        <v>90</v>
      </c>
      <c r="DM560" s="85" t="s">
        <v>48</v>
      </c>
      <c r="DN560" s="85" t="s">
        <v>91</v>
      </c>
      <c r="DO560" s="85" t="s">
        <v>92</v>
      </c>
      <c r="DP560" s="85" t="s">
        <v>93</v>
      </c>
      <c r="DQ560" s="85" t="s">
        <v>94</v>
      </c>
      <c r="DR560" s="85" t="s">
        <v>95</v>
      </c>
      <c r="DS560" s="85" t="s">
        <v>96</v>
      </c>
      <c r="DT560" s="85" t="s">
        <v>97</v>
      </c>
      <c r="DV560" s="85" t="s">
        <v>87</v>
      </c>
      <c r="DW560" s="85" t="s">
        <v>88</v>
      </c>
      <c r="DX560" s="85" t="s">
        <v>89</v>
      </c>
      <c r="DY560" s="85" t="s">
        <v>90</v>
      </c>
      <c r="DZ560" s="85" t="s">
        <v>48</v>
      </c>
      <c r="EA560" s="85" t="s">
        <v>91</v>
      </c>
      <c r="EB560" s="85" t="s">
        <v>92</v>
      </c>
      <c r="EC560" s="85" t="s">
        <v>93</v>
      </c>
      <c r="ED560" s="85" t="s">
        <v>94</v>
      </c>
      <c r="EE560" s="85" t="s">
        <v>95</v>
      </c>
      <c r="EF560" s="85" t="s">
        <v>96</v>
      </c>
      <c r="EG560" s="85" t="s">
        <v>97</v>
      </c>
    </row>
    <row r="561" spans="1:138" ht="15.75" outlineLevel="1" x14ac:dyDescent="0.25">
      <c r="A561" s="2">
        <f t="shared" ref="A561:E570" si="617">A422</f>
        <v>1</v>
      </c>
      <c r="B561" s="88" t="str">
        <f t="shared" si="617"/>
        <v>PRE-09813</v>
      </c>
      <c r="C561" s="88" t="str">
        <f t="shared" si="617"/>
        <v>SPP TXE - 230008</v>
      </c>
      <c r="D561" s="2" t="str">
        <f t="shared" si="617"/>
        <v>PRE-09813.1</v>
      </c>
      <c r="E561" s="161" t="str">
        <f t="shared" si="617"/>
        <v>SPP TXE - 230008</v>
      </c>
      <c r="H561" s="174">
        <v>0</v>
      </c>
      <c r="I561" s="83">
        <f t="shared" ref="I561:T561" si="618">I422+H561</f>
        <v>0</v>
      </c>
      <c r="J561" s="83">
        <f t="shared" si="618"/>
        <v>0</v>
      </c>
      <c r="K561" s="83">
        <f t="shared" si="618"/>
        <v>0</v>
      </c>
      <c r="L561" s="83">
        <f t="shared" si="618"/>
        <v>0</v>
      </c>
      <c r="M561" s="83">
        <f t="shared" si="618"/>
        <v>0</v>
      </c>
      <c r="N561" s="83">
        <f t="shared" si="618"/>
        <v>0</v>
      </c>
      <c r="O561" s="83">
        <f t="shared" si="618"/>
        <v>0</v>
      </c>
      <c r="P561" s="83">
        <f t="shared" si="618"/>
        <v>0</v>
      </c>
      <c r="Q561" s="83">
        <f t="shared" si="618"/>
        <v>0</v>
      </c>
      <c r="R561" s="83">
        <f t="shared" si="618"/>
        <v>0</v>
      </c>
      <c r="S561" s="83">
        <f t="shared" si="618"/>
        <v>0</v>
      </c>
      <c r="T561" s="83">
        <f t="shared" si="618"/>
        <v>0</v>
      </c>
      <c r="V561" s="83">
        <f>V422+T561</f>
        <v>0</v>
      </c>
      <c r="W561" s="83">
        <f t="shared" ref="W561:AG576" si="619">W422+V561</f>
        <v>0</v>
      </c>
      <c r="X561" s="83">
        <f t="shared" si="619"/>
        <v>0</v>
      </c>
      <c r="Y561" s="83">
        <f t="shared" si="619"/>
        <v>0</v>
      </c>
      <c r="Z561" s="83">
        <f t="shared" si="619"/>
        <v>0</v>
      </c>
      <c r="AA561" s="83">
        <f t="shared" si="619"/>
        <v>0</v>
      </c>
      <c r="AB561" s="83">
        <f t="shared" si="619"/>
        <v>0</v>
      </c>
      <c r="AC561" s="83">
        <f t="shared" si="619"/>
        <v>0</v>
      </c>
      <c r="AD561" s="83">
        <f t="shared" si="619"/>
        <v>0</v>
      </c>
      <c r="AE561" s="83">
        <f t="shared" si="619"/>
        <v>0</v>
      </c>
      <c r="AF561" s="83">
        <f t="shared" si="619"/>
        <v>0</v>
      </c>
      <c r="AG561" s="83">
        <f t="shared" si="619"/>
        <v>0</v>
      </c>
      <c r="AI561" s="83">
        <f>AI422+AG561</f>
        <v>0</v>
      </c>
      <c r="AJ561" s="83">
        <f t="shared" ref="AJ561:AT576" si="620">AJ422+AI561</f>
        <v>0</v>
      </c>
      <c r="AK561" s="83">
        <f t="shared" si="620"/>
        <v>0</v>
      </c>
      <c r="AL561" s="83">
        <f t="shared" si="620"/>
        <v>0</v>
      </c>
      <c r="AM561" s="83">
        <f t="shared" si="620"/>
        <v>0</v>
      </c>
      <c r="AN561" s="83">
        <f t="shared" si="620"/>
        <v>0</v>
      </c>
      <c r="AO561" s="83">
        <f t="shared" si="620"/>
        <v>0</v>
      </c>
      <c r="AP561" s="83">
        <f t="shared" si="620"/>
        <v>0</v>
      </c>
      <c r="AQ561" s="83">
        <f t="shared" si="620"/>
        <v>0</v>
      </c>
      <c r="AR561" s="83">
        <f t="shared" si="620"/>
        <v>0</v>
      </c>
      <c r="AS561" s="83">
        <f t="shared" si="620"/>
        <v>0</v>
      </c>
      <c r="AT561" s="83">
        <f t="shared" si="620"/>
        <v>0</v>
      </c>
      <c r="AU561" s="155"/>
      <c r="AV561" s="2">
        <f>AV422+AT561</f>
        <v>0</v>
      </c>
      <c r="AW561" s="2">
        <f t="shared" ref="AW561:AW624" si="621">AW422+AV561</f>
        <v>217.49</v>
      </c>
      <c r="AX561" s="2">
        <f t="shared" ref="AX561:AX624" si="622">AX422+AW561</f>
        <v>434.98</v>
      </c>
      <c r="AY561" s="2">
        <f t="shared" ref="AY561:AY624" si="623">AY422+AX561</f>
        <v>652.47</v>
      </c>
      <c r="AZ561" s="2">
        <f t="shared" ref="AZ561:AZ624" si="624">AZ422+AY561</f>
        <v>869.96</v>
      </c>
      <c r="BA561" s="2">
        <f t="shared" ref="BA561:BA624" si="625">BA422+AZ561</f>
        <v>1087.45</v>
      </c>
      <c r="BB561" s="2">
        <f t="shared" ref="BB561:BB624" si="626">BB422+BA561</f>
        <v>1304.94</v>
      </c>
      <c r="BC561" s="2">
        <f t="shared" ref="BC561:BC624" si="627">BC422+BB561</f>
        <v>1522.43</v>
      </c>
      <c r="BD561" s="2">
        <f t="shared" ref="BD561:BD624" si="628">BD422+BC561</f>
        <v>1739.92</v>
      </c>
      <c r="BE561" s="2">
        <f t="shared" ref="BE561:BE624" si="629">BE422+BD561</f>
        <v>1957.41</v>
      </c>
      <c r="BF561" s="2">
        <f t="shared" ref="BF561:BF624" si="630">BF422+BE561</f>
        <v>2174.9</v>
      </c>
      <c r="BG561" s="2">
        <f t="shared" ref="BG561:BG624" si="631">BG422+BF561</f>
        <v>2392.3900000000003</v>
      </c>
      <c r="BI561" s="83"/>
      <c r="BJ561" s="83"/>
      <c r="BK561" s="83"/>
      <c r="BL561" s="83"/>
      <c r="BM561" s="83"/>
      <c r="BN561" s="83"/>
      <c r="BO561" s="83"/>
      <c r="BP561" s="83"/>
      <c r="BQ561" s="83"/>
      <c r="BR561" s="83"/>
      <c r="BS561" s="83"/>
      <c r="BT561" s="83"/>
      <c r="BV561" s="83"/>
      <c r="BW561" s="83"/>
      <c r="BX561" s="83"/>
      <c r="BY561" s="83"/>
      <c r="BZ561" s="83"/>
      <c r="CA561" s="83"/>
      <c r="CB561" s="83"/>
      <c r="CC561" s="83"/>
      <c r="CD561" s="83"/>
      <c r="CE561" s="83"/>
      <c r="CF561" s="83"/>
      <c r="CG561" s="83"/>
      <c r="CI561" s="83"/>
      <c r="CJ561" s="83"/>
      <c r="CK561" s="83"/>
      <c r="CL561" s="83"/>
      <c r="CM561" s="83"/>
      <c r="CN561" s="83"/>
      <c r="CO561" s="83"/>
      <c r="CP561" s="83"/>
      <c r="CQ561" s="83"/>
      <c r="CR561" s="83"/>
      <c r="CS561" s="83"/>
      <c r="CT561" s="83"/>
      <c r="CV561" s="83"/>
      <c r="CW561" s="83"/>
      <c r="CX561" s="83"/>
      <c r="CY561" s="83"/>
      <c r="CZ561" s="83"/>
      <c r="DA561" s="83"/>
      <c r="DB561" s="83"/>
      <c r="DC561" s="83"/>
      <c r="DD561" s="83"/>
      <c r="DE561" s="83"/>
      <c r="DF561" s="83"/>
      <c r="DG561" s="83"/>
      <c r="DI561" s="83"/>
      <c r="DJ561" s="83"/>
      <c r="DK561" s="83"/>
      <c r="DL561" s="83"/>
      <c r="DM561" s="83"/>
      <c r="DN561" s="83"/>
      <c r="DO561" s="83"/>
      <c r="DP561" s="83"/>
      <c r="DQ561" s="83"/>
      <c r="DR561" s="83"/>
      <c r="DS561" s="83"/>
      <c r="DT561" s="83"/>
      <c r="DV561" s="83"/>
      <c r="DW561" s="83"/>
      <c r="DX561" s="83"/>
      <c r="DY561" s="83"/>
      <c r="DZ561" s="83"/>
      <c r="EA561" s="83"/>
      <c r="EB561" s="83"/>
      <c r="EC561" s="83"/>
      <c r="ED561" s="83"/>
      <c r="EE561" s="83"/>
      <c r="EF561" s="83"/>
      <c r="EG561" s="83"/>
    </row>
    <row r="562" spans="1:138" ht="15.75" outlineLevel="1" x14ac:dyDescent="0.25">
      <c r="A562" s="2">
        <f t="shared" si="617"/>
        <v>2</v>
      </c>
      <c r="B562" s="88" t="str">
        <f t="shared" si="617"/>
        <v>PRE-09814</v>
      </c>
      <c r="C562" s="88" t="str">
        <f t="shared" si="617"/>
        <v>SPP TXE - 230623</v>
      </c>
      <c r="D562" s="2" t="str">
        <f t="shared" si="617"/>
        <v>PRE-09814.1</v>
      </c>
      <c r="E562" s="161" t="str">
        <f t="shared" si="617"/>
        <v>SPP TXE - 230623</v>
      </c>
      <c r="H562" s="174">
        <v>0</v>
      </c>
      <c r="I562" s="83">
        <f t="shared" ref="I562:T562" si="632">I423+H562</f>
        <v>0</v>
      </c>
      <c r="J562" s="83">
        <f t="shared" si="632"/>
        <v>0</v>
      </c>
      <c r="K562" s="83">
        <f t="shared" si="632"/>
        <v>0</v>
      </c>
      <c r="L562" s="83">
        <f t="shared" si="632"/>
        <v>0</v>
      </c>
      <c r="M562" s="83">
        <f t="shared" si="632"/>
        <v>0</v>
      </c>
      <c r="N562" s="83">
        <f t="shared" si="632"/>
        <v>0</v>
      </c>
      <c r="O562" s="83">
        <f t="shared" si="632"/>
        <v>0</v>
      </c>
      <c r="P562" s="83">
        <f t="shared" si="632"/>
        <v>0</v>
      </c>
      <c r="Q562" s="83">
        <f t="shared" si="632"/>
        <v>0</v>
      </c>
      <c r="R562" s="83">
        <f t="shared" si="632"/>
        <v>0</v>
      </c>
      <c r="S562" s="83">
        <f t="shared" si="632"/>
        <v>0</v>
      </c>
      <c r="T562" s="83">
        <f t="shared" si="632"/>
        <v>0</v>
      </c>
      <c r="V562" s="83">
        <f t="shared" ref="V562:V625" si="633">V423+T562</f>
        <v>0</v>
      </c>
      <c r="W562" s="83">
        <f t="shared" si="619"/>
        <v>0</v>
      </c>
      <c r="X562" s="83">
        <f t="shared" si="619"/>
        <v>0</v>
      </c>
      <c r="Y562" s="83">
        <f t="shared" si="619"/>
        <v>0</v>
      </c>
      <c r="Z562" s="83">
        <f t="shared" si="619"/>
        <v>0</v>
      </c>
      <c r="AA562" s="83">
        <f t="shared" si="619"/>
        <v>0</v>
      </c>
      <c r="AB562" s="83">
        <f t="shared" si="619"/>
        <v>0</v>
      </c>
      <c r="AC562" s="83">
        <f t="shared" si="619"/>
        <v>0</v>
      </c>
      <c r="AD562" s="83">
        <f t="shared" si="619"/>
        <v>0</v>
      </c>
      <c r="AE562" s="83">
        <f t="shared" si="619"/>
        <v>0</v>
      </c>
      <c r="AF562" s="83">
        <f t="shared" si="619"/>
        <v>0</v>
      </c>
      <c r="AG562" s="83">
        <f t="shared" si="619"/>
        <v>0</v>
      </c>
      <c r="AI562" s="83">
        <f t="shared" ref="AI562:AI625" si="634">AI423+AG562</f>
        <v>0</v>
      </c>
      <c r="AJ562" s="83">
        <f t="shared" si="620"/>
        <v>0</v>
      </c>
      <c r="AK562" s="83">
        <f t="shared" si="620"/>
        <v>0</v>
      </c>
      <c r="AL562" s="83">
        <f t="shared" si="620"/>
        <v>0</v>
      </c>
      <c r="AM562" s="83">
        <f t="shared" si="620"/>
        <v>0</v>
      </c>
      <c r="AN562" s="83">
        <f t="shared" si="620"/>
        <v>0</v>
      </c>
      <c r="AO562" s="83">
        <f t="shared" si="620"/>
        <v>0</v>
      </c>
      <c r="AP562" s="83">
        <f t="shared" si="620"/>
        <v>0</v>
      </c>
      <c r="AQ562" s="83">
        <f t="shared" si="620"/>
        <v>0</v>
      </c>
      <c r="AR562" s="83">
        <f t="shared" si="620"/>
        <v>0</v>
      </c>
      <c r="AS562" s="83">
        <f t="shared" si="620"/>
        <v>0</v>
      </c>
      <c r="AT562" s="83">
        <f t="shared" si="620"/>
        <v>0</v>
      </c>
      <c r="AU562" s="155"/>
      <c r="AV562" s="2">
        <f t="shared" ref="AV562:AV625" si="635">AV423+AT562</f>
        <v>0</v>
      </c>
      <c r="AW562" s="2">
        <f t="shared" si="621"/>
        <v>0</v>
      </c>
      <c r="AX562" s="2">
        <f t="shared" si="622"/>
        <v>0</v>
      </c>
      <c r="AY562" s="2">
        <f t="shared" si="623"/>
        <v>0</v>
      </c>
      <c r="AZ562" s="2">
        <f t="shared" si="624"/>
        <v>0</v>
      </c>
      <c r="BA562" s="2">
        <f t="shared" si="625"/>
        <v>0</v>
      </c>
      <c r="BB562" s="2">
        <f t="shared" si="626"/>
        <v>0</v>
      </c>
      <c r="BC562" s="2">
        <f t="shared" si="627"/>
        <v>0</v>
      </c>
      <c r="BD562" s="2">
        <f t="shared" si="628"/>
        <v>0</v>
      </c>
      <c r="BE562" s="2">
        <f t="shared" si="629"/>
        <v>0</v>
      </c>
      <c r="BF562" s="2">
        <f t="shared" si="630"/>
        <v>0</v>
      </c>
      <c r="BG562" s="2">
        <f t="shared" si="631"/>
        <v>0</v>
      </c>
      <c r="BI562" s="83"/>
      <c r="BJ562" s="83"/>
      <c r="BK562" s="83"/>
      <c r="BL562" s="83"/>
      <c r="BM562" s="83"/>
      <c r="BN562" s="83"/>
      <c r="BO562" s="83"/>
      <c r="BP562" s="83"/>
      <c r="BQ562" s="83"/>
      <c r="BR562" s="83"/>
      <c r="BS562" s="83"/>
      <c r="BT562" s="83"/>
      <c r="BV562" s="83"/>
      <c r="BW562" s="83"/>
      <c r="BX562" s="83"/>
      <c r="BY562" s="83"/>
      <c r="BZ562" s="83"/>
      <c r="CA562" s="83"/>
      <c r="CB562" s="83"/>
      <c r="CC562" s="83"/>
      <c r="CD562" s="83"/>
      <c r="CE562" s="83"/>
      <c r="CF562" s="83"/>
      <c r="CG562" s="83"/>
      <c r="CI562" s="83"/>
      <c r="CJ562" s="83"/>
      <c r="CK562" s="83"/>
      <c r="CL562" s="83"/>
      <c r="CM562" s="83"/>
      <c r="CN562" s="83"/>
      <c r="CO562" s="83"/>
      <c r="CP562" s="83"/>
      <c r="CQ562" s="83"/>
      <c r="CR562" s="83"/>
      <c r="CS562" s="83"/>
      <c r="CT562" s="83"/>
      <c r="CV562" s="83"/>
      <c r="CW562" s="83"/>
      <c r="CX562" s="83"/>
      <c r="CY562" s="83"/>
      <c r="CZ562" s="83"/>
      <c r="DA562" s="83"/>
      <c r="DB562" s="83"/>
      <c r="DC562" s="83"/>
      <c r="DD562" s="83"/>
      <c r="DE562" s="83"/>
      <c r="DF562" s="83"/>
      <c r="DG562" s="83"/>
      <c r="DI562" s="83"/>
      <c r="DJ562" s="83"/>
      <c r="DK562" s="83"/>
      <c r="DL562" s="83"/>
      <c r="DM562" s="83"/>
      <c r="DN562" s="83"/>
      <c r="DO562" s="83"/>
      <c r="DP562" s="83"/>
      <c r="DQ562" s="83"/>
      <c r="DR562" s="83"/>
      <c r="DS562" s="83"/>
      <c r="DT562" s="83"/>
      <c r="DV562" s="83"/>
      <c r="DW562" s="83"/>
      <c r="DX562" s="83"/>
      <c r="DY562" s="83"/>
      <c r="DZ562" s="83"/>
      <c r="EA562" s="83"/>
      <c r="EB562" s="83"/>
      <c r="EC562" s="83"/>
      <c r="ED562" s="83"/>
      <c r="EE562" s="83"/>
      <c r="EF562" s="83"/>
      <c r="EG562" s="83"/>
    </row>
    <row r="563" spans="1:138" ht="15.75" outlineLevel="1" x14ac:dyDescent="0.25">
      <c r="A563" s="2">
        <f t="shared" si="617"/>
        <v>3</v>
      </c>
      <c r="B563" s="88" t="str">
        <f t="shared" si="617"/>
        <v>PRE-09815</v>
      </c>
      <c r="C563" s="88" t="str">
        <f t="shared" si="617"/>
        <v>SPP TXE - P - Bridge</v>
      </c>
      <c r="D563" s="2" t="str">
        <f t="shared" si="617"/>
        <v>PRE-09815.1</v>
      </c>
      <c r="E563" s="161" t="str">
        <f t="shared" si="617"/>
        <v>SPP TXE - P - Bridge</v>
      </c>
      <c r="H563" s="174">
        <v>0</v>
      </c>
      <c r="I563" s="83">
        <f t="shared" ref="I563:T563" si="636">I424+H563</f>
        <v>0</v>
      </c>
      <c r="J563" s="83">
        <f t="shared" si="636"/>
        <v>0</v>
      </c>
      <c r="K563" s="83">
        <f t="shared" si="636"/>
        <v>0</v>
      </c>
      <c r="L563" s="83">
        <f t="shared" si="636"/>
        <v>0</v>
      </c>
      <c r="M563" s="83">
        <f t="shared" si="636"/>
        <v>0</v>
      </c>
      <c r="N563" s="83">
        <f t="shared" si="636"/>
        <v>0</v>
      </c>
      <c r="O563" s="83">
        <f t="shared" si="636"/>
        <v>0</v>
      </c>
      <c r="P563" s="83">
        <f t="shared" si="636"/>
        <v>0</v>
      </c>
      <c r="Q563" s="83">
        <f t="shared" si="636"/>
        <v>0</v>
      </c>
      <c r="R563" s="83">
        <f t="shared" si="636"/>
        <v>0</v>
      </c>
      <c r="S563" s="83">
        <f t="shared" si="636"/>
        <v>0</v>
      </c>
      <c r="T563" s="83">
        <f t="shared" si="636"/>
        <v>0</v>
      </c>
      <c r="V563" s="83">
        <f t="shared" si="633"/>
        <v>0</v>
      </c>
      <c r="W563" s="83">
        <f t="shared" si="619"/>
        <v>0</v>
      </c>
      <c r="X563" s="83">
        <f t="shared" si="619"/>
        <v>0</v>
      </c>
      <c r="Y563" s="83">
        <f t="shared" si="619"/>
        <v>0</v>
      </c>
      <c r="Z563" s="83">
        <f t="shared" si="619"/>
        <v>0</v>
      </c>
      <c r="AA563" s="83">
        <f t="shared" si="619"/>
        <v>0</v>
      </c>
      <c r="AB563" s="83">
        <f t="shared" si="619"/>
        <v>0</v>
      </c>
      <c r="AC563" s="83">
        <f t="shared" si="619"/>
        <v>0</v>
      </c>
      <c r="AD563" s="83">
        <f t="shared" si="619"/>
        <v>0</v>
      </c>
      <c r="AE563" s="83">
        <f t="shared" si="619"/>
        <v>0</v>
      </c>
      <c r="AF563" s="83">
        <f t="shared" si="619"/>
        <v>0</v>
      </c>
      <c r="AG563" s="83">
        <f t="shared" si="619"/>
        <v>0</v>
      </c>
      <c r="AI563" s="83">
        <f t="shared" si="634"/>
        <v>0</v>
      </c>
      <c r="AJ563" s="83">
        <f t="shared" si="620"/>
        <v>0</v>
      </c>
      <c r="AK563" s="83">
        <f t="shared" si="620"/>
        <v>0</v>
      </c>
      <c r="AL563" s="83">
        <f t="shared" si="620"/>
        <v>0</v>
      </c>
      <c r="AM563" s="83">
        <f t="shared" si="620"/>
        <v>0</v>
      </c>
      <c r="AN563" s="83">
        <f t="shared" si="620"/>
        <v>0</v>
      </c>
      <c r="AO563" s="83">
        <f t="shared" si="620"/>
        <v>0</v>
      </c>
      <c r="AP563" s="83">
        <f t="shared" si="620"/>
        <v>0</v>
      </c>
      <c r="AQ563" s="83">
        <f t="shared" si="620"/>
        <v>0</v>
      </c>
      <c r="AR563" s="83">
        <f t="shared" si="620"/>
        <v>0</v>
      </c>
      <c r="AS563" s="83">
        <f t="shared" si="620"/>
        <v>0</v>
      </c>
      <c r="AT563" s="83">
        <f t="shared" si="620"/>
        <v>0</v>
      </c>
      <c r="AU563" s="155"/>
      <c r="AV563" s="2">
        <f t="shared" si="635"/>
        <v>0</v>
      </c>
      <c r="AW563" s="2">
        <f t="shared" si="621"/>
        <v>0</v>
      </c>
      <c r="AX563" s="2">
        <f t="shared" si="622"/>
        <v>0</v>
      </c>
      <c r="AY563" s="2">
        <f t="shared" si="623"/>
        <v>0</v>
      </c>
      <c r="AZ563" s="2">
        <f t="shared" si="624"/>
        <v>0</v>
      </c>
      <c r="BA563" s="2">
        <f t="shared" si="625"/>
        <v>0</v>
      </c>
      <c r="BB563" s="2">
        <f t="shared" si="626"/>
        <v>0</v>
      </c>
      <c r="BC563" s="2">
        <f t="shared" si="627"/>
        <v>0</v>
      </c>
      <c r="BD563" s="2">
        <f t="shared" si="628"/>
        <v>0</v>
      </c>
      <c r="BE563" s="2">
        <f t="shared" si="629"/>
        <v>0</v>
      </c>
      <c r="BF563" s="2">
        <f t="shared" si="630"/>
        <v>0</v>
      </c>
      <c r="BG563" s="2">
        <f t="shared" si="631"/>
        <v>0</v>
      </c>
      <c r="BI563" s="83"/>
      <c r="BJ563" s="83"/>
      <c r="BK563" s="83"/>
      <c r="BL563" s="83"/>
      <c r="BM563" s="83"/>
      <c r="BN563" s="83"/>
      <c r="BO563" s="83"/>
      <c r="BP563" s="83"/>
      <c r="BQ563" s="83"/>
      <c r="BR563" s="83"/>
      <c r="BS563" s="83"/>
      <c r="BT563" s="83"/>
      <c r="BV563" s="83"/>
      <c r="BW563" s="83"/>
      <c r="BX563" s="83"/>
      <c r="BY563" s="83"/>
      <c r="BZ563" s="83"/>
      <c r="CA563" s="83"/>
      <c r="CB563" s="83"/>
      <c r="CC563" s="83"/>
      <c r="CD563" s="83"/>
      <c r="CE563" s="83"/>
      <c r="CF563" s="83"/>
      <c r="CG563" s="83"/>
      <c r="CI563" s="83"/>
      <c r="CJ563" s="83"/>
      <c r="CK563" s="83"/>
      <c r="CL563" s="83"/>
      <c r="CM563" s="83"/>
      <c r="CN563" s="83"/>
      <c r="CO563" s="83"/>
      <c r="CP563" s="83"/>
      <c r="CQ563" s="83"/>
      <c r="CR563" s="83"/>
      <c r="CS563" s="83"/>
      <c r="CT563" s="83"/>
      <c r="CV563" s="83"/>
      <c r="CW563" s="83"/>
      <c r="CX563" s="83"/>
      <c r="CY563" s="83"/>
      <c r="CZ563" s="83"/>
      <c r="DA563" s="83"/>
      <c r="DB563" s="83"/>
      <c r="DC563" s="83"/>
      <c r="DD563" s="83"/>
      <c r="DE563" s="83"/>
      <c r="DF563" s="83"/>
      <c r="DG563" s="83"/>
      <c r="DI563" s="83"/>
      <c r="DJ563" s="83"/>
      <c r="DK563" s="83"/>
      <c r="DL563" s="83"/>
      <c r="DM563" s="83"/>
      <c r="DN563" s="83"/>
      <c r="DO563" s="83"/>
      <c r="DP563" s="83"/>
      <c r="DQ563" s="83"/>
      <c r="DR563" s="83"/>
      <c r="DS563" s="83"/>
      <c r="DT563" s="83"/>
      <c r="DV563" s="83"/>
      <c r="DW563" s="83"/>
      <c r="DX563" s="83"/>
      <c r="DY563" s="83"/>
      <c r="DZ563" s="83"/>
      <c r="EA563" s="83"/>
      <c r="EB563" s="83"/>
      <c r="EC563" s="83"/>
      <c r="ED563" s="83"/>
      <c r="EE563" s="83"/>
      <c r="EF563" s="83"/>
      <c r="EG563" s="83"/>
    </row>
    <row r="564" spans="1:138" ht="15.75" outlineLevel="1" x14ac:dyDescent="0.25">
      <c r="A564" s="2">
        <f t="shared" si="617"/>
        <v>4</v>
      </c>
      <c r="B564" s="88" t="str">
        <f t="shared" si="617"/>
        <v>PRE-09816</v>
      </c>
      <c r="C564" s="88" t="str">
        <f t="shared" si="617"/>
        <v>SPP TXE - Hampton Sub - Bridge</v>
      </c>
      <c r="D564" s="2" t="str">
        <f t="shared" si="617"/>
        <v>PRE-09816.1</v>
      </c>
      <c r="E564" s="161" t="str">
        <f t="shared" si="617"/>
        <v>SPP TXE - Hampton Sub - Bridge</v>
      </c>
      <c r="H564" s="174">
        <v>0</v>
      </c>
      <c r="I564" s="83">
        <f t="shared" ref="I564:T564" si="637">I425+H564</f>
        <v>0</v>
      </c>
      <c r="J564" s="83">
        <f t="shared" si="637"/>
        <v>0</v>
      </c>
      <c r="K564" s="83">
        <f t="shared" si="637"/>
        <v>0</v>
      </c>
      <c r="L564" s="83">
        <f t="shared" si="637"/>
        <v>0</v>
      </c>
      <c r="M564" s="83">
        <f t="shared" si="637"/>
        <v>0</v>
      </c>
      <c r="N564" s="83">
        <f t="shared" si="637"/>
        <v>0</v>
      </c>
      <c r="O564" s="83">
        <f t="shared" si="637"/>
        <v>0</v>
      </c>
      <c r="P564" s="83">
        <f t="shared" si="637"/>
        <v>0</v>
      </c>
      <c r="Q564" s="83">
        <f t="shared" si="637"/>
        <v>0</v>
      </c>
      <c r="R564" s="83">
        <f t="shared" si="637"/>
        <v>0</v>
      </c>
      <c r="S564" s="83">
        <f t="shared" si="637"/>
        <v>0</v>
      </c>
      <c r="T564" s="83">
        <f t="shared" si="637"/>
        <v>0</v>
      </c>
      <c r="U564" s="145"/>
      <c r="V564" s="83">
        <f t="shared" si="633"/>
        <v>0</v>
      </c>
      <c r="W564" s="83">
        <f t="shared" si="619"/>
        <v>0</v>
      </c>
      <c r="X564" s="83">
        <f t="shared" si="619"/>
        <v>0</v>
      </c>
      <c r="Y564" s="83">
        <f t="shared" si="619"/>
        <v>0</v>
      </c>
      <c r="Z564" s="83">
        <f t="shared" si="619"/>
        <v>0</v>
      </c>
      <c r="AA564" s="83">
        <f t="shared" si="619"/>
        <v>0</v>
      </c>
      <c r="AB564" s="83">
        <f t="shared" si="619"/>
        <v>0</v>
      </c>
      <c r="AC564" s="83">
        <f t="shared" si="619"/>
        <v>0</v>
      </c>
      <c r="AD564" s="83">
        <f t="shared" si="619"/>
        <v>0</v>
      </c>
      <c r="AE564" s="83">
        <f t="shared" si="619"/>
        <v>0</v>
      </c>
      <c r="AF564" s="83">
        <f t="shared" si="619"/>
        <v>0</v>
      </c>
      <c r="AG564" s="83">
        <f t="shared" si="619"/>
        <v>0</v>
      </c>
      <c r="AI564" s="83">
        <f t="shared" si="634"/>
        <v>0</v>
      </c>
      <c r="AJ564" s="83">
        <f t="shared" si="620"/>
        <v>0</v>
      </c>
      <c r="AK564" s="83">
        <f t="shared" si="620"/>
        <v>0</v>
      </c>
      <c r="AL564" s="83">
        <f t="shared" si="620"/>
        <v>0</v>
      </c>
      <c r="AM564" s="83">
        <f t="shared" si="620"/>
        <v>0</v>
      </c>
      <c r="AN564" s="83">
        <f t="shared" si="620"/>
        <v>0</v>
      </c>
      <c r="AO564" s="83">
        <f t="shared" si="620"/>
        <v>0</v>
      </c>
      <c r="AP564" s="83">
        <f t="shared" si="620"/>
        <v>0</v>
      </c>
      <c r="AQ564" s="83">
        <f t="shared" si="620"/>
        <v>0</v>
      </c>
      <c r="AR564" s="83">
        <f t="shared" si="620"/>
        <v>0</v>
      </c>
      <c r="AS564" s="83">
        <f t="shared" si="620"/>
        <v>0</v>
      </c>
      <c r="AT564" s="83">
        <f t="shared" si="620"/>
        <v>920.28</v>
      </c>
      <c r="AU564" s="155"/>
      <c r="AV564" s="2">
        <f t="shared" si="635"/>
        <v>1840.56</v>
      </c>
      <c r="AW564" s="2">
        <f t="shared" si="621"/>
        <v>2760.84</v>
      </c>
      <c r="AX564" s="2">
        <f t="shared" si="622"/>
        <v>3681.12</v>
      </c>
      <c r="AY564" s="2">
        <f t="shared" si="623"/>
        <v>4601.3999999999996</v>
      </c>
      <c r="AZ564" s="2">
        <f t="shared" si="624"/>
        <v>5521.6799999999994</v>
      </c>
      <c r="BA564" s="2">
        <f t="shared" si="625"/>
        <v>6441.9599999999991</v>
      </c>
      <c r="BB564" s="2">
        <f t="shared" si="626"/>
        <v>7362.2399999999989</v>
      </c>
      <c r="BC564" s="2">
        <f t="shared" si="627"/>
        <v>8282.5199999999986</v>
      </c>
      <c r="BD564" s="2">
        <f t="shared" si="628"/>
        <v>9202.7999999999993</v>
      </c>
      <c r="BE564" s="2">
        <f t="shared" si="629"/>
        <v>10123.08</v>
      </c>
      <c r="BF564" s="2">
        <f t="shared" si="630"/>
        <v>11043.36</v>
      </c>
      <c r="BG564" s="2">
        <f t="shared" si="631"/>
        <v>11963.640000000001</v>
      </c>
      <c r="BH564" s="145"/>
      <c r="BU564" s="145"/>
      <c r="CH564" s="145"/>
      <c r="CU564" s="145"/>
      <c r="DH564" s="145"/>
      <c r="DU564" s="145"/>
      <c r="EH564" s="145"/>
    </row>
    <row r="565" spans="1:138" ht="15.75" outlineLevel="1" x14ac:dyDescent="0.25">
      <c r="A565" s="2">
        <f t="shared" si="617"/>
        <v>5</v>
      </c>
      <c r="B565" s="88" t="str">
        <f t="shared" si="617"/>
        <v>PRE-09817</v>
      </c>
      <c r="C565" s="88" t="str">
        <f t="shared" si="617"/>
        <v>SPP TXE - 230033</v>
      </c>
      <c r="D565" s="2" t="str">
        <f t="shared" si="617"/>
        <v>PRE-09817.1</v>
      </c>
      <c r="E565" s="161" t="str">
        <f t="shared" si="617"/>
        <v>SPP TXE - 230033</v>
      </c>
      <c r="H565" s="174">
        <v>0</v>
      </c>
      <c r="I565" s="83">
        <f t="shared" ref="I565:T565" si="638">I426+H565</f>
        <v>0</v>
      </c>
      <c r="J565" s="83">
        <f t="shared" si="638"/>
        <v>0</v>
      </c>
      <c r="K565" s="83">
        <f t="shared" si="638"/>
        <v>0</v>
      </c>
      <c r="L565" s="83">
        <f t="shared" si="638"/>
        <v>0</v>
      </c>
      <c r="M565" s="83">
        <f t="shared" si="638"/>
        <v>0</v>
      </c>
      <c r="N565" s="83">
        <f t="shared" si="638"/>
        <v>0</v>
      </c>
      <c r="O565" s="83">
        <f t="shared" si="638"/>
        <v>0</v>
      </c>
      <c r="P565" s="83">
        <f t="shared" si="638"/>
        <v>0</v>
      </c>
      <c r="Q565" s="83">
        <f t="shared" si="638"/>
        <v>0</v>
      </c>
      <c r="R565" s="83">
        <f t="shared" si="638"/>
        <v>0</v>
      </c>
      <c r="S565" s="83">
        <f t="shared" si="638"/>
        <v>0</v>
      </c>
      <c r="T565" s="83">
        <f t="shared" si="638"/>
        <v>0</v>
      </c>
      <c r="U565" s="145"/>
      <c r="V565" s="83">
        <f>V426+T565</f>
        <v>0</v>
      </c>
      <c r="W565" s="83">
        <f>W426+V565</f>
        <v>0</v>
      </c>
      <c r="X565" s="83">
        <f t="shared" si="619"/>
        <v>0</v>
      </c>
      <c r="Y565" s="83">
        <f t="shared" si="619"/>
        <v>0</v>
      </c>
      <c r="Z565" s="83">
        <f t="shared" si="619"/>
        <v>0</v>
      </c>
      <c r="AA565" s="83">
        <f t="shared" si="619"/>
        <v>0</v>
      </c>
      <c r="AB565" s="83">
        <f t="shared" si="619"/>
        <v>0</v>
      </c>
      <c r="AC565" s="83">
        <f t="shared" si="619"/>
        <v>0</v>
      </c>
      <c r="AD565" s="83">
        <f t="shared" si="619"/>
        <v>0</v>
      </c>
      <c r="AE565" s="83">
        <f t="shared" si="619"/>
        <v>0</v>
      </c>
      <c r="AF565" s="83">
        <f t="shared" si="619"/>
        <v>0</v>
      </c>
      <c r="AG565" s="83">
        <f t="shared" si="619"/>
        <v>0</v>
      </c>
      <c r="AI565" s="83">
        <f t="shared" si="634"/>
        <v>0</v>
      </c>
      <c r="AJ565" s="83">
        <f t="shared" si="620"/>
        <v>0</v>
      </c>
      <c r="AK565" s="83">
        <f t="shared" si="620"/>
        <v>0</v>
      </c>
      <c r="AL565" s="83">
        <f t="shared" si="620"/>
        <v>0</v>
      </c>
      <c r="AM565" s="83">
        <f t="shared" si="620"/>
        <v>0</v>
      </c>
      <c r="AN565" s="83">
        <f t="shared" si="620"/>
        <v>0</v>
      </c>
      <c r="AO565" s="83">
        <f t="shared" si="620"/>
        <v>0</v>
      </c>
      <c r="AP565" s="83">
        <f t="shared" si="620"/>
        <v>0</v>
      </c>
      <c r="AQ565" s="83">
        <f t="shared" si="620"/>
        <v>0</v>
      </c>
      <c r="AR565" s="83">
        <f t="shared" si="620"/>
        <v>0</v>
      </c>
      <c r="AS565" s="83">
        <f t="shared" si="620"/>
        <v>0</v>
      </c>
      <c r="AT565" s="83">
        <f t="shared" si="620"/>
        <v>0</v>
      </c>
      <c r="AU565" s="155"/>
      <c r="AV565" s="2">
        <f t="shared" si="635"/>
        <v>0</v>
      </c>
      <c r="AW565" s="2">
        <f t="shared" si="621"/>
        <v>0</v>
      </c>
      <c r="AX565" s="2">
        <f t="shared" si="622"/>
        <v>0</v>
      </c>
      <c r="AY565" s="2">
        <f t="shared" si="623"/>
        <v>0</v>
      </c>
      <c r="AZ565" s="2">
        <f t="shared" si="624"/>
        <v>0</v>
      </c>
      <c r="BA565" s="2">
        <f t="shared" si="625"/>
        <v>0</v>
      </c>
      <c r="BB565" s="2">
        <f t="shared" si="626"/>
        <v>0</v>
      </c>
      <c r="BC565" s="2">
        <f t="shared" si="627"/>
        <v>0</v>
      </c>
      <c r="BD565" s="2">
        <f t="shared" si="628"/>
        <v>0</v>
      </c>
      <c r="BE565" s="2">
        <f t="shared" si="629"/>
        <v>0</v>
      </c>
      <c r="BF565" s="2">
        <f t="shared" si="630"/>
        <v>0</v>
      </c>
      <c r="BG565" s="2">
        <f t="shared" si="631"/>
        <v>0</v>
      </c>
      <c r="BH565" s="145"/>
      <c r="BU565" s="145"/>
      <c r="CH565" s="145"/>
      <c r="CU565" s="145"/>
      <c r="DH565" s="145"/>
      <c r="DU565" s="145"/>
      <c r="EH565" s="145"/>
    </row>
    <row r="566" spans="1:138" ht="15.75" outlineLevel="1" x14ac:dyDescent="0.25">
      <c r="A566" s="2">
        <f t="shared" si="617"/>
        <v>6</v>
      </c>
      <c r="B566" s="88" t="str">
        <f t="shared" si="617"/>
        <v>PRE-09818</v>
      </c>
      <c r="C566" s="88" t="str">
        <f t="shared" si="617"/>
        <v>SPP TXE - Morris Bridge - Bridge</v>
      </c>
      <c r="D566" s="2" t="str">
        <f t="shared" si="617"/>
        <v>PRE-09818.1</v>
      </c>
      <c r="E566" s="161" t="str">
        <f t="shared" si="617"/>
        <v>SPP TXE - Morris Bridge - Bridge</v>
      </c>
      <c r="H566" s="174">
        <v>0</v>
      </c>
      <c r="I566" s="83">
        <f t="shared" ref="I566:T566" si="639">I427+H566</f>
        <v>0</v>
      </c>
      <c r="J566" s="83">
        <f t="shared" si="639"/>
        <v>0</v>
      </c>
      <c r="K566" s="83">
        <f t="shared" si="639"/>
        <v>0</v>
      </c>
      <c r="L566" s="83">
        <f t="shared" si="639"/>
        <v>0</v>
      </c>
      <c r="M566" s="83">
        <f t="shared" si="639"/>
        <v>0</v>
      </c>
      <c r="N566" s="83">
        <f t="shared" si="639"/>
        <v>0</v>
      </c>
      <c r="O566" s="83">
        <f t="shared" si="639"/>
        <v>0</v>
      </c>
      <c r="P566" s="83">
        <f t="shared" si="639"/>
        <v>0</v>
      </c>
      <c r="Q566" s="83">
        <f t="shared" si="639"/>
        <v>0</v>
      </c>
      <c r="R566" s="83">
        <f t="shared" si="639"/>
        <v>0</v>
      </c>
      <c r="S566" s="83">
        <f t="shared" si="639"/>
        <v>0</v>
      </c>
      <c r="T566" s="83">
        <f t="shared" si="639"/>
        <v>0</v>
      </c>
      <c r="U566" s="145"/>
      <c r="V566" s="83">
        <f t="shared" si="633"/>
        <v>0</v>
      </c>
      <c r="W566" s="83">
        <f t="shared" si="619"/>
        <v>0</v>
      </c>
      <c r="X566" s="83">
        <f t="shared" si="619"/>
        <v>0</v>
      </c>
      <c r="Y566" s="83">
        <f t="shared" si="619"/>
        <v>0</v>
      </c>
      <c r="Z566" s="83">
        <f t="shared" si="619"/>
        <v>0</v>
      </c>
      <c r="AA566" s="83">
        <f t="shared" si="619"/>
        <v>0</v>
      </c>
      <c r="AB566" s="83">
        <f t="shared" si="619"/>
        <v>0</v>
      </c>
      <c r="AC566" s="83">
        <f t="shared" si="619"/>
        <v>0</v>
      </c>
      <c r="AD566" s="83">
        <f t="shared" si="619"/>
        <v>0</v>
      </c>
      <c r="AE566" s="83">
        <f t="shared" si="619"/>
        <v>0</v>
      </c>
      <c r="AF566" s="83">
        <f t="shared" si="619"/>
        <v>0</v>
      </c>
      <c r="AG566" s="83">
        <f t="shared" si="619"/>
        <v>0</v>
      </c>
      <c r="AI566" s="83">
        <f t="shared" si="634"/>
        <v>0</v>
      </c>
      <c r="AJ566" s="83">
        <f t="shared" si="620"/>
        <v>0</v>
      </c>
      <c r="AK566" s="83">
        <f t="shared" si="620"/>
        <v>0</v>
      </c>
      <c r="AL566" s="83">
        <f t="shared" si="620"/>
        <v>0</v>
      </c>
      <c r="AM566" s="83">
        <f t="shared" si="620"/>
        <v>0</v>
      </c>
      <c r="AN566" s="83">
        <f t="shared" si="620"/>
        <v>0</v>
      </c>
      <c r="AO566" s="83">
        <f t="shared" si="620"/>
        <v>0</v>
      </c>
      <c r="AP566" s="83">
        <f t="shared" si="620"/>
        <v>0</v>
      </c>
      <c r="AQ566" s="83">
        <f t="shared" si="620"/>
        <v>0</v>
      </c>
      <c r="AR566" s="83">
        <f t="shared" si="620"/>
        <v>683.3</v>
      </c>
      <c r="AS566" s="83">
        <f t="shared" si="620"/>
        <v>1366.6</v>
      </c>
      <c r="AT566" s="83">
        <f t="shared" si="620"/>
        <v>2049.8999999999996</v>
      </c>
      <c r="AU566" s="155"/>
      <c r="AV566" s="2">
        <f t="shared" si="635"/>
        <v>2733.2</v>
      </c>
      <c r="AW566" s="2">
        <f t="shared" si="621"/>
        <v>3416.5</v>
      </c>
      <c r="AX566" s="2">
        <f t="shared" si="622"/>
        <v>4099.8</v>
      </c>
      <c r="AY566" s="2">
        <f t="shared" si="623"/>
        <v>4783.1000000000004</v>
      </c>
      <c r="AZ566" s="2">
        <f t="shared" si="624"/>
        <v>5466.4000000000005</v>
      </c>
      <c r="BA566" s="2">
        <f t="shared" si="625"/>
        <v>6149.7000000000007</v>
      </c>
      <c r="BB566" s="2">
        <f t="shared" si="626"/>
        <v>6833.0000000000009</v>
      </c>
      <c r="BC566" s="2">
        <f t="shared" si="627"/>
        <v>7516.3000000000011</v>
      </c>
      <c r="BD566" s="2">
        <f t="shared" si="628"/>
        <v>8199.6</v>
      </c>
      <c r="BE566" s="2">
        <f t="shared" si="629"/>
        <v>8882.9</v>
      </c>
      <c r="BF566" s="2">
        <f t="shared" si="630"/>
        <v>9566.1999999999989</v>
      </c>
      <c r="BG566" s="2">
        <f t="shared" si="631"/>
        <v>10249.499999999998</v>
      </c>
      <c r="BH566" s="145"/>
      <c r="BU566" s="145"/>
      <c r="CH566" s="145"/>
      <c r="CU566" s="145"/>
      <c r="DH566" s="145"/>
      <c r="DU566" s="145"/>
      <c r="EH566" s="145"/>
    </row>
    <row r="567" spans="1:138" ht="15.75" outlineLevel="1" x14ac:dyDescent="0.25">
      <c r="A567" s="2">
        <f t="shared" si="617"/>
        <v>7</v>
      </c>
      <c r="B567" s="88" t="str">
        <f t="shared" si="617"/>
        <v>PRE-09819</v>
      </c>
      <c r="C567" s="88" t="str">
        <f t="shared" si="617"/>
        <v>SPP TXE - 66007</v>
      </c>
      <c r="D567" s="2" t="str">
        <f t="shared" si="617"/>
        <v>PRE-09819.1</v>
      </c>
      <c r="E567" s="161" t="str">
        <f t="shared" si="617"/>
        <v>SPP TXE - 66007</v>
      </c>
      <c r="H567" s="174">
        <v>0</v>
      </c>
      <c r="I567" s="83">
        <f t="shared" ref="I567:T567" si="640">I428+H567</f>
        <v>0</v>
      </c>
      <c r="J567" s="83">
        <f t="shared" si="640"/>
        <v>0</v>
      </c>
      <c r="K567" s="83">
        <f t="shared" si="640"/>
        <v>0</v>
      </c>
      <c r="L567" s="83">
        <f t="shared" si="640"/>
        <v>0</v>
      </c>
      <c r="M567" s="83">
        <f t="shared" si="640"/>
        <v>0</v>
      </c>
      <c r="N567" s="83">
        <f t="shared" si="640"/>
        <v>0</v>
      </c>
      <c r="O567" s="83">
        <f t="shared" si="640"/>
        <v>0</v>
      </c>
      <c r="P567" s="83">
        <f t="shared" si="640"/>
        <v>0</v>
      </c>
      <c r="Q567" s="83">
        <f t="shared" si="640"/>
        <v>0</v>
      </c>
      <c r="R567" s="83">
        <f t="shared" si="640"/>
        <v>0</v>
      </c>
      <c r="S567" s="83">
        <f t="shared" si="640"/>
        <v>0</v>
      </c>
      <c r="T567" s="83">
        <f t="shared" si="640"/>
        <v>0</v>
      </c>
      <c r="U567" s="145"/>
      <c r="V567" s="83">
        <f t="shared" si="633"/>
        <v>0</v>
      </c>
      <c r="W567" s="83">
        <f t="shared" si="619"/>
        <v>0</v>
      </c>
      <c r="X567" s="83">
        <f t="shared" si="619"/>
        <v>0</v>
      </c>
      <c r="Y567" s="83">
        <f t="shared" si="619"/>
        <v>0</v>
      </c>
      <c r="Z567" s="83">
        <f t="shared" si="619"/>
        <v>0</v>
      </c>
      <c r="AA567" s="83">
        <f t="shared" si="619"/>
        <v>0</v>
      </c>
      <c r="AB567" s="83">
        <f t="shared" si="619"/>
        <v>0</v>
      </c>
      <c r="AC567" s="83">
        <f t="shared" si="619"/>
        <v>0</v>
      </c>
      <c r="AD567" s="83">
        <f t="shared" si="619"/>
        <v>0</v>
      </c>
      <c r="AE567" s="83">
        <f t="shared" si="619"/>
        <v>0</v>
      </c>
      <c r="AF567" s="83">
        <f t="shared" si="619"/>
        <v>0</v>
      </c>
      <c r="AG567" s="83">
        <f t="shared" si="619"/>
        <v>0</v>
      </c>
      <c r="AI567" s="83">
        <f t="shared" si="634"/>
        <v>0</v>
      </c>
      <c r="AJ567" s="83">
        <f t="shared" si="620"/>
        <v>0</v>
      </c>
      <c r="AK567" s="83">
        <f t="shared" si="620"/>
        <v>0</v>
      </c>
      <c r="AL567" s="83">
        <f t="shared" si="620"/>
        <v>0</v>
      </c>
      <c r="AM567" s="83">
        <f t="shared" si="620"/>
        <v>0</v>
      </c>
      <c r="AN567" s="83">
        <f t="shared" si="620"/>
        <v>0</v>
      </c>
      <c r="AO567" s="83">
        <f t="shared" si="620"/>
        <v>0</v>
      </c>
      <c r="AP567" s="83">
        <f t="shared" si="620"/>
        <v>0</v>
      </c>
      <c r="AQ567" s="83">
        <f t="shared" si="620"/>
        <v>0</v>
      </c>
      <c r="AR567" s="83">
        <f t="shared" si="620"/>
        <v>0</v>
      </c>
      <c r="AS567" s="83">
        <f t="shared" si="620"/>
        <v>0</v>
      </c>
      <c r="AT567" s="83">
        <f t="shared" si="620"/>
        <v>0</v>
      </c>
      <c r="AU567" s="155"/>
      <c r="AV567" s="2">
        <f t="shared" si="635"/>
        <v>0</v>
      </c>
      <c r="AW567" s="2">
        <f t="shared" si="621"/>
        <v>0</v>
      </c>
      <c r="AX567" s="2">
        <f t="shared" si="622"/>
        <v>0</v>
      </c>
      <c r="AY567" s="2">
        <f t="shared" si="623"/>
        <v>0</v>
      </c>
      <c r="AZ567" s="2">
        <f t="shared" si="624"/>
        <v>0</v>
      </c>
      <c r="BA567" s="2">
        <f t="shared" si="625"/>
        <v>0</v>
      </c>
      <c r="BB567" s="2">
        <f t="shared" si="626"/>
        <v>0</v>
      </c>
      <c r="BC567" s="2">
        <f t="shared" si="627"/>
        <v>0</v>
      </c>
      <c r="BD567" s="2">
        <f t="shared" si="628"/>
        <v>0</v>
      </c>
      <c r="BE567" s="2">
        <f t="shared" si="629"/>
        <v>0</v>
      </c>
      <c r="BF567" s="2">
        <f t="shared" si="630"/>
        <v>0</v>
      </c>
      <c r="BG567" s="2">
        <f t="shared" si="631"/>
        <v>258.68</v>
      </c>
      <c r="BH567" s="145"/>
      <c r="BU567" s="145"/>
      <c r="CH567" s="145"/>
      <c r="CU567" s="145"/>
      <c r="DH567" s="145"/>
      <c r="DU567" s="145"/>
      <c r="EH567" s="145"/>
    </row>
    <row r="568" spans="1:138" ht="15.75" outlineLevel="1" x14ac:dyDescent="0.25">
      <c r="A568" s="2">
        <f t="shared" si="617"/>
        <v>8</v>
      </c>
      <c r="B568" s="88" t="str">
        <f t="shared" si="617"/>
        <v>PRE-09820</v>
      </c>
      <c r="C568" s="88" t="str">
        <f t="shared" si="617"/>
        <v>SPP TXE - 230037</v>
      </c>
      <c r="D568" s="2" t="str">
        <f t="shared" si="617"/>
        <v>PRE-09820.1</v>
      </c>
      <c r="E568" s="161" t="str">
        <f t="shared" si="617"/>
        <v>SPP TXE - 230037</v>
      </c>
      <c r="H568" s="174">
        <v>0</v>
      </c>
      <c r="I568" s="83">
        <f t="shared" ref="I568:T568" si="641">I429+H568</f>
        <v>0</v>
      </c>
      <c r="J568" s="83">
        <f t="shared" si="641"/>
        <v>0</v>
      </c>
      <c r="K568" s="83">
        <f t="shared" si="641"/>
        <v>0</v>
      </c>
      <c r="L568" s="83">
        <f t="shared" si="641"/>
        <v>0</v>
      </c>
      <c r="M568" s="83">
        <f t="shared" si="641"/>
        <v>0</v>
      </c>
      <c r="N568" s="83">
        <f t="shared" si="641"/>
        <v>0</v>
      </c>
      <c r="O568" s="83">
        <f t="shared" si="641"/>
        <v>0</v>
      </c>
      <c r="P568" s="83">
        <f t="shared" si="641"/>
        <v>0</v>
      </c>
      <c r="Q568" s="83">
        <f t="shared" si="641"/>
        <v>0</v>
      </c>
      <c r="R568" s="83">
        <f t="shared" si="641"/>
        <v>0</v>
      </c>
      <c r="S568" s="83">
        <f t="shared" si="641"/>
        <v>0</v>
      </c>
      <c r="T568" s="83">
        <f t="shared" si="641"/>
        <v>0</v>
      </c>
      <c r="U568" s="145"/>
      <c r="V568" s="83">
        <f t="shared" si="633"/>
        <v>0</v>
      </c>
      <c r="W568" s="83">
        <f t="shared" si="619"/>
        <v>0</v>
      </c>
      <c r="X568" s="83">
        <f t="shared" si="619"/>
        <v>0</v>
      </c>
      <c r="Y568" s="83">
        <f t="shared" si="619"/>
        <v>0</v>
      </c>
      <c r="Z568" s="83">
        <f t="shared" si="619"/>
        <v>0</v>
      </c>
      <c r="AA568" s="83">
        <f t="shared" si="619"/>
        <v>0</v>
      </c>
      <c r="AB568" s="83">
        <f t="shared" si="619"/>
        <v>0</v>
      </c>
      <c r="AC568" s="83">
        <f t="shared" si="619"/>
        <v>0</v>
      </c>
      <c r="AD568" s="83">
        <f t="shared" si="619"/>
        <v>0</v>
      </c>
      <c r="AE568" s="83">
        <f t="shared" si="619"/>
        <v>0</v>
      </c>
      <c r="AF568" s="83">
        <f t="shared" si="619"/>
        <v>0</v>
      </c>
      <c r="AG568" s="83">
        <f t="shared" si="619"/>
        <v>0</v>
      </c>
      <c r="AI568" s="83">
        <f t="shared" si="634"/>
        <v>0</v>
      </c>
      <c r="AJ568" s="83">
        <f t="shared" si="620"/>
        <v>0</v>
      </c>
      <c r="AK568" s="83">
        <f t="shared" si="620"/>
        <v>0</v>
      </c>
      <c r="AL568" s="83">
        <f t="shared" si="620"/>
        <v>0</v>
      </c>
      <c r="AM568" s="83">
        <f t="shared" si="620"/>
        <v>0</v>
      </c>
      <c r="AN568" s="83">
        <f t="shared" si="620"/>
        <v>0</v>
      </c>
      <c r="AO568" s="83">
        <f t="shared" si="620"/>
        <v>0</v>
      </c>
      <c r="AP568" s="83">
        <f t="shared" si="620"/>
        <v>0</v>
      </c>
      <c r="AQ568" s="83">
        <f t="shared" si="620"/>
        <v>0</v>
      </c>
      <c r="AR568" s="83">
        <f t="shared" si="620"/>
        <v>0</v>
      </c>
      <c r="AS568" s="83">
        <f t="shared" si="620"/>
        <v>0</v>
      </c>
      <c r="AT568" s="83">
        <f t="shared" si="620"/>
        <v>0</v>
      </c>
      <c r="AU568" s="155"/>
      <c r="AV568" s="2">
        <f t="shared" si="635"/>
        <v>0</v>
      </c>
      <c r="AW568" s="2">
        <f t="shared" si="621"/>
        <v>0</v>
      </c>
      <c r="AX568" s="2">
        <f t="shared" si="622"/>
        <v>0</v>
      </c>
      <c r="AY568" s="2">
        <f t="shared" si="623"/>
        <v>0</v>
      </c>
      <c r="AZ568" s="2">
        <f t="shared" si="624"/>
        <v>0</v>
      </c>
      <c r="BA568" s="2">
        <f t="shared" si="625"/>
        <v>0</v>
      </c>
      <c r="BB568" s="2">
        <f t="shared" si="626"/>
        <v>0</v>
      </c>
      <c r="BC568" s="2">
        <f t="shared" si="627"/>
        <v>0</v>
      </c>
      <c r="BD568" s="2">
        <f t="shared" si="628"/>
        <v>0</v>
      </c>
      <c r="BE568" s="2">
        <f t="shared" si="629"/>
        <v>0</v>
      </c>
      <c r="BF568" s="2">
        <f t="shared" si="630"/>
        <v>0</v>
      </c>
      <c r="BG568" s="2">
        <f t="shared" si="631"/>
        <v>0</v>
      </c>
      <c r="BH568" s="145"/>
      <c r="BU568" s="145"/>
      <c r="CH568" s="145"/>
      <c r="CU568" s="145"/>
      <c r="DH568" s="145"/>
      <c r="DU568" s="145"/>
      <c r="EH568" s="145"/>
    </row>
    <row r="569" spans="1:138" ht="15.75" outlineLevel="1" x14ac:dyDescent="0.25">
      <c r="A569" s="2">
        <f t="shared" si="617"/>
        <v>9</v>
      </c>
      <c r="B569" s="88" t="str">
        <f t="shared" si="617"/>
        <v>PRE-09821</v>
      </c>
      <c r="C569" s="88" t="str">
        <f t="shared" si="617"/>
        <v>SPP TXE - 66839</v>
      </c>
      <c r="D569" s="2" t="str">
        <f t="shared" si="617"/>
        <v>PRE-09821.1</v>
      </c>
      <c r="E569" s="161" t="str">
        <f t="shared" si="617"/>
        <v>SPP TXE - 66839</v>
      </c>
      <c r="H569" s="174">
        <v>0</v>
      </c>
      <c r="I569" s="83">
        <f t="shared" ref="I569:T569" si="642">I430+H569</f>
        <v>0</v>
      </c>
      <c r="J569" s="83">
        <f t="shared" si="642"/>
        <v>0</v>
      </c>
      <c r="K569" s="83">
        <f t="shared" si="642"/>
        <v>0</v>
      </c>
      <c r="L569" s="83">
        <f t="shared" si="642"/>
        <v>0</v>
      </c>
      <c r="M569" s="83">
        <f t="shared" si="642"/>
        <v>0</v>
      </c>
      <c r="N569" s="83">
        <f t="shared" si="642"/>
        <v>0</v>
      </c>
      <c r="O569" s="83">
        <f t="shared" si="642"/>
        <v>0</v>
      </c>
      <c r="P569" s="83">
        <f t="shared" si="642"/>
        <v>0</v>
      </c>
      <c r="Q569" s="83">
        <f t="shared" si="642"/>
        <v>0</v>
      </c>
      <c r="R569" s="83">
        <f t="shared" si="642"/>
        <v>0</v>
      </c>
      <c r="S569" s="83">
        <f t="shared" si="642"/>
        <v>0</v>
      </c>
      <c r="T569" s="83">
        <f t="shared" si="642"/>
        <v>0</v>
      </c>
      <c r="U569" s="145"/>
      <c r="V569" s="83">
        <f t="shared" si="633"/>
        <v>0</v>
      </c>
      <c r="W569" s="83">
        <f t="shared" si="619"/>
        <v>0</v>
      </c>
      <c r="X569" s="83">
        <f t="shared" si="619"/>
        <v>0</v>
      </c>
      <c r="Y569" s="83">
        <f t="shared" si="619"/>
        <v>0</v>
      </c>
      <c r="Z569" s="83">
        <f t="shared" si="619"/>
        <v>0</v>
      </c>
      <c r="AA569" s="83">
        <f t="shared" si="619"/>
        <v>0</v>
      </c>
      <c r="AB569" s="83">
        <f t="shared" si="619"/>
        <v>0</v>
      </c>
      <c r="AC569" s="83">
        <f t="shared" si="619"/>
        <v>0</v>
      </c>
      <c r="AD569" s="83">
        <f t="shared" si="619"/>
        <v>0</v>
      </c>
      <c r="AE569" s="83">
        <f t="shared" si="619"/>
        <v>0</v>
      </c>
      <c r="AF569" s="83">
        <f t="shared" si="619"/>
        <v>0</v>
      </c>
      <c r="AG569" s="83">
        <f t="shared" si="619"/>
        <v>0</v>
      </c>
      <c r="AI569" s="83">
        <f t="shared" si="634"/>
        <v>0</v>
      </c>
      <c r="AJ569" s="83">
        <f t="shared" si="620"/>
        <v>0</v>
      </c>
      <c r="AK569" s="83">
        <f t="shared" si="620"/>
        <v>0</v>
      </c>
      <c r="AL569" s="83">
        <f t="shared" si="620"/>
        <v>0</v>
      </c>
      <c r="AM569" s="83">
        <f t="shared" si="620"/>
        <v>0</v>
      </c>
      <c r="AN569" s="83">
        <f t="shared" si="620"/>
        <v>0</v>
      </c>
      <c r="AO569" s="83">
        <f t="shared" si="620"/>
        <v>0</v>
      </c>
      <c r="AP569" s="83">
        <f t="shared" si="620"/>
        <v>0</v>
      </c>
      <c r="AQ569" s="83">
        <f t="shared" si="620"/>
        <v>0</v>
      </c>
      <c r="AR569" s="83">
        <f t="shared" si="620"/>
        <v>0</v>
      </c>
      <c r="AS569" s="83">
        <f t="shared" si="620"/>
        <v>0</v>
      </c>
      <c r="AT569" s="83">
        <f t="shared" si="620"/>
        <v>0</v>
      </c>
      <c r="AU569" s="155"/>
      <c r="AV569" s="2">
        <f t="shared" si="635"/>
        <v>0</v>
      </c>
      <c r="AW569" s="2">
        <f t="shared" si="621"/>
        <v>0</v>
      </c>
      <c r="AX569" s="2">
        <f t="shared" si="622"/>
        <v>0</v>
      </c>
      <c r="AY569" s="2">
        <f t="shared" si="623"/>
        <v>0</v>
      </c>
      <c r="AZ569" s="2">
        <f t="shared" si="624"/>
        <v>0</v>
      </c>
      <c r="BA569" s="2">
        <f t="shared" si="625"/>
        <v>0</v>
      </c>
      <c r="BB569" s="2">
        <f t="shared" si="626"/>
        <v>0</v>
      </c>
      <c r="BC569" s="2">
        <f t="shared" si="627"/>
        <v>0</v>
      </c>
      <c r="BD569" s="2">
        <f t="shared" si="628"/>
        <v>0</v>
      </c>
      <c r="BE569" s="2">
        <f t="shared" si="629"/>
        <v>0</v>
      </c>
      <c r="BF569" s="2">
        <f t="shared" si="630"/>
        <v>0</v>
      </c>
      <c r="BG569" s="2">
        <f t="shared" si="631"/>
        <v>0</v>
      </c>
      <c r="BH569" s="145"/>
      <c r="BU569" s="145"/>
      <c r="CH569" s="145"/>
      <c r="CU569" s="145"/>
      <c r="DH569" s="145"/>
      <c r="DU569" s="145"/>
      <c r="EH569" s="145"/>
    </row>
    <row r="570" spans="1:138" ht="15.75" outlineLevel="1" x14ac:dyDescent="0.25">
      <c r="A570" s="2">
        <f t="shared" si="617"/>
        <v>10</v>
      </c>
      <c r="B570" s="88" t="str">
        <f t="shared" si="617"/>
        <v>PRE-09822</v>
      </c>
      <c r="C570" s="88" t="str">
        <f t="shared" si="617"/>
        <v>SPP TXE - 230606</v>
      </c>
      <c r="D570" s="2" t="str">
        <f t="shared" si="617"/>
        <v>PRE-09822.1</v>
      </c>
      <c r="E570" s="161" t="str">
        <f t="shared" si="617"/>
        <v>SPP TXE - 230606</v>
      </c>
      <c r="H570" s="174">
        <v>0</v>
      </c>
      <c r="I570" s="83">
        <f t="shared" ref="I570:T570" si="643">I431+H570</f>
        <v>0</v>
      </c>
      <c r="J570" s="83">
        <f t="shared" si="643"/>
        <v>0</v>
      </c>
      <c r="K570" s="83">
        <f t="shared" si="643"/>
        <v>0</v>
      </c>
      <c r="L570" s="83">
        <f t="shared" si="643"/>
        <v>0</v>
      </c>
      <c r="M570" s="83">
        <f t="shared" si="643"/>
        <v>0</v>
      </c>
      <c r="N570" s="83">
        <f t="shared" si="643"/>
        <v>0</v>
      </c>
      <c r="O570" s="83">
        <f t="shared" si="643"/>
        <v>0</v>
      </c>
      <c r="P570" s="83">
        <f t="shared" si="643"/>
        <v>0</v>
      </c>
      <c r="Q570" s="83">
        <f t="shared" si="643"/>
        <v>0</v>
      </c>
      <c r="R570" s="83">
        <f t="shared" si="643"/>
        <v>0</v>
      </c>
      <c r="S570" s="83">
        <f t="shared" si="643"/>
        <v>0</v>
      </c>
      <c r="T570" s="83">
        <f t="shared" si="643"/>
        <v>0</v>
      </c>
      <c r="U570" s="145"/>
      <c r="V570" s="83">
        <f t="shared" si="633"/>
        <v>0</v>
      </c>
      <c r="W570" s="83">
        <f t="shared" si="619"/>
        <v>0</v>
      </c>
      <c r="X570" s="83">
        <f t="shared" si="619"/>
        <v>0</v>
      </c>
      <c r="Y570" s="83">
        <f t="shared" si="619"/>
        <v>0</v>
      </c>
      <c r="Z570" s="83">
        <f t="shared" si="619"/>
        <v>0</v>
      </c>
      <c r="AA570" s="83">
        <f t="shared" si="619"/>
        <v>0</v>
      </c>
      <c r="AB570" s="83">
        <f t="shared" si="619"/>
        <v>0</v>
      </c>
      <c r="AC570" s="83">
        <f t="shared" si="619"/>
        <v>0</v>
      </c>
      <c r="AD570" s="83">
        <f t="shared" si="619"/>
        <v>0</v>
      </c>
      <c r="AE570" s="83">
        <f t="shared" si="619"/>
        <v>0</v>
      </c>
      <c r="AF570" s="83">
        <f t="shared" si="619"/>
        <v>0</v>
      </c>
      <c r="AG570" s="83">
        <f t="shared" si="619"/>
        <v>0</v>
      </c>
      <c r="AI570" s="83">
        <f t="shared" si="634"/>
        <v>0</v>
      </c>
      <c r="AJ570" s="83">
        <f t="shared" si="620"/>
        <v>0</v>
      </c>
      <c r="AK570" s="83">
        <f t="shared" si="620"/>
        <v>0</v>
      </c>
      <c r="AL570" s="83">
        <f t="shared" si="620"/>
        <v>0</v>
      </c>
      <c r="AM570" s="83">
        <f t="shared" si="620"/>
        <v>0</v>
      </c>
      <c r="AN570" s="83">
        <f t="shared" si="620"/>
        <v>0</v>
      </c>
      <c r="AO570" s="83">
        <f t="shared" si="620"/>
        <v>0</v>
      </c>
      <c r="AP570" s="83">
        <f t="shared" si="620"/>
        <v>0</v>
      </c>
      <c r="AQ570" s="83">
        <f t="shared" si="620"/>
        <v>0</v>
      </c>
      <c r="AR570" s="83">
        <f t="shared" si="620"/>
        <v>0</v>
      </c>
      <c r="AS570" s="83">
        <f t="shared" si="620"/>
        <v>0</v>
      </c>
      <c r="AT570" s="83">
        <f t="shared" si="620"/>
        <v>0</v>
      </c>
      <c r="AU570" s="155"/>
      <c r="AV570" s="2">
        <f t="shared" si="635"/>
        <v>0</v>
      </c>
      <c r="AW570" s="2">
        <f t="shared" si="621"/>
        <v>0</v>
      </c>
      <c r="AX570" s="2">
        <f t="shared" si="622"/>
        <v>0</v>
      </c>
      <c r="AY570" s="2">
        <f t="shared" si="623"/>
        <v>0</v>
      </c>
      <c r="AZ570" s="2">
        <f t="shared" si="624"/>
        <v>0</v>
      </c>
      <c r="BA570" s="2">
        <f t="shared" si="625"/>
        <v>0</v>
      </c>
      <c r="BB570" s="2">
        <f t="shared" si="626"/>
        <v>0</v>
      </c>
      <c r="BC570" s="2">
        <f t="shared" si="627"/>
        <v>0</v>
      </c>
      <c r="BD570" s="2">
        <f t="shared" si="628"/>
        <v>0</v>
      </c>
      <c r="BE570" s="2">
        <f t="shared" si="629"/>
        <v>0</v>
      </c>
      <c r="BF570" s="2">
        <f t="shared" si="630"/>
        <v>0</v>
      </c>
      <c r="BG570" s="2">
        <f t="shared" si="631"/>
        <v>0</v>
      </c>
      <c r="BH570" s="145"/>
      <c r="BU570" s="145"/>
      <c r="CH570" s="145"/>
      <c r="CU570" s="145"/>
      <c r="DH570" s="145"/>
      <c r="DU570" s="145"/>
      <c r="EH570" s="145"/>
    </row>
    <row r="571" spans="1:138" ht="15.75" outlineLevel="1" x14ac:dyDescent="0.25">
      <c r="A571" s="2">
        <f t="shared" ref="A571:E580" si="644">A432</f>
        <v>11</v>
      </c>
      <c r="B571" s="88" t="str">
        <f t="shared" si="644"/>
        <v>PRE-09836</v>
      </c>
      <c r="C571" s="88" t="str">
        <f t="shared" si="644"/>
        <v>SPP TXE - Columbus Dr #2 - Bridge</v>
      </c>
      <c r="D571" s="2" t="str">
        <f t="shared" si="644"/>
        <v>PRE-09836.1</v>
      </c>
      <c r="E571" s="161" t="str">
        <f t="shared" si="644"/>
        <v>SPP TXE - Columbus Dr #2 - Bridge</v>
      </c>
      <c r="H571" s="174">
        <v>0</v>
      </c>
      <c r="I571" s="83">
        <f t="shared" ref="I571:T571" si="645">I432+H571</f>
        <v>0</v>
      </c>
      <c r="J571" s="83">
        <f t="shared" si="645"/>
        <v>0</v>
      </c>
      <c r="K571" s="83">
        <f t="shared" si="645"/>
        <v>0</v>
      </c>
      <c r="L571" s="83">
        <f t="shared" si="645"/>
        <v>0</v>
      </c>
      <c r="M571" s="83">
        <f t="shared" si="645"/>
        <v>0</v>
      </c>
      <c r="N571" s="83">
        <f t="shared" si="645"/>
        <v>0</v>
      </c>
      <c r="O571" s="83">
        <f t="shared" si="645"/>
        <v>0</v>
      </c>
      <c r="P571" s="83">
        <f t="shared" si="645"/>
        <v>0</v>
      </c>
      <c r="Q571" s="83">
        <f t="shared" si="645"/>
        <v>0</v>
      </c>
      <c r="R571" s="83">
        <f t="shared" si="645"/>
        <v>0</v>
      </c>
      <c r="S571" s="83">
        <f t="shared" si="645"/>
        <v>0</v>
      </c>
      <c r="T571" s="83">
        <f t="shared" si="645"/>
        <v>0</v>
      </c>
      <c r="U571" s="145"/>
      <c r="V571" s="83">
        <f t="shared" si="633"/>
        <v>0</v>
      </c>
      <c r="W571" s="83">
        <f t="shared" si="619"/>
        <v>0</v>
      </c>
      <c r="X571" s="83">
        <f t="shared" si="619"/>
        <v>0</v>
      </c>
      <c r="Y571" s="83">
        <f t="shared" si="619"/>
        <v>0</v>
      </c>
      <c r="Z571" s="83">
        <f t="shared" si="619"/>
        <v>0</v>
      </c>
      <c r="AA571" s="83">
        <f t="shared" si="619"/>
        <v>0</v>
      </c>
      <c r="AB571" s="83">
        <f t="shared" si="619"/>
        <v>0</v>
      </c>
      <c r="AC571" s="83">
        <f t="shared" si="619"/>
        <v>0</v>
      </c>
      <c r="AD571" s="83">
        <f t="shared" si="619"/>
        <v>0</v>
      </c>
      <c r="AE571" s="83">
        <f t="shared" si="619"/>
        <v>0</v>
      </c>
      <c r="AF571" s="83">
        <f t="shared" si="619"/>
        <v>0</v>
      </c>
      <c r="AG571" s="83">
        <f t="shared" si="619"/>
        <v>0</v>
      </c>
      <c r="AI571" s="83">
        <f t="shared" si="634"/>
        <v>0</v>
      </c>
      <c r="AJ571" s="83">
        <f t="shared" si="620"/>
        <v>0</v>
      </c>
      <c r="AK571" s="83">
        <f t="shared" si="620"/>
        <v>0</v>
      </c>
      <c r="AL571" s="83">
        <f t="shared" si="620"/>
        <v>0</v>
      </c>
      <c r="AM571" s="83">
        <f t="shared" si="620"/>
        <v>0</v>
      </c>
      <c r="AN571" s="83">
        <f t="shared" si="620"/>
        <v>0</v>
      </c>
      <c r="AO571" s="83">
        <f t="shared" si="620"/>
        <v>0</v>
      </c>
      <c r="AP571" s="83">
        <f t="shared" si="620"/>
        <v>0</v>
      </c>
      <c r="AQ571" s="83">
        <f t="shared" si="620"/>
        <v>0</v>
      </c>
      <c r="AR571" s="83">
        <f t="shared" si="620"/>
        <v>0</v>
      </c>
      <c r="AS571" s="83">
        <f t="shared" si="620"/>
        <v>0</v>
      </c>
      <c r="AT571" s="83">
        <f t="shared" si="620"/>
        <v>0</v>
      </c>
      <c r="AU571" s="155"/>
      <c r="AV571" s="2">
        <f t="shared" si="635"/>
        <v>0</v>
      </c>
      <c r="AW571" s="2">
        <f t="shared" si="621"/>
        <v>0</v>
      </c>
      <c r="AX571" s="2">
        <f t="shared" si="622"/>
        <v>0</v>
      </c>
      <c r="AY571" s="2">
        <f t="shared" si="623"/>
        <v>0</v>
      </c>
      <c r="AZ571" s="2">
        <f t="shared" si="624"/>
        <v>0</v>
      </c>
      <c r="BA571" s="2">
        <f t="shared" si="625"/>
        <v>0</v>
      </c>
      <c r="BB571" s="2">
        <f t="shared" si="626"/>
        <v>0</v>
      </c>
      <c r="BC571" s="2">
        <f t="shared" si="627"/>
        <v>0</v>
      </c>
      <c r="BD571" s="2">
        <f t="shared" si="628"/>
        <v>0</v>
      </c>
      <c r="BE571" s="2">
        <f t="shared" si="629"/>
        <v>0</v>
      </c>
      <c r="BF571" s="2">
        <f t="shared" si="630"/>
        <v>0</v>
      </c>
      <c r="BG571" s="2">
        <f t="shared" si="631"/>
        <v>0</v>
      </c>
      <c r="BH571" s="145"/>
      <c r="BU571" s="145"/>
      <c r="CH571" s="145"/>
      <c r="CU571" s="145"/>
      <c r="DH571" s="145"/>
      <c r="DU571" s="145"/>
      <c r="EH571" s="145"/>
    </row>
    <row r="572" spans="1:138" ht="15.75" outlineLevel="1" x14ac:dyDescent="0.25">
      <c r="A572" s="2">
        <f t="shared" si="644"/>
        <v>12</v>
      </c>
      <c r="B572" s="88" t="str">
        <f t="shared" si="644"/>
        <v>PRE-09837</v>
      </c>
      <c r="C572" s="88" t="str">
        <f t="shared" si="644"/>
        <v>SPP TXE - W. of Forbes Rd - Bridge</v>
      </c>
      <c r="D572" s="2" t="str">
        <f t="shared" si="644"/>
        <v>PRE-09837.1</v>
      </c>
      <c r="E572" s="161" t="str">
        <f t="shared" si="644"/>
        <v>SPP TXE - W. of Forbes Rd - Bridge</v>
      </c>
      <c r="H572" s="174">
        <v>0</v>
      </c>
      <c r="I572" s="83">
        <f t="shared" ref="I572:T572" si="646">I433+H572</f>
        <v>0</v>
      </c>
      <c r="J572" s="83">
        <f t="shared" si="646"/>
        <v>0</v>
      </c>
      <c r="K572" s="83">
        <f t="shared" si="646"/>
        <v>0</v>
      </c>
      <c r="L572" s="83">
        <f t="shared" si="646"/>
        <v>0</v>
      </c>
      <c r="M572" s="83">
        <f t="shared" si="646"/>
        <v>0</v>
      </c>
      <c r="N572" s="83">
        <f t="shared" si="646"/>
        <v>0</v>
      </c>
      <c r="O572" s="83">
        <f t="shared" si="646"/>
        <v>0</v>
      </c>
      <c r="P572" s="83">
        <f t="shared" si="646"/>
        <v>0</v>
      </c>
      <c r="Q572" s="83">
        <f t="shared" si="646"/>
        <v>0</v>
      </c>
      <c r="R572" s="83">
        <f t="shared" si="646"/>
        <v>0</v>
      </c>
      <c r="S572" s="83">
        <f t="shared" si="646"/>
        <v>0</v>
      </c>
      <c r="T572" s="83">
        <f t="shared" si="646"/>
        <v>0</v>
      </c>
      <c r="U572" s="145"/>
      <c r="V572" s="83">
        <f t="shared" si="633"/>
        <v>0</v>
      </c>
      <c r="W572" s="83">
        <f t="shared" si="619"/>
        <v>0</v>
      </c>
      <c r="X572" s="83">
        <f t="shared" si="619"/>
        <v>0</v>
      </c>
      <c r="Y572" s="83">
        <f t="shared" si="619"/>
        <v>0</v>
      </c>
      <c r="Z572" s="83">
        <f t="shared" si="619"/>
        <v>0</v>
      </c>
      <c r="AA572" s="83">
        <f t="shared" si="619"/>
        <v>0</v>
      </c>
      <c r="AB572" s="83">
        <f t="shared" si="619"/>
        <v>0</v>
      </c>
      <c r="AC572" s="83">
        <f t="shared" si="619"/>
        <v>0</v>
      </c>
      <c r="AD572" s="83">
        <f t="shared" si="619"/>
        <v>0</v>
      </c>
      <c r="AE572" s="83">
        <f t="shared" si="619"/>
        <v>0</v>
      </c>
      <c r="AF572" s="83">
        <f t="shared" si="619"/>
        <v>0</v>
      </c>
      <c r="AG572" s="83">
        <f t="shared" si="619"/>
        <v>0</v>
      </c>
      <c r="AI572" s="83">
        <f t="shared" si="634"/>
        <v>0</v>
      </c>
      <c r="AJ572" s="83">
        <f t="shared" si="620"/>
        <v>0</v>
      </c>
      <c r="AK572" s="83">
        <f t="shared" si="620"/>
        <v>0</v>
      </c>
      <c r="AL572" s="83">
        <f t="shared" si="620"/>
        <v>0</v>
      </c>
      <c r="AM572" s="83">
        <f t="shared" si="620"/>
        <v>0</v>
      </c>
      <c r="AN572" s="83">
        <f t="shared" si="620"/>
        <v>0</v>
      </c>
      <c r="AO572" s="83">
        <f t="shared" si="620"/>
        <v>0</v>
      </c>
      <c r="AP572" s="83">
        <f t="shared" si="620"/>
        <v>0</v>
      </c>
      <c r="AQ572" s="83">
        <f t="shared" si="620"/>
        <v>0</v>
      </c>
      <c r="AR572" s="83">
        <f t="shared" si="620"/>
        <v>0</v>
      </c>
      <c r="AS572" s="83">
        <f t="shared" si="620"/>
        <v>0</v>
      </c>
      <c r="AT572" s="83">
        <f t="shared" si="620"/>
        <v>0</v>
      </c>
      <c r="AU572" s="155"/>
      <c r="AV572" s="2">
        <f t="shared" si="635"/>
        <v>0</v>
      </c>
      <c r="AW572" s="2">
        <f t="shared" si="621"/>
        <v>0</v>
      </c>
      <c r="AX572" s="2">
        <f t="shared" si="622"/>
        <v>0</v>
      </c>
      <c r="AY572" s="2">
        <f t="shared" si="623"/>
        <v>0</v>
      </c>
      <c r="AZ572" s="2">
        <f t="shared" si="624"/>
        <v>0</v>
      </c>
      <c r="BA572" s="2">
        <f t="shared" si="625"/>
        <v>0</v>
      </c>
      <c r="BB572" s="2">
        <f t="shared" si="626"/>
        <v>0</v>
      </c>
      <c r="BC572" s="2">
        <f t="shared" si="627"/>
        <v>0</v>
      </c>
      <c r="BD572" s="2">
        <f t="shared" si="628"/>
        <v>0</v>
      </c>
      <c r="BE572" s="2">
        <f t="shared" si="629"/>
        <v>0</v>
      </c>
      <c r="BF572" s="2">
        <f t="shared" si="630"/>
        <v>0</v>
      </c>
      <c r="BG572" s="2">
        <f t="shared" si="631"/>
        <v>0</v>
      </c>
      <c r="BH572" s="145"/>
      <c r="BU572" s="145"/>
      <c r="CH572" s="145"/>
      <c r="CU572" s="145"/>
      <c r="DH572" s="145"/>
      <c r="DU572" s="145"/>
      <c r="EH572" s="145"/>
    </row>
    <row r="573" spans="1:138" ht="15.75" outlineLevel="1" x14ac:dyDescent="0.25">
      <c r="A573" s="2">
        <f t="shared" si="644"/>
        <v>13</v>
      </c>
      <c r="B573" s="88" t="str">
        <f t="shared" si="644"/>
        <v>PRE-09838</v>
      </c>
      <c r="C573" s="88" t="str">
        <f t="shared" si="644"/>
        <v>SPP TXE - Columbus Dr #1 - Bridge</v>
      </c>
      <c r="D573" s="2" t="str">
        <f t="shared" si="644"/>
        <v>PRE-09838.1</v>
      </c>
      <c r="E573" s="161" t="str">
        <f t="shared" si="644"/>
        <v>SPP TXE - Columbus Dr #1 - Bridge</v>
      </c>
      <c r="H573" s="174">
        <v>0</v>
      </c>
      <c r="I573" s="83">
        <f t="shared" ref="I573:T573" si="647">I434+H573</f>
        <v>0</v>
      </c>
      <c r="J573" s="83">
        <f t="shared" si="647"/>
        <v>0</v>
      </c>
      <c r="K573" s="83">
        <f t="shared" si="647"/>
        <v>0</v>
      </c>
      <c r="L573" s="83">
        <f t="shared" si="647"/>
        <v>0</v>
      </c>
      <c r="M573" s="83">
        <f t="shared" si="647"/>
        <v>0</v>
      </c>
      <c r="N573" s="83">
        <f t="shared" si="647"/>
        <v>0</v>
      </c>
      <c r="O573" s="83">
        <f t="shared" si="647"/>
        <v>0</v>
      </c>
      <c r="P573" s="83">
        <f t="shared" si="647"/>
        <v>0</v>
      </c>
      <c r="Q573" s="83">
        <f t="shared" si="647"/>
        <v>0</v>
      </c>
      <c r="R573" s="83">
        <f t="shared" si="647"/>
        <v>0</v>
      </c>
      <c r="S573" s="83">
        <f t="shared" si="647"/>
        <v>0</v>
      </c>
      <c r="T573" s="83">
        <f t="shared" si="647"/>
        <v>0</v>
      </c>
      <c r="U573" s="145"/>
      <c r="V573" s="83">
        <f t="shared" si="633"/>
        <v>0</v>
      </c>
      <c r="W573" s="83">
        <f t="shared" si="619"/>
        <v>0</v>
      </c>
      <c r="X573" s="83">
        <f t="shared" si="619"/>
        <v>0</v>
      </c>
      <c r="Y573" s="83">
        <f t="shared" si="619"/>
        <v>0</v>
      </c>
      <c r="Z573" s="83">
        <f t="shared" si="619"/>
        <v>0</v>
      </c>
      <c r="AA573" s="83">
        <f t="shared" si="619"/>
        <v>0</v>
      </c>
      <c r="AB573" s="83">
        <f t="shared" si="619"/>
        <v>0</v>
      </c>
      <c r="AC573" s="83">
        <f t="shared" si="619"/>
        <v>0</v>
      </c>
      <c r="AD573" s="83">
        <f t="shared" si="619"/>
        <v>0</v>
      </c>
      <c r="AE573" s="83">
        <f t="shared" si="619"/>
        <v>0</v>
      </c>
      <c r="AF573" s="83">
        <f t="shared" si="619"/>
        <v>0</v>
      </c>
      <c r="AG573" s="83">
        <f t="shared" si="619"/>
        <v>0</v>
      </c>
      <c r="AI573" s="83">
        <f t="shared" si="634"/>
        <v>0</v>
      </c>
      <c r="AJ573" s="83">
        <f t="shared" si="620"/>
        <v>0</v>
      </c>
      <c r="AK573" s="83">
        <f t="shared" si="620"/>
        <v>0</v>
      </c>
      <c r="AL573" s="83">
        <f t="shared" si="620"/>
        <v>0</v>
      </c>
      <c r="AM573" s="83">
        <f t="shared" si="620"/>
        <v>0</v>
      </c>
      <c r="AN573" s="83">
        <f t="shared" si="620"/>
        <v>0</v>
      </c>
      <c r="AO573" s="83">
        <f t="shared" si="620"/>
        <v>0</v>
      </c>
      <c r="AP573" s="83">
        <f t="shared" si="620"/>
        <v>0</v>
      </c>
      <c r="AQ573" s="83">
        <f t="shared" si="620"/>
        <v>0</v>
      </c>
      <c r="AR573" s="83">
        <f t="shared" si="620"/>
        <v>0</v>
      </c>
      <c r="AS573" s="83">
        <f t="shared" si="620"/>
        <v>0</v>
      </c>
      <c r="AT573" s="83">
        <f t="shared" si="620"/>
        <v>0</v>
      </c>
      <c r="AU573" s="155"/>
      <c r="AV573" s="2">
        <f t="shared" si="635"/>
        <v>0</v>
      </c>
      <c r="AW573" s="2">
        <f t="shared" si="621"/>
        <v>0</v>
      </c>
      <c r="AX573" s="2">
        <f t="shared" si="622"/>
        <v>0</v>
      </c>
      <c r="AY573" s="2">
        <f t="shared" si="623"/>
        <v>0</v>
      </c>
      <c r="AZ573" s="2">
        <f t="shared" si="624"/>
        <v>0</v>
      </c>
      <c r="BA573" s="2">
        <f t="shared" si="625"/>
        <v>0</v>
      </c>
      <c r="BB573" s="2">
        <f t="shared" si="626"/>
        <v>0</v>
      </c>
      <c r="BC573" s="2">
        <f t="shared" si="627"/>
        <v>0</v>
      </c>
      <c r="BD573" s="2">
        <f t="shared" si="628"/>
        <v>0</v>
      </c>
      <c r="BE573" s="2">
        <f t="shared" si="629"/>
        <v>0</v>
      </c>
      <c r="BF573" s="2">
        <f t="shared" si="630"/>
        <v>0</v>
      </c>
      <c r="BG573" s="2">
        <f t="shared" si="631"/>
        <v>0</v>
      </c>
      <c r="BH573" s="145"/>
      <c r="BU573" s="145"/>
      <c r="CH573" s="145"/>
      <c r="CU573" s="145"/>
      <c r="DH573" s="145"/>
      <c r="DU573" s="145"/>
      <c r="EH573" s="145"/>
    </row>
    <row r="574" spans="1:138" ht="15.75" outlineLevel="1" x14ac:dyDescent="0.25">
      <c r="A574" s="2">
        <f t="shared" si="644"/>
        <v>14</v>
      </c>
      <c r="B574" s="88" t="str">
        <f t="shared" si="644"/>
        <v>PRE-09839</v>
      </c>
      <c r="C574" s="88" t="str">
        <f t="shared" si="644"/>
        <v>SPP TXE - Tampa Palms #1 - Bridge</v>
      </c>
      <c r="D574" s="2" t="str">
        <f t="shared" si="644"/>
        <v>PRE-09839.1</v>
      </c>
      <c r="E574" s="161" t="str">
        <f t="shared" si="644"/>
        <v>SPP TXE - Tampa Palms #1 - Bridge</v>
      </c>
      <c r="H574" s="174">
        <v>0</v>
      </c>
      <c r="I574" s="83">
        <f t="shared" ref="I574:T574" si="648">I435+H574</f>
        <v>0</v>
      </c>
      <c r="J574" s="83">
        <f t="shared" si="648"/>
        <v>0</v>
      </c>
      <c r="K574" s="83">
        <f t="shared" si="648"/>
        <v>0</v>
      </c>
      <c r="L574" s="83">
        <f t="shared" si="648"/>
        <v>0</v>
      </c>
      <c r="M574" s="83">
        <f t="shared" si="648"/>
        <v>0</v>
      </c>
      <c r="N574" s="83">
        <f t="shared" si="648"/>
        <v>0</v>
      </c>
      <c r="O574" s="83">
        <f t="shared" si="648"/>
        <v>0</v>
      </c>
      <c r="P574" s="83">
        <f t="shared" si="648"/>
        <v>0</v>
      </c>
      <c r="Q574" s="83">
        <f t="shared" si="648"/>
        <v>0</v>
      </c>
      <c r="R574" s="83">
        <f t="shared" si="648"/>
        <v>0</v>
      </c>
      <c r="S574" s="83">
        <f t="shared" si="648"/>
        <v>0</v>
      </c>
      <c r="T574" s="83">
        <f t="shared" si="648"/>
        <v>0</v>
      </c>
      <c r="U574" s="145"/>
      <c r="V574" s="83">
        <f t="shared" si="633"/>
        <v>0</v>
      </c>
      <c r="W574" s="83">
        <f t="shared" si="619"/>
        <v>0</v>
      </c>
      <c r="X574" s="83">
        <f t="shared" si="619"/>
        <v>0</v>
      </c>
      <c r="Y574" s="83">
        <f t="shared" si="619"/>
        <v>0</v>
      </c>
      <c r="Z574" s="83">
        <f t="shared" si="619"/>
        <v>0</v>
      </c>
      <c r="AA574" s="83">
        <f t="shared" si="619"/>
        <v>0</v>
      </c>
      <c r="AB574" s="83">
        <f t="shared" si="619"/>
        <v>0</v>
      </c>
      <c r="AC574" s="83">
        <f t="shared" si="619"/>
        <v>0</v>
      </c>
      <c r="AD574" s="83">
        <f t="shared" si="619"/>
        <v>0</v>
      </c>
      <c r="AE574" s="83">
        <f t="shared" si="619"/>
        <v>0</v>
      </c>
      <c r="AF574" s="83">
        <f t="shared" si="619"/>
        <v>0</v>
      </c>
      <c r="AG574" s="83">
        <f t="shared" si="619"/>
        <v>0</v>
      </c>
      <c r="AI574" s="83">
        <f t="shared" si="634"/>
        <v>0</v>
      </c>
      <c r="AJ574" s="83">
        <f t="shared" si="620"/>
        <v>0</v>
      </c>
      <c r="AK574" s="83">
        <f t="shared" si="620"/>
        <v>0</v>
      </c>
      <c r="AL574" s="83">
        <f t="shared" si="620"/>
        <v>0</v>
      </c>
      <c r="AM574" s="83">
        <f t="shared" si="620"/>
        <v>0</v>
      </c>
      <c r="AN574" s="83">
        <f t="shared" si="620"/>
        <v>0</v>
      </c>
      <c r="AO574" s="83">
        <f t="shared" si="620"/>
        <v>0</v>
      </c>
      <c r="AP574" s="83">
        <f t="shared" si="620"/>
        <v>0</v>
      </c>
      <c r="AQ574" s="83">
        <f t="shared" si="620"/>
        <v>0</v>
      </c>
      <c r="AR574" s="83">
        <f t="shared" si="620"/>
        <v>0</v>
      </c>
      <c r="AS574" s="83">
        <f t="shared" si="620"/>
        <v>0</v>
      </c>
      <c r="AT574" s="83">
        <f t="shared" si="620"/>
        <v>0</v>
      </c>
      <c r="AU574" s="155"/>
      <c r="AV574" s="2">
        <f t="shared" si="635"/>
        <v>0</v>
      </c>
      <c r="AW574" s="2">
        <f t="shared" si="621"/>
        <v>0</v>
      </c>
      <c r="AX574" s="2">
        <f t="shared" si="622"/>
        <v>0</v>
      </c>
      <c r="AY574" s="2">
        <f t="shared" si="623"/>
        <v>0</v>
      </c>
      <c r="AZ574" s="2">
        <f t="shared" si="624"/>
        <v>742.93</v>
      </c>
      <c r="BA574" s="2">
        <f t="shared" si="625"/>
        <v>1485.86</v>
      </c>
      <c r="BB574" s="2">
        <f t="shared" si="626"/>
        <v>2228.79</v>
      </c>
      <c r="BC574" s="2">
        <f t="shared" si="627"/>
        <v>2971.72</v>
      </c>
      <c r="BD574" s="2">
        <f t="shared" si="628"/>
        <v>3714.6499999999996</v>
      </c>
      <c r="BE574" s="2">
        <f t="shared" si="629"/>
        <v>4457.58</v>
      </c>
      <c r="BF574" s="2">
        <f t="shared" si="630"/>
        <v>5200.51</v>
      </c>
      <c r="BG574" s="2">
        <f t="shared" si="631"/>
        <v>5943.4400000000005</v>
      </c>
      <c r="BH574" s="145"/>
      <c r="BU574" s="145"/>
      <c r="CH574" s="145"/>
      <c r="CU574" s="145"/>
      <c r="DH574" s="145"/>
      <c r="DU574" s="145"/>
      <c r="EH574" s="145"/>
    </row>
    <row r="575" spans="1:138" ht="15.75" outlineLevel="1" x14ac:dyDescent="0.25">
      <c r="A575" s="2">
        <f t="shared" si="644"/>
        <v>15</v>
      </c>
      <c r="B575" s="88" t="str">
        <f t="shared" si="644"/>
        <v>PRE-09840</v>
      </c>
      <c r="C575" s="88" t="str">
        <f t="shared" si="644"/>
        <v>SPP TXE - 19th AV NE - Bridge</v>
      </c>
      <c r="D575" s="2" t="str">
        <f t="shared" si="644"/>
        <v>PRE-09840.1</v>
      </c>
      <c r="E575" s="161" t="str">
        <f t="shared" si="644"/>
        <v>SPP TXE - 19th AV NE - Bridge</v>
      </c>
      <c r="H575" s="174">
        <v>0</v>
      </c>
      <c r="I575" s="83">
        <f t="shared" ref="I575:T575" si="649">I436+H575</f>
        <v>0</v>
      </c>
      <c r="J575" s="83">
        <f t="shared" si="649"/>
        <v>0</v>
      </c>
      <c r="K575" s="83">
        <f t="shared" si="649"/>
        <v>0</v>
      </c>
      <c r="L575" s="83">
        <f t="shared" si="649"/>
        <v>0</v>
      </c>
      <c r="M575" s="83">
        <f t="shared" si="649"/>
        <v>0</v>
      </c>
      <c r="N575" s="83">
        <f t="shared" si="649"/>
        <v>0</v>
      </c>
      <c r="O575" s="83">
        <f t="shared" si="649"/>
        <v>0</v>
      </c>
      <c r="P575" s="83">
        <f t="shared" si="649"/>
        <v>0</v>
      </c>
      <c r="Q575" s="83">
        <f t="shared" si="649"/>
        <v>0</v>
      </c>
      <c r="R575" s="83">
        <f t="shared" si="649"/>
        <v>0</v>
      </c>
      <c r="S575" s="83">
        <f t="shared" si="649"/>
        <v>0</v>
      </c>
      <c r="T575" s="83">
        <f t="shared" si="649"/>
        <v>0</v>
      </c>
      <c r="U575" s="145"/>
      <c r="V575" s="83">
        <f t="shared" si="633"/>
        <v>0</v>
      </c>
      <c r="W575" s="83">
        <f t="shared" si="619"/>
        <v>0</v>
      </c>
      <c r="X575" s="83">
        <f t="shared" si="619"/>
        <v>0</v>
      </c>
      <c r="Y575" s="83">
        <f t="shared" si="619"/>
        <v>0</v>
      </c>
      <c r="Z575" s="83">
        <f t="shared" si="619"/>
        <v>0</v>
      </c>
      <c r="AA575" s="83">
        <f t="shared" si="619"/>
        <v>0</v>
      </c>
      <c r="AB575" s="83">
        <f t="shared" si="619"/>
        <v>0</v>
      </c>
      <c r="AC575" s="83">
        <f t="shared" si="619"/>
        <v>0</v>
      </c>
      <c r="AD575" s="83">
        <f t="shared" si="619"/>
        <v>0</v>
      </c>
      <c r="AE575" s="83">
        <f t="shared" si="619"/>
        <v>0</v>
      </c>
      <c r="AF575" s="83">
        <f t="shared" si="619"/>
        <v>0</v>
      </c>
      <c r="AG575" s="83">
        <f t="shared" si="619"/>
        <v>0</v>
      </c>
      <c r="AI575" s="83">
        <f t="shared" si="634"/>
        <v>0</v>
      </c>
      <c r="AJ575" s="83">
        <f t="shared" si="620"/>
        <v>0</v>
      </c>
      <c r="AK575" s="83">
        <f t="shared" si="620"/>
        <v>0</v>
      </c>
      <c r="AL575" s="83">
        <f t="shared" si="620"/>
        <v>0</v>
      </c>
      <c r="AM575" s="83">
        <f t="shared" si="620"/>
        <v>0</v>
      </c>
      <c r="AN575" s="83">
        <f t="shared" si="620"/>
        <v>0</v>
      </c>
      <c r="AO575" s="83">
        <f t="shared" si="620"/>
        <v>0</v>
      </c>
      <c r="AP575" s="83">
        <f t="shared" si="620"/>
        <v>0</v>
      </c>
      <c r="AQ575" s="83">
        <f t="shared" si="620"/>
        <v>0</v>
      </c>
      <c r="AR575" s="83">
        <f t="shared" si="620"/>
        <v>0</v>
      </c>
      <c r="AS575" s="83">
        <f t="shared" si="620"/>
        <v>0</v>
      </c>
      <c r="AT575" s="83">
        <f t="shared" si="620"/>
        <v>0</v>
      </c>
      <c r="AU575" s="155"/>
      <c r="AV575" s="2">
        <f t="shared" si="635"/>
        <v>0</v>
      </c>
      <c r="AW575" s="2">
        <f t="shared" si="621"/>
        <v>0</v>
      </c>
      <c r="AX575" s="2">
        <f t="shared" si="622"/>
        <v>0</v>
      </c>
      <c r="AY575" s="2">
        <f t="shared" si="623"/>
        <v>0</v>
      </c>
      <c r="AZ575" s="2">
        <f t="shared" si="624"/>
        <v>0</v>
      </c>
      <c r="BA575" s="2">
        <f t="shared" si="625"/>
        <v>0</v>
      </c>
      <c r="BB575" s="2">
        <f t="shared" si="626"/>
        <v>0</v>
      </c>
      <c r="BC575" s="2">
        <f t="shared" si="627"/>
        <v>0</v>
      </c>
      <c r="BD575" s="2">
        <f t="shared" si="628"/>
        <v>0</v>
      </c>
      <c r="BE575" s="2">
        <f t="shared" si="629"/>
        <v>0</v>
      </c>
      <c r="BF575" s="2">
        <f t="shared" si="630"/>
        <v>0</v>
      </c>
      <c r="BG575" s="2">
        <f t="shared" si="631"/>
        <v>0</v>
      </c>
      <c r="BH575" s="145"/>
      <c r="BU575" s="145"/>
      <c r="CH575" s="145"/>
      <c r="CU575" s="145"/>
      <c r="DH575" s="145"/>
      <c r="DU575" s="145"/>
      <c r="EH575" s="145"/>
    </row>
    <row r="576" spans="1:138" ht="15.75" outlineLevel="1" x14ac:dyDescent="0.25">
      <c r="A576" s="2">
        <f t="shared" si="644"/>
        <v>16</v>
      </c>
      <c r="B576" s="88" t="str">
        <f t="shared" si="644"/>
        <v>PRE-09841</v>
      </c>
      <c r="C576" s="88" t="str">
        <f t="shared" si="644"/>
        <v>SPP TXE - E.Sydney Washer Rd-Bridge</v>
      </c>
      <c r="D576" s="2" t="str">
        <f t="shared" si="644"/>
        <v>PRE-09841.1</v>
      </c>
      <c r="E576" s="161" t="str">
        <f t="shared" si="644"/>
        <v>SPP TXE - E.Sydney Washer Rd-Bridge</v>
      </c>
      <c r="H576" s="174">
        <v>0</v>
      </c>
      <c r="I576" s="83">
        <f t="shared" ref="I576:T576" si="650">I437+H576</f>
        <v>0</v>
      </c>
      <c r="J576" s="83">
        <f t="shared" si="650"/>
        <v>0</v>
      </c>
      <c r="K576" s="83">
        <f t="shared" si="650"/>
        <v>0</v>
      </c>
      <c r="L576" s="83">
        <f t="shared" si="650"/>
        <v>0</v>
      </c>
      <c r="M576" s="83">
        <f t="shared" si="650"/>
        <v>0</v>
      </c>
      <c r="N576" s="83">
        <f t="shared" si="650"/>
        <v>0</v>
      </c>
      <c r="O576" s="83">
        <f t="shared" si="650"/>
        <v>0</v>
      </c>
      <c r="P576" s="83">
        <f t="shared" si="650"/>
        <v>0</v>
      </c>
      <c r="Q576" s="83">
        <f t="shared" si="650"/>
        <v>0</v>
      </c>
      <c r="R576" s="83">
        <f t="shared" si="650"/>
        <v>0</v>
      </c>
      <c r="S576" s="83">
        <f t="shared" si="650"/>
        <v>0</v>
      </c>
      <c r="T576" s="83">
        <f t="shared" si="650"/>
        <v>0</v>
      </c>
      <c r="U576" s="145"/>
      <c r="V576" s="83">
        <f t="shared" si="633"/>
        <v>0</v>
      </c>
      <c r="W576" s="83">
        <f t="shared" si="619"/>
        <v>0</v>
      </c>
      <c r="X576" s="83">
        <f t="shared" si="619"/>
        <v>0</v>
      </c>
      <c r="Y576" s="83">
        <f t="shared" si="619"/>
        <v>0</v>
      </c>
      <c r="Z576" s="83">
        <f t="shared" si="619"/>
        <v>0</v>
      </c>
      <c r="AA576" s="83">
        <f t="shared" si="619"/>
        <v>0</v>
      </c>
      <c r="AB576" s="83">
        <f t="shared" si="619"/>
        <v>0</v>
      </c>
      <c r="AC576" s="83">
        <f t="shared" si="619"/>
        <v>0</v>
      </c>
      <c r="AD576" s="83">
        <f t="shared" si="619"/>
        <v>0</v>
      </c>
      <c r="AE576" s="83">
        <f t="shared" si="619"/>
        <v>0</v>
      </c>
      <c r="AF576" s="83">
        <f t="shared" si="619"/>
        <v>0</v>
      </c>
      <c r="AG576" s="83">
        <f t="shared" si="619"/>
        <v>0</v>
      </c>
      <c r="AI576" s="83">
        <f t="shared" si="634"/>
        <v>0</v>
      </c>
      <c r="AJ576" s="83">
        <f t="shared" si="620"/>
        <v>0</v>
      </c>
      <c r="AK576" s="83">
        <f t="shared" si="620"/>
        <v>0</v>
      </c>
      <c r="AL576" s="83">
        <f t="shared" si="620"/>
        <v>0</v>
      </c>
      <c r="AM576" s="83">
        <f t="shared" si="620"/>
        <v>0</v>
      </c>
      <c r="AN576" s="83">
        <f t="shared" si="620"/>
        <v>0</v>
      </c>
      <c r="AO576" s="83">
        <f t="shared" si="620"/>
        <v>0</v>
      </c>
      <c r="AP576" s="83">
        <f t="shared" si="620"/>
        <v>0</v>
      </c>
      <c r="AQ576" s="83">
        <f t="shared" si="620"/>
        <v>0</v>
      </c>
      <c r="AR576" s="83">
        <f t="shared" si="620"/>
        <v>0</v>
      </c>
      <c r="AS576" s="83">
        <f t="shared" si="620"/>
        <v>0</v>
      </c>
      <c r="AT576" s="83">
        <f t="shared" si="620"/>
        <v>0</v>
      </c>
      <c r="AU576" s="155"/>
      <c r="AV576" s="2">
        <f t="shared" si="635"/>
        <v>0</v>
      </c>
      <c r="AW576" s="2">
        <f t="shared" si="621"/>
        <v>0</v>
      </c>
      <c r="AX576" s="2">
        <f t="shared" si="622"/>
        <v>0</v>
      </c>
      <c r="AY576" s="2">
        <f t="shared" si="623"/>
        <v>0</v>
      </c>
      <c r="AZ576" s="2">
        <f t="shared" si="624"/>
        <v>0</v>
      </c>
      <c r="BA576" s="2">
        <f t="shared" si="625"/>
        <v>0</v>
      </c>
      <c r="BB576" s="2">
        <f t="shared" si="626"/>
        <v>0</v>
      </c>
      <c r="BC576" s="2">
        <f t="shared" si="627"/>
        <v>0</v>
      </c>
      <c r="BD576" s="2">
        <f t="shared" si="628"/>
        <v>0</v>
      </c>
      <c r="BE576" s="2">
        <f t="shared" si="629"/>
        <v>0</v>
      </c>
      <c r="BF576" s="2">
        <f t="shared" si="630"/>
        <v>0</v>
      </c>
      <c r="BG576" s="2">
        <f t="shared" si="631"/>
        <v>0</v>
      </c>
      <c r="BH576" s="145"/>
      <c r="BU576" s="145"/>
      <c r="CH576" s="145"/>
      <c r="CU576" s="145"/>
      <c r="DH576" s="145"/>
      <c r="DU576" s="145"/>
      <c r="EH576" s="145"/>
    </row>
    <row r="577" spans="1:138" ht="15.75" outlineLevel="1" x14ac:dyDescent="0.25">
      <c r="A577" s="2">
        <f t="shared" si="644"/>
        <v>17</v>
      </c>
      <c r="B577" s="88" t="str">
        <f t="shared" si="644"/>
        <v>PRE-09842</v>
      </c>
      <c r="C577" s="88" t="str">
        <f t="shared" si="644"/>
        <v>SPP TXE - Tampa Palms #3 - Bridge</v>
      </c>
      <c r="D577" s="2" t="str">
        <f t="shared" si="644"/>
        <v>PRE-09842.1</v>
      </c>
      <c r="E577" s="161" t="str">
        <f t="shared" si="644"/>
        <v>SPP TXE - Tampa Palms #3 - Bridge</v>
      </c>
      <c r="H577" s="174">
        <v>0</v>
      </c>
      <c r="I577" s="83">
        <f t="shared" ref="I577:T577" si="651">I438+H577</f>
        <v>0</v>
      </c>
      <c r="J577" s="83">
        <f t="shared" si="651"/>
        <v>0</v>
      </c>
      <c r="K577" s="83">
        <f t="shared" si="651"/>
        <v>0</v>
      </c>
      <c r="L577" s="83">
        <f t="shared" si="651"/>
        <v>0</v>
      </c>
      <c r="M577" s="83">
        <f t="shared" si="651"/>
        <v>0</v>
      </c>
      <c r="N577" s="83">
        <f t="shared" si="651"/>
        <v>0</v>
      </c>
      <c r="O577" s="83">
        <f t="shared" si="651"/>
        <v>0</v>
      </c>
      <c r="P577" s="83">
        <f t="shared" si="651"/>
        <v>0</v>
      </c>
      <c r="Q577" s="83">
        <f t="shared" si="651"/>
        <v>0</v>
      </c>
      <c r="R577" s="83">
        <f t="shared" si="651"/>
        <v>0</v>
      </c>
      <c r="S577" s="83">
        <f t="shared" si="651"/>
        <v>0</v>
      </c>
      <c r="T577" s="83">
        <f t="shared" si="651"/>
        <v>0</v>
      </c>
      <c r="U577" s="145"/>
      <c r="V577" s="83">
        <f t="shared" si="633"/>
        <v>0</v>
      </c>
      <c r="W577" s="83">
        <f t="shared" ref="W577:AG592" si="652">W438+V577</f>
        <v>0</v>
      </c>
      <c r="X577" s="83">
        <f t="shared" si="652"/>
        <v>0</v>
      </c>
      <c r="Y577" s="83">
        <f t="shared" si="652"/>
        <v>0</v>
      </c>
      <c r="Z577" s="83">
        <f t="shared" si="652"/>
        <v>0</v>
      </c>
      <c r="AA577" s="83">
        <f t="shared" si="652"/>
        <v>0</v>
      </c>
      <c r="AB577" s="83">
        <f t="shared" si="652"/>
        <v>0</v>
      </c>
      <c r="AC577" s="83">
        <f t="shared" si="652"/>
        <v>0</v>
      </c>
      <c r="AD577" s="83">
        <f t="shared" si="652"/>
        <v>0</v>
      </c>
      <c r="AE577" s="83">
        <f t="shared" si="652"/>
        <v>0</v>
      </c>
      <c r="AF577" s="83">
        <f t="shared" si="652"/>
        <v>0</v>
      </c>
      <c r="AG577" s="83">
        <f t="shared" si="652"/>
        <v>0</v>
      </c>
      <c r="AI577" s="83">
        <f t="shared" si="634"/>
        <v>0</v>
      </c>
      <c r="AJ577" s="83">
        <f t="shared" ref="AJ577:AT592" si="653">AJ438+AI577</f>
        <v>0</v>
      </c>
      <c r="AK577" s="83">
        <f t="shared" si="653"/>
        <v>0</v>
      </c>
      <c r="AL577" s="83">
        <f t="shared" si="653"/>
        <v>0</v>
      </c>
      <c r="AM577" s="83">
        <f t="shared" si="653"/>
        <v>0</v>
      </c>
      <c r="AN577" s="83">
        <f t="shared" si="653"/>
        <v>0</v>
      </c>
      <c r="AO577" s="83">
        <f t="shared" si="653"/>
        <v>0</v>
      </c>
      <c r="AP577" s="83">
        <f t="shared" si="653"/>
        <v>0</v>
      </c>
      <c r="AQ577" s="83">
        <f t="shared" si="653"/>
        <v>0</v>
      </c>
      <c r="AR577" s="83">
        <f t="shared" si="653"/>
        <v>0</v>
      </c>
      <c r="AS577" s="83">
        <f t="shared" si="653"/>
        <v>0</v>
      </c>
      <c r="AT577" s="83">
        <f t="shared" si="653"/>
        <v>0</v>
      </c>
      <c r="AU577" s="155"/>
      <c r="AV577" s="2">
        <f t="shared" si="635"/>
        <v>0</v>
      </c>
      <c r="AW577" s="2">
        <f t="shared" si="621"/>
        <v>0</v>
      </c>
      <c r="AX577" s="2">
        <f t="shared" si="622"/>
        <v>0</v>
      </c>
      <c r="AY577" s="2">
        <f t="shared" si="623"/>
        <v>0</v>
      </c>
      <c r="AZ577" s="2">
        <f t="shared" si="624"/>
        <v>0</v>
      </c>
      <c r="BA577" s="2">
        <f t="shared" si="625"/>
        <v>0</v>
      </c>
      <c r="BB577" s="2">
        <f t="shared" si="626"/>
        <v>0</v>
      </c>
      <c r="BC577" s="2">
        <f t="shared" si="627"/>
        <v>870.08</v>
      </c>
      <c r="BD577" s="2">
        <f t="shared" si="628"/>
        <v>1740.16</v>
      </c>
      <c r="BE577" s="2">
        <f t="shared" si="629"/>
        <v>2610.2400000000002</v>
      </c>
      <c r="BF577" s="2">
        <f t="shared" si="630"/>
        <v>3480.32</v>
      </c>
      <c r="BG577" s="2">
        <f t="shared" si="631"/>
        <v>4350.4000000000005</v>
      </c>
      <c r="BH577" s="145"/>
      <c r="BU577" s="145"/>
      <c r="CH577" s="145"/>
      <c r="CU577" s="145"/>
      <c r="DH577" s="145"/>
      <c r="DU577" s="145"/>
      <c r="EH577" s="145"/>
    </row>
    <row r="578" spans="1:138" ht="15.75" outlineLevel="1" x14ac:dyDescent="0.25">
      <c r="A578" s="2">
        <f t="shared" si="644"/>
        <v>18</v>
      </c>
      <c r="B578" s="88" t="str">
        <f t="shared" si="644"/>
        <v>PRE-09843</v>
      </c>
      <c r="C578" s="88" t="str">
        <f t="shared" si="644"/>
        <v>SPP TXE - Proposed M - Bridge</v>
      </c>
      <c r="D578" s="2" t="str">
        <f t="shared" si="644"/>
        <v>PRE-09843.1</v>
      </c>
      <c r="E578" s="161" t="str">
        <f t="shared" si="644"/>
        <v>SPP TXE - Proposed M - Bridge</v>
      </c>
      <c r="H578" s="174">
        <v>0</v>
      </c>
      <c r="I578" s="83">
        <f t="shared" ref="I578:T578" si="654">I439+H578</f>
        <v>0</v>
      </c>
      <c r="J578" s="83">
        <f t="shared" si="654"/>
        <v>0</v>
      </c>
      <c r="K578" s="83">
        <f t="shared" si="654"/>
        <v>0</v>
      </c>
      <c r="L578" s="83">
        <f t="shared" si="654"/>
        <v>0</v>
      </c>
      <c r="M578" s="83">
        <f t="shared" si="654"/>
        <v>0</v>
      </c>
      <c r="N578" s="83">
        <f t="shared" si="654"/>
        <v>0</v>
      </c>
      <c r="O578" s="83">
        <f t="shared" si="654"/>
        <v>0</v>
      </c>
      <c r="P578" s="83">
        <f t="shared" si="654"/>
        <v>0</v>
      </c>
      <c r="Q578" s="83">
        <f t="shared" si="654"/>
        <v>0</v>
      </c>
      <c r="R578" s="83">
        <f t="shared" si="654"/>
        <v>0</v>
      </c>
      <c r="S578" s="83">
        <f t="shared" si="654"/>
        <v>0</v>
      </c>
      <c r="T578" s="83">
        <f t="shared" si="654"/>
        <v>0</v>
      </c>
      <c r="U578" s="145"/>
      <c r="V578" s="83">
        <f t="shared" si="633"/>
        <v>0</v>
      </c>
      <c r="W578" s="83">
        <f t="shared" si="652"/>
        <v>0</v>
      </c>
      <c r="X578" s="83">
        <f t="shared" si="652"/>
        <v>0</v>
      </c>
      <c r="Y578" s="83">
        <f t="shared" si="652"/>
        <v>0</v>
      </c>
      <c r="Z578" s="83">
        <f t="shared" si="652"/>
        <v>0</v>
      </c>
      <c r="AA578" s="83">
        <f t="shared" si="652"/>
        <v>0</v>
      </c>
      <c r="AB578" s="83">
        <f t="shared" si="652"/>
        <v>0</v>
      </c>
      <c r="AC578" s="83">
        <f t="shared" si="652"/>
        <v>0</v>
      </c>
      <c r="AD578" s="83">
        <f t="shared" si="652"/>
        <v>0</v>
      </c>
      <c r="AE578" s="83">
        <f t="shared" si="652"/>
        <v>0</v>
      </c>
      <c r="AF578" s="83">
        <f t="shared" si="652"/>
        <v>0</v>
      </c>
      <c r="AG578" s="83">
        <f t="shared" si="652"/>
        <v>0</v>
      </c>
      <c r="AI578" s="83">
        <f t="shared" si="634"/>
        <v>0</v>
      </c>
      <c r="AJ578" s="83">
        <f t="shared" si="653"/>
        <v>0</v>
      </c>
      <c r="AK578" s="83">
        <f t="shared" si="653"/>
        <v>0</v>
      </c>
      <c r="AL578" s="83">
        <f t="shared" si="653"/>
        <v>0</v>
      </c>
      <c r="AM578" s="83">
        <f t="shared" si="653"/>
        <v>0</v>
      </c>
      <c r="AN578" s="83">
        <f t="shared" si="653"/>
        <v>0</v>
      </c>
      <c r="AO578" s="83">
        <f t="shared" si="653"/>
        <v>0</v>
      </c>
      <c r="AP578" s="83">
        <f t="shared" si="653"/>
        <v>0</v>
      </c>
      <c r="AQ578" s="83">
        <f t="shared" si="653"/>
        <v>0</v>
      </c>
      <c r="AR578" s="83">
        <f t="shared" si="653"/>
        <v>0</v>
      </c>
      <c r="AS578" s="83">
        <f t="shared" si="653"/>
        <v>0</v>
      </c>
      <c r="AT578" s="83">
        <f t="shared" si="653"/>
        <v>0</v>
      </c>
      <c r="AU578" s="155"/>
      <c r="AV578" s="2">
        <f t="shared" si="635"/>
        <v>0</v>
      </c>
      <c r="AW578" s="2">
        <f t="shared" si="621"/>
        <v>0</v>
      </c>
      <c r="AX578" s="2">
        <f t="shared" si="622"/>
        <v>0</v>
      </c>
      <c r="AY578" s="2">
        <f t="shared" si="623"/>
        <v>0</v>
      </c>
      <c r="AZ578" s="2">
        <f t="shared" si="624"/>
        <v>0</v>
      </c>
      <c r="BA578" s="2">
        <f t="shared" si="625"/>
        <v>0</v>
      </c>
      <c r="BB578" s="2">
        <f t="shared" si="626"/>
        <v>0</v>
      </c>
      <c r="BC578" s="2">
        <f t="shared" si="627"/>
        <v>0</v>
      </c>
      <c r="BD578" s="2">
        <f t="shared" si="628"/>
        <v>10.74</v>
      </c>
      <c r="BE578" s="2">
        <f t="shared" si="629"/>
        <v>21.48</v>
      </c>
      <c r="BF578" s="2">
        <f t="shared" si="630"/>
        <v>32.22</v>
      </c>
      <c r="BG578" s="2">
        <f t="shared" si="631"/>
        <v>42.96</v>
      </c>
      <c r="BH578" s="145"/>
      <c r="BU578" s="145"/>
      <c r="CH578" s="145"/>
      <c r="CU578" s="145"/>
      <c r="DH578" s="145"/>
      <c r="DU578" s="145"/>
      <c r="EH578" s="145"/>
    </row>
    <row r="579" spans="1:138" ht="15.75" hidden="1" outlineLevel="1" x14ac:dyDescent="0.25">
      <c r="A579" s="2">
        <f t="shared" si="644"/>
        <v>19</v>
      </c>
      <c r="B579" s="88" t="str">
        <f t="shared" si="644"/>
        <v>TXE - TBD19</v>
      </c>
      <c r="C579" s="88" t="str">
        <f t="shared" si="644"/>
        <v>TXE - TBD19</v>
      </c>
      <c r="D579" s="2" t="str">
        <f t="shared" si="644"/>
        <v>TXE - TBD19.1</v>
      </c>
      <c r="E579" s="161" t="str">
        <f t="shared" si="644"/>
        <v>SPP TXE - Site Access-Bayside Station</v>
      </c>
      <c r="H579" s="174">
        <v>0</v>
      </c>
      <c r="I579" s="83">
        <f t="shared" ref="I579:T579" si="655">I440+H579</f>
        <v>0</v>
      </c>
      <c r="J579" s="83">
        <f t="shared" si="655"/>
        <v>0</v>
      </c>
      <c r="K579" s="83">
        <f t="shared" si="655"/>
        <v>0</v>
      </c>
      <c r="L579" s="83">
        <f t="shared" si="655"/>
        <v>0</v>
      </c>
      <c r="M579" s="83">
        <f t="shared" si="655"/>
        <v>0</v>
      </c>
      <c r="N579" s="83">
        <f t="shared" si="655"/>
        <v>0</v>
      </c>
      <c r="O579" s="83">
        <f t="shared" si="655"/>
        <v>0</v>
      </c>
      <c r="P579" s="83">
        <f t="shared" si="655"/>
        <v>0</v>
      </c>
      <c r="Q579" s="83">
        <f t="shared" si="655"/>
        <v>0</v>
      </c>
      <c r="R579" s="83">
        <f t="shared" si="655"/>
        <v>0</v>
      </c>
      <c r="S579" s="83">
        <f t="shared" si="655"/>
        <v>0</v>
      </c>
      <c r="T579" s="83">
        <f t="shared" si="655"/>
        <v>0</v>
      </c>
      <c r="U579" s="145"/>
      <c r="V579" s="83">
        <f t="shared" si="633"/>
        <v>0</v>
      </c>
      <c r="W579" s="83">
        <f t="shared" si="652"/>
        <v>0</v>
      </c>
      <c r="X579" s="83">
        <f t="shared" si="652"/>
        <v>0</v>
      </c>
      <c r="Y579" s="83">
        <f t="shared" si="652"/>
        <v>0</v>
      </c>
      <c r="Z579" s="83">
        <f t="shared" si="652"/>
        <v>0</v>
      </c>
      <c r="AA579" s="83">
        <f t="shared" si="652"/>
        <v>0</v>
      </c>
      <c r="AB579" s="83">
        <f t="shared" si="652"/>
        <v>0</v>
      </c>
      <c r="AC579" s="83">
        <f t="shared" si="652"/>
        <v>0</v>
      </c>
      <c r="AD579" s="83">
        <f t="shared" si="652"/>
        <v>0</v>
      </c>
      <c r="AE579" s="83">
        <f t="shared" si="652"/>
        <v>0</v>
      </c>
      <c r="AF579" s="83">
        <f t="shared" si="652"/>
        <v>0</v>
      </c>
      <c r="AG579" s="83">
        <f t="shared" si="652"/>
        <v>0</v>
      </c>
      <c r="AI579" s="83">
        <f t="shared" si="634"/>
        <v>0</v>
      </c>
      <c r="AJ579" s="83">
        <f t="shared" si="653"/>
        <v>0</v>
      </c>
      <c r="AK579" s="83">
        <f t="shared" si="653"/>
        <v>0</v>
      </c>
      <c r="AL579" s="83">
        <f t="shared" si="653"/>
        <v>0</v>
      </c>
      <c r="AM579" s="83">
        <f t="shared" si="653"/>
        <v>0</v>
      </c>
      <c r="AN579" s="83">
        <f t="shared" si="653"/>
        <v>0</v>
      </c>
      <c r="AO579" s="83">
        <f t="shared" si="653"/>
        <v>0</v>
      </c>
      <c r="AP579" s="83">
        <f t="shared" si="653"/>
        <v>0</v>
      </c>
      <c r="AQ579" s="83">
        <f t="shared" si="653"/>
        <v>0</v>
      </c>
      <c r="AR579" s="83">
        <f t="shared" si="653"/>
        <v>0</v>
      </c>
      <c r="AS579" s="83">
        <f t="shared" si="653"/>
        <v>0</v>
      </c>
      <c r="AT579" s="83">
        <f t="shared" si="653"/>
        <v>0</v>
      </c>
      <c r="AU579" s="155"/>
      <c r="AV579" s="2">
        <f t="shared" si="635"/>
        <v>0</v>
      </c>
      <c r="AW579" s="2">
        <f t="shared" si="621"/>
        <v>0</v>
      </c>
      <c r="AX579" s="2">
        <f t="shared" si="622"/>
        <v>0</v>
      </c>
      <c r="AY579" s="2">
        <f t="shared" si="623"/>
        <v>0</v>
      </c>
      <c r="AZ579" s="2">
        <f t="shared" si="624"/>
        <v>0</v>
      </c>
      <c r="BA579" s="2">
        <f t="shared" si="625"/>
        <v>0</v>
      </c>
      <c r="BB579" s="2">
        <f t="shared" si="626"/>
        <v>0</v>
      </c>
      <c r="BC579" s="2">
        <f t="shared" si="627"/>
        <v>0</v>
      </c>
      <c r="BD579" s="2">
        <f t="shared" si="628"/>
        <v>0</v>
      </c>
      <c r="BE579" s="2">
        <f t="shared" si="629"/>
        <v>0</v>
      </c>
      <c r="BF579" s="2">
        <f t="shared" si="630"/>
        <v>0</v>
      </c>
      <c r="BG579" s="2">
        <f t="shared" si="631"/>
        <v>0</v>
      </c>
      <c r="BH579" s="145"/>
      <c r="BU579" s="145"/>
      <c r="CH579" s="145"/>
      <c r="CU579" s="145"/>
      <c r="DH579" s="145"/>
      <c r="DU579" s="145"/>
      <c r="EH579" s="145"/>
    </row>
    <row r="580" spans="1:138" ht="15.75" outlineLevel="1" x14ac:dyDescent="0.25">
      <c r="A580" s="2">
        <f t="shared" si="644"/>
        <v>20</v>
      </c>
      <c r="B580" s="88" t="str">
        <f t="shared" si="644"/>
        <v>PRE-09872</v>
      </c>
      <c r="C580" s="88" t="str">
        <f t="shared" si="644"/>
        <v>SPP TXE - 230020 - 4 road locations</v>
      </c>
      <c r="D580" s="2" t="str">
        <f t="shared" si="644"/>
        <v>PRE-09872.1</v>
      </c>
      <c r="E580" s="161" t="str">
        <f t="shared" si="644"/>
        <v>SPP TXE - 230020 - 4 road locations</v>
      </c>
      <c r="H580" s="174">
        <v>0</v>
      </c>
      <c r="I580" s="83">
        <f t="shared" ref="I580:T580" si="656">I441+H580</f>
        <v>0</v>
      </c>
      <c r="J580" s="83">
        <f t="shared" si="656"/>
        <v>0</v>
      </c>
      <c r="K580" s="83">
        <f t="shared" si="656"/>
        <v>0</v>
      </c>
      <c r="L580" s="83">
        <f t="shared" si="656"/>
        <v>0</v>
      </c>
      <c r="M580" s="83">
        <f t="shared" si="656"/>
        <v>0</v>
      </c>
      <c r="N580" s="83">
        <f t="shared" si="656"/>
        <v>0</v>
      </c>
      <c r="O580" s="83">
        <f t="shared" si="656"/>
        <v>0</v>
      </c>
      <c r="P580" s="83">
        <f t="shared" si="656"/>
        <v>0</v>
      </c>
      <c r="Q580" s="83">
        <f t="shared" si="656"/>
        <v>0</v>
      </c>
      <c r="R580" s="83">
        <f t="shared" si="656"/>
        <v>0</v>
      </c>
      <c r="S580" s="83">
        <f t="shared" si="656"/>
        <v>0</v>
      </c>
      <c r="T580" s="83">
        <f t="shared" si="656"/>
        <v>0</v>
      </c>
      <c r="U580" s="145"/>
      <c r="V580" s="83">
        <f t="shared" si="633"/>
        <v>0</v>
      </c>
      <c r="W580" s="83">
        <f t="shared" si="652"/>
        <v>0</v>
      </c>
      <c r="X580" s="83">
        <f t="shared" si="652"/>
        <v>0</v>
      </c>
      <c r="Y580" s="83">
        <f t="shared" si="652"/>
        <v>0</v>
      </c>
      <c r="Z580" s="83">
        <f t="shared" si="652"/>
        <v>0</v>
      </c>
      <c r="AA580" s="83">
        <f t="shared" si="652"/>
        <v>0</v>
      </c>
      <c r="AB580" s="83">
        <f t="shared" si="652"/>
        <v>0</v>
      </c>
      <c r="AC580" s="83">
        <f t="shared" si="652"/>
        <v>0</v>
      </c>
      <c r="AD580" s="83">
        <f t="shared" si="652"/>
        <v>0</v>
      </c>
      <c r="AE580" s="83">
        <f t="shared" si="652"/>
        <v>0</v>
      </c>
      <c r="AF580" s="83">
        <f t="shared" si="652"/>
        <v>0</v>
      </c>
      <c r="AG580" s="83">
        <f t="shared" si="652"/>
        <v>0</v>
      </c>
      <c r="AI580" s="83">
        <f t="shared" si="634"/>
        <v>0</v>
      </c>
      <c r="AJ580" s="83">
        <f t="shared" si="653"/>
        <v>0</v>
      </c>
      <c r="AK580" s="83">
        <f t="shared" si="653"/>
        <v>0</v>
      </c>
      <c r="AL580" s="83">
        <f t="shared" si="653"/>
        <v>0</v>
      </c>
      <c r="AM580" s="83">
        <f t="shared" si="653"/>
        <v>0</v>
      </c>
      <c r="AN580" s="83">
        <f t="shared" si="653"/>
        <v>0</v>
      </c>
      <c r="AO580" s="83">
        <f t="shared" si="653"/>
        <v>0</v>
      </c>
      <c r="AP580" s="83">
        <f t="shared" si="653"/>
        <v>0</v>
      </c>
      <c r="AQ580" s="83">
        <f t="shared" si="653"/>
        <v>0</v>
      </c>
      <c r="AR580" s="83">
        <f t="shared" si="653"/>
        <v>0</v>
      </c>
      <c r="AS580" s="83">
        <f t="shared" si="653"/>
        <v>0</v>
      </c>
      <c r="AT580" s="83">
        <f t="shared" si="653"/>
        <v>0</v>
      </c>
      <c r="AU580" s="155"/>
      <c r="AV580" s="2">
        <f t="shared" si="635"/>
        <v>0</v>
      </c>
      <c r="AW580" s="2">
        <f t="shared" si="621"/>
        <v>0</v>
      </c>
      <c r="AX580" s="2">
        <f t="shared" si="622"/>
        <v>0</v>
      </c>
      <c r="AY580" s="2">
        <f t="shared" si="623"/>
        <v>0</v>
      </c>
      <c r="AZ580" s="2">
        <f t="shared" si="624"/>
        <v>0</v>
      </c>
      <c r="BA580" s="2">
        <f t="shared" si="625"/>
        <v>0</v>
      </c>
      <c r="BB580" s="2">
        <f t="shared" si="626"/>
        <v>0</v>
      </c>
      <c r="BC580" s="2">
        <f t="shared" si="627"/>
        <v>0</v>
      </c>
      <c r="BD580" s="2">
        <f t="shared" si="628"/>
        <v>0</v>
      </c>
      <c r="BE580" s="2">
        <f t="shared" si="629"/>
        <v>0</v>
      </c>
      <c r="BF580" s="2">
        <f t="shared" si="630"/>
        <v>0</v>
      </c>
      <c r="BG580" s="2">
        <f t="shared" si="631"/>
        <v>0</v>
      </c>
      <c r="BH580" s="145"/>
      <c r="BU580" s="145"/>
      <c r="CH580" s="145"/>
      <c r="CU580" s="145"/>
      <c r="DH580" s="145"/>
      <c r="DU580" s="145"/>
      <c r="EH580" s="145"/>
    </row>
    <row r="581" spans="1:138" ht="15.75" outlineLevel="1" x14ac:dyDescent="0.25">
      <c r="A581" s="2">
        <f t="shared" ref="A581:E590" si="657">A442</f>
        <v>21</v>
      </c>
      <c r="B581" s="88" t="str">
        <f t="shared" si="657"/>
        <v>PRE-09873</v>
      </c>
      <c r="C581" s="88" t="str">
        <f t="shared" si="657"/>
        <v>SPP TXE - Tampa Palms #2 - Bridge</v>
      </c>
      <c r="D581" s="2" t="str">
        <f t="shared" si="657"/>
        <v>PRE-09873.1</v>
      </c>
      <c r="E581" s="161" t="str">
        <f t="shared" si="657"/>
        <v>SPP TXE - Tampa Palms #2 - Bridge</v>
      </c>
      <c r="H581" s="174">
        <v>0</v>
      </c>
      <c r="I581" s="83">
        <f t="shared" ref="I581:T581" si="658">I442+H581</f>
        <v>0</v>
      </c>
      <c r="J581" s="83">
        <f t="shared" si="658"/>
        <v>0</v>
      </c>
      <c r="K581" s="83">
        <f t="shared" si="658"/>
        <v>0</v>
      </c>
      <c r="L581" s="83">
        <f t="shared" si="658"/>
        <v>0</v>
      </c>
      <c r="M581" s="83">
        <f t="shared" si="658"/>
        <v>0</v>
      </c>
      <c r="N581" s="83">
        <f t="shared" si="658"/>
        <v>0</v>
      </c>
      <c r="O581" s="83">
        <f t="shared" si="658"/>
        <v>0</v>
      </c>
      <c r="P581" s="83">
        <f t="shared" si="658"/>
        <v>0</v>
      </c>
      <c r="Q581" s="83">
        <f t="shared" si="658"/>
        <v>0</v>
      </c>
      <c r="R581" s="83">
        <f t="shared" si="658"/>
        <v>0</v>
      </c>
      <c r="S581" s="83">
        <f t="shared" si="658"/>
        <v>0</v>
      </c>
      <c r="T581" s="83">
        <f t="shared" si="658"/>
        <v>0</v>
      </c>
      <c r="U581" s="145"/>
      <c r="V581" s="83">
        <f t="shared" si="633"/>
        <v>0</v>
      </c>
      <c r="W581" s="83">
        <f t="shared" si="652"/>
        <v>0</v>
      </c>
      <c r="X581" s="83">
        <f t="shared" si="652"/>
        <v>0</v>
      </c>
      <c r="Y581" s="83">
        <f t="shared" si="652"/>
        <v>0</v>
      </c>
      <c r="Z581" s="83">
        <f t="shared" si="652"/>
        <v>0</v>
      </c>
      <c r="AA581" s="83">
        <f t="shared" si="652"/>
        <v>0</v>
      </c>
      <c r="AB581" s="83">
        <f t="shared" si="652"/>
        <v>0</v>
      </c>
      <c r="AC581" s="83">
        <f t="shared" si="652"/>
        <v>0</v>
      </c>
      <c r="AD581" s="83">
        <f t="shared" si="652"/>
        <v>0</v>
      </c>
      <c r="AE581" s="83">
        <f t="shared" si="652"/>
        <v>0</v>
      </c>
      <c r="AF581" s="83">
        <f t="shared" si="652"/>
        <v>0</v>
      </c>
      <c r="AG581" s="83">
        <f t="shared" si="652"/>
        <v>0</v>
      </c>
      <c r="AI581" s="83">
        <f t="shared" si="634"/>
        <v>0</v>
      </c>
      <c r="AJ581" s="83">
        <f t="shared" si="653"/>
        <v>0</v>
      </c>
      <c r="AK581" s="83">
        <f t="shared" si="653"/>
        <v>0</v>
      </c>
      <c r="AL581" s="83">
        <f t="shared" si="653"/>
        <v>0</v>
      </c>
      <c r="AM581" s="83">
        <f t="shared" si="653"/>
        <v>0</v>
      </c>
      <c r="AN581" s="83">
        <f t="shared" si="653"/>
        <v>0</v>
      </c>
      <c r="AO581" s="83">
        <f t="shared" si="653"/>
        <v>0</v>
      </c>
      <c r="AP581" s="83">
        <f t="shared" si="653"/>
        <v>0</v>
      </c>
      <c r="AQ581" s="83">
        <f t="shared" si="653"/>
        <v>0</v>
      </c>
      <c r="AR581" s="83">
        <f t="shared" si="653"/>
        <v>0</v>
      </c>
      <c r="AS581" s="83">
        <f t="shared" si="653"/>
        <v>0</v>
      </c>
      <c r="AT581" s="83">
        <f t="shared" si="653"/>
        <v>0</v>
      </c>
      <c r="AU581" s="155"/>
      <c r="AV581" s="2">
        <f t="shared" si="635"/>
        <v>0</v>
      </c>
      <c r="AW581" s="2">
        <f t="shared" si="621"/>
        <v>0</v>
      </c>
      <c r="AX581" s="2">
        <f t="shared" si="622"/>
        <v>0</v>
      </c>
      <c r="AY581" s="2">
        <f t="shared" si="623"/>
        <v>0</v>
      </c>
      <c r="AZ581" s="2">
        <f t="shared" si="624"/>
        <v>0</v>
      </c>
      <c r="BA581" s="2">
        <f t="shared" si="625"/>
        <v>0</v>
      </c>
      <c r="BB581" s="2">
        <f t="shared" si="626"/>
        <v>931.45</v>
      </c>
      <c r="BC581" s="2">
        <f t="shared" si="627"/>
        <v>1862.9</v>
      </c>
      <c r="BD581" s="2">
        <f t="shared" si="628"/>
        <v>2794.3500000000004</v>
      </c>
      <c r="BE581" s="2">
        <f t="shared" si="629"/>
        <v>3725.8</v>
      </c>
      <c r="BF581" s="2">
        <f t="shared" si="630"/>
        <v>4657.25</v>
      </c>
      <c r="BG581" s="2">
        <f t="shared" si="631"/>
        <v>5588.7</v>
      </c>
      <c r="BH581" s="145"/>
      <c r="BU581" s="145"/>
      <c r="CH581" s="145"/>
      <c r="CU581" s="145"/>
      <c r="DH581" s="145"/>
      <c r="DU581" s="145"/>
      <c r="EH581" s="145"/>
    </row>
    <row r="582" spans="1:138" ht="15.75" outlineLevel="1" x14ac:dyDescent="0.25">
      <c r="A582" s="2">
        <f t="shared" si="657"/>
        <v>22</v>
      </c>
      <c r="B582" s="88" t="str">
        <f t="shared" si="657"/>
        <v>PRE-09876</v>
      </c>
      <c r="C582" s="88" t="str">
        <f t="shared" si="657"/>
        <v>SPP TXE - 66016</v>
      </c>
      <c r="D582" s="2" t="str">
        <f t="shared" si="657"/>
        <v>PRE-09876.1</v>
      </c>
      <c r="E582" s="161" t="str">
        <f t="shared" si="657"/>
        <v>SPP TXE - 66016</v>
      </c>
      <c r="H582" s="174">
        <v>0</v>
      </c>
      <c r="I582" s="83">
        <f t="shared" ref="I582:T582" si="659">I443+H582</f>
        <v>0</v>
      </c>
      <c r="J582" s="83">
        <f t="shared" si="659"/>
        <v>0</v>
      </c>
      <c r="K582" s="83">
        <f t="shared" si="659"/>
        <v>0</v>
      </c>
      <c r="L582" s="83">
        <f t="shared" si="659"/>
        <v>0</v>
      </c>
      <c r="M582" s="83">
        <f t="shared" si="659"/>
        <v>0</v>
      </c>
      <c r="N582" s="83">
        <f t="shared" si="659"/>
        <v>0</v>
      </c>
      <c r="O582" s="83">
        <f t="shared" si="659"/>
        <v>0</v>
      </c>
      <c r="P582" s="83">
        <f t="shared" si="659"/>
        <v>0</v>
      </c>
      <c r="Q582" s="83">
        <f t="shared" si="659"/>
        <v>0</v>
      </c>
      <c r="R582" s="83">
        <f t="shared" si="659"/>
        <v>0</v>
      </c>
      <c r="S582" s="83">
        <f t="shared" si="659"/>
        <v>0</v>
      </c>
      <c r="T582" s="83">
        <f t="shared" si="659"/>
        <v>0</v>
      </c>
      <c r="U582" s="145"/>
      <c r="V582" s="83">
        <f t="shared" si="633"/>
        <v>0</v>
      </c>
      <c r="W582" s="83">
        <f t="shared" si="652"/>
        <v>0</v>
      </c>
      <c r="X582" s="83">
        <f t="shared" si="652"/>
        <v>0</v>
      </c>
      <c r="Y582" s="83">
        <f t="shared" si="652"/>
        <v>0</v>
      </c>
      <c r="Z582" s="83">
        <f t="shared" si="652"/>
        <v>0</v>
      </c>
      <c r="AA582" s="83">
        <f t="shared" si="652"/>
        <v>0</v>
      </c>
      <c r="AB582" s="83">
        <f t="shared" si="652"/>
        <v>0</v>
      </c>
      <c r="AC582" s="83">
        <f t="shared" si="652"/>
        <v>0</v>
      </c>
      <c r="AD582" s="83">
        <f t="shared" si="652"/>
        <v>0</v>
      </c>
      <c r="AE582" s="83">
        <f t="shared" si="652"/>
        <v>0</v>
      </c>
      <c r="AF582" s="83">
        <f t="shared" si="652"/>
        <v>0</v>
      </c>
      <c r="AG582" s="83">
        <f t="shared" si="652"/>
        <v>0</v>
      </c>
      <c r="AI582" s="83">
        <f t="shared" si="634"/>
        <v>0</v>
      </c>
      <c r="AJ582" s="83">
        <f t="shared" si="653"/>
        <v>0</v>
      </c>
      <c r="AK582" s="83">
        <f t="shared" si="653"/>
        <v>0</v>
      </c>
      <c r="AL582" s="83">
        <f t="shared" si="653"/>
        <v>0</v>
      </c>
      <c r="AM582" s="83">
        <f t="shared" si="653"/>
        <v>0</v>
      </c>
      <c r="AN582" s="83">
        <f t="shared" si="653"/>
        <v>0</v>
      </c>
      <c r="AO582" s="83">
        <f t="shared" si="653"/>
        <v>0</v>
      </c>
      <c r="AP582" s="83">
        <f t="shared" si="653"/>
        <v>0</v>
      </c>
      <c r="AQ582" s="83">
        <f t="shared" si="653"/>
        <v>0</v>
      </c>
      <c r="AR582" s="83">
        <f t="shared" si="653"/>
        <v>0</v>
      </c>
      <c r="AS582" s="83">
        <f t="shared" si="653"/>
        <v>0</v>
      </c>
      <c r="AT582" s="83">
        <f t="shared" si="653"/>
        <v>0</v>
      </c>
      <c r="AU582" s="155"/>
      <c r="AV582" s="2">
        <f t="shared" si="635"/>
        <v>0</v>
      </c>
      <c r="AW582" s="2">
        <f t="shared" si="621"/>
        <v>0</v>
      </c>
      <c r="AX582" s="2">
        <f t="shared" si="622"/>
        <v>0</v>
      </c>
      <c r="AY582" s="2">
        <f t="shared" si="623"/>
        <v>0</v>
      </c>
      <c r="AZ582" s="2">
        <f t="shared" si="624"/>
        <v>0</v>
      </c>
      <c r="BA582" s="2">
        <f t="shared" si="625"/>
        <v>0</v>
      </c>
      <c r="BB582" s="2">
        <f t="shared" si="626"/>
        <v>0</v>
      </c>
      <c r="BC582" s="2">
        <f t="shared" si="627"/>
        <v>0</v>
      </c>
      <c r="BD582" s="2">
        <f t="shared" si="628"/>
        <v>0</v>
      </c>
      <c r="BE582" s="2">
        <f t="shared" si="629"/>
        <v>0</v>
      </c>
      <c r="BF582" s="2">
        <f t="shared" si="630"/>
        <v>0</v>
      </c>
      <c r="BG582" s="2">
        <f t="shared" si="631"/>
        <v>0</v>
      </c>
      <c r="BH582" s="145"/>
      <c r="BU582" s="145"/>
      <c r="CH582" s="145"/>
      <c r="CU582" s="145"/>
      <c r="DH582" s="145"/>
      <c r="DU582" s="145"/>
      <c r="EH582" s="145"/>
    </row>
    <row r="583" spans="1:138" ht="15.75" outlineLevel="1" x14ac:dyDescent="0.25">
      <c r="A583" s="2">
        <f t="shared" si="657"/>
        <v>23</v>
      </c>
      <c r="B583" s="88" t="str">
        <f t="shared" si="657"/>
        <v>PRE-09877</v>
      </c>
      <c r="C583" s="88" t="str">
        <f t="shared" si="657"/>
        <v>SPP TXE - Tampa Palms #4 - Bridge</v>
      </c>
      <c r="D583" s="2" t="str">
        <f t="shared" si="657"/>
        <v>PRE-09877.1</v>
      </c>
      <c r="E583" s="161" t="str">
        <f t="shared" si="657"/>
        <v>SPP TXE - Tampa Palms #4 - Bridge</v>
      </c>
      <c r="H583" s="174">
        <v>0</v>
      </c>
      <c r="I583" s="83">
        <f t="shared" ref="I583:T583" si="660">I444+H583</f>
        <v>0</v>
      </c>
      <c r="J583" s="83">
        <f t="shared" si="660"/>
        <v>0</v>
      </c>
      <c r="K583" s="83">
        <f t="shared" si="660"/>
        <v>0</v>
      </c>
      <c r="L583" s="83">
        <f t="shared" si="660"/>
        <v>0</v>
      </c>
      <c r="M583" s="83">
        <f t="shared" si="660"/>
        <v>0</v>
      </c>
      <c r="N583" s="83">
        <f t="shared" si="660"/>
        <v>0</v>
      </c>
      <c r="O583" s="83">
        <f t="shared" si="660"/>
        <v>0</v>
      </c>
      <c r="P583" s="83">
        <f t="shared" si="660"/>
        <v>0</v>
      </c>
      <c r="Q583" s="83">
        <f t="shared" si="660"/>
        <v>0</v>
      </c>
      <c r="R583" s="83">
        <f t="shared" si="660"/>
        <v>0</v>
      </c>
      <c r="S583" s="83">
        <f t="shared" si="660"/>
        <v>0</v>
      </c>
      <c r="T583" s="83">
        <f t="shared" si="660"/>
        <v>0</v>
      </c>
      <c r="U583" s="145"/>
      <c r="V583" s="83">
        <f t="shared" si="633"/>
        <v>0</v>
      </c>
      <c r="W583" s="83">
        <f t="shared" si="652"/>
        <v>0</v>
      </c>
      <c r="X583" s="83">
        <f t="shared" si="652"/>
        <v>0</v>
      </c>
      <c r="Y583" s="83">
        <f t="shared" si="652"/>
        <v>0</v>
      </c>
      <c r="Z583" s="83">
        <f t="shared" si="652"/>
        <v>0</v>
      </c>
      <c r="AA583" s="83">
        <f t="shared" si="652"/>
        <v>0</v>
      </c>
      <c r="AB583" s="83">
        <f t="shared" si="652"/>
        <v>0</v>
      </c>
      <c r="AC583" s="83">
        <f t="shared" si="652"/>
        <v>0</v>
      </c>
      <c r="AD583" s="83">
        <f t="shared" si="652"/>
        <v>0</v>
      </c>
      <c r="AE583" s="83">
        <f t="shared" si="652"/>
        <v>0</v>
      </c>
      <c r="AF583" s="83">
        <f t="shared" si="652"/>
        <v>0</v>
      </c>
      <c r="AG583" s="83">
        <f t="shared" si="652"/>
        <v>0</v>
      </c>
      <c r="AI583" s="83">
        <f t="shared" si="634"/>
        <v>0</v>
      </c>
      <c r="AJ583" s="83">
        <f t="shared" si="653"/>
        <v>0</v>
      </c>
      <c r="AK583" s="83">
        <f t="shared" si="653"/>
        <v>0</v>
      </c>
      <c r="AL583" s="83">
        <f t="shared" si="653"/>
        <v>0</v>
      </c>
      <c r="AM583" s="83">
        <f t="shared" si="653"/>
        <v>0</v>
      </c>
      <c r="AN583" s="83">
        <f t="shared" si="653"/>
        <v>0</v>
      </c>
      <c r="AO583" s="83">
        <f t="shared" si="653"/>
        <v>0</v>
      </c>
      <c r="AP583" s="83">
        <f t="shared" si="653"/>
        <v>0</v>
      </c>
      <c r="AQ583" s="83">
        <f t="shared" si="653"/>
        <v>0</v>
      </c>
      <c r="AR583" s="83">
        <f t="shared" si="653"/>
        <v>0</v>
      </c>
      <c r="AS583" s="83">
        <f t="shared" si="653"/>
        <v>0</v>
      </c>
      <c r="AT583" s="83">
        <f t="shared" si="653"/>
        <v>0</v>
      </c>
      <c r="AU583" s="155"/>
      <c r="AV583" s="2">
        <f t="shared" si="635"/>
        <v>0</v>
      </c>
      <c r="AW583" s="2">
        <f t="shared" si="621"/>
        <v>0</v>
      </c>
      <c r="AX583" s="2">
        <f t="shared" si="622"/>
        <v>0</v>
      </c>
      <c r="AY583" s="2">
        <f t="shared" si="623"/>
        <v>0</v>
      </c>
      <c r="AZ583" s="2">
        <f t="shared" si="624"/>
        <v>0</v>
      </c>
      <c r="BA583" s="2">
        <f t="shared" si="625"/>
        <v>0</v>
      </c>
      <c r="BB583" s="2">
        <f t="shared" si="626"/>
        <v>0</v>
      </c>
      <c r="BC583" s="2">
        <f t="shared" si="627"/>
        <v>0</v>
      </c>
      <c r="BD583" s="2">
        <f t="shared" si="628"/>
        <v>0</v>
      </c>
      <c r="BE583" s="2">
        <f t="shared" si="629"/>
        <v>957.67</v>
      </c>
      <c r="BF583" s="2">
        <f t="shared" si="630"/>
        <v>1915.34</v>
      </c>
      <c r="BG583" s="2">
        <f t="shared" si="631"/>
        <v>2873.0099999999998</v>
      </c>
      <c r="BH583" s="145"/>
      <c r="BU583" s="145"/>
      <c r="CH583" s="145"/>
      <c r="CU583" s="145"/>
      <c r="DH583" s="145"/>
      <c r="DU583" s="145"/>
      <c r="EH583" s="145"/>
    </row>
    <row r="584" spans="1:138" ht="15.75" outlineLevel="1" x14ac:dyDescent="0.25">
      <c r="A584" s="2">
        <f t="shared" si="657"/>
        <v>24</v>
      </c>
      <c r="B584" s="88" t="str">
        <f t="shared" si="657"/>
        <v>PRE-09878</v>
      </c>
      <c r="C584" s="88" t="str">
        <f t="shared" si="657"/>
        <v>SPP TXE - 66035 - 2 road locations</v>
      </c>
      <c r="D584" s="2" t="str">
        <f t="shared" si="657"/>
        <v>PRE-09878.1</v>
      </c>
      <c r="E584" s="161" t="str">
        <f t="shared" si="657"/>
        <v>SPP TXE - 66035 - 2 road locations</v>
      </c>
      <c r="H584" s="174">
        <v>0</v>
      </c>
      <c r="I584" s="83">
        <f t="shared" ref="I584:T584" si="661">I445+H584</f>
        <v>0</v>
      </c>
      <c r="J584" s="83">
        <f t="shared" si="661"/>
        <v>0</v>
      </c>
      <c r="K584" s="83">
        <f t="shared" si="661"/>
        <v>0</v>
      </c>
      <c r="L584" s="83">
        <f t="shared" si="661"/>
        <v>0</v>
      </c>
      <c r="M584" s="83">
        <f t="shared" si="661"/>
        <v>0</v>
      </c>
      <c r="N584" s="83">
        <f t="shared" si="661"/>
        <v>0</v>
      </c>
      <c r="O584" s="83">
        <f t="shared" si="661"/>
        <v>0</v>
      </c>
      <c r="P584" s="83">
        <f t="shared" si="661"/>
        <v>0</v>
      </c>
      <c r="Q584" s="83">
        <f t="shared" si="661"/>
        <v>0</v>
      </c>
      <c r="R584" s="83">
        <f t="shared" si="661"/>
        <v>0</v>
      </c>
      <c r="S584" s="83">
        <f t="shared" si="661"/>
        <v>0</v>
      </c>
      <c r="T584" s="83">
        <f t="shared" si="661"/>
        <v>0</v>
      </c>
      <c r="U584" s="145"/>
      <c r="V584" s="83">
        <f t="shared" si="633"/>
        <v>0</v>
      </c>
      <c r="W584" s="83">
        <f t="shared" si="652"/>
        <v>0</v>
      </c>
      <c r="X584" s="83">
        <f t="shared" si="652"/>
        <v>0</v>
      </c>
      <c r="Y584" s="83">
        <f t="shared" si="652"/>
        <v>0</v>
      </c>
      <c r="Z584" s="83">
        <f t="shared" si="652"/>
        <v>0</v>
      </c>
      <c r="AA584" s="83">
        <f t="shared" si="652"/>
        <v>0</v>
      </c>
      <c r="AB584" s="83">
        <f t="shared" si="652"/>
        <v>0</v>
      </c>
      <c r="AC584" s="83">
        <f t="shared" si="652"/>
        <v>0</v>
      </c>
      <c r="AD584" s="83">
        <f t="shared" si="652"/>
        <v>0</v>
      </c>
      <c r="AE584" s="83">
        <f t="shared" si="652"/>
        <v>0</v>
      </c>
      <c r="AF584" s="83">
        <f t="shared" si="652"/>
        <v>0</v>
      </c>
      <c r="AG584" s="83">
        <f t="shared" si="652"/>
        <v>0</v>
      </c>
      <c r="AI584" s="83">
        <f t="shared" si="634"/>
        <v>0</v>
      </c>
      <c r="AJ584" s="83">
        <f t="shared" si="653"/>
        <v>0</v>
      </c>
      <c r="AK584" s="83">
        <f t="shared" si="653"/>
        <v>0</v>
      </c>
      <c r="AL584" s="83">
        <f t="shared" si="653"/>
        <v>0</v>
      </c>
      <c r="AM584" s="83">
        <f t="shared" si="653"/>
        <v>0</v>
      </c>
      <c r="AN584" s="83">
        <f t="shared" si="653"/>
        <v>0</v>
      </c>
      <c r="AO584" s="83">
        <f t="shared" si="653"/>
        <v>0</v>
      </c>
      <c r="AP584" s="83">
        <f t="shared" si="653"/>
        <v>0</v>
      </c>
      <c r="AQ584" s="83">
        <f t="shared" si="653"/>
        <v>0</v>
      </c>
      <c r="AR584" s="83">
        <f t="shared" si="653"/>
        <v>0</v>
      </c>
      <c r="AS584" s="83">
        <f t="shared" si="653"/>
        <v>0</v>
      </c>
      <c r="AT584" s="83">
        <f t="shared" si="653"/>
        <v>0</v>
      </c>
      <c r="AU584" s="155"/>
      <c r="AV584" s="2">
        <f t="shared" si="635"/>
        <v>0</v>
      </c>
      <c r="AW584" s="2">
        <f t="shared" si="621"/>
        <v>0</v>
      </c>
      <c r="AX584" s="2">
        <f t="shared" si="622"/>
        <v>0</v>
      </c>
      <c r="AY584" s="2">
        <f t="shared" si="623"/>
        <v>0</v>
      </c>
      <c r="AZ584" s="2">
        <f t="shared" si="624"/>
        <v>0</v>
      </c>
      <c r="BA584" s="2">
        <f t="shared" si="625"/>
        <v>0</v>
      </c>
      <c r="BB584" s="2">
        <f t="shared" si="626"/>
        <v>0</v>
      </c>
      <c r="BC584" s="2">
        <f t="shared" si="627"/>
        <v>0</v>
      </c>
      <c r="BD584" s="2">
        <f t="shared" si="628"/>
        <v>0</v>
      </c>
      <c r="BE584" s="2">
        <f t="shared" si="629"/>
        <v>0</v>
      </c>
      <c r="BF584" s="2">
        <f t="shared" si="630"/>
        <v>0</v>
      </c>
      <c r="BG584" s="2">
        <f t="shared" si="631"/>
        <v>0</v>
      </c>
      <c r="BH584" s="145"/>
      <c r="BU584" s="145"/>
      <c r="CH584" s="145"/>
      <c r="CU584" s="145"/>
      <c r="DH584" s="145"/>
      <c r="DU584" s="145"/>
      <c r="EH584" s="145"/>
    </row>
    <row r="585" spans="1:138" ht="15.75" outlineLevel="1" x14ac:dyDescent="0.25">
      <c r="A585" s="2">
        <f t="shared" si="657"/>
        <v>25</v>
      </c>
      <c r="B585" s="88" t="str">
        <f t="shared" si="657"/>
        <v>PRE-09881</v>
      </c>
      <c r="C585" s="88" t="str">
        <f t="shared" si="657"/>
        <v>SPP TXE - 230007</v>
      </c>
      <c r="D585" s="2" t="str">
        <f t="shared" si="657"/>
        <v>PRE-09881.1</v>
      </c>
      <c r="E585" s="161" t="str">
        <f t="shared" si="657"/>
        <v>SPP TXE - 230007</v>
      </c>
      <c r="H585" s="174">
        <v>0</v>
      </c>
      <c r="I585" s="83">
        <f t="shared" ref="I585:T585" si="662">I446+H585</f>
        <v>0</v>
      </c>
      <c r="J585" s="83">
        <f t="shared" si="662"/>
        <v>0</v>
      </c>
      <c r="K585" s="83">
        <f t="shared" si="662"/>
        <v>0</v>
      </c>
      <c r="L585" s="83">
        <f t="shared" si="662"/>
        <v>0</v>
      </c>
      <c r="M585" s="83">
        <f t="shared" si="662"/>
        <v>0</v>
      </c>
      <c r="N585" s="83">
        <f t="shared" si="662"/>
        <v>0</v>
      </c>
      <c r="O585" s="83">
        <f t="shared" si="662"/>
        <v>0</v>
      </c>
      <c r="P585" s="83">
        <f t="shared" si="662"/>
        <v>0</v>
      </c>
      <c r="Q585" s="83">
        <f t="shared" si="662"/>
        <v>0</v>
      </c>
      <c r="R585" s="83">
        <f t="shared" si="662"/>
        <v>0</v>
      </c>
      <c r="S585" s="83">
        <f t="shared" si="662"/>
        <v>0</v>
      </c>
      <c r="T585" s="83">
        <f t="shared" si="662"/>
        <v>0</v>
      </c>
      <c r="U585" s="145"/>
      <c r="V585" s="83">
        <f t="shared" si="633"/>
        <v>0</v>
      </c>
      <c r="W585" s="83">
        <f t="shared" si="652"/>
        <v>0</v>
      </c>
      <c r="X585" s="83">
        <f t="shared" si="652"/>
        <v>0</v>
      </c>
      <c r="Y585" s="83">
        <f t="shared" si="652"/>
        <v>0</v>
      </c>
      <c r="Z585" s="83">
        <f t="shared" si="652"/>
        <v>0</v>
      </c>
      <c r="AA585" s="83">
        <f t="shared" si="652"/>
        <v>0</v>
      </c>
      <c r="AB585" s="83">
        <f t="shared" si="652"/>
        <v>0</v>
      </c>
      <c r="AC585" s="83">
        <f t="shared" si="652"/>
        <v>0</v>
      </c>
      <c r="AD585" s="83">
        <f t="shared" si="652"/>
        <v>0</v>
      </c>
      <c r="AE585" s="83">
        <f t="shared" si="652"/>
        <v>0</v>
      </c>
      <c r="AF585" s="83">
        <f t="shared" si="652"/>
        <v>0</v>
      </c>
      <c r="AG585" s="83">
        <f t="shared" si="652"/>
        <v>0</v>
      </c>
      <c r="AI585" s="83">
        <f t="shared" si="634"/>
        <v>0</v>
      </c>
      <c r="AJ585" s="83">
        <f t="shared" si="653"/>
        <v>0</v>
      </c>
      <c r="AK585" s="83">
        <f t="shared" si="653"/>
        <v>0</v>
      </c>
      <c r="AL585" s="83">
        <f t="shared" si="653"/>
        <v>0</v>
      </c>
      <c r="AM585" s="83">
        <f t="shared" si="653"/>
        <v>0</v>
      </c>
      <c r="AN585" s="83">
        <f t="shared" si="653"/>
        <v>0</v>
      </c>
      <c r="AO585" s="83">
        <f t="shared" si="653"/>
        <v>0</v>
      </c>
      <c r="AP585" s="83">
        <f t="shared" si="653"/>
        <v>0</v>
      </c>
      <c r="AQ585" s="83">
        <f t="shared" si="653"/>
        <v>0</v>
      </c>
      <c r="AR585" s="83">
        <f t="shared" si="653"/>
        <v>0</v>
      </c>
      <c r="AS585" s="83">
        <f t="shared" si="653"/>
        <v>0</v>
      </c>
      <c r="AT585" s="83">
        <f t="shared" si="653"/>
        <v>0</v>
      </c>
      <c r="AU585" s="155"/>
      <c r="AV585" s="2">
        <f t="shared" si="635"/>
        <v>0</v>
      </c>
      <c r="AW585" s="2">
        <f t="shared" si="621"/>
        <v>0</v>
      </c>
      <c r="AX585" s="2">
        <f t="shared" si="622"/>
        <v>0</v>
      </c>
      <c r="AY585" s="2">
        <f t="shared" si="623"/>
        <v>0</v>
      </c>
      <c r="AZ585" s="2">
        <f t="shared" si="624"/>
        <v>0</v>
      </c>
      <c r="BA585" s="2">
        <f t="shared" si="625"/>
        <v>0</v>
      </c>
      <c r="BB585" s="2">
        <f t="shared" si="626"/>
        <v>0</v>
      </c>
      <c r="BC585" s="2">
        <f t="shared" si="627"/>
        <v>0</v>
      </c>
      <c r="BD585" s="2">
        <f t="shared" si="628"/>
        <v>0</v>
      </c>
      <c r="BE585" s="2">
        <f t="shared" si="629"/>
        <v>0</v>
      </c>
      <c r="BF585" s="2">
        <f t="shared" si="630"/>
        <v>466.8</v>
      </c>
      <c r="BG585" s="2">
        <f t="shared" si="631"/>
        <v>933.6</v>
      </c>
      <c r="BH585" s="145"/>
      <c r="BU585" s="145"/>
      <c r="CH585" s="145"/>
      <c r="CU585" s="145"/>
      <c r="DH585" s="145"/>
      <c r="DU585" s="145"/>
      <c r="EH585" s="145"/>
    </row>
    <row r="586" spans="1:138" ht="15.75" outlineLevel="1" x14ac:dyDescent="0.25">
      <c r="A586" s="2">
        <f t="shared" si="657"/>
        <v>26</v>
      </c>
      <c r="B586" s="88" t="str">
        <f t="shared" si="657"/>
        <v>PRE-09875</v>
      </c>
      <c r="C586" s="88" t="str">
        <f t="shared" si="657"/>
        <v>SPP TXE - Blount Rd - Bridge</v>
      </c>
      <c r="D586" s="2" t="str">
        <f t="shared" si="657"/>
        <v>PRE-09875.1</v>
      </c>
      <c r="E586" s="161" t="str">
        <f t="shared" si="657"/>
        <v>SPP TXE - Blount Rd - Bridge</v>
      </c>
      <c r="H586" s="174">
        <v>0</v>
      </c>
      <c r="I586" s="83">
        <f t="shared" ref="I586:T586" si="663">I447+H586</f>
        <v>0</v>
      </c>
      <c r="J586" s="83">
        <f t="shared" si="663"/>
        <v>0</v>
      </c>
      <c r="K586" s="83">
        <f t="shared" si="663"/>
        <v>0</v>
      </c>
      <c r="L586" s="83">
        <f t="shared" si="663"/>
        <v>0</v>
      </c>
      <c r="M586" s="83">
        <f t="shared" si="663"/>
        <v>0</v>
      </c>
      <c r="N586" s="83">
        <f t="shared" si="663"/>
        <v>0</v>
      </c>
      <c r="O586" s="83">
        <f t="shared" si="663"/>
        <v>0</v>
      </c>
      <c r="P586" s="83">
        <f t="shared" si="663"/>
        <v>0</v>
      </c>
      <c r="Q586" s="83">
        <f t="shared" si="663"/>
        <v>0</v>
      </c>
      <c r="R586" s="83">
        <f t="shared" si="663"/>
        <v>0</v>
      </c>
      <c r="S586" s="83">
        <f t="shared" si="663"/>
        <v>0</v>
      </c>
      <c r="T586" s="83">
        <f t="shared" si="663"/>
        <v>0</v>
      </c>
      <c r="U586" s="145"/>
      <c r="V586" s="83">
        <f t="shared" si="633"/>
        <v>0</v>
      </c>
      <c r="W586" s="83">
        <f t="shared" si="652"/>
        <v>0</v>
      </c>
      <c r="X586" s="83">
        <f t="shared" si="652"/>
        <v>0</v>
      </c>
      <c r="Y586" s="83">
        <f t="shared" si="652"/>
        <v>0</v>
      </c>
      <c r="Z586" s="83">
        <f t="shared" si="652"/>
        <v>0</v>
      </c>
      <c r="AA586" s="83">
        <f t="shared" si="652"/>
        <v>0</v>
      </c>
      <c r="AB586" s="83">
        <f t="shared" si="652"/>
        <v>0</v>
      </c>
      <c r="AC586" s="83">
        <f t="shared" si="652"/>
        <v>0</v>
      </c>
      <c r="AD586" s="83">
        <f t="shared" si="652"/>
        <v>0</v>
      </c>
      <c r="AE586" s="83">
        <f t="shared" si="652"/>
        <v>0</v>
      </c>
      <c r="AF586" s="83">
        <f t="shared" si="652"/>
        <v>0</v>
      </c>
      <c r="AG586" s="83">
        <f t="shared" si="652"/>
        <v>0</v>
      </c>
      <c r="AI586" s="83">
        <f t="shared" si="634"/>
        <v>0</v>
      </c>
      <c r="AJ586" s="83">
        <f t="shared" si="653"/>
        <v>0</v>
      </c>
      <c r="AK586" s="83">
        <f t="shared" si="653"/>
        <v>0</v>
      </c>
      <c r="AL586" s="83">
        <f t="shared" si="653"/>
        <v>0</v>
      </c>
      <c r="AM586" s="83">
        <f t="shared" si="653"/>
        <v>0</v>
      </c>
      <c r="AN586" s="83">
        <f t="shared" si="653"/>
        <v>0</v>
      </c>
      <c r="AO586" s="83">
        <f t="shared" si="653"/>
        <v>0</v>
      </c>
      <c r="AP586" s="83">
        <f t="shared" si="653"/>
        <v>0</v>
      </c>
      <c r="AQ586" s="83">
        <f t="shared" si="653"/>
        <v>0</v>
      </c>
      <c r="AR586" s="83">
        <f t="shared" si="653"/>
        <v>0</v>
      </c>
      <c r="AS586" s="83">
        <f t="shared" si="653"/>
        <v>0</v>
      </c>
      <c r="AT586" s="83">
        <f t="shared" si="653"/>
        <v>0</v>
      </c>
      <c r="AU586" s="155"/>
      <c r="AV586" s="2">
        <f t="shared" si="635"/>
        <v>0</v>
      </c>
      <c r="AW586" s="2">
        <f t="shared" si="621"/>
        <v>0</v>
      </c>
      <c r="AX586" s="2">
        <f t="shared" si="622"/>
        <v>0</v>
      </c>
      <c r="AY586" s="2">
        <f t="shared" si="623"/>
        <v>0</v>
      </c>
      <c r="AZ586" s="2">
        <f t="shared" si="624"/>
        <v>0</v>
      </c>
      <c r="BA586" s="2">
        <f t="shared" si="625"/>
        <v>0</v>
      </c>
      <c r="BB586" s="2">
        <f t="shared" si="626"/>
        <v>0</v>
      </c>
      <c r="BC586" s="2">
        <f t="shared" si="627"/>
        <v>0</v>
      </c>
      <c r="BD586" s="2">
        <f t="shared" si="628"/>
        <v>0</v>
      </c>
      <c r="BE586" s="2">
        <f t="shared" si="629"/>
        <v>0</v>
      </c>
      <c r="BF586" s="2">
        <f t="shared" si="630"/>
        <v>0</v>
      </c>
      <c r="BG586" s="2">
        <f t="shared" si="631"/>
        <v>0</v>
      </c>
      <c r="BH586" s="145"/>
      <c r="BU586" s="145"/>
      <c r="CH586" s="145"/>
      <c r="CU586" s="145"/>
      <c r="DH586" s="145"/>
      <c r="DU586" s="145"/>
      <c r="EH586" s="145"/>
    </row>
    <row r="587" spans="1:138" ht="15.75" outlineLevel="1" x14ac:dyDescent="0.25">
      <c r="A587" s="2">
        <f t="shared" si="657"/>
        <v>27</v>
      </c>
      <c r="B587" s="88" t="str">
        <f t="shared" si="657"/>
        <v>TXE - TBD32</v>
      </c>
      <c r="C587" s="88" t="str">
        <f t="shared" si="657"/>
        <v>SPP TXE - 66033</v>
      </c>
      <c r="D587" s="2" t="str">
        <f t="shared" si="657"/>
        <v>TXE - TBD32.1</v>
      </c>
      <c r="E587" s="161" t="str">
        <f t="shared" si="657"/>
        <v>SPP TXE - 66033</v>
      </c>
      <c r="H587" s="174">
        <v>0</v>
      </c>
      <c r="I587" s="83">
        <f t="shared" ref="I587:T587" si="664">I448+H587</f>
        <v>0</v>
      </c>
      <c r="J587" s="83">
        <f t="shared" si="664"/>
        <v>0</v>
      </c>
      <c r="K587" s="83">
        <f t="shared" si="664"/>
        <v>0</v>
      </c>
      <c r="L587" s="83">
        <f t="shared" si="664"/>
        <v>0</v>
      </c>
      <c r="M587" s="83">
        <f t="shared" si="664"/>
        <v>0</v>
      </c>
      <c r="N587" s="83">
        <f t="shared" si="664"/>
        <v>0</v>
      </c>
      <c r="O587" s="83">
        <f t="shared" si="664"/>
        <v>0</v>
      </c>
      <c r="P587" s="83">
        <f t="shared" si="664"/>
        <v>0</v>
      </c>
      <c r="Q587" s="83">
        <f t="shared" si="664"/>
        <v>0</v>
      </c>
      <c r="R587" s="83">
        <f t="shared" si="664"/>
        <v>0</v>
      </c>
      <c r="S587" s="83">
        <f t="shared" si="664"/>
        <v>0</v>
      </c>
      <c r="T587" s="83">
        <f t="shared" si="664"/>
        <v>0</v>
      </c>
      <c r="U587" s="145"/>
      <c r="V587" s="83">
        <f t="shared" si="633"/>
        <v>0</v>
      </c>
      <c r="W587" s="83">
        <f t="shared" si="652"/>
        <v>0</v>
      </c>
      <c r="X587" s="83">
        <f t="shared" si="652"/>
        <v>0</v>
      </c>
      <c r="Y587" s="83">
        <f t="shared" si="652"/>
        <v>0</v>
      </c>
      <c r="Z587" s="83">
        <f t="shared" si="652"/>
        <v>0</v>
      </c>
      <c r="AA587" s="83">
        <f t="shared" si="652"/>
        <v>0</v>
      </c>
      <c r="AB587" s="83">
        <f t="shared" si="652"/>
        <v>0</v>
      </c>
      <c r="AC587" s="83">
        <f t="shared" si="652"/>
        <v>0</v>
      </c>
      <c r="AD587" s="83">
        <f t="shared" si="652"/>
        <v>0</v>
      </c>
      <c r="AE587" s="83">
        <f t="shared" si="652"/>
        <v>0</v>
      </c>
      <c r="AF587" s="83">
        <f t="shared" si="652"/>
        <v>0</v>
      </c>
      <c r="AG587" s="83">
        <f t="shared" si="652"/>
        <v>0</v>
      </c>
      <c r="AI587" s="83">
        <f t="shared" si="634"/>
        <v>0</v>
      </c>
      <c r="AJ587" s="83">
        <f t="shared" si="653"/>
        <v>0</v>
      </c>
      <c r="AK587" s="83">
        <f t="shared" si="653"/>
        <v>0</v>
      </c>
      <c r="AL587" s="83">
        <f t="shared" si="653"/>
        <v>0</v>
      </c>
      <c r="AM587" s="83">
        <f t="shared" si="653"/>
        <v>0</v>
      </c>
      <c r="AN587" s="83">
        <f t="shared" si="653"/>
        <v>0</v>
      </c>
      <c r="AO587" s="83">
        <f t="shared" si="653"/>
        <v>0</v>
      </c>
      <c r="AP587" s="83">
        <f t="shared" si="653"/>
        <v>0</v>
      </c>
      <c r="AQ587" s="83">
        <f t="shared" si="653"/>
        <v>0</v>
      </c>
      <c r="AR587" s="83">
        <f t="shared" si="653"/>
        <v>0</v>
      </c>
      <c r="AS587" s="83">
        <f t="shared" si="653"/>
        <v>0</v>
      </c>
      <c r="AT587" s="83">
        <f t="shared" si="653"/>
        <v>0</v>
      </c>
      <c r="AU587" s="155"/>
      <c r="AV587" s="2">
        <f t="shared" si="635"/>
        <v>0</v>
      </c>
      <c r="AW587" s="2">
        <f t="shared" si="621"/>
        <v>0</v>
      </c>
      <c r="AX587" s="2">
        <f t="shared" si="622"/>
        <v>0</v>
      </c>
      <c r="AY587" s="2">
        <f t="shared" si="623"/>
        <v>0</v>
      </c>
      <c r="AZ587" s="2">
        <f t="shared" si="624"/>
        <v>0</v>
      </c>
      <c r="BA587" s="2">
        <f t="shared" si="625"/>
        <v>0</v>
      </c>
      <c r="BB587" s="2">
        <f t="shared" si="626"/>
        <v>0</v>
      </c>
      <c r="BC587" s="2">
        <f t="shared" si="627"/>
        <v>0</v>
      </c>
      <c r="BD587" s="2">
        <f t="shared" si="628"/>
        <v>0</v>
      </c>
      <c r="BE587" s="2">
        <f t="shared" si="629"/>
        <v>0</v>
      </c>
      <c r="BF587" s="2">
        <f t="shared" si="630"/>
        <v>0</v>
      </c>
      <c r="BG587" s="2">
        <f t="shared" si="631"/>
        <v>0</v>
      </c>
      <c r="BH587" s="145"/>
      <c r="BU587" s="145"/>
      <c r="CH587" s="145"/>
      <c r="CU587" s="145"/>
      <c r="DH587" s="145"/>
      <c r="DU587" s="145"/>
      <c r="EH587" s="145"/>
    </row>
    <row r="588" spans="1:138" ht="15.75" outlineLevel="1" x14ac:dyDescent="0.25">
      <c r="A588" s="2">
        <f t="shared" si="657"/>
        <v>28</v>
      </c>
      <c r="B588" s="88" t="str">
        <f t="shared" si="657"/>
        <v>TXE - TBD34</v>
      </c>
      <c r="C588" s="88" t="str">
        <f t="shared" si="657"/>
        <v>SPP TXE - 66046</v>
      </c>
      <c r="D588" s="2" t="str">
        <f t="shared" si="657"/>
        <v>TXE - TBD34.1</v>
      </c>
      <c r="E588" s="161" t="str">
        <f t="shared" si="657"/>
        <v>SPP TXE - 66046</v>
      </c>
      <c r="H588" s="174">
        <v>0</v>
      </c>
      <c r="I588" s="83">
        <f t="shared" ref="I588:T588" si="665">I449+H588</f>
        <v>0</v>
      </c>
      <c r="J588" s="83">
        <f t="shared" si="665"/>
        <v>0</v>
      </c>
      <c r="K588" s="83">
        <f t="shared" si="665"/>
        <v>0</v>
      </c>
      <c r="L588" s="83">
        <f t="shared" si="665"/>
        <v>0</v>
      </c>
      <c r="M588" s="83">
        <f t="shared" si="665"/>
        <v>0</v>
      </c>
      <c r="N588" s="83">
        <f t="shared" si="665"/>
        <v>0</v>
      </c>
      <c r="O588" s="83">
        <f t="shared" si="665"/>
        <v>0</v>
      </c>
      <c r="P588" s="83">
        <f t="shared" si="665"/>
        <v>0</v>
      </c>
      <c r="Q588" s="83">
        <f t="shared" si="665"/>
        <v>0</v>
      </c>
      <c r="R588" s="83">
        <f t="shared" si="665"/>
        <v>0</v>
      </c>
      <c r="S588" s="83">
        <f t="shared" si="665"/>
        <v>0</v>
      </c>
      <c r="T588" s="83">
        <f t="shared" si="665"/>
        <v>0</v>
      </c>
      <c r="U588" s="145"/>
      <c r="V588" s="83">
        <f t="shared" si="633"/>
        <v>0</v>
      </c>
      <c r="W588" s="83">
        <f t="shared" si="652"/>
        <v>0</v>
      </c>
      <c r="X588" s="83">
        <f t="shared" si="652"/>
        <v>0</v>
      </c>
      <c r="Y588" s="83">
        <f t="shared" si="652"/>
        <v>0</v>
      </c>
      <c r="Z588" s="83">
        <f t="shared" si="652"/>
        <v>0</v>
      </c>
      <c r="AA588" s="83">
        <f t="shared" si="652"/>
        <v>0</v>
      </c>
      <c r="AB588" s="83">
        <f t="shared" si="652"/>
        <v>0</v>
      </c>
      <c r="AC588" s="83">
        <f t="shared" si="652"/>
        <v>0</v>
      </c>
      <c r="AD588" s="83">
        <f t="shared" si="652"/>
        <v>0</v>
      </c>
      <c r="AE588" s="83">
        <f t="shared" si="652"/>
        <v>0</v>
      </c>
      <c r="AF588" s="83">
        <f t="shared" si="652"/>
        <v>0</v>
      </c>
      <c r="AG588" s="83">
        <f t="shared" si="652"/>
        <v>0</v>
      </c>
      <c r="AI588" s="83">
        <f t="shared" si="634"/>
        <v>0</v>
      </c>
      <c r="AJ588" s="83">
        <f t="shared" si="653"/>
        <v>0</v>
      </c>
      <c r="AK588" s="83">
        <f t="shared" si="653"/>
        <v>0</v>
      </c>
      <c r="AL588" s="83">
        <f t="shared" si="653"/>
        <v>0</v>
      </c>
      <c r="AM588" s="83">
        <f t="shared" si="653"/>
        <v>0</v>
      </c>
      <c r="AN588" s="83">
        <f t="shared" si="653"/>
        <v>0</v>
      </c>
      <c r="AO588" s="83">
        <f t="shared" si="653"/>
        <v>0</v>
      </c>
      <c r="AP588" s="83">
        <f t="shared" si="653"/>
        <v>0</v>
      </c>
      <c r="AQ588" s="83">
        <f t="shared" si="653"/>
        <v>0</v>
      </c>
      <c r="AR588" s="83">
        <f t="shared" si="653"/>
        <v>0</v>
      </c>
      <c r="AS588" s="83">
        <f t="shared" si="653"/>
        <v>0</v>
      </c>
      <c r="AT588" s="83">
        <f t="shared" si="653"/>
        <v>0</v>
      </c>
      <c r="AU588" s="155"/>
      <c r="AV588" s="2">
        <f t="shared" si="635"/>
        <v>0</v>
      </c>
      <c r="AW588" s="2">
        <f t="shared" si="621"/>
        <v>0</v>
      </c>
      <c r="AX588" s="2">
        <f t="shared" si="622"/>
        <v>0</v>
      </c>
      <c r="AY588" s="2">
        <f t="shared" si="623"/>
        <v>0</v>
      </c>
      <c r="AZ588" s="2">
        <f t="shared" si="624"/>
        <v>0</v>
      </c>
      <c r="BA588" s="2">
        <f t="shared" si="625"/>
        <v>0</v>
      </c>
      <c r="BB588" s="2">
        <f t="shared" si="626"/>
        <v>0</v>
      </c>
      <c r="BC588" s="2">
        <f t="shared" si="627"/>
        <v>0</v>
      </c>
      <c r="BD588" s="2">
        <f t="shared" si="628"/>
        <v>0</v>
      </c>
      <c r="BE588" s="2">
        <f t="shared" si="629"/>
        <v>0</v>
      </c>
      <c r="BF588" s="2">
        <f t="shared" si="630"/>
        <v>0</v>
      </c>
      <c r="BG588" s="2">
        <f t="shared" si="631"/>
        <v>0</v>
      </c>
      <c r="BH588" s="145"/>
      <c r="BU588" s="145"/>
      <c r="CH588" s="145"/>
      <c r="CU588" s="145"/>
      <c r="DH588" s="145"/>
      <c r="DU588" s="145"/>
      <c r="EH588" s="145"/>
    </row>
    <row r="589" spans="1:138" ht="15.75" outlineLevel="1" x14ac:dyDescent="0.25">
      <c r="A589" s="2">
        <f t="shared" si="657"/>
        <v>29</v>
      </c>
      <c r="B589" s="88" t="str">
        <f t="shared" si="657"/>
        <v>TXE - TBD36</v>
      </c>
      <c r="C589" s="88" t="str">
        <f t="shared" si="657"/>
        <v>SPP TXE - 66001 - 3 road locations</v>
      </c>
      <c r="D589" s="2" t="str">
        <f t="shared" si="657"/>
        <v>TXE - TBD36.1</v>
      </c>
      <c r="E589" s="161" t="str">
        <f t="shared" si="657"/>
        <v>SPP TXE - 66001 - 3 road locations</v>
      </c>
      <c r="H589" s="174">
        <v>0</v>
      </c>
      <c r="I589" s="83">
        <f t="shared" ref="I589:T589" si="666">I450+H589</f>
        <v>0</v>
      </c>
      <c r="J589" s="83">
        <f t="shared" si="666"/>
        <v>0</v>
      </c>
      <c r="K589" s="83">
        <f t="shared" si="666"/>
        <v>0</v>
      </c>
      <c r="L589" s="83">
        <f t="shared" si="666"/>
        <v>0</v>
      </c>
      <c r="M589" s="83">
        <f t="shared" si="666"/>
        <v>0</v>
      </c>
      <c r="N589" s="83">
        <f t="shared" si="666"/>
        <v>0</v>
      </c>
      <c r="O589" s="83">
        <f t="shared" si="666"/>
        <v>0</v>
      </c>
      <c r="P589" s="83">
        <f t="shared" si="666"/>
        <v>0</v>
      </c>
      <c r="Q589" s="83">
        <f t="shared" si="666"/>
        <v>0</v>
      </c>
      <c r="R589" s="83">
        <f t="shared" si="666"/>
        <v>0</v>
      </c>
      <c r="S589" s="83">
        <f t="shared" si="666"/>
        <v>0</v>
      </c>
      <c r="T589" s="83">
        <f t="shared" si="666"/>
        <v>0</v>
      </c>
      <c r="U589" s="145"/>
      <c r="V589" s="83">
        <f t="shared" si="633"/>
        <v>0</v>
      </c>
      <c r="W589" s="83">
        <f t="shared" si="652"/>
        <v>0</v>
      </c>
      <c r="X589" s="83">
        <f t="shared" si="652"/>
        <v>0</v>
      </c>
      <c r="Y589" s="83">
        <f t="shared" si="652"/>
        <v>0</v>
      </c>
      <c r="Z589" s="83">
        <f t="shared" si="652"/>
        <v>0</v>
      </c>
      <c r="AA589" s="83">
        <f t="shared" si="652"/>
        <v>0</v>
      </c>
      <c r="AB589" s="83">
        <f t="shared" si="652"/>
        <v>0</v>
      </c>
      <c r="AC589" s="83">
        <f t="shared" si="652"/>
        <v>0</v>
      </c>
      <c r="AD589" s="83">
        <f t="shared" si="652"/>
        <v>0</v>
      </c>
      <c r="AE589" s="83">
        <f t="shared" si="652"/>
        <v>0</v>
      </c>
      <c r="AF589" s="83">
        <f t="shared" si="652"/>
        <v>0</v>
      </c>
      <c r="AG589" s="83">
        <f t="shared" si="652"/>
        <v>0</v>
      </c>
      <c r="AI589" s="83">
        <f t="shared" si="634"/>
        <v>0</v>
      </c>
      <c r="AJ589" s="83">
        <f t="shared" si="653"/>
        <v>0</v>
      </c>
      <c r="AK589" s="83">
        <f t="shared" si="653"/>
        <v>0</v>
      </c>
      <c r="AL589" s="83">
        <f t="shared" si="653"/>
        <v>0</v>
      </c>
      <c r="AM589" s="83">
        <f t="shared" si="653"/>
        <v>0</v>
      </c>
      <c r="AN589" s="83">
        <f t="shared" si="653"/>
        <v>0</v>
      </c>
      <c r="AO589" s="83">
        <f t="shared" si="653"/>
        <v>0</v>
      </c>
      <c r="AP589" s="83">
        <f t="shared" si="653"/>
        <v>0</v>
      </c>
      <c r="AQ589" s="83">
        <f t="shared" si="653"/>
        <v>0</v>
      </c>
      <c r="AR589" s="83">
        <f t="shared" si="653"/>
        <v>0</v>
      </c>
      <c r="AS589" s="83">
        <f t="shared" si="653"/>
        <v>0</v>
      </c>
      <c r="AT589" s="83">
        <f t="shared" si="653"/>
        <v>0</v>
      </c>
      <c r="AU589" s="155"/>
      <c r="AV589" s="2">
        <f t="shared" si="635"/>
        <v>0</v>
      </c>
      <c r="AW589" s="2">
        <f t="shared" si="621"/>
        <v>0</v>
      </c>
      <c r="AX589" s="2">
        <f t="shared" si="622"/>
        <v>0</v>
      </c>
      <c r="AY589" s="2">
        <f t="shared" si="623"/>
        <v>0</v>
      </c>
      <c r="AZ589" s="2">
        <f t="shared" si="624"/>
        <v>0</v>
      </c>
      <c r="BA589" s="2">
        <f t="shared" si="625"/>
        <v>0</v>
      </c>
      <c r="BB589" s="2">
        <f t="shared" si="626"/>
        <v>0</v>
      </c>
      <c r="BC589" s="2">
        <f t="shared" si="627"/>
        <v>0</v>
      </c>
      <c r="BD589" s="2">
        <f t="shared" si="628"/>
        <v>0</v>
      </c>
      <c r="BE589" s="2">
        <f t="shared" si="629"/>
        <v>0</v>
      </c>
      <c r="BF589" s="2">
        <f t="shared" si="630"/>
        <v>0</v>
      </c>
      <c r="BG589" s="2">
        <f t="shared" si="631"/>
        <v>0</v>
      </c>
      <c r="BH589" s="145"/>
      <c r="BU589" s="145"/>
      <c r="CH589" s="145"/>
      <c r="CU589" s="145"/>
      <c r="DH589" s="145"/>
      <c r="DU589" s="145"/>
      <c r="EH589" s="145"/>
    </row>
    <row r="590" spans="1:138" ht="15.75" hidden="1" outlineLevel="1" x14ac:dyDescent="0.25">
      <c r="A590" s="2">
        <f t="shared" si="657"/>
        <v>30</v>
      </c>
      <c r="B590" s="88">
        <f t="shared" si="657"/>
        <v>0</v>
      </c>
      <c r="C590" s="88">
        <f t="shared" si="657"/>
        <v>0</v>
      </c>
      <c r="D590" s="2">
        <f t="shared" si="657"/>
        <v>0</v>
      </c>
      <c r="E590" s="161">
        <f t="shared" si="657"/>
        <v>0</v>
      </c>
      <c r="H590" s="174">
        <v>0</v>
      </c>
      <c r="I590" s="83">
        <f t="shared" ref="I590:T590" si="667">I451+H590</f>
        <v>0</v>
      </c>
      <c r="J590" s="83">
        <f t="shared" si="667"/>
        <v>0</v>
      </c>
      <c r="K590" s="83">
        <f t="shared" si="667"/>
        <v>0</v>
      </c>
      <c r="L590" s="83">
        <f t="shared" si="667"/>
        <v>0</v>
      </c>
      <c r="M590" s="83">
        <f t="shared" si="667"/>
        <v>0</v>
      </c>
      <c r="N590" s="83">
        <f t="shared" si="667"/>
        <v>0</v>
      </c>
      <c r="O590" s="83">
        <f t="shared" si="667"/>
        <v>0</v>
      </c>
      <c r="P590" s="83">
        <f t="shared" si="667"/>
        <v>0</v>
      </c>
      <c r="Q590" s="83">
        <f t="shared" si="667"/>
        <v>0</v>
      </c>
      <c r="R590" s="83">
        <f t="shared" si="667"/>
        <v>0</v>
      </c>
      <c r="S590" s="83">
        <f t="shared" si="667"/>
        <v>0</v>
      </c>
      <c r="T590" s="83">
        <f t="shared" si="667"/>
        <v>0</v>
      </c>
      <c r="U590" s="145"/>
      <c r="V590" s="83">
        <f t="shared" si="633"/>
        <v>0</v>
      </c>
      <c r="W590" s="83">
        <f t="shared" si="652"/>
        <v>0</v>
      </c>
      <c r="X590" s="83">
        <f t="shared" si="652"/>
        <v>0</v>
      </c>
      <c r="Y590" s="83">
        <f t="shared" si="652"/>
        <v>0</v>
      </c>
      <c r="Z590" s="83">
        <f t="shared" si="652"/>
        <v>0</v>
      </c>
      <c r="AA590" s="83">
        <f t="shared" si="652"/>
        <v>0</v>
      </c>
      <c r="AB590" s="83">
        <f t="shared" si="652"/>
        <v>0</v>
      </c>
      <c r="AC590" s="83">
        <f t="shared" si="652"/>
        <v>0</v>
      </c>
      <c r="AD590" s="83">
        <f t="shared" si="652"/>
        <v>0</v>
      </c>
      <c r="AE590" s="83">
        <f t="shared" si="652"/>
        <v>0</v>
      </c>
      <c r="AF590" s="83">
        <f t="shared" si="652"/>
        <v>0</v>
      </c>
      <c r="AG590" s="83">
        <f t="shared" si="652"/>
        <v>0</v>
      </c>
      <c r="AI590" s="83">
        <f t="shared" si="634"/>
        <v>0</v>
      </c>
      <c r="AJ590" s="83">
        <f t="shared" si="653"/>
        <v>0</v>
      </c>
      <c r="AK590" s="83">
        <f t="shared" si="653"/>
        <v>0</v>
      </c>
      <c r="AL590" s="83">
        <f t="shared" si="653"/>
        <v>0</v>
      </c>
      <c r="AM590" s="83">
        <f t="shared" si="653"/>
        <v>0</v>
      </c>
      <c r="AN590" s="83">
        <f t="shared" si="653"/>
        <v>0</v>
      </c>
      <c r="AO590" s="83">
        <f t="shared" si="653"/>
        <v>0</v>
      </c>
      <c r="AP590" s="83">
        <f t="shared" si="653"/>
        <v>0</v>
      </c>
      <c r="AQ590" s="83">
        <f t="shared" si="653"/>
        <v>0</v>
      </c>
      <c r="AR590" s="83">
        <f t="shared" si="653"/>
        <v>0</v>
      </c>
      <c r="AS590" s="83">
        <f t="shared" si="653"/>
        <v>0</v>
      </c>
      <c r="AT590" s="83">
        <f t="shared" si="653"/>
        <v>0</v>
      </c>
      <c r="AU590" s="155"/>
      <c r="AV590" s="2">
        <f t="shared" si="635"/>
        <v>0</v>
      </c>
      <c r="AW590" s="2">
        <f t="shared" si="621"/>
        <v>0</v>
      </c>
      <c r="AX590" s="2">
        <f t="shared" si="622"/>
        <v>0</v>
      </c>
      <c r="AY590" s="2">
        <f t="shared" si="623"/>
        <v>0</v>
      </c>
      <c r="AZ590" s="2">
        <f t="shared" si="624"/>
        <v>0</v>
      </c>
      <c r="BA590" s="2">
        <f t="shared" si="625"/>
        <v>0</v>
      </c>
      <c r="BB590" s="2">
        <f t="shared" si="626"/>
        <v>0</v>
      </c>
      <c r="BC590" s="2">
        <f t="shared" si="627"/>
        <v>0</v>
      </c>
      <c r="BD590" s="2">
        <f t="shared" si="628"/>
        <v>0</v>
      </c>
      <c r="BE590" s="2">
        <f t="shared" si="629"/>
        <v>0</v>
      </c>
      <c r="BF590" s="2">
        <f t="shared" si="630"/>
        <v>0</v>
      </c>
      <c r="BG590" s="2">
        <f t="shared" si="631"/>
        <v>0</v>
      </c>
      <c r="BH590" s="145"/>
      <c r="BU590" s="145"/>
      <c r="CH590" s="145"/>
      <c r="CU590" s="145"/>
      <c r="DH590" s="145"/>
      <c r="DU590" s="145"/>
      <c r="EH590" s="145"/>
    </row>
    <row r="591" spans="1:138" ht="15.75" hidden="1" outlineLevel="1" x14ac:dyDescent="0.25">
      <c r="A591" s="2">
        <f t="shared" ref="A591:E600" si="668">A452</f>
        <v>31</v>
      </c>
      <c r="B591" s="88">
        <f t="shared" si="668"/>
        <v>0</v>
      </c>
      <c r="C591" s="88">
        <f t="shared" si="668"/>
        <v>0</v>
      </c>
      <c r="D591" s="2">
        <f t="shared" si="668"/>
        <v>0</v>
      </c>
      <c r="E591" s="161">
        <f t="shared" si="668"/>
        <v>0</v>
      </c>
      <c r="H591" s="174">
        <v>0</v>
      </c>
      <c r="I591" s="83">
        <f t="shared" ref="I591:T591" si="669">I452+H591</f>
        <v>0</v>
      </c>
      <c r="J591" s="83">
        <f t="shared" si="669"/>
        <v>0</v>
      </c>
      <c r="K591" s="83">
        <f t="shared" si="669"/>
        <v>0</v>
      </c>
      <c r="L591" s="83">
        <f t="shared" si="669"/>
        <v>0</v>
      </c>
      <c r="M591" s="83">
        <f t="shared" si="669"/>
        <v>0</v>
      </c>
      <c r="N591" s="83">
        <f t="shared" si="669"/>
        <v>0</v>
      </c>
      <c r="O591" s="83">
        <f t="shared" si="669"/>
        <v>0</v>
      </c>
      <c r="P591" s="83">
        <f t="shared" si="669"/>
        <v>0</v>
      </c>
      <c r="Q591" s="83">
        <f t="shared" si="669"/>
        <v>0</v>
      </c>
      <c r="R591" s="83">
        <f t="shared" si="669"/>
        <v>0</v>
      </c>
      <c r="S591" s="83">
        <f t="shared" si="669"/>
        <v>0</v>
      </c>
      <c r="T591" s="83">
        <f t="shared" si="669"/>
        <v>0</v>
      </c>
      <c r="U591" s="145"/>
      <c r="V591" s="83">
        <f t="shared" si="633"/>
        <v>0</v>
      </c>
      <c r="W591" s="83">
        <f t="shared" si="652"/>
        <v>0</v>
      </c>
      <c r="X591" s="83">
        <f t="shared" si="652"/>
        <v>0</v>
      </c>
      <c r="Y591" s="83">
        <f t="shared" si="652"/>
        <v>0</v>
      </c>
      <c r="Z591" s="83">
        <f t="shared" si="652"/>
        <v>0</v>
      </c>
      <c r="AA591" s="83">
        <f t="shared" si="652"/>
        <v>0</v>
      </c>
      <c r="AB591" s="83">
        <f t="shared" si="652"/>
        <v>0</v>
      </c>
      <c r="AC591" s="83">
        <f t="shared" si="652"/>
        <v>0</v>
      </c>
      <c r="AD591" s="83">
        <f t="shared" si="652"/>
        <v>0</v>
      </c>
      <c r="AE591" s="83">
        <f t="shared" si="652"/>
        <v>0</v>
      </c>
      <c r="AF591" s="83">
        <f t="shared" si="652"/>
        <v>0</v>
      </c>
      <c r="AG591" s="83">
        <f t="shared" si="652"/>
        <v>0</v>
      </c>
      <c r="AI591" s="83">
        <f t="shared" si="634"/>
        <v>0</v>
      </c>
      <c r="AJ591" s="83">
        <f t="shared" si="653"/>
        <v>0</v>
      </c>
      <c r="AK591" s="83">
        <f t="shared" si="653"/>
        <v>0</v>
      </c>
      <c r="AL591" s="83">
        <f t="shared" si="653"/>
        <v>0</v>
      </c>
      <c r="AM591" s="83">
        <f t="shared" si="653"/>
        <v>0</v>
      </c>
      <c r="AN591" s="83">
        <f t="shared" si="653"/>
        <v>0</v>
      </c>
      <c r="AO591" s="83">
        <f t="shared" si="653"/>
        <v>0</v>
      </c>
      <c r="AP591" s="83">
        <f t="shared" si="653"/>
        <v>0</v>
      </c>
      <c r="AQ591" s="83">
        <f t="shared" si="653"/>
        <v>0</v>
      </c>
      <c r="AR591" s="83">
        <f t="shared" si="653"/>
        <v>0</v>
      </c>
      <c r="AS591" s="83">
        <f t="shared" si="653"/>
        <v>0</v>
      </c>
      <c r="AT591" s="83">
        <f t="shared" si="653"/>
        <v>0</v>
      </c>
      <c r="AU591" s="155"/>
      <c r="AV591" s="2">
        <f t="shared" si="635"/>
        <v>0</v>
      </c>
      <c r="AW591" s="2">
        <f t="shared" si="621"/>
        <v>0</v>
      </c>
      <c r="AX591" s="2">
        <f t="shared" si="622"/>
        <v>0</v>
      </c>
      <c r="AY591" s="2">
        <f t="shared" si="623"/>
        <v>0</v>
      </c>
      <c r="AZ591" s="2">
        <f t="shared" si="624"/>
        <v>0</v>
      </c>
      <c r="BA591" s="2">
        <f t="shared" si="625"/>
        <v>0</v>
      </c>
      <c r="BB591" s="2">
        <f t="shared" si="626"/>
        <v>0</v>
      </c>
      <c r="BC591" s="2">
        <f t="shared" si="627"/>
        <v>0</v>
      </c>
      <c r="BD591" s="2">
        <f t="shared" si="628"/>
        <v>0</v>
      </c>
      <c r="BE591" s="2">
        <f t="shared" si="629"/>
        <v>0</v>
      </c>
      <c r="BF591" s="2">
        <f t="shared" si="630"/>
        <v>0</v>
      </c>
      <c r="BG591" s="2">
        <f t="shared" si="631"/>
        <v>0</v>
      </c>
      <c r="BH591" s="145"/>
      <c r="BU591" s="145"/>
      <c r="CH591" s="145"/>
      <c r="CU591" s="145"/>
      <c r="DH591" s="145"/>
      <c r="DU591" s="145"/>
      <c r="EH591" s="145"/>
    </row>
    <row r="592" spans="1:138" ht="15.75" hidden="1" outlineLevel="1" x14ac:dyDescent="0.25">
      <c r="A592" s="2">
        <f t="shared" si="668"/>
        <v>32</v>
      </c>
      <c r="B592" s="88">
        <f t="shared" si="668"/>
        <v>0</v>
      </c>
      <c r="C592" s="88">
        <f t="shared" si="668"/>
        <v>0</v>
      </c>
      <c r="D592" s="2">
        <f t="shared" si="668"/>
        <v>0</v>
      </c>
      <c r="E592" s="161">
        <f t="shared" si="668"/>
        <v>0</v>
      </c>
      <c r="H592" s="174">
        <v>0</v>
      </c>
      <c r="I592" s="83">
        <f t="shared" ref="I592:T592" si="670">I453+H592</f>
        <v>0</v>
      </c>
      <c r="J592" s="83">
        <f t="shared" si="670"/>
        <v>0</v>
      </c>
      <c r="K592" s="83">
        <f t="shared" si="670"/>
        <v>0</v>
      </c>
      <c r="L592" s="83">
        <f t="shared" si="670"/>
        <v>0</v>
      </c>
      <c r="M592" s="83">
        <f t="shared" si="670"/>
        <v>0</v>
      </c>
      <c r="N592" s="83">
        <f t="shared" si="670"/>
        <v>0</v>
      </c>
      <c r="O592" s="83">
        <f t="shared" si="670"/>
        <v>0</v>
      </c>
      <c r="P592" s="83">
        <f t="shared" si="670"/>
        <v>0</v>
      </c>
      <c r="Q592" s="83">
        <f t="shared" si="670"/>
        <v>0</v>
      </c>
      <c r="R592" s="83">
        <f t="shared" si="670"/>
        <v>0</v>
      </c>
      <c r="S592" s="83">
        <f t="shared" si="670"/>
        <v>0</v>
      </c>
      <c r="T592" s="83">
        <f t="shared" si="670"/>
        <v>0</v>
      </c>
      <c r="U592" s="145"/>
      <c r="V592" s="83">
        <f t="shared" si="633"/>
        <v>0</v>
      </c>
      <c r="W592" s="83">
        <f t="shared" si="652"/>
        <v>0</v>
      </c>
      <c r="X592" s="83">
        <f t="shared" si="652"/>
        <v>0</v>
      </c>
      <c r="Y592" s="83">
        <f t="shared" si="652"/>
        <v>0</v>
      </c>
      <c r="Z592" s="83">
        <f t="shared" si="652"/>
        <v>0</v>
      </c>
      <c r="AA592" s="83">
        <f t="shared" si="652"/>
        <v>0</v>
      </c>
      <c r="AB592" s="83">
        <f t="shared" si="652"/>
        <v>0</v>
      </c>
      <c r="AC592" s="83">
        <f t="shared" si="652"/>
        <v>0</v>
      </c>
      <c r="AD592" s="83">
        <f t="shared" si="652"/>
        <v>0</v>
      </c>
      <c r="AE592" s="83">
        <f t="shared" si="652"/>
        <v>0</v>
      </c>
      <c r="AF592" s="83">
        <f t="shared" si="652"/>
        <v>0</v>
      </c>
      <c r="AG592" s="83">
        <f t="shared" si="652"/>
        <v>0</v>
      </c>
      <c r="AI592" s="83">
        <f t="shared" si="634"/>
        <v>0</v>
      </c>
      <c r="AJ592" s="83">
        <f t="shared" si="653"/>
        <v>0</v>
      </c>
      <c r="AK592" s="83">
        <f t="shared" si="653"/>
        <v>0</v>
      </c>
      <c r="AL592" s="83">
        <f t="shared" si="653"/>
        <v>0</v>
      </c>
      <c r="AM592" s="83">
        <f t="shared" si="653"/>
        <v>0</v>
      </c>
      <c r="AN592" s="83">
        <f t="shared" si="653"/>
        <v>0</v>
      </c>
      <c r="AO592" s="83">
        <f t="shared" si="653"/>
        <v>0</v>
      </c>
      <c r="AP592" s="83">
        <f t="shared" si="653"/>
        <v>0</v>
      </c>
      <c r="AQ592" s="83">
        <f t="shared" si="653"/>
        <v>0</v>
      </c>
      <c r="AR592" s="83">
        <f t="shared" si="653"/>
        <v>0</v>
      </c>
      <c r="AS592" s="83">
        <f t="shared" si="653"/>
        <v>0</v>
      </c>
      <c r="AT592" s="83">
        <f t="shared" si="653"/>
        <v>0</v>
      </c>
      <c r="AU592" s="155"/>
      <c r="AV592" s="2">
        <f t="shared" si="635"/>
        <v>0</v>
      </c>
      <c r="AW592" s="2">
        <f t="shared" si="621"/>
        <v>0</v>
      </c>
      <c r="AX592" s="2">
        <f t="shared" si="622"/>
        <v>0</v>
      </c>
      <c r="AY592" s="2">
        <f t="shared" si="623"/>
        <v>0</v>
      </c>
      <c r="AZ592" s="2">
        <f t="shared" si="624"/>
        <v>0</v>
      </c>
      <c r="BA592" s="2">
        <f t="shared" si="625"/>
        <v>0</v>
      </c>
      <c r="BB592" s="2">
        <f t="shared" si="626"/>
        <v>0</v>
      </c>
      <c r="BC592" s="2">
        <f t="shared" si="627"/>
        <v>0</v>
      </c>
      <c r="BD592" s="2">
        <f t="shared" si="628"/>
        <v>0</v>
      </c>
      <c r="BE592" s="2">
        <f t="shared" si="629"/>
        <v>0</v>
      </c>
      <c r="BF592" s="2">
        <f t="shared" si="630"/>
        <v>0</v>
      </c>
      <c r="BG592" s="2">
        <f t="shared" si="631"/>
        <v>0</v>
      </c>
      <c r="BH592" s="145"/>
      <c r="BU592" s="145"/>
      <c r="CH592" s="145"/>
      <c r="CU592" s="145"/>
      <c r="DH592" s="145"/>
      <c r="DU592" s="145"/>
      <c r="EH592" s="145"/>
    </row>
    <row r="593" spans="1:138" ht="15.75" hidden="1" outlineLevel="1" x14ac:dyDescent="0.25">
      <c r="A593" s="2">
        <f t="shared" si="668"/>
        <v>33</v>
      </c>
      <c r="B593" s="88">
        <f t="shared" si="668"/>
        <v>0</v>
      </c>
      <c r="C593" s="88">
        <f t="shared" si="668"/>
        <v>0</v>
      </c>
      <c r="D593" s="2">
        <f t="shared" si="668"/>
        <v>0</v>
      </c>
      <c r="E593" s="161">
        <f t="shared" si="668"/>
        <v>0</v>
      </c>
      <c r="H593" s="174">
        <v>0</v>
      </c>
      <c r="I593" s="83">
        <f t="shared" ref="I593:T593" si="671">I454+H593</f>
        <v>0</v>
      </c>
      <c r="J593" s="83">
        <f t="shared" si="671"/>
        <v>0</v>
      </c>
      <c r="K593" s="83">
        <f t="shared" si="671"/>
        <v>0</v>
      </c>
      <c r="L593" s="83">
        <f t="shared" si="671"/>
        <v>0</v>
      </c>
      <c r="M593" s="83">
        <f t="shared" si="671"/>
        <v>0</v>
      </c>
      <c r="N593" s="83">
        <f t="shared" si="671"/>
        <v>0</v>
      </c>
      <c r="O593" s="83">
        <f t="shared" si="671"/>
        <v>0</v>
      </c>
      <c r="P593" s="83">
        <f t="shared" si="671"/>
        <v>0</v>
      </c>
      <c r="Q593" s="83">
        <f t="shared" si="671"/>
        <v>0</v>
      </c>
      <c r="R593" s="83">
        <f t="shared" si="671"/>
        <v>0</v>
      </c>
      <c r="S593" s="83">
        <f t="shared" si="671"/>
        <v>0</v>
      </c>
      <c r="T593" s="83">
        <f t="shared" si="671"/>
        <v>0</v>
      </c>
      <c r="U593" s="145"/>
      <c r="V593" s="83">
        <f t="shared" si="633"/>
        <v>0</v>
      </c>
      <c r="W593" s="83">
        <f t="shared" ref="W593:AG608" si="672">W454+V593</f>
        <v>0</v>
      </c>
      <c r="X593" s="83">
        <f t="shared" si="672"/>
        <v>0</v>
      </c>
      <c r="Y593" s="83">
        <f t="shared" si="672"/>
        <v>0</v>
      </c>
      <c r="Z593" s="83">
        <f t="shared" si="672"/>
        <v>0</v>
      </c>
      <c r="AA593" s="83">
        <f t="shared" si="672"/>
        <v>0</v>
      </c>
      <c r="AB593" s="83">
        <f t="shared" si="672"/>
        <v>0</v>
      </c>
      <c r="AC593" s="83">
        <f t="shared" si="672"/>
        <v>0</v>
      </c>
      <c r="AD593" s="83">
        <f t="shared" si="672"/>
        <v>0</v>
      </c>
      <c r="AE593" s="83">
        <f t="shared" si="672"/>
        <v>0</v>
      </c>
      <c r="AF593" s="83">
        <f t="shared" si="672"/>
        <v>0</v>
      </c>
      <c r="AG593" s="83">
        <f t="shared" si="672"/>
        <v>0</v>
      </c>
      <c r="AI593" s="83">
        <f t="shared" si="634"/>
        <v>0</v>
      </c>
      <c r="AJ593" s="83">
        <f t="shared" ref="AJ593:AT608" si="673">AJ454+AI593</f>
        <v>0</v>
      </c>
      <c r="AK593" s="83">
        <f t="shared" si="673"/>
        <v>0</v>
      </c>
      <c r="AL593" s="83">
        <f t="shared" si="673"/>
        <v>0</v>
      </c>
      <c r="AM593" s="83">
        <f t="shared" si="673"/>
        <v>0</v>
      </c>
      <c r="AN593" s="83">
        <f t="shared" si="673"/>
        <v>0</v>
      </c>
      <c r="AO593" s="83">
        <f t="shared" si="673"/>
        <v>0</v>
      </c>
      <c r="AP593" s="83">
        <f t="shared" si="673"/>
        <v>0</v>
      </c>
      <c r="AQ593" s="83">
        <f t="shared" si="673"/>
        <v>0</v>
      </c>
      <c r="AR593" s="83">
        <f t="shared" si="673"/>
        <v>0</v>
      </c>
      <c r="AS593" s="83">
        <f t="shared" si="673"/>
        <v>0</v>
      </c>
      <c r="AT593" s="83">
        <f t="shared" si="673"/>
        <v>0</v>
      </c>
      <c r="AU593" s="155"/>
      <c r="AV593" s="2">
        <f t="shared" si="635"/>
        <v>0</v>
      </c>
      <c r="AW593" s="2">
        <f t="shared" si="621"/>
        <v>0</v>
      </c>
      <c r="AX593" s="2">
        <f t="shared" si="622"/>
        <v>0</v>
      </c>
      <c r="AY593" s="2">
        <f t="shared" si="623"/>
        <v>0</v>
      </c>
      <c r="AZ593" s="2">
        <f t="shared" si="624"/>
        <v>0</v>
      </c>
      <c r="BA593" s="2">
        <f t="shared" si="625"/>
        <v>0</v>
      </c>
      <c r="BB593" s="2">
        <f t="shared" si="626"/>
        <v>0</v>
      </c>
      <c r="BC593" s="2">
        <f t="shared" si="627"/>
        <v>0</v>
      </c>
      <c r="BD593" s="2">
        <f t="shared" si="628"/>
        <v>0</v>
      </c>
      <c r="BE593" s="2">
        <f t="shared" si="629"/>
        <v>0</v>
      </c>
      <c r="BF593" s="2">
        <f t="shared" si="630"/>
        <v>0</v>
      </c>
      <c r="BG593" s="2">
        <f t="shared" si="631"/>
        <v>0</v>
      </c>
      <c r="BH593" s="145"/>
      <c r="BU593" s="145"/>
      <c r="CH593" s="145"/>
      <c r="CU593" s="145"/>
      <c r="DH593" s="145"/>
      <c r="DU593" s="145"/>
      <c r="EH593" s="145"/>
    </row>
    <row r="594" spans="1:138" ht="15.75" hidden="1" outlineLevel="1" x14ac:dyDescent="0.25">
      <c r="A594" s="2">
        <f t="shared" si="668"/>
        <v>34</v>
      </c>
      <c r="B594" s="88">
        <f t="shared" si="668"/>
        <v>0</v>
      </c>
      <c r="C594" s="88">
        <f t="shared" si="668"/>
        <v>0</v>
      </c>
      <c r="D594" s="2">
        <f t="shared" si="668"/>
        <v>0</v>
      </c>
      <c r="E594" s="161">
        <f t="shared" si="668"/>
        <v>0</v>
      </c>
      <c r="H594" s="174">
        <v>0</v>
      </c>
      <c r="I594" s="83">
        <f t="shared" ref="I594:T594" si="674">I455+H594</f>
        <v>0</v>
      </c>
      <c r="J594" s="83">
        <f t="shared" si="674"/>
        <v>0</v>
      </c>
      <c r="K594" s="83">
        <f t="shared" si="674"/>
        <v>0</v>
      </c>
      <c r="L594" s="83">
        <f t="shared" si="674"/>
        <v>0</v>
      </c>
      <c r="M594" s="83">
        <f t="shared" si="674"/>
        <v>0</v>
      </c>
      <c r="N594" s="83">
        <f t="shared" si="674"/>
        <v>0</v>
      </c>
      <c r="O594" s="83">
        <f t="shared" si="674"/>
        <v>0</v>
      </c>
      <c r="P594" s="83">
        <f t="shared" si="674"/>
        <v>0</v>
      </c>
      <c r="Q594" s="83">
        <f t="shared" si="674"/>
        <v>0</v>
      </c>
      <c r="R594" s="83">
        <f t="shared" si="674"/>
        <v>0</v>
      </c>
      <c r="S594" s="83">
        <f t="shared" si="674"/>
        <v>0</v>
      </c>
      <c r="T594" s="83">
        <f t="shared" si="674"/>
        <v>0</v>
      </c>
      <c r="U594" s="145"/>
      <c r="V594" s="83">
        <f t="shared" si="633"/>
        <v>0</v>
      </c>
      <c r="W594" s="83">
        <f t="shared" si="672"/>
        <v>0</v>
      </c>
      <c r="X594" s="83">
        <f t="shared" si="672"/>
        <v>0</v>
      </c>
      <c r="Y594" s="83">
        <f t="shared" si="672"/>
        <v>0</v>
      </c>
      <c r="Z594" s="83">
        <f t="shared" si="672"/>
        <v>0</v>
      </c>
      <c r="AA594" s="83">
        <f t="shared" si="672"/>
        <v>0</v>
      </c>
      <c r="AB594" s="83">
        <f t="shared" si="672"/>
        <v>0</v>
      </c>
      <c r="AC594" s="83">
        <f t="shared" si="672"/>
        <v>0</v>
      </c>
      <c r="AD594" s="83">
        <f t="shared" si="672"/>
        <v>0</v>
      </c>
      <c r="AE594" s="83">
        <f t="shared" si="672"/>
        <v>0</v>
      </c>
      <c r="AF594" s="83">
        <f t="shared" si="672"/>
        <v>0</v>
      </c>
      <c r="AG594" s="83">
        <f t="shared" si="672"/>
        <v>0</v>
      </c>
      <c r="AI594" s="83">
        <f t="shared" si="634"/>
        <v>0</v>
      </c>
      <c r="AJ594" s="83">
        <f t="shared" si="673"/>
        <v>0</v>
      </c>
      <c r="AK594" s="83">
        <f t="shared" si="673"/>
        <v>0</v>
      </c>
      <c r="AL594" s="83">
        <f t="shared" si="673"/>
        <v>0</v>
      </c>
      <c r="AM594" s="83">
        <f t="shared" si="673"/>
        <v>0</v>
      </c>
      <c r="AN594" s="83">
        <f t="shared" si="673"/>
        <v>0</v>
      </c>
      <c r="AO594" s="83">
        <f t="shared" si="673"/>
        <v>0</v>
      </c>
      <c r="AP594" s="83">
        <f t="shared" si="673"/>
        <v>0</v>
      </c>
      <c r="AQ594" s="83">
        <f t="shared" si="673"/>
        <v>0</v>
      </c>
      <c r="AR594" s="83">
        <f t="shared" si="673"/>
        <v>0</v>
      </c>
      <c r="AS594" s="83">
        <f t="shared" si="673"/>
        <v>0</v>
      </c>
      <c r="AT594" s="83">
        <f t="shared" si="673"/>
        <v>0</v>
      </c>
      <c r="AU594" s="155"/>
      <c r="AV594" s="2">
        <f t="shared" si="635"/>
        <v>0</v>
      </c>
      <c r="AW594" s="2">
        <f t="shared" si="621"/>
        <v>0</v>
      </c>
      <c r="AX594" s="2">
        <f t="shared" si="622"/>
        <v>0</v>
      </c>
      <c r="AY594" s="2">
        <f t="shared" si="623"/>
        <v>0</v>
      </c>
      <c r="AZ594" s="2">
        <f t="shared" si="624"/>
        <v>0</v>
      </c>
      <c r="BA594" s="2">
        <f t="shared" si="625"/>
        <v>0</v>
      </c>
      <c r="BB594" s="2">
        <f t="shared" si="626"/>
        <v>0</v>
      </c>
      <c r="BC594" s="2">
        <f t="shared" si="627"/>
        <v>0</v>
      </c>
      <c r="BD594" s="2">
        <f t="shared" si="628"/>
        <v>0</v>
      </c>
      <c r="BE594" s="2">
        <f t="shared" si="629"/>
        <v>0</v>
      </c>
      <c r="BF594" s="2">
        <f t="shared" si="630"/>
        <v>0</v>
      </c>
      <c r="BG594" s="2">
        <f t="shared" si="631"/>
        <v>0</v>
      </c>
      <c r="BH594" s="145"/>
      <c r="BU594" s="145"/>
      <c r="CH594" s="145"/>
      <c r="CU594" s="145"/>
      <c r="DH594" s="145"/>
      <c r="DU594" s="145"/>
      <c r="EH594" s="145"/>
    </row>
    <row r="595" spans="1:138" ht="15.75" hidden="1" outlineLevel="1" x14ac:dyDescent="0.25">
      <c r="A595" s="2">
        <f t="shared" si="668"/>
        <v>35</v>
      </c>
      <c r="B595" s="88">
        <f t="shared" si="668"/>
        <v>0</v>
      </c>
      <c r="C595" s="88">
        <f t="shared" si="668"/>
        <v>0</v>
      </c>
      <c r="D595" s="2">
        <f t="shared" si="668"/>
        <v>0</v>
      </c>
      <c r="E595" s="161">
        <f t="shared" si="668"/>
        <v>0</v>
      </c>
      <c r="H595" s="174">
        <v>0</v>
      </c>
      <c r="I595" s="83">
        <f t="shared" ref="I595:T595" si="675">I456+H595</f>
        <v>0</v>
      </c>
      <c r="J595" s="83">
        <f t="shared" si="675"/>
        <v>0</v>
      </c>
      <c r="K595" s="83">
        <f t="shared" si="675"/>
        <v>0</v>
      </c>
      <c r="L595" s="83">
        <f t="shared" si="675"/>
        <v>0</v>
      </c>
      <c r="M595" s="83">
        <f t="shared" si="675"/>
        <v>0</v>
      </c>
      <c r="N595" s="83">
        <f t="shared" si="675"/>
        <v>0</v>
      </c>
      <c r="O595" s="83">
        <f t="shared" si="675"/>
        <v>0</v>
      </c>
      <c r="P595" s="83">
        <f t="shared" si="675"/>
        <v>0</v>
      </c>
      <c r="Q595" s="83">
        <f t="shared" si="675"/>
        <v>0</v>
      </c>
      <c r="R595" s="83">
        <f t="shared" si="675"/>
        <v>0</v>
      </c>
      <c r="S595" s="83">
        <f t="shared" si="675"/>
        <v>0</v>
      </c>
      <c r="T595" s="83">
        <f t="shared" si="675"/>
        <v>0</v>
      </c>
      <c r="U595" s="145"/>
      <c r="V595" s="83">
        <f t="shared" si="633"/>
        <v>0</v>
      </c>
      <c r="W595" s="83">
        <f t="shared" si="672"/>
        <v>0</v>
      </c>
      <c r="X595" s="83">
        <f t="shared" si="672"/>
        <v>0</v>
      </c>
      <c r="Y595" s="83">
        <f t="shared" si="672"/>
        <v>0</v>
      </c>
      <c r="Z595" s="83">
        <f t="shared" si="672"/>
        <v>0</v>
      </c>
      <c r="AA595" s="83">
        <f t="shared" si="672"/>
        <v>0</v>
      </c>
      <c r="AB595" s="83">
        <f t="shared" si="672"/>
        <v>0</v>
      </c>
      <c r="AC595" s="83">
        <f t="shared" si="672"/>
        <v>0</v>
      </c>
      <c r="AD595" s="83">
        <f t="shared" si="672"/>
        <v>0</v>
      </c>
      <c r="AE595" s="83">
        <f t="shared" si="672"/>
        <v>0</v>
      </c>
      <c r="AF595" s="83">
        <f t="shared" si="672"/>
        <v>0</v>
      </c>
      <c r="AG595" s="83">
        <f t="shared" si="672"/>
        <v>0</v>
      </c>
      <c r="AI595" s="83">
        <f t="shared" si="634"/>
        <v>0</v>
      </c>
      <c r="AJ595" s="83">
        <f t="shared" si="673"/>
        <v>0</v>
      </c>
      <c r="AK595" s="83">
        <f t="shared" si="673"/>
        <v>0</v>
      </c>
      <c r="AL595" s="83">
        <f t="shared" si="673"/>
        <v>0</v>
      </c>
      <c r="AM595" s="83">
        <f t="shared" si="673"/>
        <v>0</v>
      </c>
      <c r="AN595" s="83">
        <f t="shared" si="673"/>
        <v>0</v>
      </c>
      <c r="AO595" s="83">
        <f t="shared" si="673"/>
        <v>0</v>
      </c>
      <c r="AP595" s="83">
        <f t="shared" si="673"/>
        <v>0</v>
      </c>
      <c r="AQ595" s="83">
        <f t="shared" si="673"/>
        <v>0</v>
      </c>
      <c r="AR595" s="83">
        <f t="shared" si="673"/>
        <v>0</v>
      </c>
      <c r="AS595" s="83">
        <f t="shared" si="673"/>
        <v>0</v>
      </c>
      <c r="AT595" s="83">
        <f t="shared" si="673"/>
        <v>0</v>
      </c>
      <c r="AU595" s="155"/>
      <c r="AV595" s="2">
        <f t="shared" si="635"/>
        <v>0</v>
      </c>
      <c r="AW595" s="2">
        <f t="shared" si="621"/>
        <v>0</v>
      </c>
      <c r="AX595" s="2">
        <f t="shared" si="622"/>
        <v>0</v>
      </c>
      <c r="AY595" s="2">
        <f t="shared" si="623"/>
        <v>0</v>
      </c>
      <c r="AZ595" s="2">
        <f t="shared" si="624"/>
        <v>0</v>
      </c>
      <c r="BA595" s="2">
        <f t="shared" si="625"/>
        <v>0</v>
      </c>
      <c r="BB595" s="2">
        <f t="shared" si="626"/>
        <v>0</v>
      </c>
      <c r="BC595" s="2">
        <f t="shared" si="627"/>
        <v>0</v>
      </c>
      <c r="BD595" s="2">
        <f t="shared" si="628"/>
        <v>0</v>
      </c>
      <c r="BE595" s="2">
        <f t="shared" si="629"/>
        <v>0</v>
      </c>
      <c r="BF595" s="2">
        <f t="shared" si="630"/>
        <v>0</v>
      </c>
      <c r="BG595" s="2">
        <f t="shared" si="631"/>
        <v>0</v>
      </c>
      <c r="BH595" s="145"/>
      <c r="BU595" s="145"/>
      <c r="CH595" s="145"/>
      <c r="CU595" s="145"/>
      <c r="DH595" s="145"/>
      <c r="DU595" s="145"/>
      <c r="EH595" s="145"/>
    </row>
    <row r="596" spans="1:138" ht="15.75" hidden="1" outlineLevel="1" x14ac:dyDescent="0.25">
      <c r="A596" s="2">
        <f t="shared" si="668"/>
        <v>36</v>
      </c>
      <c r="B596" s="88">
        <f t="shared" si="668"/>
        <v>0</v>
      </c>
      <c r="C596" s="88">
        <f t="shared" si="668"/>
        <v>0</v>
      </c>
      <c r="D596" s="2">
        <f t="shared" si="668"/>
        <v>0</v>
      </c>
      <c r="E596" s="161">
        <f t="shared" si="668"/>
        <v>0</v>
      </c>
      <c r="H596" s="174">
        <v>0</v>
      </c>
      <c r="I596" s="83">
        <f t="shared" ref="I596:T596" si="676">I457+H596</f>
        <v>0</v>
      </c>
      <c r="J596" s="83">
        <f t="shared" si="676"/>
        <v>0</v>
      </c>
      <c r="K596" s="83">
        <f t="shared" si="676"/>
        <v>0</v>
      </c>
      <c r="L596" s="83">
        <f t="shared" si="676"/>
        <v>0</v>
      </c>
      <c r="M596" s="83">
        <f t="shared" si="676"/>
        <v>0</v>
      </c>
      <c r="N596" s="83">
        <f t="shared" si="676"/>
        <v>0</v>
      </c>
      <c r="O596" s="83">
        <f t="shared" si="676"/>
        <v>0</v>
      </c>
      <c r="P596" s="83">
        <f t="shared" si="676"/>
        <v>0</v>
      </c>
      <c r="Q596" s="83">
        <f t="shared" si="676"/>
        <v>0</v>
      </c>
      <c r="R596" s="83">
        <f t="shared" si="676"/>
        <v>0</v>
      </c>
      <c r="S596" s="83">
        <f t="shared" si="676"/>
        <v>0</v>
      </c>
      <c r="T596" s="83">
        <f t="shared" si="676"/>
        <v>0</v>
      </c>
      <c r="U596" s="145"/>
      <c r="V596" s="83">
        <f t="shared" si="633"/>
        <v>0</v>
      </c>
      <c r="W596" s="83">
        <f t="shared" si="672"/>
        <v>0</v>
      </c>
      <c r="X596" s="83">
        <f t="shared" si="672"/>
        <v>0</v>
      </c>
      <c r="Y596" s="83">
        <f t="shared" si="672"/>
        <v>0</v>
      </c>
      <c r="Z596" s="83">
        <f t="shared" si="672"/>
        <v>0</v>
      </c>
      <c r="AA596" s="83">
        <f t="shared" si="672"/>
        <v>0</v>
      </c>
      <c r="AB596" s="83">
        <f t="shared" si="672"/>
        <v>0</v>
      </c>
      <c r="AC596" s="83">
        <f t="shared" si="672"/>
        <v>0</v>
      </c>
      <c r="AD596" s="83">
        <f t="shared" si="672"/>
        <v>0</v>
      </c>
      <c r="AE596" s="83">
        <f t="shared" si="672"/>
        <v>0</v>
      </c>
      <c r="AF596" s="83">
        <f t="shared" si="672"/>
        <v>0</v>
      </c>
      <c r="AG596" s="83">
        <f t="shared" si="672"/>
        <v>0</v>
      </c>
      <c r="AI596" s="83">
        <f t="shared" si="634"/>
        <v>0</v>
      </c>
      <c r="AJ596" s="83">
        <f t="shared" si="673"/>
        <v>0</v>
      </c>
      <c r="AK596" s="83">
        <f t="shared" si="673"/>
        <v>0</v>
      </c>
      <c r="AL596" s="83">
        <f t="shared" si="673"/>
        <v>0</v>
      </c>
      <c r="AM596" s="83">
        <f t="shared" si="673"/>
        <v>0</v>
      </c>
      <c r="AN596" s="83">
        <f t="shared" si="673"/>
        <v>0</v>
      </c>
      <c r="AO596" s="83">
        <f t="shared" si="673"/>
        <v>0</v>
      </c>
      <c r="AP596" s="83">
        <f t="shared" si="673"/>
        <v>0</v>
      </c>
      <c r="AQ596" s="83">
        <f t="shared" si="673"/>
        <v>0</v>
      </c>
      <c r="AR596" s="83">
        <f t="shared" si="673"/>
        <v>0</v>
      </c>
      <c r="AS596" s="83">
        <f t="shared" si="673"/>
        <v>0</v>
      </c>
      <c r="AT596" s="83">
        <f t="shared" si="673"/>
        <v>0</v>
      </c>
      <c r="AU596" s="155"/>
      <c r="AV596" s="2">
        <f t="shared" si="635"/>
        <v>0</v>
      </c>
      <c r="AW596" s="2">
        <f t="shared" si="621"/>
        <v>0</v>
      </c>
      <c r="AX596" s="2">
        <f t="shared" si="622"/>
        <v>0</v>
      </c>
      <c r="AY596" s="2">
        <f t="shared" si="623"/>
        <v>0</v>
      </c>
      <c r="AZ596" s="2">
        <f t="shared" si="624"/>
        <v>0</v>
      </c>
      <c r="BA596" s="2">
        <f t="shared" si="625"/>
        <v>0</v>
      </c>
      <c r="BB596" s="2">
        <f t="shared" si="626"/>
        <v>0</v>
      </c>
      <c r="BC596" s="2">
        <f t="shared" si="627"/>
        <v>0</v>
      </c>
      <c r="BD596" s="2">
        <f t="shared" si="628"/>
        <v>0</v>
      </c>
      <c r="BE596" s="2">
        <f t="shared" si="629"/>
        <v>0</v>
      </c>
      <c r="BF596" s="2">
        <f t="shared" si="630"/>
        <v>0</v>
      </c>
      <c r="BG596" s="2">
        <f t="shared" si="631"/>
        <v>0</v>
      </c>
      <c r="BH596" s="145"/>
      <c r="BU596" s="145"/>
      <c r="CH596" s="145"/>
      <c r="CU596" s="145"/>
      <c r="DH596" s="145"/>
      <c r="DU596" s="145"/>
      <c r="EH596" s="145"/>
    </row>
    <row r="597" spans="1:138" ht="15.75" hidden="1" outlineLevel="1" x14ac:dyDescent="0.25">
      <c r="A597" s="2">
        <f t="shared" si="668"/>
        <v>37</v>
      </c>
      <c r="B597" s="88">
        <f t="shared" si="668"/>
        <v>0</v>
      </c>
      <c r="C597" s="88">
        <f t="shared" si="668"/>
        <v>0</v>
      </c>
      <c r="D597" s="2">
        <f t="shared" si="668"/>
        <v>0</v>
      </c>
      <c r="E597" s="161">
        <f t="shared" si="668"/>
        <v>0</v>
      </c>
      <c r="H597" s="174">
        <v>0</v>
      </c>
      <c r="I597" s="83">
        <f t="shared" ref="I597:T597" si="677">I458+H597</f>
        <v>0</v>
      </c>
      <c r="J597" s="83">
        <f t="shared" si="677"/>
        <v>0</v>
      </c>
      <c r="K597" s="83">
        <f t="shared" si="677"/>
        <v>0</v>
      </c>
      <c r="L597" s="83">
        <f t="shared" si="677"/>
        <v>0</v>
      </c>
      <c r="M597" s="83">
        <f t="shared" si="677"/>
        <v>0</v>
      </c>
      <c r="N597" s="83">
        <f t="shared" si="677"/>
        <v>0</v>
      </c>
      <c r="O597" s="83">
        <f t="shared" si="677"/>
        <v>0</v>
      </c>
      <c r="P597" s="83">
        <f t="shared" si="677"/>
        <v>0</v>
      </c>
      <c r="Q597" s="83">
        <f t="shared" si="677"/>
        <v>0</v>
      </c>
      <c r="R597" s="83">
        <f t="shared" si="677"/>
        <v>0</v>
      </c>
      <c r="S597" s="83">
        <f t="shared" si="677"/>
        <v>0</v>
      </c>
      <c r="T597" s="83">
        <f t="shared" si="677"/>
        <v>0</v>
      </c>
      <c r="U597" s="145"/>
      <c r="V597" s="83">
        <f t="shared" si="633"/>
        <v>0</v>
      </c>
      <c r="W597" s="83">
        <f t="shared" si="672"/>
        <v>0</v>
      </c>
      <c r="X597" s="83">
        <f t="shared" si="672"/>
        <v>0</v>
      </c>
      <c r="Y597" s="83">
        <f t="shared" si="672"/>
        <v>0</v>
      </c>
      <c r="Z597" s="83">
        <f t="shared" si="672"/>
        <v>0</v>
      </c>
      <c r="AA597" s="83">
        <f t="shared" si="672"/>
        <v>0</v>
      </c>
      <c r="AB597" s="83">
        <f t="shared" si="672"/>
        <v>0</v>
      </c>
      <c r="AC597" s="83">
        <f t="shared" si="672"/>
        <v>0</v>
      </c>
      <c r="AD597" s="83">
        <f t="shared" si="672"/>
        <v>0</v>
      </c>
      <c r="AE597" s="83">
        <f t="shared" si="672"/>
        <v>0</v>
      </c>
      <c r="AF597" s="83">
        <f t="shared" si="672"/>
        <v>0</v>
      </c>
      <c r="AG597" s="83">
        <f t="shared" si="672"/>
        <v>0</v>
      </c>
      <c r="AI597" s="83">
        <f t="shared" si="634"/>
        <v>0</v>
      </c>
      <c r="AJ597" s="83">
        <f t="shared" si="673"/>
        <v>0</v>
      </c>
      <c r="AK597" s="83">
        <f t="shared" si="673"/>
        <v>0</v>
      </c>
      <c r="AL597" s="83">
        <f t="shared" si="673"/>
        <v>0</v>
      </c>
      <c r="AM597" s="83">
        <f t="shared" si="673"/>
        <v>0</v>
      </c>
      <c r="AN597" s="83">
        <f t="shared" si="673"/>
        <v>0</v>
      </c>
      <c r="AO597" s="83">
        <f t="shared" si="673"/>
        <v>0</v>
      </c>
      <c r="AP597" s="83">
        <f t="shared" si="673"/>
        <v>0</v>
      </c>
      <c r="AQ597" s="83">
        <f t="shared" si="673"/>
        <v>0</v>
      </c>
      <c r="AR597" s="83">
        <f t="shared" si="673"/>
        <v>0</v>
      </c>
      <c r="AS597" s="83">
        <f t="shared" si="673"/>
        <v>0</v>
      </c>
      <c r="AT597" s="83">
        <f t="shared" si="673"/>
        <v>0</v>
      </c>
      <c r="AU597" s="155"/>
      <c r="AV597" s="2">
        <f t="shared" si="635"/>
        <v>0</v>
      </c>
      <c r="AW597" s="2">
        <f t="shared" si="621"/>
        <v>0</v>
      </c>
      <c r="AX597" s="2">
        <f t="shared" si="622"/>
        <v>0</v>
      </c>
      <c r="AY597" s="2">
        <f t="shared" si="623"/>
        <v>0</v>
      </c>
      <c r="AZ597" s="2">
        <f t="shared" si="624"/>
        <v>0</v>
      </c>
      <c r="BA597" s="2">
        <f t="shared" si="625"/>
        <v>0</v>
      </c>
      <c r="BB597" s="2">
        <f t="shared" si="626"/>
        <v>0</v>
      </c>
      <c r="BC597" s="2">
        <f t="shared" si="627"/>
        <v>0</v>
      </c>
      <c r="BD597" s="2">
        <f t="shared" si="628"/>
        <v>0</v>
      </c>
      <c r="BE597" s="2">
        <f t="shared" si="629"/>
        <v>0</v>
      </c>
      <c r="BF597" s="2">
        <f t="shared" si="630"/>
        <v>0</v>
      </c>
      <c r="BG597" s="2">
        <f t="shared" si="631"/>
        <v>0</v>
      </c>
      <c r="BH597" s="145"/>
      <c r="BU597" s="145"/>
      <c r="CH597" s="145"/>
      <c r="CU597" s="145"/>
      <c r="DH597" s="145"/>
      <c r="DU597" s="145"/>
      <c r="EH597" s="145"/>
    </row>
    <row r="598" spans="1:138" ht="15.75" hidden="1" outlineLevel="1" x14ac:dyDescent="0.25">
      <c r="A598" s="2">
        <f t="shared" si="668"/>
        <v>38</v>
      </c>
      <c r="B598" s="88">
        <f t="shared" si="668"/>
        <v>0</v>
      </c>
      <c r="C598" s="88">
        <f t="shared" si="668"/>
        <v>0</v>
      </c>
      <c r="D598" s="2">
        <f t="shared" si="668"/>
        <v>0</v>
      </c>
      <c r="E598" s="161">
        <f t="shared" si="668"/>
        <v>0</v>
      </c>
      <c r="H598" s="174">
        <v>0</v>
      </c>
      <c r="I598" s="83">
        <f t="shared" ref="I598:T598" si="678">I459+H598</f>
        <v>0</v>
      </c>
      <c r="J598" s="83">
        <f t="shared" si="678"/>
        <v>0</v>
      </c>
      <c r="K598" s="83">
        <f t="shared" si="678"/>
        <v>0</v>
      </c>
      <c r="L598" s="83">
        <f t="shared" si="678"/>
        <v>0</v>
      </c>
      <c r="M598" s="83">
        <f t="shared" si="678"/>
        <v>0</v>
      </c>
      <c r="N598" s="83">
        <f t="shared" si="678"/>
        <v>0</v>
      </c>
      <c r="O598" s="83">
        <f t="shared" si="678"/>
        <v>0</v>
      </c>
      <c r="P598" s="83">
        <f t="shared" si="678"/>
        <v>0</v>
      </c>
      <c r="Q598" s="83">
        <f t="shared" si="678"/>
        <v>0</v>
      </c>
      <c r="R598" s="83">
        <f t="shared" si="678"/>
        <v>0</v>
      </c>
      <c r="S598" s="83">
        <f t="shared" si="678"/>
        <v>0</v>
      </c>
      <c r="T598" s="83">
        <f t="shared" si="678"/>
        <v>0</v>
      </c>
      <c r="U598" s="145"/>
      <c r="V598" s="83">
        <f t="shared" si="633"/>
        <v>0</v>
      </c>
      <c r="W598" s="83">
        <f t="shared" si="672"/>
        <v>0</v>
      </c>
      <c r="X598" s="83">
        <f t="shared" si="672"/>
        <v>0</v>
      </c>
      <c r="Y598" s="83">
        <f t="shared" si="672"/>
        <v>0</v>
      </c>
      <c r="Z598" s="83">
        <f t="shared" si="672"/>
        <v>0</v>
      </c>
      <c r="AA598" s="83">
        <f t="shared" si="672"/>
        <v>0</v>
      </c>
      <c r="AB598" s="83">
        <f t="shared" si="672"/>
        <v>0</v>
      </c>
      <c r="AC598" s="83">
        <f t="shared" si="672"/>
        <v>0</v>
      </c>
      <c r="AD598" s="83">
        <f t="shared" si="672"/>
        <v>0</v>
      </c>
      <c r="AE598" s="83">
        <f t="shared" si="672"/>
        <v>0</v>
      </c>
      <c r="AF598" s="83">
        <f t="shared" si="672"/>
        <v>0</v>
      </c>
      <c r="AG598" s="83">
        <f t="shared" si="672"/>
        <v>0</v>
      </c>
      <c r="AI598" s="83">
        <f t="shared" si="634"/>
        <v>0</v>
      </c>
      <c r="AJ598" s="83">
        <f t="shared" si="673"/>
        <v>0</v>
      </c>
      <c r="AK598" s="83">
        <f t="shared" si="673"/>
        <v>0</v>
      </c>
      <c r="AL598" s="83">
        <f t="shared" si="673"/>
        <v>0</v>
      </c>
      <c r="AM598" s="83">
        <f t="shared" si="673"/>
        <v>0</v>
      </c>
      <c r="AN598" s="83">
        <f t="shared" si="673"/>
        <v>0</v>
      </c>
      <c r="AO598" s="83">
        <f t="shared" si="673"/>
        <v>0</v>
      </c>
      <c r="AP598" s="83">
        <f t="shared" si="673"/>
        <v>0</v>
      </c>
      <c r="AQ598" s="83">
        <f t="shared" si="673"/>
        <v>0</v>
      </c>
      <c r="AR598" s="83">
        <f t="shared" si="673"/>
        <v>0</v>
      </c>
      <c r="AS598" s="83">
        <f t="shared" si="673"/>
        <v>0</v>
      </c>
      <c r="AT598" s="83">
        <f t="shared" si="673"/>
        <v>0</v>
      </c>
      <c r="AU598" s="155"/>
      <c r="AV598" s="2">
        <f t="shared" si="635"/>
        <v>0</v>
      </c>
      <c r="AW598" s="2">
        <f t="shared" si="621"/>
        <v>0</v>
      </c>
      <c r="AX598" s="2">
        <f t="shared" si="622"/>
        <v>0</v>
      </c>
      <c r="AY598" s="2">
        <f t="shared" si="623"/>
        <v>0</v>
      </c>
      <c r="AZ598" s="2">
        <f t="shared" si="624"/>
        <v>0</v>
      </c>
      <c r="BA598" s="2">
        <f t="shared" si="625"/>
        <v>0</v>
      </c>
      <c r="BB598" s="2">
        <f t="shared" si="626"/>
        <v>0</v>
      </c>
      <c r="BC598" s="2">
        <f t="shared" si="627"/>
        <v>0</v>
      </c>
      <c r="BD598" s="2">
        <f t="shared" si="628"/>
        <v>0</v>
      </c>
      <c r="BE598" s="2">
        <f t="shared" si="629"/>
        <v>0</v>
      </c>
      <c r="BF598" s="2">
        <f t="shared" si="630"/>
        <v>0</v>
      </c>
      <c r="BG598" s="2">
        <f t="shared" si="631"/>
        <v>0</v>
      </c>
      <c r="BH598" s="145"/>
      <c r="BU598" s="145"/>
      <c r="CH598" s="145"/>
      <c r="CU598" s="145"/>
      <c r="DH598" s="145"/>
      <c r="DU598" s="145"/>
      <c r="EH598" s="145"/>
    </row>
    <row r="599" spans="1:138" ht="15.75" hidden="1" outlineLevel="1" x14ac:dyDescent="0.25">
      <c r="A599" s="2">
        <f t="shared" si="668"/>
        <v>39</v>
      </c>
      <c r="B599" s="88">
        <f t="shared" si="668"/>
        <v>0</v>
      </c>
      <c r="C599" s="88">
        <f t="shared" si="668"/>
        <v>0</v>
      </c>
      <c r="D599" s="2">
        <f t="shared" si="668"/>
        <v>0</v>
      </c>
      <c r="E599" s="161">
        <f t="shared" si="668"/>
        <v>0</v>
      </c>
      <c r="H599" s="174">
        <v>0</v>
      </c>
      <c r="I599" s="83">
        <f t="shared" ref="I599:T599" si="679">I460+H599</f>
        <v>0</v>
      </c>
      <c r="J599" s="83">
        <f t="shared" si="679"/>
        <v>0</v>
      </c>
      <c r="K599" s="83">
        <f t="shared" si="679"/>
        <v>0</v>
      </c>
      <c r="L599" s="83">
        <f t="shared" si="679"/>
        <v>0</v>
      </c>
      <c r="M599" s="83">
        <f t="shared" si="679"/>
        <v>0</v>
      </c>
      <c r="N599" s="83">
        <f t="shared" si="679"/>
        <v>0</v>
      </c>
      <c r="O599" s="83">
        <f t="shared" si="679"/>
        <v>0</v>
      </c>
      <c r="P599" s="83">
        <f t="shared" si="679"/>
        <v>0</v>
      </c>
      <c r="Q599" s="83">
        <f t="shared" si="679"/>
        <v>0</v>
      </c>
      <c r="R599" s="83">
        <f t="shared" si="679"/>
        <v>0</v>
      </c>
      <c r="S599" s="83">
        <f t="shared" si="679"/>
        <v>0</v>
      </c>
      <c r="T599" s="83">
        <f t="shared" si="679"/>
        <v>0</v>
      </c>
      <c r="U599" s="145"/>
      <c r="V599" s="83">
        <f t="shared" si="633"/>
        <v>0</v>
      </c>
      <c r="W599" s="83">
        <f t="shared" si="672"/>
        <v>0</v>
      </c>
      <c r="X599" s="83">
        <f t="shared" si="672"/>
        <v>0</v>
      </c>
      <c r="Y599" s="83">
        <f t="shared" si="672"/>
        <v>0</v>
      </c>
      <c r="Z599" s="83">
        <f t="shared" si="672"/>
        <v>0</v>
      </c>
      <c r="AA599" s="83">
        <f t="shared" si="672"/>
        <v>0</v>
      </c>
      <c r="AB599" s="83">
        <f t="shared" si="672"/>
        <v>0</v>
      </c>
      <c r="AC599" s="83">
        <f t="shared" si="672"/>
        <v>0</v>
      </c>
      <c r="AD599" s="83">
        <f t="shared" si="672"/>
        <v>0</v>
      </c>
      <c r="AE599" s="83">
        <f t="shared" si="672"/>
        <v>0</v>
      </c>
      <c r="AF599" s="83">
        <f t="shared" si="672"/>
        <v>0</v>
      </c>
      <c r="AG599" s="83">
        <f t="shared" si="672"/>
        <v>0</v>
      </c>
      <c r="AI599" s="83">
        <f t="shared" si="634"/>
        <v>0</v>
      </c>
      <c r="AJ599" s="83">
        <f t="shared" si="673"/>
        <v>0</v>
      </c>
      <c r="AK599" s="83">
        <f t="shared" si="673"/>
        <v>0</v>
      </c>
      <c r="AL599" s="83">
        <f t="shared" si="673"/>
        <v>0</v>
      </c>
      <c r="AM599" s="83">
        <f t="shared" si="673"/>
        <v>0</v>
      </c>
      <c r="AN599" s="83">
        <f t="shared" si="673"/>
        <v>0</v>
      </c>
      <c r="AO599" s="83">
        <f t="shared" si="673"/>
        <v>0</v>
      </c>
      <c r="AP599" s="83">
        <f t="shared" si="673"/>
        <v>0</v>
      </c>
      <c r="AQ599" s="83">
        <f t="shared" si="673"/>
        <v>0</v>
      </c>
      <c r="AR599" s="83">
        <f t="shared" si="673"/>
        <v>0</v>
      </c>
      <c r="AS599" s="83">
        <f t="shared" si="673"/>
        <v>0</v>
      </c>
      <c r="AT599" s="83">
        <f t="shared" si="673"/>
        <v>0</v>
      </c>
      <c r="AU599" s="155"/>
      <c r="AV599" s="2">
        <f t="shared" si="635"/>
        <v>0</v>
      </c>
      <c r="AW599" s="2">
        <f t="shared" si="621"/>
        <v>0</v>
      </c>
      <c r="AX599" s="2">
        <f t="shared" si="622"/>
        <v>0</v>
      </c>
      <c r="AY599" s="2">
        <f t="shared" si="623"/>
        <v>0</v>
      </c>
      <c r="AZ599" s="2">
        <f t="shared" si="624"/>
        <v>0</v>
      </c>
      <c r="BA599" s="2">
        <f t="shared" si="625"/>
        <v>0</v>
      </c>
      <c r="BB599" s="2">
        <f t="shared" si="626"/>
        <v>0</v>
      </c>
      <c r="BC599" s="2">
        <f t="shared" si="627"/>
        <v>0</v>
      </c>
      <c r="BD599" s="2">
        <f t="shared" si="628"/>
        <v>0</v>
      </c>
      <c r="BE599" s="2">
        <f t="shared" si="629"/>
        <v>0</v>
      </c>
      <c r="BF599" s="2">
        <f t="shared" si="630"/>
        <v>0</v>
      </c>
      <c r="BG599" s="2">
        <f t="shared" si="631"/>
        <v>0</v>
      </c>
      <c r="BH599" s="145"/>
      <c r="BU599" s="145"/>
      <c r="CH599" s="145"/>
      <c r="CU599" s="145"/>
      <c r="DH599" s="145"/>
      <c r="DU599" s="145"/>
      <c r="EH599" s="145"/>
    </row>
    <row r="600" spans="1:138" ht="15.75" hidden="1" outlineLevel="1" x14ac:dyDescent="0.25">
      <c r="A600" s="2">
        <f t="shared" si="668"/>
        <v>40</v>
      </c>
      <c r="B600" s="88">
        <f t="shared" si="668"/>
        <v>0</v>
      </c>
      <c r="C600" s="88">
        <f t="shared" si="668"/>
        <v>0</v>
      </c>
      <c r="D600" s="2">
        <f t="shared" si="668"/>
        <v>0</v>
      </c>
      <c r="E600" s="161">
        <f t="shared" si="668"/>
        <v>0</v>
      </c>
      <c r="H600" s="174">
        <v>0</v>
      </c>
      <c r="I600" s="83">
        <f t="shared" ref="I600:T600" si="680">I461+H600</f>
        <v>0</v>
      </c>
      <c r="J600" s="83">
        <f t="shared" si="680"/>
        <v>0</v>
      </c>
      <c r="K600" s="83">
        <f t="shared" si="680"/>
        <v>0</v>
      </c>
      <c r="L600" s="83">
        <f t="shared" si="680"/>
        <v>0</v>
      </c>
      <c r="M600" s="83">
        <f t="shared" si="680"/>
        <v>0</v>
      </c>
      <c r="N600" s="83">
        <f t="shared" si="680"/>
        <v>0</v>
      </c>
      <c r="O600" s="83">
        <f t="shared" si="680"/>
        <v>0</v>
      </c>
      <c r="P600" s="83">
        <f t="shared" si="680"/>
        <v>0</v>
      </c>
      <c r="Q600" s="83">
        <f t="shared" si="680"/>
        <v>0</v>
      </c>
      <c r="R600" s="83">
        <f t="shared" si="680"/>
        <v>0</v>
      </c>
      <c r="S600" s="83">
        <f t="shared" si="680"/>
        <v>0</v>
      </c>
      <c r="T600" s="83">
        <f t="shared" si="680"/>
        <v>0</v>
      </c>
      <c r="U600" s="145"/>
      <c r="V600" s="83">
        <f t="shared" si="633"/>
        <v>0</v>
      </c>
      <c r="W600" s="83">
        <f t="shared" si="672"/>
        <v>0</v>
      </c>
      <c r="X600" s="83">
        <f t="shared" si="672"/>
        <v>0</v>
      </c>
      <c r="Y600" s="83">
        <f t="shared" si="672"/>
        <v>0</v>
      </c>
      <c r="Z600" s="83">
        <f t="shared" si="672"/>
        <v>0</v>
      </c>
      <c r="AA600" s="83">
        <f t="shared" si="672"/>
        <v>0</v>
      </c>
      <c r="AB600" s="83">
        <f t="shared" si="672"/>
        <v>0</v>
      </c>
      <c r="AC600" s="83">
        <f t="shared" si="672"/>
        <v>0</v>
      </c>
      <c r="AD600" s="83">
        <f t="shared" si="672"/>
        <v>0</v>
      </c>
      <c r="AE600" s="83">
        <f t="shared" si="672"/>
        <v>0</v>
      </c>
      <c r="AF600" s="83">
        <f t="shared" si="672"/>
        <v>0</v>
      </c>
      <c r="AG600" s="83">
        <f t="shared" si="672"/>
        <v>0</v>
      </c>
      <c r="AI600" s="83">
        <f t="shared" si="634"/>
        <v>0</v>
      </c>
      <c r="AJ600" s="83">
        <f t="shared" si="673"/>
        <v>0</v>
      </c>
      <c r="AK600" s="83">
        <f t="shared" si="673"/>
        <v>0</v>
      </c>
      <c r="AL600" s="83">
        <f t="shared" si="673"/>
        <v>0</v>
      </c>
      <c r="AM600" s="83">
        <f t="shared" si="673"/>
        <v>0</v>
      </c>
      <c r="AN600" s="83">
        <f t="shared" si="673"/>
        <v>0</v>
      </c>
      <c r="AO600" s="83">
        <f t="shared" si="673"/>
        <v>0</v>
      </c>
      <c r="AP600" s="83">
        <f t="shared" si="673"/>
        <v>0</v>
      </c>
      <c r="AQ600" s="83">
        <f t="shared" si="673"/>
        <v>0</v>
      </c>
      <c r="AR600" s="83">
        <f t="shared" si="673"/>
        <v>0</v>
      </c>
      <c r="AS600" s="83">
        <f t="shared" si="673"/>
        <v>0</v>
      </c>
      <c r="AT600" s="83">
        <f t="shared" si="673"/>
        <v>0</v>
      </c>
      <c r="AU600" s="155"/>
      <c r="AV600" s="2">
        <f t="shared" si="635"/>
        <v>0</v>
      </c>
      <c r="AW600" s="2">
        <f t="shared" si="621"/>
        <v>0</v>
      </c>
      <c r="AX600" s="2">
        <f t="shared" si="622"/>
        <v>0</v>
      </c>
      <c r="AY600" s="2">
        <f t="shared" si="623"/>
        <v>0</v>
      </c>
      <c r="AZ600" s="2">
        <f t="shared" si="624"/>
        <v>0</v>
      </c>
      <c r="BA600" s="2">
        <f t="shared" si="625"/>
        <v>0</v>
      </c>
      <c r="BB600" s="2">
        <f t="shared" si="626"/>
        <v>0</v>
      </c>
      <c r="BC600" s="2">
        <f t="shared" si="627"/>
        <v>0</v>
      </c>
      <c r="BD600" s="2">
        <f t="shared" si="628"/>
        <v>0</v>
      </c>
      <c r="BE600" s="2">
        <f t="shared" si="629"/>
        <v>0</v>
      </c>
      <c r="BF600" s="2">
        <f t="shared" si="630"/>
        <v>0</v>
      </c>
      <c r="BG600" s="2">
        <f t="shared" si="631"/>
        <v>0</v>
      </c>
      <c r="BH600" s="145"/>
      <c r="BU600" s="145"/>
      <c r="CH600" s="145"/>
      <c r="CU600" s="145"/>
      <c r="DH600" s="145"/>
      <c r="DU600" s="145"/>
      <c r="EH600" s="145"/>
    </row>
    <row r="601" spans="1:138" ht="15.75" hidden="1" outlineLevel="1" x14ac:dyDescent="0.25">
      <c r="A601" s="2">
        <f t="shared" ref="A601:E610" si="681">A462</f>
        <v>41</v>
      </c>
      <c r="B601" s="88">
        <f t="shared" si="681"/>
        <v>0</v>
      </c>
      <c r="C601" s="88">
        <f t="shared" si="681"/>
        <v>0</v>
      </c>
      <c r="D601" s="2">
        <f t="shared" si="681"/>
        <v>0</v>
      </c>
      <c r="E601" s="161">
        <f t="shared" si="681"/>
        <v>0</v>
      </c>
      <c r="H601" s="174">
        <v>0</v>
      </c>
      <c r="I601" s="83">
        <f t="shared" ref="I601:T601" si="682">I462+H601</f>
        <v>0</v>
      </c>
      <c r="J601" s="83">
        <f t="shared" si="682"/>
        <v>0</v>
      </c>
      <c r="K601" s="83">
        <f t="shared" si="682"/>
        <v>0</v>
      </c>
      <c r="L601" s="83">
        <f t="shared" si="682"/>
        <v>0</v>
      </c>
      <c r="M601" s="83">
        <f t="shared" si="682"/>
        <v>0</v>
      </c>
      <c r="N601" s="83">
        <f t="shared" si="682"/>
        <v>0</v>
      </c>
      <c r="O601" s="83">
        <f t="shared" si="682"/>
        <v>0</v>
      </c>
      <c r="P601" s="83">
        <f t="shared" si="682"/>
        <v>0</v>
      </c>
      <c r="Q601" s="83">
        <f t="shared" si="682"/>
        <v>0</v>
      </c>
      <c r="R601" s="83">
        <f t="shared" si="682"/>
        <v>0</v>
      </c>
      <c r="S601" s="83">
        <f t="shared" si="682"/>
        <v>0</v>
      </c>
      <c r="T601" s="83">
        <f t="shared" si="682"/>
        <v>0</v>
      </c>
      <c r="U601" s="145"/>
      <c r="V601" s="83">
        <f t="shared" si="633"/>
        <v>0</v>
      </c>
      <c r="W601" s="83">
        <f t="shared" si="672"/>
        <v>0</v>
      </c>
      <c r="X601" s="83">
        <f t="shared" si="672"/>
        <v>0</v>
      </c>
      <c r="Y601" s="83">
        <f t="shared" si="672"/>
        <v>0</v>
      </c>
      <c r="Z601" s="83">
        <f t="shared" si="672"/>
        <v>0</v>
      </c>
      <c r="AA601" s="83">
        <f t="shared" si="672"/>
        <v>0</v>
      </c>
      <c r="AB601" s="83">
        <f t="shared" si="672"/>
        <v>0</v>
      </c>
      <c r="AC601" s="83">
        <f t="shared" si="672"/>
        <v>0</v>
      </c>
      <c r="AD601" s="83">
        <f t="shared" si="672"/>
        <v>0</v>
      </c>
      <c r="AE601" s="83">
        <f t="shared" si="672"/>
        <v>0</v>
      </c>
      <c r="AF601" s="83">
        <f t="shared" si="672"/>
        <v>0</v>
      </c>
      <c r="AG601" s="83">
        <f t="shared" si="672"/>
        <v>0</v>
      </c>
      <c r="AI601" s="83">
        <f t="shared" si="634"/>
        <v>0</v>
      </c>
      <c r="AJ601" s="83">
        <f t="shared" si="673"/>
        <v>0</v>
      </c>
      <c r="AK601" s="83">
        <f t="shared" si="673"/>
        <v>0</v>
      </c>
      <c r="AL601" s="83">
        <f t="shared" si="673"/>
        <v>0</v>
      </c>
      <c r="AM601" s="83">
        <f t="shared" si="673"/>
        <v>0</v>
      </c>
      <c r="AN601" s="83">
        <f t="shared" si="673"/>
        <v>0</v>
      </c>
      <c r="AO601" s="83">
        <f t="shared" si="673"/>
        <v>0</v>
      </c>
      <c r="AP601" s="83">
        <f t="shared" si="673"/>
        <v>0</v>
      </c>
      <c r="AQ601" s="83">
        <f t="shared" si="673"/>
        <v>0</v>
      </c>
      <c r="AR601" s="83">
        <f t="shared" si="673"/>
        <v>0</v>
      </c>
      <c r="AS601" s="83">
        <f t="shared" si="673"/>
        <v>0</v>
      </c>
      <c r="AT601" s="83">
        <f t="shared" si="673"/>
        <v>0</v>
      </c>
      <c r="AU601" s="155"/>
      <c r="AV601" s="2">
        <f t="shared" si="635"/>
        <v>0</v>
      </c>
      <c r="AW601" s="2">
        <f t="shared" si="621"/>
        <v>0</v>
      </c>
      <c r="AX601" s="2">
        <f t="shared" si="622"/>
        <v>0</v>
      </c>
      <c r="AY601" s="2">
        <f t="shared" si="623"/>
        <v>0</v>
      </c>
      <c r="AZ601" s="2">
        <f t="shared" si="624"/>
        <v>0</v>
      </c>
      <c r="BA601" s="2">
        <f t="shared" si="625"/>
        <v>0</v>
      </c>
      <c r="BB601" s="2">
        <f t="shared" si="626"/>
        <v>0</v>
      </c>
      <c r="BC601" s="2">
        <f t="shared" si="627"/>
        <v>0</v>
      </c>
      <c r="BD601" s="2">
        <f t="shared" si="628"/>
        <v>0</v>
      </c>
      <c r="BE601" s="2">
        <f t="shared" si="629"/>
        <v>0</v>
      </c>
      <c r="BF601" s="2">
        <f t="shared" si="630"/>
        <v>0</v>
      </c>
      <c r="BG601" s="2">
        <f t="shared" si="631"/>
        <v>0</v>
      </c>
      <c r="BH601" s="145"/>
      <c r="BU601" s="145"/>
      <c r="CH601" s="145"/>
      <c r="CU601" s="145"/>
      <c r="DH601" s="145"/>
      <c r="DU601" s="145"/>
      <c r="EH601" s="145"/>
    </row>
    <row r="602" spans="1:138" ht="15.75" hidden="1" outlineLevel="1" x14ac:dyDescent="0.25">
      <c r="A602" s="2">
        <f t="shared" si="681"/>
        <v>42</v>
      </c>
      <c r="B602" s="88">
        <f t="shared" si="681"/>
        <v>0</v>
      </c>
      <c r="C602" s="88">
        <f t="shared" si="681"/>
        <v>0</v>
      </c>
      <c r="D602" s="2">
        <f t="shared" si="681"/>
        <v>0</v>
      </c>
      <c r="E602" s="161">
        <f t="shared" si="681"/>
        <v>0</v>
      </c>
      <c r="H602" s="174">
        <v>0</v>
      </c>
      <c r="I602" s="83">
        <f t="shared" ref="I602:T602" si="683">I463+H602</f>
        <v>0</v>
      </c>
      <c r="J602" s="83">
        <f t="shared" si="683"/>
        <v>0</v>
      </c>
      <c r="K602" s="83">
        <f t="shared" si="683"/>
        <v>0</v>
      </c>
      <c r="L602" s="83">
        <f t="shared" si="683"/>
        <v>0</v>
      </c>
      <c r="M602" s="83">
        <f t="shared" si="683"/>
        <v>0</v>
      </c>
      <c r="N602" s="83">
        <f t="shared" si="683"/>
        <v>0</v>
      </c>
      <c r="O602" s="83">
        <f t="shared" si="683"/>
        <v>0</v>
      </c>
      <c r="P602" s="83">
        <f t="shared" si="683"/>
        <v>0</v>
      </c>
      <c r="Q602" s="83">
        <f t="shared" si="683"/>
        <v>0</v>
      </c>
      <c r="R602" s="83">
        <f t="shared" si="683"/>
        <v>0</v>
      </c>
      <c r="S602" s="83">
        <f t="shared" si="683"/>
        <v>0</v>
      </c>
      <c r="T602" s="83">
        <f t="shared" si="683"/>
        <v>0</v>
      </c>
      <c r="U602" s="145"/>
      <c r="V602" s="83">
        <f t="shared" si="633"/>
        <v>0</v>
      </c>
      <c r="W602" s="83">
        <f t="shared" si="672"/>
        <v>0</v>
      </c>
      <c r="X602" s="83">
        <f t="shared" si="672"/>
        <v>0</v>
      </c>
      <c r="Y602" s="83">
        <f t="shared" si="672"/>
        <v>0</v>
      </c>
      <c r="Z602" s="83">
        <f t="shared" si="672"/>
        <v>0</v>
      </c>
      <c r="AA602" s="83">
        <f t="shared" si="672"/>
        <v>0</v>
      </c>
      <c r="AB602" s="83">
        <f t="shared" si="672"/>
        <v>0</v>
      </c>
      <c r="AC602" s="83">
        <f t="shared" si="672"/>
        <v>0</v>
      </c>
      <c r="AD602" s="83">
        <f t="shared" si="672"/>
        <v>0</v>
      </c>
      <c r="AE602" s="83">
        <f t="shared" si="672"/>
        <v>0</v>
      </c>
      <c r="AF602" s="83">
        <f t="shared" si="672"/>
        <v>0</v>
      </c>
      <c r="AG602" s="83">
        <f t="shared" si="672"/>
        <v>0</v>
      </c>
      <c r="AI602" s="83">
        <f t="shared" si="634"/>
        <v>0</v>
      </c>
      <c r="AJ602" s="83">
        <f t="shared" si="673"/>
        <v>0</v>
      </c>
      <c r="AK602" s="83">
        <f t="shared" si="673"/>
        <v>0</v>
      </c>
      <c r="AL602" s="83">
        <f t="shared" si="673"/>
        <v>0</v>
      </c>
      <c r="AM602" s="83">
        <f t="shared" si="673"/>
        <v>0</v>
      </c>
      <c r="AN602" s="83">
        <f t="shared" si="673"/>
        <v>0</v>
      </c>
      <c r="AO602" s="83">
        <f t="shared" si="673"/>
        <v>0</v>
      </c>
      <c r="AP602" s="83">
        <f t="shared" si="673"/>
        <v>0</v>
      </c>
      <c r="AQ602" s="83">
        <f t="shared" si="673"/>
        <v>0</v>
      </c>
      <c r="AR602" s="83">
        <f t="shared" si="673"/>
        <v>0</v>
      </c>
      <c r="AS602" s="83">
        <f t="shared" si="673"/>
        <v>0</v>
      </c>
      <c r="AT602" s="83">
        <f t="shared" si="673"/>
        <v>0</v>
      </c>
      <c r="AU602" s="155"/>
      <c r="AV602" s="2">
        <f t="shared" si="635"/>
        <v>0</v>
      </c>
      <c r="AW602" s="2">
        <f t="shared" si="621"/>
        <v>0</v>
      </c>
      <c r="AX602" s="2">
        <f t="shared" si="622"/>
        <v>0</v>
      </c>
      <c r="AY602" s="2">
        <f t="shared" si="623"/>
        <v>0</v>
      </c>
      <c r="AZ602" s="2">
        <f t="shared" si="624"/>
        <v>0</v>
      </c>
      <c r="BA602" s="2">
        <f t="shared" si="625"/>
        <v>0</v>
      </c>
      <c r="BB602" s="2">
        <f t="shared" si="626"/>
        <v>0</v>
      </c>
      <c r="BC602" s="2">
        <f t="shared" si="627"/>
        <v>0</v>
      </c>
      <c r="BD602" s="2">
        <f t="shared" si="628"/>
        <v>0</v>
      </c>
      <c r="BE602" s="2">
        <f t="shared" si="629"/>
        <v>0</v>
      </c>
      <c r="BF602" s="2">
        <f t="shared" si="630"/>
        <v>0</v>
      </c>
      <c r="BG602" s="2">
        <f t="shared" si="631"/>
        <v>0</v>
      </c>
      <c r="BH602" s="145"/>
      <c r="BU602" s="145"/>
      <c r="CH602" s="145"/>
      <c r="CU602" s="145"/>
      <c r="DH602" s="145"/>
      <c r="DU602" s="145"/>
      <c r="EH602" s="145"/>
    </row>
    <row r="603" spans="1:138" ht="15.75" hidden="1" outlineLevel="1" x14ac:dyDescent="0.25">
      <c r="A603" s="2">
        <f t="shared" si="681"/>
        <v>43</v>
      </c>
      <c r="B603" s="88">
        <f t="shared" si="681"/>
        <v>0</v>
      </c>
      <c r="C603" s="88">
        <f t="shared" si="681"/>
        <v>0</v>
      </c>
      <c r="D603" s="2">
        <f t="shared" si="681"/>
        <v>0</v>
      </c>
      <c r="E603" s="161">
        <f t="shared" si="681"/>
        <v>0</v>
      </c>
      <c r="H603" s="174">
        <v>0</v>
      </c>
      <c r="I603" s="83">
        <f t="shared" ref="I603:T603" si="684">I464+H603</f>
        <v>0</v>
      </c>
      <c r="J603" s="83">
        <f t="shared" si="684"/>
        <v>0</v>
      </c>
      <c r="K603" s="83">
        <f t="shared" si="684"/>
        <v>0</v>
      </c>
      <c r="L603" s="83">
        <f t="shared" si="684"/>
        <v>0</v>
      </c>
      <c r="M603" s="83">
        <f t="shared" si="684"/>
        <v>0</v>
      </c>
      <c r="N603" s="83">
        <f t="shared" si="684"/>
        <v>0</v>
      </c>
      <c r="O603" s="83">
        <f t="shared" si="684"/>
        <v>0</v>
      </c>
      <c r="P603" s="83">
        <f t="shared" si="684"/>
        <v>0</v>
      </c>
      <c r="Q603" s="83">
        <f t="shared" si="684"/>
        <v>0</v>
      </c>
      <c r="R603" s="83">
        <f t="shared" si="684"/>
        <v>0</v>
      </c>
      <c r="S603" s="83">
        <f t="shared" si="684"/>
        <v>0</v>
      </c>
      <c r="T603" s="83">
        <f t="shared" si="684"/>
        <v>0</v>
      </c>
      <c r="U603" s="145"/>
      <c r="V603" s="83">
        <f t="shared" si="633"/>
        <v>0</v>
      </c>
      <c r="W603" s="83">
        <f t="shared" si="672"/>
        <v>0</v>
      </c>
      <c r="X603" s="83">
        <f t="shared" si="672"/>
        <v>0</v>
      </c>
      <c r="Y603" s="83">
        <f t="shared" si="672"/>
        <v>0</v>
      </c>
      <c r="Z603" s="83">
        <f t="shared" si="672"/>
        <v>0</v>
      </c>
      <c r="AA603" s="83">
        <f t="shared" si="672"/>
        <v>0</v>
      </c>
      <c r="AB603" s="83">
        <f t="shared" si="672"/>
        <v>0</v>
      </c>
      <c r="AC603" s="83">
        <f t="shared" si="672"/>
        <v>0</v>
      </c>
      <c r="AD603" s="83">
        <f t="shared" si="672"/>
        <v>0</v>
      </c>
      <c r="AE603" s="83">
        <f t="shared" si="672"/>
        <v>0</v>
      </c>
      <c r="AF603" s="83">
        <f t="shared" si="672"/>
        <v>0</v>
      </c>
      <c r="AG603" s="83">
        <f t="shared" si="672"/>
        <v>0</v>
      </c>
      <c r="AI603" s="83">
        <f t="shared" si="634"/>
        <v>0</v>
      </c>
      <c r="AJ603" s="83">
        <f t="shared" si="673"/>
        <v>0</v>
      </c>
      <c r="AK603" s="83">
        <f t="shared" si="673"/>
        <v>0</v>
      </c>
      <c r="AL603" s="83">
        <f t="shared" si="673"/>
        <v>0</v>
      </c>
      <c r="AM603" s="83">
        <f t="shared" si="673"/>
        <v>0</v>
      </c>
      <c r="AN603" s="83">
        <f t="shared" si="673"/>
        <v>0</v>
      </c>
      <c r="AO603" s="83">
        <f t="shared" si="673"/>
        <v>0</v>
      </c>
      <c r="AP603" s="83">
        <f t="shared" si="673"/>
        <v>0</v>
      </c>
      <c r="AQ603" s="83">
        <f t="shared" si="673"/>
        <v>0</v>
      </c>
      <c r="AR603" s="83">
        <f t="shared" si="673"/>
        <v>0</v>
      </c>
      <c r="AS603" s="83">
        <f t="shared" si="673"/>
        <v>0</v>
      </c>
      <c r="AT603" s="83">
        <f t="shared" si="673"/>
        <v>0</v>
      </c>
      <c r="AU603" s="155"/>
      <c r="AV603" s="2">
        <f t="shared" si="635"/>
        <v>0</v>
      </c>
      <c r="AW603" s="2">
        <f t="shared" si="621"/>
        <v>0</v>
      </c>
      <c r="AX603" s="2">
        <f t="shared" si="622"/>
        <v>0</v>
      </c>
      <c r="AY603" s="2">
        <f t="shared" si="623"/>
        <v>0</v>
      </c>
      <c r="AZ603" s="2">
        <f t="shared" si="624"/>
        <v>0</v>
      </c>
      <c r="BA603" s="2">
        <f t="shared" si="625"/>
        <v>0</v>
      </c>
      <c r="BB603" s="2">
        <f t="shared" si="626"/>
        <v>0</v>
      </c>
      <c r="BC603" s="2">
        <f t="shared" si="627"/>
        <v>0</v>
      </c>
      <c r="BD603" s="2">
        <f t="shared" si="628"/>
        <v>0</v>
      </c>
      <c r="BE603" s="2">
        <f t="shared" si="629"/>
        <v>0</v>
      </c>
      <c r="BF603" s="2">
        <f t="shared" si="630"/>
        <v>0</v>
      </c>
      <c r="BG603" s="2">
        <f t="shared" si="631"/>
        <v>0</v>
      </c>
      <c r="BH603" s="145"/>
      <c r="BU603" s="145"/>
      <c r="CH603" s="145"/>
      <c r="CU603" s="145"/>
      <c r="DH603" s="145"/>
      <c r="DU603" s="145"/>
      <c r="EH603" s="145"/>
    </row>
    <row r="604" spans="1:138" ht="15.75" hidden="1" outlineLevel="1" x14ac:dyDescent="0.25">
      <c r="A604" s="2">
        <f t="shared" si="681"/>
        <v>44</v>
      </c>
      <c r="B604" s="88">
        <f t="shared" si="681"/>
        <v>0</v>
      </c>
      <c r="C604" s="88">
        <f t="shared" si="681"/>
        <v>0</v>
      </c>
      <c r="D604" s="2">
        <f t="shared" si="681"/>
        <v>0</v>
      </c>
      <c r="E604" s="161">
        <f t="shared" si="681"/>
        <v>0</v>
      </c>
      <c r="H604" s="174">
        <v>0</v>
      </c>
      <c r="I604" s="83">
        <f t="shared" ref="I604:T604" si="685">I465+H604</f>
        <v>0</v>
      </c>
      <c r="J604" s="83">
        <f t="shared" si="685"/>
        <v>0</v>
      </c>
      <c r="K604" s="83">
        <f t="shared" si="685"/>
        <v>0</v>
      </c>
      <c r="L604" s="83">
        <f t="shared" si="685"/>
        <v>0</v>
      </c>
      <c r="M604" s="83">
        <f t="shared" si="685"/>
        <v>0</v>
      </c>
      <c r="N604" s="83">
        <f t="shared" si="685"/>
        <v>0</v>
      </c>
      <c r="O604" s="83">
        <f t="shared" si="685"/>
        <v>0</v>
      </c>
      <c r="P604" s="83">
        <f t="shared" si="685"/>
        <v>0</v>
      </c>
      <c r="Q604" s="83">
        <f t="shared" si="685"/>
        <v>0</v>
      </c>
      <c r="R604" s="83">
        <f t="shared" si="685"/>
        <v>0</v>
      </c>
      <c r="S604" s="83">
        <f t="shared" si="685"/>
        <v>0</v>
      </c>
      <c r="T604" s="83">
        <f t="shared" si="685"/>
        <v>0</v>
      </c>
      <c r="U604" s="145"/>
      <c r="V604" s="83">
        <f t="shared" si="633"/>
        <v>0</v>
      </c>
      <c r="W604" s="83">
        <f t="shared" si="672"/>
        <v>0</v>
      </c>
      <c r="X604" s="83">
        <f t="shared" si="672"/>
        <v>0</v>
      </c>
      <c r="Y604" s="83">
        <f t="shared" si="672"/>
        <v>0</v>
      </c>
      <c r="Z604" s="83">
        <f t="shared" si="672"/>
        <v>0</v>
      </c>
      <c r="AA604" s="83">
        <f t="shared" si="672"/>
        <v>0</v>
      </c>
      <c r="AB604" s="83">
        <f t="shared" si="672"/>
        <v>0</v>
      </c>
      <c r="AC604" s="83">
        <f t="shared" si="672"/>
        <v>0</v>
      </c>
      <c r="AD604" s="83">
        <f t="shared" si="672"/>
        <v>0</v>
      </c>
      <c r="AE604" s="83">
        <f t="shared" si="672"/>
        <v>0</v>
      </c>
      <c r="AF604" s="83">
        <f t="shared" si="672"/>
        <v>0</v>
      </c>
      <c r="AG604" s="83">
        <f t="shared" si="672"/>
        <v>0</v>
      </c>
      <c r="AI604" s="83">
        <f t="shared" si="634"/>
        <v>0</v>
      </c>
      <c r="AJ604" s="83">
        <f t="shared" si="673"/>
        <v>0</v>
      </c>
      <c r="AK604" s="83">
        <f t="shared" si="673"/>
        <v>0</v>
      </c>
      <c r="AL604" s="83">
        <f t="shared" si="673"/>
        <v>0</v>
      </c>
      <c r="AM604" s="83">
        <f t="shared" si="673"/>
        <v>0</v>
      </c>
      <c r="AN604" s="83">
        <f t="shared" si="673"/>
        <v>0</v>
      </c>
      <c r="AO604" s="83">
        <f t="shared" si="673"/>
        <v>0</v>
      </c>
      <c r="AP604" s="83">
        <f t="shared" si="673"/>
        <v>0</v>
      </c>
      <c r="AQ604" s="83">
        <f t="shared" si="673"/>
        <v>0</v>
      </c>
      <c r="AR604" s="83">
        <f t="shared" si="673"/>
        <v>0</v>
      </c>
      <c r="AS604" s="83">
        <f t="shared" si="673"/>
        <v>0</v>
      </c>
      <c r="AT604" s="83">
        <f t="shared" si="673"/>
        <v>0</v>
      </c>
      <c r="AU604" s="155"/>
      <c r="AV604" s="2">
        <f t="shared" si="635"/>
        <v>0</v>
      </c>
      <c r="AW604" s="2">
        <f t="shared" si="621"/>
        <v>0</v>
      </c>
      <c r="AX604" s="2">
        <f t="shared" si="622"/>
        <v>0</v>
      </c>
      <c r="AY604" s="2">
        <f t="shared" si="623"/>
        <v>0</v>
      </c>
      <c r="AZ604" s="2">
        <f t="shared" si="624"/>
        <v>0</v>
      </c>
      <c r="BA604" s="2">
        <f t="shared" si="625"/>
        <v>0</v>
      </c>
      <c r="BB604" s="2">
        <f t="shared" si="626"/>
        <v>0</v>
      </c>
      <c r="BC604" s="2">
        <f t="shared" si="627"/>
        <v>0</v>
      </c>
      <c r="BD604" s="2">
        <f t="shared" si="628"/>
        <v>0</v>
      </c>
      <c r="BE604" s="2">
        <f t="shared" si="629"/>
        <v>0</v>
      </c>
      <c r="BF604" s="2">
        <f t="shared" si="630"/>
        <v>0</v>
      </c>
      <c r="BG604" s="2">
        <f t="shared" si="631"/>
        <v>0</v>
      </c>
      <c r="BH604" s="145"/>
      <c r="BU604" s="145"/>
      <c r="CH604" s="145"/>
      <c r="CU604" s="145"/>
      <c r="DH604" s="145"/>
      <c r="DU604" s="145"/>
      <c r="EH604" s="145"/>
    </row>
    <row r="605" spans="1:138" ht="15.75" hidden="1" outlineLevel="1" x14ac:dyDescent="0.25">
      <c r="A605" s="2">
        <f t="shared" si="681"/>
        <v>45</v>
      </c>
      <c r="B605" s="88">
        <f t="shared" si="681"/>
        <v>0</v>
      </c>
      <c r="C605" s="88">
        <f t="shared" si="681"/>
        <v>0</v>
      </c>
      <c r="D605" s="2">
        <f t="shared" si="681"/>
        <v>0</v>
      </c>
      <c r="E605" s="161">
        <f t="shared" si="681"/>
        <v>0</v>
      </c>
      <c r="H605" s="174">
        <v>0</v>
      </c>
      <c r="I605" s="83">
        <f t="shared" ref="I605:T605" si="686">I466+H605</f>
        <v>0</v>
      </c>
      <c r="J605" s="83">
        <f t="shared" si="686"/>
        <v>0</v>
      </c>
      <c r="K605" s="83">
        <f t="shared" si="686"/>
        <v>0</v>
      </c>
      <c r="L605" s="83">
        <f t="shared" si="686"/>
        <v>0</v>
      </c>
      <c r="M605" s="83">
        <f t="shared" si="686"/>
        <v>0</v>
      </c>
      <c r="N605" s="83">
        <f t="shared" si="686"/>
        <v>0</v>
      </c>
      <c r="O605" s="83">
        <f t="shared" si="686"/>
        <v>0</v>
      </c>
      <c r="P605" s="83">
        <f t="shared" si="686"/>
        <v>0</v>
      </c>
      <c r="Q605" s="83">
        <f t="shared" si="686"/>
        <v>0</v>
      </c>
      <c r="R605" s="83">
        <f t="shared" si="686"/>
        <v>0</v>
      </c>
      <c r="S605" s="83">
        <f t="shared" si="686"/>
        <v>0</v>
      </c>
      <c r="T605" s="83">
        <f t="shared" si="686"/>
        <v>0</v>
      </c>
      <c r="U605" s="145"/>
      <c r="V605" s="83">
        <f t="shared" si="633"/>
        <v>0</v>
      </c>
      <c r="W605" s="83">
        <f t="shared" si="672"/>
        <v>0</v>
      </c>
      <c r="X605" s="83">
        <f t="shared" si="672"/>
        <v>0</v>
      </c>
      <c r="Y605" s="83">
        <f t="shared" si="672"/>
        <v>0</v>
      </c>
      <c r="Z605" s="83">
        <f t="shared" si="672"/>
        <v>0</v>
      </c>
      <c r="AA605" s="83">
        <f t="shared" si="672"/>
        <v>0</v>
      </c>
      <c r="AB605" s="83">
        <f t="shared" si="672"/>
        <v>0</v>
      </c>
      <c r="AC605" s="83">
        <f t="shared" si="672"/>
        <v>0</v>
      </c>
      <c r="AD605" s="83">
        <f t="shared" si="672"/>
        <v>0</v>
      </c>
      <c r="AE605" s="83">
        <f t="shared" si="672"/>
        <v>0</v>
      </c>
      <c r="AF605" s="83">
        <f t="shared" si="672"/>
        <v>0</v>
      </c>
      <c r="AG605" s="83">
        <f t="shared" si="672"/>
        <v>0</v>
      </c>
      <c r="AI605" s="83">
        <f t="shared" si="634"/>
        <v>0</v>
      </c>
      <c r="AJ605" s="83">
        <f t="shared" si="673"/>
        <v>0</v>
      </c>
      <c r="AK605" s="83">
        <f t="shared" si="673"/>
        <v>0</v>
      </c>
      <c r="AL605" s="83">
        <f t="shared" si="673"/>
        <v>0</v>
      </c>
      <c r="AM605" s="83">
        <f t="shared" si="673"/>
        <v>0</v>
      </c>
      <c r="AN605" s="83">
        <f t="shared" si="673"/>
        <v>0</v>
      </c>
      <c r="AO605" s="83">
        <f t="shared" si="673"/>
        <v>0</v>
      </c>
      <c r="AP605" s="83">
        <f t="shared" si="673"/>
        <v>0</v>
      </c>
      <c r="AQ605" s="83">
        <f t="shared" si="673"/>
        <v>0</v>
      </c>
      <c r="AR605" s="83">
        <f t="shared" si="673"/>
        <v>0</v>
      </c>
      <c r="AS605" s="83">
        <f t="shared" si="673"/>
        <v>0</v>
      </c>
      <c r="AT605" s="83">
        <f t="shared" si="673"/>
        <v>0</v>
      </c>
      <c r="AU605" s="155"/>
      <c r="AV605" s="2">
        <f t="shared" si="635"/>
        <v>0</v>
      </c>
      <c r="AW605" s="2">
        <f t="shared" si="621"/>
        <v>0</v>
      </c>
      <c r="AX605" s="2">
        <f t="shared" si="622"/>
        <v>0</v>
      </c>
      <c r="AY605" s="2">
        <f t="shared" si="623"/>
        <v>0</v>
      </c>
      <c r="AZ605" s="2">
        <f t="shared" si="624"/>
        <v>0</v>
      </c>
      <c r="BA605" s="2">
        <f t="shared" si="625"/>
        <v>0</v>
      </c>
      <c r="BB605" s="2">
        <f t="shared" si="626"/>
        <v>0</v>
      </c>
      <c r="BC605" s="2">
        <f t="shared" si="627"/>
        <v>0</v>
      </c>
      <c r="BD605" s="2">
        <f t="shared" si="628"/>
        <v>0</v>
      </c>
      <c r="BE605" s="2">
        <f t="shared" si="629"/>
        <v>0</v>
      </c>
      <c r="BF605" s="2">
        <f t="shared" si="630"/>
        <v>0</v>
      </c>
      <c r="BG605" s="2">
        <f t="shared" si="631"/>
        <v>0</v>
      </c>
      <c r="BH605" s="145"/>
      <c r="BU605" s="145"/>
      <c r="CH605" s="145"/>
      <c r="CU605" s="145"/>
      <c r="DH605" s="145"/>
      <c r="DU605" s="145"/>
      <c r="EH605" s="145"/>
    </row>
    <row r="606" spans="1:138" ht="15.75" hidden="1" outlineLevel="1" x14ac:dyDescent="0.25">
      <c r="A606" s="2">
        <f t="shared" si="681"/>
        <v>46</v>
      </c>
      <c r="B606" s="88">
        <f t="shared" si="681"/>
        <v>0</v>
      </c>
      <c r="C606" s="88">
        <f t="shared" si="681"/>
        <v>0</v>
      </c>
      <c r="D606" s="2">
        <f t="shared" si="681"/>
        <v>0</v>
      </c>
      <c r="E606" s="161">
        <f t="shared" si="681"/>
        <v>0</v>
      </c>
      <c r="H606" s="174">
        <v>0</v>
      </c>
      <c r="I606" s="83">
        <f t="shared" ref="I606:T606" si="687">I467+H606</f>
        <v>0</v>
      </c>
      <c r="J606" s="83">
        <f t="shared" si="687"/>
        <v>0</v>
      </c>
      <c r="K606" s="83">
        <f t="shared" si="687"/>
        <v>0</v>
      </c>
      <c r="L606" s="83">
        <f t="shared" si="687"/>
        <v>0</v>
      </c>
      <c r="M606" s="83">
        <f t="shared" si="687"/>
        <v>0</v>
      </c>
      <c r="N606" s="83">
        <f t="shared" si="687"/>
        <v>0</v>
      </c>
      <c r="O606" s="83">
        <f t="shared" si="687"/>
        <v>0</v>
      </c>
      <c r="P606" s="83">
        <f t="shared" si="687"/>
        <v>0</v>
      </c>
      <c r="Q606" s="83">
        <f t="shared" si="687"/>
        <v>0</v>
      </c>
      <c r="R606" s="83">
        <f t="shared" si="687"/>
        <v>0</v>
      </c>
      <c r="S606" s="83">
        <f t="shared" si="687"/>
        <v>0</v>
      </c>
      <c r="T606" s="83">
        <f t="shared" si="687"/>
        <v>0</v>
      </c>
      <c r="U606" s="145"/>
      <c r="V606" s="83">
        <f t="shared" si="633"/>
        <v>0</v>
      </c>
      <c r="W606" s="83">
        <f t="shared" si="672"/>
        <v>0</v>
      </c>
      <c r="X606" s="83">
        <f t="shared" si="672"/>
        <v>0</v>
      </c>
      <c r="Y606" s="83">
        <f t="shared" si="672"/>
        <v>0</v>
      </c>
      <c r="Z606" s="83">
        <f t="shared" si="672"/>
        <v>0</v>
      </c>
      <c r="AA606" s="83">
        <f t="shared" si="672"/>
        <v>0</v>
      </c>
      <c r="AB606" s="83">
        <f t="shared" si="672"/>
        <v>0</v>
      </c>
      <c r="AC606" s="83">
        <f t="shared" si="672"/>
        <v>0</v>
      </c>
      <c r="AD606" s="83">
        <f t="shared" si="672"/>
        <v>0</v>
      </c>
      <c r="AE606" s="83">
        <f t="shared" si="672"/>
        <v>0</v>
      </c>
      <c r="AF606" s="83">
        <f t="shared" si="672"/>
        <v>0</v>
      </c>
      <c r="AG606" s="83">
        <f t="shared" si="672"/>
        <v>0</v>
      </c>
      <c r="AI606" s="83">
        <f t="shared" si="634"/>
        <v>0</v>
      </c>
      <c r="AJ606" s="83">
        <f t="shared" si="673"/>
        <v>0</v>
      </c>
      <c r="AK606" s="83">
        <f t="shared" si="673"/>
        <v>0</v>
      </c>
      <c r="AL606" s="83">
        <f t="shared" si="673"/>
        <v>0</v>
      </c>
      <c r="AM606" s="83">
        <f t="shared" si="673"/>
        <v>0</v>
      </c>
      <c r="AN606" s="83">
        <f t="shared" si="673"/>
        <v>0</v>
      </c>
      <c r="AO606" s="83">
        <f t="shared" si="673"/>
        <v>0</v>
      </c>
      <c r="AP606" s="83">
        <f t="shared" si="673"/>
        <v>0</v>
      </c>
      <c r="AQ606" s="83">
        <f t="shared" si="673"/>
        <v>0</v>
      </c>
      <c r="AR606" s="83">
        <f t="shared" si="673"/>
        <v>0</v>
      </c>
      <c r="AS606" s="83">
        <f t="shared" si="673"/>
        <v>0</v>
      </c>
      <c r="AT606" s="83">
        <f t="shared" si="673"/>
        <v>0</v>
      </c>
      <c r="AU606" s="155"/>
      <c r="AV606" s="2">
        <f t="shared" si="635"/>
        <v>0</v>
      </c>
      <c r="AW606" s="2">
        <f t="shared" si="621"/>
        <v>0</v>
      </c>
      <c r="AX606" s="2">
        <f t="shared" si="622"/>
        <v>0</v>
      </c>
      <c r="AY606" s="2">
        <f t="shared" si="623"/>
        <v>0</v>
      </c>
      <c r="AZ606" s="2">
        <f t="shared" si="624"/>
        <v>0</v>
      </c>
      <c r="BA606" s="2">
        <f t="shared" si="625"/>
        <v>0</v>
      </c>
      <c r="BB606" s="2">
        <f t="shared" si="626"/>
        <v>0</v>
      </c>
      <c r="BC606" s="2">
        <f t="shared" si="627"/>
        <v>0</v>
      </c>
      <c r="BD606" s="2">
        <f t="shared" si="628"/>
        <v>0</v>
      </c>
      <c r="BE606" s="2">
        <f t="shared" si="629"/>
        <v>0</v>
      </c>
      <c r="BF606" s="2">
        <f t="shared" si="630"/>
        <v>0</v>
      </c>
      <c r="BG606" s="2">
        <f t="shared" si="631"/>
        <v>0</v>
      </c>
      <c r="BH606" s="145"/>
      <c r="BU606" s="145"/>
      <c r="CH606" s="145"/>
      <c r="CU606" s="145"/>
      <c r="DH606" s="145"/>
      <c r="DU606" s="145"/>
      <c r="EH606" s="145"/>
    </row>
    <row r="607" spans="1:138" ht="15.75" hidden="1" outlineLevel="1" x14ac:dyDescent="0.25">
      <c r="A607" s="2">
        <f t="shared" si="681"/>
        <v>47</v>
      </c>
      <c r="B607" s="88">
        <f t="shared" si="681"/>
        <v>0</v>
      </c>
      <c r="C607" s="88">
        <f t="shared" si="681"/>
        <v>0</v>
      </c>
      <c r="D607" s="2">
        <f t="shared" si="681"/>
        <v>0</v>
      </c>
      <c r="E607" s="161">
        <f t="shared" si="681"/>
        <v>0</v>
      </c>
      <c r="H607" s="174">
        <v>0</v>
      </c>
      <c r="I607" s="83">
        <f t="shared" ref="I607:T607" si="688">I468+H607</f>
        <v>0</v>
      </c>
      <c r="J607" s="83">
        <f t="shared" si="688"/>
        <v>0</v>
      </c>
      <c r="K607" s="83">
        <f t="shared" si="688"/>
        <v>0</v>
      </c>
      <c r="L607" s="83">
        <f t="shared" si="688"/>
        <v>0</v>
      </c>
      <c r="M607" s="83">
        <f t="shared" si="688"/>
        <v>0</v>
      </c>
      <c r="N607" s="83">
        <f t="shared" si="688"/>
        <v>0</v>
      </c>
      <c r="O607" s="83">
        <f t="shared" si="688"/>
        <v>0</v>
      </c>
      <c r="P607" s="83">
        <f t="shared" si="688"/>
        <v>0</v>
      </c>
      <c r="Q607" s="83">
        <f t="shared" si="688"/>
        <v>0</v>
      </c>
      <c r="R607" s="83">
        <f t="shared" si="688"/>
        <v>0</v>
      </c>
      <c r="S607" s="83">
        <f t="shared" si="688"/>
        <v>0</v>
      </c>
      <c r="T607" s="83">
        <f t="shared" si="688"/>
        <v>0</v>
      </c>
      <c r="U607" s="145"/>
      <c r="V607" s="83">
        <f t="shared" si="633"/>
        <v>0</v>
      </c>
      <c r="W607" s="83">
        <f t="shared" si="672"/>
        <v>0</v>
      </c>
      <c r="X607" s="83">
        <f t="shared" si="672"/>
        <v>0</v>
      </c>
      <c r="Y607" s="83">
        <f t="shared" si="672"/>
        <v>0</v>
      </c>
      <c r="Z607" s="83">
        <f t="shared" si="672"/>
        <v>0</v>
      </c>
      <c r="AA607" s="83">
        <f t="shared" si="672"/>
        <v>0</v>
      </c>
      <c r="AB607" s="83">
        <f t="shared" si="672"/>
        <v>0</v>
      </c>
      <c r="AC607" s="83">
        <f t="shared" si="672"/>
        <v>0</v>
      </c>
      <c r="AD607" s="83">
        <f t="shared" si="672"/>
        <v>0</v>
      </c>
      <c r="AE607" s="83">
        <f t="shared" si="672"/>
        <v>0</v>
      </c>
      <c r="AF607" s="83">
        <f t="shared" si="672"/>
        <v>0</v>
      </c>
      <c r="AG607" s="83">
        <f t="shared" si="672"/>
        <v>0</v>
      </c>
      <c r="AI607" s="83">
        <f t="shared" si="634"/>
        <v>0</v>
      </c>
      <c r="AJ607" s="83">
        <f t="shared" si="673"/>
        <v>0</v>
      </c>
      <c r="AK607" s="83">
        <f t="shared" si="673"/>
        <v>0</v>
      </c>
      <c r="AL607" s="83">
        <f t="shared" si="673"/>
        <v>0</v>
      </c>
      <c r="AM607" s="83">
        <f t="shared" si="673"/>
        <v>0</v>
      </c>
      <c r="AN607" s="83">
        <f t="shared" si="673"/>
        <v>0</v>
      </c>
      <c r="AO607" s="83">
        <f t="shared" si="673"/>
        <v>0</v>
      </c>
      <c r="AP607" s="83">
        <f t="shared" si="673"/>
        <v>0</v>
      </c>
      <c r="AQ607" s="83">
        <f t="shared" si="673"/>
        <v>0</v>
      </c>
      <c r="AR607" s="83">
        <f t="shared" si="673"/>
        <v>0</v>
      </c>
      <c r="AS607" s="83">
        <f t="shared" si="673"/>
        <v>0</v>
      </c>
      <c r="AT607" s="83">
        <f t="shared" si="673"/>
        <v>0</v>
      </c>
      <c r="AU607" s="155"/>
      <c r="AV607" s="2">
        <f t="shared" si="635"/>
        <v>0</v>
      </c>
      <c r="AW607" s="2">
        <f t="shared" si="621"/>
        <v>0</v>
      </c>
      <c r="AX607" s="2">
        <f t="shared" si="622"/>
        <v>0</v>
      </c>
      <c r="AY607" s="2">
        <f t="shared" si="623"/>
        <v>0</v>
      </c>
      <c r="AZ607" s="2">
        <f t="shared" si="624"/>
        <v>0</v>
      </c>
      <c r="BA607" s="2">
        <f t="shared" si="625"/>
        <v>0</v>
      </c>
      <c r="BB607" s="2">
        <f t="shared" si="626"/>
        <v>0</v>
      </c>
      <c r="BC607" s="2">
        <f t="shared" si="627"/>
        <v>0</v>
      </c>
      <c r="BD607" s="2">
        <f t="shared" si="628"/>
        <v>0</v>
      </c>
      <c r="BE607" s="2">
        <f t="shared" si="629"/>
        <v>0</v>
      </c>
      <c r="BF607" s="2">
        <f t="shared" si="630"/>
        <v>0</v>
      </c>
      <c r="BG607" s="2">
        <f t="shared" si="631"/>
        <v>0</v>
      </c>
      <c r="BH607" s="145"/>
      <c r="BU607" s="145"/>
      <c r="CH607" s="145"/>
      <c r="CU607" s="145"/>
      <c r="DH607" s="145"/>
      <c r="DU607" s="145"/>
      <c r="EH607" s="145"/>
    </row>
    <row r="608" spans="1:138" ht="15.75" hidden="1" outlineLevel="1" x14ac:dyDescent="0.25">
      <c r="A608" s="2">
        <f t="shared" si="681"/>
        <v>48</v>
      </c>
      <c r="B608" s="88">
        <f t="shared" si="681"/>
        <v>0</v>
      </c>
      <c r="C608" s="88">
        <f t="shared" si="681"/>
        <v>0</v>
      </c>
      <c r="D608" s="2">
        <f t="shared" si="681"/>
        <v>0</v>
      </c>
      <c r="E608" s="161">
        <f t="shared" si="681"/>
        <v>0</v>
      </c>
      <c r="H608" s="174">
        <v>0</v>
      </c>
      <c r="I608" s="83">
        <f t="shared" ref="I608:T608" si="689">I469+H608</f>
        <v>0</v>
      </c>
      <c r="J608" s="83">
        <f t="shared" si="689"/>
        <v>0</v>
      </c>
      <c r="K608" s="83">
        <f t="shared" si="689"/>
        <v>0</v>
      </c>
      <c r="L608" s="83">
        <f t="shared" si="689"/>
        <v>0</v>
      </c>
      <c r="M608" s="83">
        <f t="shared" si="689"/>
        <v>0</v>
      </c>
      <c r="N608" s="83">
        <f t="shared" si="689"/>
        <v>0</v>
      </c>
      <c r="O608" s="83">
        <f t="shared" si="689"/>
        <v>0</v>
      </c>
      <c r="P608" s="83">
        <f t="shared" si="689"/>
        <v>0</v>
      </c>
      <c r="Q608" s="83">
        <f t="shared" si="689"/>
        <v>0</v>
      </c>
      <c r="R608" s="83">
        <f t="shared" si="689"/>
        <v>0</v>
      </c>
      <c r="S608" s="83">
        <f t="shared" si="689"/>
        <v>0</v>
      </c>
      <c r="T608" s="83">
        <f t="shared" si="689"/>
        <v>0</v>
      </c>
      <c r="U608" s="145"/>
      <c r="V608" s="83">
        <f t="shared" si="633"/>
        <v>0</v>
      </c>
      <c r="W608" s="83">
        <f t="shared" si="672"/>
        <v>0</v>
      </c>
      <c r="X608" s="83">
        <f t="shared" si="672"/>
        <v>0</v>
      </c>
      <c r="Y608" s="83">
        <f t="shared" si="672"/>
        <v>0</v>
      </c>
      <c r="Z608" s="83">
        <f t="shared" si="672"/>
        <v>0</v>
      </c>
      <c r="AA608" s="83">
        <f t="shared" si="672"/>
        <v>0</v>
      </c>
      <c r="AB608" s="83">
        <f t="shared" si="672"/>
        <v>0</v>
      </c>
      <c r="AC608" s="83">
        <f t="shared" si="672"/>
        <v>0</v>
      </c>
      <c r="AD608" s="83">
        <f t="shared" si="672"/>
        <v>0</v>
      </c>
      <c r="AE608" s="83">
        <f t="shared" si="672"/>
        <v>0</v>
      </c>
      <c r="AF608" s="83">
        <f t="shared" si="672"/>
        <v>0</v>
      </c>
      <c r="AG608" s="83">
        <f t="shared" si="672"/>
        <v>0</v>
      </c>
      <c r="AI608" s="83">
        <f t="shared" si="634"/>
        <v>0</v>
      </c>
      <c r="AJ608" s="83">
        <f t="shared" si="673"/>
        <v>0</v>
      </c>
      <c r="AK608" s="83">
        <f t="shared" si="673"/>
        <v>0</v>
      </c>
      <c r="AL608" s="83">
        <f t="shared" si="673"/>
        <v>0</v>
      </c>
      <c r="AM608" s="83">
        <f t="shared" si="673"/>
        <v>0</v>
      </c>
      <c r="AN608" s="83">
        <f t="shared" si="673"/>
        <v>0</v>
      </c>
      <c r="AO608" s="83">
        <f t="shared" si="673"/>
        <v>0</v>
      </c>
      <c r="AP608" s="83">
        <f t="shared" si="673"/>
        <v>0</v>
      </c>
      <c r="AQ608" s="83">
        <f t="shared" si="673"/>
        <v>0</v>
      </c>
      <c r="AR608" s="83">
        <f t="shared" si="673"/>
        <v>0</v>
      </c>
      <c r="AS608" s="83">
        <f t="shared" si="673"/>
        <v>0</v>
      </c>
      <c r="AT608" s="83">
        <f t="shared" si="673"/>
        <v>0</v>
      </c>
      <c r="AU608" s="155"/>
      <c r="AV608" s="2">
        <f t="shared" si="635"/>
        <v>0</v>
      </c>
      <c r="AW608" s="2">
        <f t="shared" si="621"/>
        <v>0</v>
      </c>
      <c r="AX608" s="2">
        <f t="shared" si="622"/>
        <v>0</v>
      </c>
      <c r="AY608" s="2">
        <f t="shared" si="623"/>
        <v>0</v>
      </c>
      <c r="AZ608" s="2">
        <f t="shared" si="624"/>
        <v>0</v>
      </c>
      <c r="BA608" s="2">
        <f t="shared" si="625"/>
        <v>0</v>
      </c>
      <c r="BB608" s="2">
        <f t="shared" si="626"/>
        <v>0</v>
      </c>
      <c r="BC608" s="2">
        <f t="shared" si="627"/>
        <v>0</v>
      </c>
      <c r="BD608" s="2">
        <f t="shared" si="628"/>
        <v>0</v>
      </c>
      <c r="BE608" s="2">
        <f t="shared" si="629"/>
        <v>0</v>
      </c>
      <c r="BF608" s="2">
        <f t="shared" si="630"/>
        <v>0</v>
      </c>
      <c r="BG608" s="2">
        <f t="shared" si="631"/>
        <v>0</v>
      </c>
      <c r="BH608" s="145"/>
      <c r="BU608" s="145"/>
      <c r="CH608" s="145"/>
      <c r="CU608" s="145"/>
      <c r="DH608" s="145"/>
      <c r="DU608" s="145"/>
      <c r="EH608" s="145"/>
    </row>
    <row r="609" spans="1:138" ht="15.75" hidden="1" outlineLevel="1" x14ac:dyDescent="0.25">
      <c r="A609" s="2">
        <f t="shared" si="681"/>
        <v>49</v>
      </c>
      <c r="B609" s="88">
        <f t="shared" si="681"/>
        <v>0</v>
      </c>
      <c r="C609" s="88">
        <f t="shared" si="681"/>
        <v>0</v>
      </c>
      <c r="D609" s="2">
        <f t="shared" si="681"/>
        <v>0</v>
      </c>
      <c r="E609" s="161">
        <f t="shared" si="681"/>
        <v>0</v>
      </c>
      <c r="H609" s="174">
        <v>0</v>
      </c>
      <c r="I609" s="83">
        <f t="shared" ref="I609:T609" si="690">I470+H609</f>
        <v>0</v>
      </c>
      <c r="J609" s="83">
        <f t="shared" si="690"/>
        <v>0</v>
      </c>
      <c r="K609" s="83">
        <f t="shared" si="690"/>
        <v>0</v>
      </c>
      <c r="L609" s="83">
        <f t="shared" si="690"/>
        <v>0</v>
      </c>
      <c r="M609" s="83">
        <f t="shared" si="690"/>
        <v>0</v>
      </c>
      <c r="N609" s="83">
        <f t="shared" si="690"/>
        <v>0</v>
      </c>
      <c r="O609" s="83">
        <f t="shared" si="690"/>
        <v>0</v>
      </c>
      <c r="P609" s="83">
        <f t="shared" si="690"/>
        <v>0</v>
      </c>
      <c r="Q609" s="83">
        <f t="shared" si="690"/>
        <v>0</v>
      </c>
      <c r="R609" s="83">
        <f t="shared" si="690"/>
        <v>0</v>
      </c>
      <c r="S609" s="83">
        <f t="shared" si="690"/>
        <v>0</v>
      </c>
      <c r="T609" s="83">
        <f t="shared" si="690"/>
        <v>0</v>
      </c>
      <c r="U609" s="145"/>
      <c r="V609" s="83">
        <f t="shared" si="633"/>
        <v>0</v>
      </c>
      <c r="W609" s="83">
        <f t="shared" ref="W609:AG624" si="691">W470+V609</f>
        <v>0</v>
      </c>
      <c r="X609" s="83">
        <f t="shared" si="691"/>
        <v>0</v>
      </c>
      <c r="Y609" s="83">
        <f t="shared" si="691"/>
        <v>0</v>
      </c>
      <c r="Z609" s="83">
        <f t="shared" si="691"/>
        <v>0</v>
      </c>
      <c r="AA609" s="83">
        <f t="shared" si="691"/>
        <v>0</v>
      </c>
      <c r="AB609" s="83">
        <f t="shared" si="691"/>
        <v>0</v>
      </c>
      <c r="AC609" s="83">
        <f t="shared" si="691"/>
        <v>0</v>
      </c>
      <c r="AD609" s="83">
        <f t="shared" si="691"/>
        <v>0</v>
      </c>
      <c r="AE609" s="83">
        <f t="shared" si="691"/>
        <v>0</v>
      </c>
      <c r="AF609" s="83">
        <f t="shared" si="691"/>
        <v>0</v>
      </c>
      <c r="AG609" s="83">
        <f t="shared" si="691"/>
        <v>0</v>
      </c>
      <c r="AI609" s="83">
        <f t="shared" si="634"/>
        <v>0</v>
      </c>
      <c r="AJ609" s="83">
        <f t="shared" ref="AJ609:AT624" si="692">AJ470+AI609</f>
        <v>0</v>
      </c>
      <c r="AK609" s="83">
        <f t="shared" si="692"/>
        <v>0</v>
      </c>
      <c r="AL609" s="83">
        <f t="shared" si="692"/>
        <v>0</v>
      </c>
      <c r="AM609" s="83">
        <f t="shared" si="692"/>
        <v>0</v>
      </c>
      <c r="AN609" s="83">
        <f t="shared" si="692"/>
        <v>0</v>
      </c>
      <c r="AO609" s="83">
        <f t="shared" si="692"/>
        <v>0</v>
      </c>
      <c r="AP609" s="83">
        <f t="shared" si="692"/>
        <v>0</v>
      </c>
      <c r="AQ609" s="83">
        <f t="shared" si="692"/>
        <v>0</v>
      </c>
      <c r="AR609" s="83">
        <f t="shared" si="692"/>
        <v>0</v>
      </c>
      <c r="AS609" s="83">
        <f t="shared" si="692"/>
        <v>0</v>
      </c>
      <c r="AT609" s="83">
        <f t="shared" si="692"/>
        <v>0</v>
      </c>
      <c r="AU609" s="155"/>
      <c r="AV609" s="2">
        <f t="shared" si="635"/>
        <v>0</v>
      </c>
      <c r="AW609" s="2">
        <f t="shared" si="621"/>
        <v>0</v>
      </c>
      <c r="AX609" s="2">
        <f t="shared" si="622"/>
        <v>0</v>
      </c>
      <c r="AY609" s="2">
        <f t="shared" si="623"/>
        <v>0</v>
      </c>
      <c r="AZ609" s="2">
        <f t="shared" si="624"/>
        <v>0</v>
      </c>
      <c r="BA609" s="2">
        <f t="shared" si="625"/>
        <v>0</v>
      </c>
      <c r="BB609" s="2">
        <f t="shared" si="626"/>
        <v>0</v>
      </c>
      <c r="BC609" s="2">
        <f t="shared" si="627"/>
        <v>0</v>
      </c>
      <c r="BD609" s="2">
        <f t="shared" si="628"/>
        <v>0</v>
      </c>
      <c r="BE609" s="2">
        <f t="shared" si="629"/>
        <v>0</v>
      </c>
      <c r="BF609" s="2">
        <f t="shared" si="630"/>
        <v>0</v>
      </c>
      <c r="BG609" s="2">
        <f t="shared" si="631"/>
        <v>0</v>
      </c>
      <c r="BH609" s="145"/>
      <c r="BU609" s="145"/>
      <c r="CH609" s="145"/>
      <c r="CU609" s="145"/>
      <c r="DH609" s="145"/>
      <c r="DU609" s="145"/>
      <c r="EH609" s="145"/>
    </row>
    <row r="610" spans="1:138" ht="15.75" hidden="1" outlineLevel="1" x14ac:dyDescent="0.25">
      <c r="A610" s="2">
        <f t="shared" si="681"/>
        <v>50</v>
      </c>
      <c r="B610" s="88">
        <f t="shared" si="681"/>
        <v>0</v>
      </c>
      <c r="C610" s="88">
        <f t="shared" si="681"/>
        <v>0</v>
      </c>
      <c r="D610" s="2">
        <f t="shared" si="681"/>
        <v>0</v>
      </c>
      <c r="E610" s="161">
        <f t="shared" si="681"/>
        <v>0</v>
      </c>
      <c r="H610" s="174">
        <v>0</v>
      </c>
      <c r="I610" s="83">
        <f t="shared" ref="I610:T610" si="693">I471+H610</f>
        <v>0</v>
      </c>
      <c r="J610" s="83">
        <f t="shared" si="693"/>
        <v>0</v>
      </c>
      <c r="K610" s="83">
        <f t="shared" si="693"/>
        <v>0</v>
      </c>
      <c r="L610" s="83">
        <f t="shared" si="693"/>
        <v>0</v>
      </c>
      <c r="M610" s="83">
        <f t="shared" si="693"/>
        <v>0</v>
      </c>
      <c r="N610" s="83">
        <f t="shared" si="693"/>
        <v>0</v>
      </c>
      <c r="O610" s="83">
        <f t="shared" si="693"/>
        <v>0</v>
      </c>
      <c r="P610" s="83">
        <f t="shared" si="693"/>
        <v>0</v>
      </c>
      <c r="Q610" s="83">
        <f t="shared" si="693"/>
        <v>0</v>
      </c>
      <c r="R610" s="83">
        <f t="shared" si="693"/>
        <v>0</v>
      </c>
      <c r="S610" s="83">
        <f t="shared" si="693"/>
        <v>0</v>
      </c>
      <c r="T610" s="83">
        <f t="shared" si="693"/>
        <v>0</v>
      </c>
      <c r="U610" s="145"/>
      <c r="V610" s="83">
        <f t="shared" si="633"/>
        <v>0</v>
      </c>
      <c r="W610" s="83">
        <f t="shared" si="691"/>
        <v>0</v>
      </c>
      <c r="X610" s="83">
        <f t="shared" si="691"/>
        <v>0</v>
      </c>
      <c r="Y610" s="83">
        <f t="shared" si="691"/>
        <v>0</v>
      </c>
      <c r="Z610" s="83">
        <f t="shared" si="691"/>
        <v>0</v>
      </c>
      <c r="AA610" s="83">
        <f t="shared" si="691"/>
        <v>0</v>
      </c>
      <c r="AB610" s="83">
        <f t="shared" si="691"/>
        <v>0</v>
      </c>
      <c r="AC610" s="83">
        <f t="shared" si="691"/>
        <v>0</v>
      </c>
      <c r="AD610" s="83">
        <f t="shared" si="691"/>
        <v>0</v>
      </c>
      <c r="AE610" s="83">
        <f t="shared" si="691"/>
        <v>0</v>
      </c>
      <c r="AF610" s="83">
        <f t="shared" si="691"/>
        <v>0</v>
      </c>
      <c r="AG610" s="83">
        <f t="shared" si="691"/>
        <v>0</v>
      </c>
      <c r="AI610" s="83">
        <f t="shared" si="634"/>
        <v>0</v>
      </c>
      <c r="AJ610" s="83">
        <f t="shared" si="692"/>
        <v>0</v>
      </c>
      <c r="AK610" s="83">
        <f t="shared" si="692"/>
        <v>0</v>
      </c>
      <c r="AL610" s="83">
        <f t="shared" si="692"/>
        <v>0</v>
      </c>
      <c r="AM610" s="83">
        <f t="shared" si="692"/>
        <v>0</v>
      </c>
      <c r="AN610" s="83">
        <f t="shared" si="692"/>
        <v>0</v>
      </c>
      <c r="AO610" s="83">
        <f t="shared" si="692"/>
        <v>0</v>
      </c>
      <c r="AP610" s="83">
        <f t="shared" si="692"/>
        <v>0</v>
      </c>
      <c r="AQ610" s="83">
        <f t="shared" si="692"/>
        <v>0</v>
      </c>
      <c r="AR610" s="83">
        <f t="shared" si="692"/>
        <v>0</v>
      </c>
      <c r="AS610" s="83">
        <f t="shared" si="692"/>
        <v>0</v>
      </c>
      <c r="AT610" s="83">
        <f t="shared" si="692"/>
        <v>0</v>
      </c>
      <c r="AU610" s="155"/>
      <c r="AV610" s="2">
        <f t="shared" si="635"/>
        <v>0</v>
      </c>
      <c r="AW610" s="2">
        <f t="shared" si="621"/>
        <v>0</v>
      </c>
      <c r="AX610" s="2">
        <f t="shared" si="622"/>
        <v>0</v>
      </c>
      <c r="AY610" s="2">
        <f t="shared" si="623"/>
        <v>0</v>
      </c>
      <c r="AZ610" s="2">
        <f t="shared" si="624"/>
        <v>0</v>
      </c>
      <c r="BA610" s="2">
        <f t="shared" si="625"/>
        <v>0</v>
      </c>
      <c r="BB610" s="2">
        <f t="shared" si="626"/>
        <v>0</v>
      </c>
      <c r="BC610" s="2">
        <f t="shared" si="627"/>
        <v>0</v>
      </c>
      <c r="BD610" s="2">
        <f t="shared" si="628"/>
        <v>0</v>
      </c>
      <c r="BE610" s="2">
        <f t="shared" si="629"/>
        <v>0</v>
      </c>
      <c r="BF610" s="2">
        <f t="shared" si="630"/>
        <v>0</v>
      </c>
      <c r="BG610" s="2">
        <f t="shared" si="631"/>
        <v>0</v>
      </c>
      <c r="BH610" s="145"/>
      <c r="BU610" s="145"/>
      <c r="CH610" s="145"/>
      <c r="CU610" s="145"/>
      <c r="DH610" s="145"/>
      <c r="DU610" s="145"/>
      <c r="EH610" s="145"/>
    </row>
    <row r="611" spans="1:138" ht="15.75" hidden="1" outlineLevel="1" x14ac:dyDescent="0.25">
      <c r="A611" s="2">
        <f t="shared" ref="A611:E620" si="694">A472</f>
        <v>51</v>
      </c>
      <c r="B611" s="88">
        <f t="shared" si="694"/>
        <v>0</v>
      </c>
      <c r="C611" s="88">
        <f t="shared" si="694"/>
        <v>0</v>
      </c>
      <c r="D611" s="2">
        <f t="shared" si="694"/>
        <v>0</v>
      </c>
      <c r="E611" s="161">
        <f t="shared" si="694"/>
        <v>0</v>
      </c>
      <c r="H611" s="174">
        <v>0</v>
      </c>
      <c r="I611" s="83">
        <f t="shared" ref="I611:T611" si="695">I472+H611</f>
        <v>0</v>
      </c>
      <c r="J611" s="83">
        <f t="shared" si="695"/>
        <v>0</v>
      </c>
      <c r="K611" s="83">
        <f t="shared" si="695"/>
        <v>0</v>
      </c>
      <c r="L611" s="83">
        <f t="shared" si="695"/>
        <v>0</v>
      </c>
      <c r="M611" s="83">
        <f t="shared" si="695"/>
        <v>0</v>
      </c>
      <c r="N611" s="83">
        <f t="shared" si="695"/>
        <v>0</v>
      </c>
      <c r="O611" s="83">
        <f t="shared" si="695"/>
        <v>0</v>
      </c>
      <c r="P611" s="83">
        <f t="shared" si="695"/>
        <v>0</v>
      </c>
      <c r="Q611" s="83">
        <f t="shared" si="695"/>
        <v>0</v>
      </c>
      <c r="R611" s="83">
        <f t="shared" si="695"/>
        <v>0</v>
      </c>
      <c r="S611" s="83">
        <f t="shared" si="695"/>
        <v>0</v>
      </c>
      <c r="T611" s="83">
        <f t="shared" si="695"/>
        <v>0</v>
      </c>
      <c r="U611" s="145"/>
      <c r="V611" s="83">
        <f t="shared" si="633"/>
        <v>0</v>
      </c>
      <c r="W611" s="83">
        <f t="shared" si="691"/>
        <v>0</v>
      </c>
      <c r="X611" s="83">
        <f t="shared" si="691"/>
        <v>0</v>
      </c>
      <c r="Y611" s="83">
        <f t="shared" si="691"/>
        <v>0</v>
      </c>
      <c r="Z611" s="83">
        <f t="shared" si="691"/>
        <v>0</v>
      </c>
      <c r="AA611" s="83">
        <f t="shared" si="691"/>
        <v>0</v>
      </c>
      <c r="AB611" s="83">
        <f t="shared" si="691"/>
        <v>0</v>
      </c>
      <c r="AC611" s="83">
        <f t="shared" si="691"/>
        <v>0</v>
      </c>
      <c r="AD611" s="83">
        <f t="shared" si="691"/>
        <v>0</v>
      </c>
      <c r="AE611" s="83">
        <f t="shared" si="691"/>
        <v>0</v>
      </c>
      <c r="AF611" s="83">
        <f t="shared" si="691"/>
        <v>0</v>
      </c>
      <c r="AG611" s="83">
        <f t="shared" si="691"/>
        <v>0</v>
      </c>
      <c r="AI611" s="83">
        <f t="shared" si="634"/>
        <v>0</v>
      </c>
      <c r="AJ611" s="83">
        <f t="shared" si="692"/>
        <v>0</v>
      </c>
      <c r="AK611" s="83">
        <f t="shared" si="692"/>
        <v>0</v>
      </c>
      <c r="AL611" s="83">
        <f t="shared" si="692"/>
        <v>0</v>
      </c>
      <c r="AM611" s="83">
        <f t="shared" si="692"/>
        <v>0</v>
      </c>
      <c r="AN611" s="83">
        <f t="shared" si="692"/>
        <v>0</v>
      </c>
      <c r="AO611" s="83">
        <f t="shared" si="692"/>
        <v>0</v>
      </c>
      <c r="AP611" s="83">
        <f t="shared" si="692"/>
        <v>0</v>
      </c>
      <c r="AQ611" s="83">
        <f t="shared" si="692"/>
        <v>0</v>
      </c>
      <c r="AR611" s="83">
        <f t="shared" si="692"/>
        <v>0</v>
      </c>
      <c r="AS611" s="83">
        <f t="shared" si="692"/>
        <v>0</v>
      </c>
      <c r="AT611" s="83">
        <f t="shared" si="692"/>
        <v>0</v>
      </c>
      <c r="AU611" s="155"/>
      <c r="AV611" s="2">
        <f t="shared" si="635"/>
        <v>0</v>
      </c>
      <c r="AW611" s="2">
        <f t="shared" si="621"/>
        <v>0</v>
      </c>
      <c r="AX611" s="2">
        <f t="shared" si="622"/>
        <v>0</v>
      </c>
      <c r="AY611" s="2">
        <f t="shared" si="623"/>
        <v>0</v>
      </c>
      <c r="AZ611" s="2">
        <f t="shared" si="624"/>
        <v>0</v>
      </c>
      <c r="BA611" s="2">
        <f t="shared" si="625"/>
        <v>0</v>
      </c>
      <c r="BB611" s="2">
        <f t="shared" si="626"/>
        <v>0</v>
      </c>
      <c r="BC611" s="2">
        <f t="shared" si="627"/>
        <v>0</v>
      </c>
      <c r="BD611" s="2">
        <f t="shared" si="628"/>
        <v>0</v>
      </c>
      <c r="BE611" s="2">
        <f t="shared" si="629"/>
        <v>0</v>
      </c>
      <c r="BF611" s="2">
        <f t="shared" si="630"/>
        <v>0</v>
      </c>
      <c r="BG611" s="2">
        <f t="shared" si="631"/>
        <v>0</v>
      </c>
      <c r="BH611" s="145"/>
      <c r="BU611" s="145"/>
      <c r="CH611" s="145"/>
      <c r="CU611" s="145"/>
      <c r="DH611" s="145"/>
      <c r="DU611" s="145"/>
      <c r="EH611" s="145"/>
    </row>
    <row r="612" spans="1:138" ht="15.75" hidden="1" outlineLevel="1" x14ac:dyDescent="0.25">
      <c r="A612" s="2">
        <f t="shared" si="694"/>
        <v>52</v>
      </c>
      <c r="B612" s="88">
        <f t="shared" si="694"/>
        <v>0</v>
      </c>
      <c r="C612" s="88">
        <f t="shared" si="694"/>
        <v>0</v>
      </c>
      <c r="D612" s="2">
        <f t="shared" si="694"/>
        <v>0</v>
      </c>
      <c r="E612" s="161">
        <f t="shared" si="694"/>
        <v>0</v>
      </c>
      <c r="H612" s="174">
        <v>0</v>
      </c>
      <c r="I612" s="83">
        <f t="shared" ref="I612:T612" si="696">I473+H612</f>
        <v>0</v>
      </c>
      <c r="J612" s="83">
        <f t="shared" si="696"/>
        <v>0</v>
      </c>
      <c r="K612" s="83">
        <f t="shared" si="696"/>
        <v>0</v>
      </c>
      <c r="L612" s="83">
        <f t="shared" si="696"/>
        <v>0</v>
      </c>
      <c r="M612" s="83">
        <f t="shared" si="696"/>
        <v>0</v>
      </c>
      <c r="N612" s="83">
        <f t="shared" si="696"/>
        <v>0</v>
      </c>
      <c r="O612" s="83">
        <f t="shared" si="696"/>
        <v>0</v>
      </c>
      <c r="P612" s="83">
        <f t="shared" si="696"/>
        <v>0</v>
      </c>
      <c r="Q612" s="83">
        <f t="shared" si="696"/>
        <v>0</v>
      </c>
      <c r="R612" s="83">
        <f t="shared" si="696"/>
        <v>0</v>
      </c>
      <c r="S612" s="83">
        <f t="shared" si="696"/>
        <v>0</v>
      </c>
      <c r="T612" s="83">
        <f t="shared" si="696"/>
        <v>0</v>
      </c>
      <c r="U612" s="145"/>
      <c r="V612" s="83">
        <f t="shared" si="633"/>
        <v>0</v>
      </c>
      <c r="W612" s="83">
        <f t="shared" si="691"/>
        <v>0</v>
      </c>
      <c r="X612" s="83">
        <f t="shared" si="691"/>
        <v>0</v>
      </c>
      <c r="Y612" s="83">
        <f t="shared" si="691"/>
        <v>0</v>
      </c>
      <c r="Z612" s="83">
        <f t="shared" si="691"/>
        <v>0</v>
      </c>
      <c r="AA612" s="83">
        <f t="shared" si="691"/>
        <v>0</v>
      </c>
      <c r="AB612" s="83">
        <f t="shared" si="691"/>
        <v>0</v>
      </c>
      <c r="AC612" s="83">
        <f t="shared" si="691"/>
        <v>0</v>
      </c>
      <c r="AD612" s="83">
        <f t="shared" si="691"/>
        <v>0</v>
      </c>
      <c r="AE612" s="83">
        <f t="shared" si="691"/>
        <v>0</v>
      </c>
      <c r="AF612" s="83">
        <f t="shared" si="691"/>
        <v>0</v>
      </c>
      <c r="AG612" s="83">
        <f t="shared" si="691"/>
        <v>0</v>
      </c>
      <c r="AI612" s="83">
        <f t="shared" si="634"/>
        <v>0</v>
      </c>
      <c r="AJ612" s="83">
        <f t="shared" si="692"/>
        <v>0</v>
      </c>
      <c r="AK612" s="83">
        <f t="shared" si="692"/>
        <v>0</v>
      </c>
      <c r="AL612" s="83">
        <f t="shared" si="692"/>
        <v>0</v>
      </c>
      <c r="AM612" s="83">
        <f t="shared" si="692"/>
        <v>0</v>
      </c>
      <c r="AN612" s="83">
        <f t="shared" si="692"/>
        <v>0</v>
      </c>
      <c r="AO612" s="83">
        <f t="shared" si="692"/>
        <v>0</v>
      </c>
      <c r="AP612" s="83">
        <f t="shared" si="692"/>
        <v>0</v>
      </c>
      <c r="AQ612" s="83">
        <f t="shared" si="692"/>
        <v>0</v>
      </c>
      <c r="AR612" s="83">
        <f t="shared" si="692"/>
        <v>0</v>
      </c>
      <c r="AS612" s="83">
        <f t="shared" si="692"/>
        <v>0</v>
      </c>
      <c r="AT612" s="83">
        <f t="shared" si="692"/>
        <v>0</v>
      </c>
      <c r="AU612" s="155"/>
      <c r="AV612" s="2">
        <f t="shared" si="635"/>
        <v>0</v>
      </c>
      <c r="AW612" s="2">
        <f t="shared" si="621"/>
        <v>0</v>
      </c>
      <c r="AX612" s="2">
        <f t="shared" si="622"/>
        <v>0</v>
      </c>
      <c r="AY612" s="2">
        <f t="shared" si="623"/>
        <v>0</v>
      </c>
      <c r="AZ612" s="2">
        <f t="shared" si="624"/>
        <v>0</v>
      </c>
      <c r="BA612" s="2">
        <f t="shared" si="625"/>
        <v>0</v>
      </c>
      <c r="BB612" s="2">
        <f t="shared" si="626"/>
        <v>0</v>
      </c>
      <c r="BC612" s="2">
        <f t="shared" si="627"/>
        <v>0</v>
      </c>
      <c r="BD612" s="2">
        <f t="shared" si="628"/>
        <v>0</v>
      </c>
      <c r="BE612" s="2">
        <f t="shared" si="629"/>
        <v>0</v>
      </c>
      <c r="BF612" s="2">
        <f t="shared" si="630"/>
        <v>0</v>
      </c>
      <c r="BG612" s="2">
        <f t="shared" si="631"/>
        <v>0</v>
      </c>
      <c r="BH612" s="145"/>
      <c r="BU612" s="145"/>
      <c r="CH612" s="145"/>
      <c r="CU612" s="145"/>
      <c r="DH612" s="145"/>
      <c r="DU612" s="145"/>
      <c r="EH612" s="145"/>
    </row>
    <row r="613" spans="1:138" ht="15.75" hidden="1" outlineLevel="1" x14ac:dyDescent="0.25">
      <c r="A613" s="2">
        <f t="shared" si="694"/>
        <v>53</v>
      </c>
      <c r="B613" s="88">
        <f t="shared" si="694"/>
        <v>0</v>
      </c>
      <c r="C613" s="88">
        <f t="shared" si="694"/>
        <v>0</v>
      </c>
      <c r="D613" s="2">
        <f t="shared" si="694"/>
        <v>0</v>
      </c>
      <c r="E613" s="161">
        <f t="shared" si="694"/>
        <v>0</v>
      </c>
      <c r="H613" s="174">
        <v>0</v>
      </c>
      <c r="I613" s="83">
        <f t="shared" ref="I613:T613" si="697">I474+H613</f>
        <v>0</v>
      </c>
      <c r="J613" s="83">
        <f t="shared" si="697"/>
        <v>0</v>
      </c>
      <c r="K613" s="83">
        <f t="shared" si="697"/>
        <v>0</v>
      </c>
      <c r="L613" s="83">
        <f t="shared" si="697"/>
        <v>0</v>
      </c>
      <c r="M613" s="83">
        <f t="shared" si="697"/>
        <v>0</v>
      </c>
      <c r="N613" s="83">
        <f t="shared" si="697"/>
        <v>0</v>
      </c>
      <c r="O613" s="83">
        <f t="shared" si="697"/>
        <v>0</v>
      </c>
      <c r="P613" s="83">
        <f t="shared" si="697"/>
        <v>0</v>
      </c>
      <c r="Q613" s="83">
        <f t="shared" si="697"/>
        <v>0</v>
      </c>
      <c r="R613" s="83">
        <f t="shared" si="697"/>
        <v>0</v>
      </c>
      <c r="S613" s="83">
        <f t="shared" si="697"/>
        <v>0</v>
      </c>
      <c r="T613" s="83">
        <f t="shared" si="697"/>
        <v>0</v>
      </c>
      <c r="U613" s="145"/>
      <c r="V613" s="83">
        <f t="shared" si="633"/>
        <v>0</v>
      </c>
      <c r="W613" s="83">
        <f t="shared" si="691"/>
        <v>0</v>
      </c>
      <c r="X613" s="83">
        <f t="shared" si="691"/>
        <v>0</v>
      </c>
      <c r="Y613" s="83">
        <f t="shared" si="691"/>
        <v>0</v>
      </c>
      <c r="Z613" s="83">
        <f t="shared" si="691"/>
        <v>0</v>
      </c>
      <c r="AA613" s="83">
        <f t="shared" si="691"/>
        <v>0</v>
      </c>
      <c r="AB613" s="83">
        <f t="shared" si="691"/>
        <v>0</v>
      </c>
      <c r="AC613" s="83">
        <f t="shared" si="691"/>
        <v>0</v>
      </c>
      <c r="AD613" s="83">
        <f t="shared" si="691"/>
        <v>0</v>
      </c>
      <c r="AE613" s="83">
        <f t="shared" si="691"/>
        <v>0</v>
      </c>
      <c r="AF613" s="83">
        <f t="shared" si="691"/>
        <v>0</v>
      </c>
      <c r="AG613" s="83">
        <f t="shared" si="691"/>
        <v>0</v>
      </c>
      <c r="AI613" s="83">
        <f t="shared" si="634"/>
        <v>0</v>
      </c>
      <c r="AJ613" s="83">
        <f t="shared" si="692"/>
        <v>0</v>
      </c>
      <c r="AK613" s="83">
        <f t="shared" si="692"/>
        <v>0</v>
      </c>
      <c r="AL613" s="83">
        <f t="shared" si="692"/>
        <v>0</v>
      </c>
      <c r="AM613" s="83">
        <f t="shared" si="692"/>
        <v>0</v>
      </c>
      <c r="AN613" s="83">
        <f t="shared" si="692"/>
        <v>0</v>
      </c>
      <c r="AO613" s="83">
        <f t="shared" si="692"/>
        <v>0</v>
      </c>
      <c r="AP613" s="83">
        <f t="shared" si="692"/>
        <v>0</v>
      </c>
      <c r="AQ613" s="83">
        <f t="shared" si="692"/>
        <v>0</v>
      </c>
      <c r="AR613" s="83">
        <f t="shared" si="692"/>
        <v>0</v>
      </c>
      <c r="AS613" s="83">
        <f t="shared" si="692"/>
        <v>0</v>
      </c>
      <c r="AT613" s="83">
        <f t="shared" si="692"/>
        <v>0</v>
      </c>
      <c r="AU613" s="155"/>
      <c r="AV613" s="2">
        <f t="shared" si="635"/>
        <v>0</v>
      </c>
      <c r="AW613" s="2">
        <f t="shared" si="621"/>
        <v>0</v>
      </c>
      <c r="AX613" s="2">
        <f t="shared" si="622"/>
        <v>0</v>
      </c>
      <c r="AY613" s="2">
        <f t="shared" si="623"/>
        <v>0</v>
      </c>
      <c r="AZ613" s="2">
        <f t="shared" si="624"/>
        <v>0</v>
      </c>
      <c r="BA613" s="2">
        <f t="shared" si="625"/>
        <v>0</v>
      </c>
      <c r="BB613" s="2">
        <f t="shared" si="626"/>
        <v>0</v>
      </c>
      <c r="BC613" s="2">
        <f t="shared" si="627"/>
        <v>0</v>
      </c>
      <c r="BD613" s="2">
        <f t="shared" si="628"/>
        <v>0</v>
      </c>
      <c r="BE613" s="2">
        <f t="shared" si="629"/>
        <v>0</v>
      </c>
      <c r="BF613" s="2">
        <f t="shared" si="630"/>
        <v>0</v>
      </c>
      <c r="BG613" s="2">
        <f t="shared" si="631"/>
        <v>0</v>
      </c>
      <c r="BH613" s="145"/>
      <c r="BU613" s="145"/>
      <c r="CH613" s="145"/>
      <c r="CU613" s="145"/>
      <c r="DH613" s="145"/>
      <c r="DU613" s="145"/>
      <c r="EH613" s="145"/>
    </row>
    <row r="614" spans="1:138" ht="15.75" hidden="1" outlineLevel="1" x14ac:dyDescent="0.25">
      <c r="A614" s="2">
        <f t="shared" si="694"/>
        <v>54</v>
      </c>
      <c r="B614" s="88">
        <f t="shared" si="694"/>
        <v>0</v>
      </c>
      <c r="C614" s="88">
        <f t="shared" si="694"/>
        <v>0</v>
      </c>
      <c r="D614" s="2">
        <f t="shared" si="694"/>
        <v>0</v>
      </c>
      <c r="E614" s="161">
        <f t="shared" si="694"/>
        <v>0</v>
      </c>
      <c r="H614" s="174">
        <v>0</v>
      </c>
      <c r="I614" s="83">
        <f t="shared" ref="I614:T614" si="698">I475+H614</f>
        <v>0</v>
      </c>
      <c r="J614" s="83">
        <f t="shared" si="698"/>
        <v>0</v>
      </c>
      <c r="K614" s="83">
        <f t="shared" si="698"/>
        <v>0</v>
      </c>
      <c r="L614" s="83">
        <f t="shared" si="698"/>
        <v>0</v>
      </c>
      <c r="M614" s="83">
        <f t="shared" si="698"/>
        <v>0</v>
      </c>
      <c r="N614" s="83">
        <f t="shared" si="698"/>
        <v>0</v>
      </c>
      <c r="O614" s="83">
        <f t="shared" si="698"/>
        <v>0</v>
      </c>
      <c r="P614" s="83">
        <f t="shared" si="698"/>
        <v>0</v>
      </c>
      <c r="Q614" s="83">
        <f t="shared" si="698"/>
        <v>0</v>
      </c>
      <c r="R614" s="83">
        <f t="shared" si="698"/>
        <v>0</v>
      </c>
      <c r="S614" s="83">
        <f t="shared" si="698"/>
        <v>0</v>
      </c>
      <c r="T614" s="83">
        <f t="shared" si="698"/>
        <v>0</v>
      </c>
      <c r="U614" s="145"/>
      <c r="V614" s="83">
        <f t="shared" si="633"/>
        <v>0</v>
      </c>
      <c r="W614" s="83">
        <f t="shared" si="691"/>
        <v>0</v>
      </c>
      <c r="X614" s="83">
        <f t="shared" si="691"/>
        <v>0</v>
      </c>
      <c r="Y614" s="83">
        <f t="shared" si="691"/>
        <v>0</v>
      </c>
      <c r="Z614" s="83">
        <f t="shared" si="691"/>
        <v>0</v>
      </c>
      <c r="AA614" s="83">
        <f t="shared" si="691"/>
        <v>0</v>
      </c>
      <c r="AB614" s="83">
        <f t="shared" si="691"/>
        <v>0</v>
      </c>
      <c r="AC614" s="83">
        <f t="shared" si="691"/>
        <v>0</v>
      </c>
      <c r="AD614" s="83">
        <f t="shared" si="691"/>
        <v>0</v>
      </c>
      <c r="AE614" s="83">
        <f t="shared" si="691"/>
        <v>0</v>
      </c>
      <c r="AF614" s="83">
        <f t="shared" si="691"/>
        <v>0</v>
      </c>
      <c r="AG614" s="83">
        <f t="shared" si="691"/>
        <v>0</v>
      </c>
      <c r="AI614" s="83">
        <f t="shared" si="634"/>
        <v>0</v>
      </c>
      <c r="AJ614" s="83">
        <f t="shared" si="692"/>
        <v>0</v>
      </c>
      <c r="AK614" s="83">
        <f t="shared" si="692"/>
        <v>0</v>
      </c>
      <c r="AL614" s="83">
        <f t="shared" si="692"/>
        <v>0</v>
      </c>
      <c r="AM614" s="83">
        <f t="shared" si="692"/>
        <v>0</v>
      </c>
      <c r="AN614" s="83">
        <f t="shared" si="692"/>
        <v>0</v>
      </c>
      <c r="AO614" s="83">
        <f t="shared" si="692"/>
        <v>0</v>
      </c>
      <c r="AP614" s="83">
        <f t="shared" si="692"/>
        <v>0</v>
      </c>
      <c r="AQ614" s="83">
        <f t="shared" si="692"/>
        <v>0</v>
      </c>
      <c r="AR614" s="83">
        <f t="shared" si="692"/>
        <v>0</v>
      </c>
      <c r="AS614" s="83">
        <f t="shared" si="692"/>
        <v>0</v>
      </c>
      <c r="AT614" s="83">
        <f t="shared" si="692"/>
        <v>0</v>
      </c>
      <c r="AU614" s="155"/>
      <c r="AV614" s="2">
        <f t="shared" si="635"/>
        <v>0</v>
      </c>
      <c r="AW614" s="2">
        <f t="shared" si="621"/>
        <v>0</v>
      </c>
      <c r="AX614" s="2">
        <f t="shared" si="622"/>
        <v>0</v>
      </c>
      <c r="AY614" s="2">
        <f t="shared" si="623"/>
        <v>0</v>
      </c>
      <c r="AZ614" s="2">
        <f t="shared" si="624"/>
        <v>0</v>
      </c>
      <c r="BA614" s="2">
        <f t="shared" si="625"/>
        <v>0</v>
      </c>
      <c r="BB614" s="2">
        <f t="shared" si="626"/>
        <v>0</v>
      </c>
      <c r="BC614" s="2">
        <f t="shared" si="627"/>
        <v>0</v>
      </c>
      <c r="BD614" s="2">
        <f t="shared" si="628"/>
        <v>0</v>
      </c>
      <c r="BE614" s="2">
        <f t="shared" si="629"/>
        <v>0</v>
      </c>
      <c r="BF614" s="2">
        <f t="shared" si="630"/>
        <v>0</v>
      </c>
      <c r="BG614" s="2">
        <f t="shared" si="631"/>
        <v>0</v>
      </c>
      <c r="BH614" s="145"/>
      <c r="BU614" s="145"/>
      <c r="CH614" s="145"/>
      <c r="CU614" s="145"/>
      <c r="DH614" s="145"/>
      <c r="DU614" s="145"/>
      <c r="EH614" s="145"/>
    </row>
    <row r="615" spans="1:138" ht="15.75" hidden="1" outlineLevel="1" x14ac:dyDescent="0.25">
      <c r="A615" s="2">
        <f t="shared" si="694"/>
        <v>55</v>
      </c>
      <c r="B615" s="88">
        <f t="shared" si="694"/>
        <v>0</v>
      </c>
      <c r="C615" s="88">
        <f t="shared" si="694"/>
        <v>0</v>
      </c>
      <c r="D615" s="2">
        <f t="shared" si="694"/>
        <v>0</v>
      </c>
      <c r="E615" s="161">
        <f t="shared" si="694"/>
        <v>0</v>
      </c>
      <c r="H615" s="174">
        <v>0</v>
      </c>
      <c r="I615" s="83">
        <f t="shared" ref="I615:T615" si="699">I476+H615</f>
        <v>0</v>
      </c>
      <c r="J615" s="83">
        <f t="shared" si="699"/>
        <v>0</v>
      </c>
      <c r="K615" s="83">
        <f t="shared" si="699"/>
        <v>0</v>
      </c>
      <c r="L615" s="83">
        <f t="shared" si="699"/>
        <v>0</v>
      </c>
      <c r="M615" s="83">
        <f t="shared" si="699"/>
        <v>0</v>
      </c>
      <c r="N615" s="83">
        <f t="shared" si="699"/>
        <v>0</v>
      </c>
      <c r="O615" s="83">
        <f t="shared" si="699"/>
        <v>0</v>
      </c>
      <c r="P615" s="83">
        <f t="shared" si="699"/>
        <v>0</v>
      </c>
      <c r="Q615" s="83">
        <f t="shared" si="699"/>
        <v>0</v>
      </c>
      <c r="R615" s="83">
        <f t="shared" si="699"/>
        <v>0</v>
      </c>
      <c r="S615" s="83">
        <f t="shared" si="699"/>
        <v>0</v>
      </c>
      <c r="T615" s="83">
        <f t="shared" si="699"/>
        <v>0</v>
      </c>
      <c r="U615" s="145"/>
      <c r="V615" s="83">
        <f t="shared" si="633"/>
        <v>0</v>
      </c>
      <c r="W615" s="83">
        <f t="shared" si="691"/>
        <v>0</v>
      </c>
      <c r="X615" s="83">
        <f t="shared" si="691"/>
        <v>0</v>
      </c>
      <c r="Y615" s="83">
        <f t="shared" si="691"/>
        <v>0</v>
      </c>
      <c r="Z615" s="83">
        <f t="shared" si="691"/>
        <v>0</v>
      </c>
      <c r="AA615" s="83">
        <f t="shared" si="691"/>
        <v>0</v>
      </c>
      <c r="AB615" s="83">
        <f t="shared" si="691"/>
        <v>0</v>
      </c>
      <c r="AC615" s="83">
        <f t="shared" si="691"/>
        <v>0</v>
      </c>
      <c r="AD615" s="83">
        <f t="shared" si="691"/>
        <v>0</v>
      </c>
      <c r="AE615" s="83">
        <f t="shared" si="691"/>
        <v>0</v>
      </c>
      <c r="AF615" s="83">
        <f t="shared" si="691"/>
        <v>0</v>
      </c>
      <c r="AG615" s="83">
        <f t="shared" si="691"/>
        <v>0</v>
      </c>
      <c r="AI615" s="83">
        <f t="shared" si="634"/>
        <v>0</v>
      </c>
      <c r="AJ615" s="83">
        <f t="shared" si="692"/>
        <v>0</v>
      </c>
      <c r="AK615" s="83">
        <f t="shared" si="692"/>
        <v>0</v>
      </c>
      <c r="AL615" s="83">
        <f t="shared" si="692"/>
        <v>0</v>
      </c>
      <c r="AM615" s="83">
        <f t="shared" si="692"/>
        <v>0</v>
      </c>
      <c r="AN615" s="83">
        <f t="shared" si="692"/>
        <v>0</v>
      </c>
      <c r="AO615" s="83">
        <f t="shared" si="692"/>
        <v>0</v>
      </c>
      <c r="AP615" s="83">
        <f t="shared" si="692"/>
        <v>0</v>
      </c>
      <c r="AQ615" s="83">
        <f t="shared" si="692"/>
        <v>0</v>
      </c>
      <c r="AR615" s="83">
        <f t="shared" si="692"/>
        <v>0</v>
      </c>
      <c r="AS615" s="83">
        <f t="shared" si="692"/>
        <v>0</v>
      </c>
      <c r="AT615" s="83">
        <f t="shared" si="692"/>
        <v>0</v>
      </c>
      <c r="AU615" s="155"/>
      <c r="AV615" s="2">
        <f t="shared" si="635"/>
        <v>0</v>
      </c>
      <c r="AW615" s="2">
        <f t="shared" si="621"/>
        <v>0</v>
      </c>
      <c r="AX615" s="2">
        <f t="shared" si="622"/>
        <v>0</v>
      </c>
      <c r="AY615" s="2">
        <f t="shared" si="623"/>
        <v>0</v>
      </c>
      <c r="AZ615" s="2">
        <f t="shared" si="624"/>
        <v>0</v>
      </c>
      <c r="BA615" s="2">
        <f t="shared" si="625"/>
        <v>0</v>
      </c>
      <c r="BB615" s="2">
        <f t="shared" si="626"/>
        <v>0</v>
      </c>
      <c r="BC615" s="2">
        <f t="shared" si="627"/>
        <v>0</v>
      </c>
      <c r="BD615" s="2">
        <f t="shared" si="628"/>
        <v>0</v>
      </c>
      <c r="BE615" s="2">
        <f t="shared" si="629"/>
        <v>0</v>
      </c>
      <c r="BF615" s="2">
        <f t="shared" si="630"/>
        <v>0</v>
      </c>
      <c r="BG615" s="2">
        <f t="shared" si="631"/>
        <v>0</v>
      </c>
      <c r="BH615" s="145"/>
      <c r="BU615" s="145"/>
      <c r="CH615" s="145"/>
      <c r="CU615" s="145"/>
      <c r="DH615" s="145"/>
      <c r="DU615" s="145"/>
      <c r="EH615" s="145"/>
    </row>
    <row r="616" spans="1:138" ht="15.75" hidden="1" outlineLevel="1" x14ac:dyDescent="0.25">
      <c r="A616" s="2">
        <f t="shared" si="694"/>
        <v>56</v>
      </c>
      <c r="B616" s="88">
        <f t="shared" si="694"/>
        <v>0</v>
      </c>
      <c r="C616" s="88">
        <f t="shared" si="694"/>
        <v>0</v>
      </c>
      <c r="D616" s="2">
        <f t="shared" si="694"/>
        <v>0</v>
      </c>
      <c r="E616" s="161">
        <f t="shared" si="694"/>
        <v>0</v>
      </c>
      <c r="H616" s="174">
        <v>0</v>
      </c>
      <c r="I616" s="83">
        <f t="shared" ref="I616:T616" si="700">I477+H616</f>
        <v>0</v>
      </c>
      <c r="J616" s="83">
        <f t="shared" si="700"/>
        <v>0</v>
      </c>
      <c r="K616" s="83">
        <f t="shared" si="700"/>
        <v>0</v>
      </c>
      <c r="L616" s="83">
        <f t="shared" si="700"/>
        <v>0</v>
      </c>
      <c r="M616" s="83">
        <f t="shared" si="700"/>
        <v>0</v>
      </c>
      <c r="N616" s="83">
        <f t="shared" si="700"/>
        <v>0</v>
      </c>
      <c r="O616" s="83">
        <f t="shared" si="700"/>
        <v>0</v>
      </c>
      <c r="P616" s="83">
        <f t="shared" si="700"/>
        <v>0</v>
      </c>
      <c r="Q616" s="83">
        <f t="shared" si="700"/>
        <v>0</v>
      </c>
      <c r="R616" s="83">
        <f t="shared" si="700"/>
        <v>0</v>
      </c>
      <c r="S616" s="83">
        <f t="shared" si="700"/>
        <v>0</v>
      </c>
      <c r="T616" s="83">
        <f t="shared" si="700"/>
        <v>0</v>
      </c>
      <c r="U616" s="145"/>
      <c r="V616" s="83">
        <f t="shared" si="633"/>
        <v>0</v>
      </c>
      <c r="W616" s="83">
        <f t="shared" si="691"/>
        <v>0</v>
      </c>
      <c r="X616" s="83">
        <f t="shared" si="691"/>
        <v>0</v>
      </c>
      <c r="Y616" s="83">
        <f t="shared" si="691"/>
        <v>0</v>
      </c>
      <c r="Z616" s="83">
        <f t="shared" si="691"/>
        <v>0</v>
      </c>
      <c r="AA616" s="83">
        <f t="shared" si="691"/>
        <v>0</v>
      </c>
      <c r="AB616" s="83">
        <f t="shared" si="691"/>
        <v>0</v>
      </c>
      <c r="AC616" s="83">
        <f t="shared" si="691"/>
        <v>0</v>
      </c>
      <c r="AD616" s="83">
        <f t="shared" si="691"/>
        <v>0</v>
      </c>
      <c r="AE616" s="83">
        <f t="shared" si="691"/>
        <v>0</v>
      </c>
      <c r="AF616" s="83">
        <f t="shared" si="691"/>
        <v>0</v>
      </c>
      <c r="AG616" s="83">
        <f t="shared" si="691"/>
        <v>0</v>
      </c>
      <c r="AI616" s="83">
        <f t="shared" si="634"/>
        <v>0</v>
      </c>
      <c r="AJ616" s="83">
        <f t="shared" si="692"/>
        <v>0</v>
      </c>
      <c r="AK616" s="83">
        <f t="shared" si="692"/>
        <v>0</v>
      </c>
      <c r="AL616" s="83">
        <f t="shared" si="692"/>
        <v>0</v>
      </c>
      <c r="AM616" s="83">
        <f t="shared" si="692"/>
        <v>0</v>
      </c>
      <c r="AN616" s="83">
        <f t="shared" si="692"/>
        <v>0</v>
      </c>
      <c r="AO616" s="83">
        <f t="shared" si="692"/>
        <v>0</v>
      </c>
      <c r="AP616" s="83">
        <f t="shared" si="692"/>
        <v>0</v>
      </c>
      <c r="AQ616" s="83">
        <f t="shared" si="692"/>
        <v>0</v>
      </c>
      <c r="AR616" s="83">
        <f t="shared" si="692"/>
        <v>0</v>
      </c>
      <c r="AS616" s="83">
        <f t="shared" si="692"/>
        <v>0</v>
      </c>
      <c r="AT616" s="83">
        <f t="shared" si="692"/>
        <v>0</v>
      </c>
      <c r="AU616" s="155"/>
      <c r="AV616" s="2">
        <f t="shared" si="635"/>
        <v>0</v>
      </c>
      <c r="AW616" s="2">
        <f t="shared" si="621"/>
        <v>0</v>
      </c>
      <c r="AX616" s="2">
        <f t="shared" si="622"/>
        <v>0</v>
      </c>
      <c r="AY616" s="2">
        <f t="shared" si="623"/>
        <v>0</v>
      </c>
      <c r="AZ616" s="2">
        <f t="shared" si="624"/>
        <v>0</v>
      </c>
      <c r="BA616" s="2">
        <f t="shared" si="625"/>
        <v>0</v>
      </c>
      <c r="BB616" s="2">
        <f t="shared" si="626"/>
        <v>0</v>
      </c>
      <c r="BC616" s="2">
        <f t="shared" si="627"/>
        <v>0</v>
      </c>
      <c r="BD616" s="2">
        <f t="shared" si="628"/>
        <v>0</v>
      </c>
      <c r="BE616" s="2">
        <f t="shared" si="629"/>
        <v>0</v>
      </c>
      <c r="BF616" s="2">
        <f t="shared" si="630"/>
        <v>0</v>
      </c>
      <c r="BG616" s="2">
        <f t="shared" si="631"/>
        <v>0</v>
      </c>
      <c r="BH616" s="145"/>
      <c r="BU616" s="145"/>
      <c r="CH616" s="145"/>
      <c r="CU616" s="145"/>
      <c r="DH616" s="145"/>
      <c r="DU616" s="145"/>
      <c r="EH616" s="145"/>
    </row>
    <row r="617" spans="1:138" ht="15.75" hidden="1" outlineLevel="1" x14ac:dyDescent="0.25">
      <c r="A617" s="2">
        <f t="shared" si="694"/>
        <v>57</v>
      </c>
      <c r="B617" s="88">
        <f t="shared" si="694"/>
        <v>0</v>
      </c>
      <c r="C617" s="88">
        <f t="shared" si="694"/>
        <v>0</v>
      </c>
      <c r="D617" s="2">
        <f t="shared" si="694"/>
        <v>0</v>
      </c>
      <c r="E617" s="161">
        <f t="shared" si="694"/>
        <v>0</v>
      </c>
      <c r="H617" s="174">
        <v>0</v>
      </c>
      <c r="I617" s="83">
        <f t="shared" ref="I617:T617" si="701">I478+H617</f>
        <v>0</v>
      </c>
      <c r="J617" s="83">
        <f t="shared" si="701"/>
        <v>0</v>
      </c>
      <c r="K617" s="83">
        <f t="shared" si="701"/>
        <v>0</v>
      </c>
      <c r="L617" s="83">
        <f t="shared" si="701"/>
        <v>0</v>
      </c>
      <c r="M617" s="83">
        <f t="shared" si="701"/>
        <v>0</v>
      </c>
      <c r="N617" s="83">
        <f t="shared" si="701"/>
        <v>0</v>
      </c>
      <c r="O617" s="83">
        <f t="shared" si="701"/>
        <v>0</v>
      </c>
      <c r="P617" s="83">
        <f t="shared" si="701"/>
        <v>0</v>
      </c>
      <c r="Q617" s="83">
        <f t="shared" si="701"/>
        <v>0</v>
      </c>
      <c r="R617" s="83">
        <f t="shared" si="701"/>
        <v>0</v>
      </c>
      <c r="S617" s="83">
        <f t="shared" si="701"/>
        <v>0</v>
      </c>
      <c r="T617" s="83">
        <f t="shared" si="701"/>
        <v>0</v>
      </c>
      <c r="U617" s="145"/>
      <c r="V617" s="83">
        <f t="shared" si="633"/>
        <v>0</v>
      </c>
      <c r="W617" s="83">
        <f t="shared" si="691"/>
        <v>0</v>
      </c>
      <c r="X617" s="83">
        <f t="shared" si="691"/>
        <v>0</v>
      </c>
      <c r="Y617" s="83">
        <f t="shared" si="691"/>
        <v>0</v>
      </c>
      <c r="Z617" s="83">
        <f t="shared" si="691"/>
        <v>0</v>
      </c>
      <c r="AA617" s="83">
        <f t="shared" si="691"/>
        <v>0</v>
      </c>
      <c r="AB617" s="83">
        <f t="shared" si="691"/>
        <v>0</v>
      </c>
      <c r="AC617" s="83">
        <f t="shared" si="691"/>
        <v>0</v>
      </c>
      <c r="AD617" s="83">
        <f t="shared" si="691"/>
        <v>0</v>
      </c>
      <c r="AE617" s="83">
        <f t="shared" si="691"/>
        <v>0</v>
      </c>
      <c r="AF617" s="83">
        <f t="shared" si="691"/>
        <v>0</v>
      </c>
      <c r="AG617" s="83">
        <f t="shared" si="691"/>
        <v>0</v>
      </c>
      <c r="AI617" s="83">
        <f t="shared" si="634"/>
        <v>0</v>
      </c>
      <c r="AJ617" s="83">
        <f t="shared" si="692"/>
        <v>0</v>
      </c>
      <c r="AK617" s="83">
        <f t="shared" si="692"/>
        <v>0</v>
      </c>
      <c r="AL617" s="83">
        <f t="shared" si="692"/>
        <v>0</v>
      </c>
      <c r="AM617" s="83">
        <f t="shared" si="692"/>
        <v>0</v>
      </c>
      <c r="AN617" s="83">
        <f t="shared" si="692"/>
        <v>0</v>
      </c>
      <c r="AO617" s="83">
        <f t="shared" si="692"/>
        <v>0</v>
      </c>
      <c r="AP617" s="83">
        <f t="shared" si="692"/>
        <v>0</v>
      </c>
      <c r="AQ617" s="83">
        <f t="shared" si="692"/>
        <v>0</v>
      </c>
      <c r="AR617" s="83">
        <f t="shared" si="692"/>
        <v>0</v>
      </c>
      <c r="AS617" s="83">
        <f t="shared" si="692"/>
        <v>0</v>
      </c>
      <c r="AT617" s="83">
        <f t="shared" si="692"/>
        <v>0</v>
      </c>
      <c r="AU617" s="155"/>
      <c r="AV617" s="2">
        <f t="shared" si="635"/>
        <v>0</v>
      </c>
      <c r="AW617" s="2">
        <f t="shared" si="621"/>
        <v>0</v>
      </c>
      <c r="AX617" s="2">
        <f t="shared" si="622"/>
        <v>0</v>
      </c>
      <c r="AY617" s="2">
        <f t="shared" si="623"/>
        <v>0</v>
      </c>
      <c r="AZ617" s="2">
        <f t="shared" si="624"/>
        <v>0</v>
      </c>
      <c r="BA617" s="2">
        <f t="shared" si="625"/>
        <v>0</v>
      </c>
      <c r="BB617" s="2">
        <f t="shared" si="626"/>
        <v>0</v>
      </c>
      <c r="BC617" s="2">
        <f t="shared" si="627"/>
        <v>0</v>
      </c>
      <c r="BD617" s="2">
        <f t="shared" si="628"/>
        <v>0</v>
      </c>
      <c r="BE617" s="2">
        <f t="shared" si="629"/>
        <v>0</v>
      </c>
      <c r="BF617" s="2">
        <f t="shared" si="630"/>
        <v>0</v>
      </c>
      <c r="BG617" s="2">
        <f t="shared" si="631"/>
        <v>0</v>
      </c>
      <c r="BH617" s="145"/>
      <c r="BU617" s="145"/>
      <c r="CH617" s="145"/>
      <c r="CU617" s="145"/>
      <c r="DH617" s="145"/>
      <c r="DU617" s="145"/>
      <c r="EH617" s="145"/>
    </row>
    <row r="618" spans="1:138" ht="15.75" hidden="1" outlineLevel="1" x14ac:dyDescent="0.25">
      <c r="A618" s="2">
        <f t="shared" si="694"/>
        <v>58</v>
      </c>
      <c r="B618" s="88">
        <f t="shared" si="694"/>
        <v>0</v>
      </c>
      <c r="C618" s="88">
        <f t="shared" si="694"/>
        <v>0</v>
      </c>
      <c r="D618" s="2">
        <f t="shared" si="694"/>
        <v>0</v>
      </c>
      <c r="E618" s="161">
        <f t="shared" si="694"/>
        <v>0</v>
      </c>
      <c r="H618" s="174">
        <v>0</v>
      </c>
      <c r="I618" s="83">
        <f t="shared" ref="I618:T618" si="702">I479+H618</f>
        <v>0</v>
      </c>
      <c r="J618" s="83">
        <f t="shared" si="702"/>
        <v>0</v>
      </c>
      <c r="K618" s="83">
        <f t="shared" si="702"/>
        <v>0</v>
      </c>
      <c r="L618" s="83">
        <f t="shared" si="702"/>
        <v>0</v>
      </c>
      <c r="M618" s="83">
        <f t="shared" si="702"/>
        <v>0</v>
      </c>
      <c r="N618" s="83">
        <f t="shared" si="702"/>
        <v>0</v>
      </c>
      <c r="O618" s="83">
        <f t="shared" si="702"/>
        <v>0</v>
      </c>
      <c r="P618" s="83">
        <f t="shared" si="702"/>
        <v>0</v>
      </c>
      <c r="Q618" s="83">
        <f t="shared" si="702"/>
        <v>0</v>
      </c>
      <c r="R618" s="83">
        <f t="shared" si="702"/>
        <v>0</v>
      </c>
      <c r="S618" s="83">
        <f t="shared" si="702"/>
        <v>0</v>
      </c>
      <c r="T618" s="83">
        <f t="shared" si="702"/>
        <v>0</v>
      </c>
      <c r="U618" s="145"/>
      <c r="V618" s="83">
        <f t="shared" si="633"/>
        <v>0</v>
      </c>
      <c r="W618" s="83">
        <f t="shared" si="691"/>
        <v>0</v>
      </c>
      <c r="X618" s="83">
        <f t="shared" si="691"/>
        <v>0</v>
      </c>
      <c r="Y618" s="83">
        <f t="shared" si="691"/>
        <v>0</v>
      </c>
      <c r="Z618" s="83">
        <f t="shared" si="691"/>
        <v>0</v>
      </c>
      <c r="AA618" s="83">
        <f t="shared" si="691"/>
        <v>0</v>
      </c>
      <c r="AB618" s="83">
        <f t="shared" si="691"/>
        <v>0</v>
      </c>
      <c r="AC618" s="83">
        <f t="shared" si="691"/>
        <v>0</v>
      </c>
      <c r="AD618" s="83">
        <f t="shared" si="691"/>
        <v>0</v>
      </c>
      <c r="AE618" s="83">
        <f t="shared" si="691"/>
        <v>0</v>
      </c>
      <c r="AF618" s="83">
        <f t="shared" si="691"/>
        <v>0</v>
      </c>
      <c r="AG618" s="83">
        <f t="shared" si="691"/>
        <v>0</v>
      </c>
      <c r="AI618" s="83">
        <f t="shared" si="634"/>
        <v>0</v>
      </c>
      <c r="AJ618" s="83">
        <f t="shared" si="692"/>
        <v>0</v>
      </c>
      <c r="AK618" s="83">
        <f t="shared" si="692"/>
        <v>0</v>
      </c>
      <c r="AL618" s="83">
        <f t="shared" si="692"/>
        <v>0</v>
      </c>
      <c r="AM618" s="83">
        <f t="shared" si="692"/>
        <v>0</v>
      </c>
      <c r="AN618" s="83">
        <f t="shared" si="692"/>
        <v>0</v>
      </c>
      <c r="AO618" s="83">
        <f t="shared" si="692"/>
        <v>0</v>
      </c>
      <c r="AP618" s="83">
        <f t="shared" si="692"/>
        <v>0</v>
      </c>
      <c r="AQ618" s="83">
        <f t="shared" si="692"/>
        <v>0</v>
      </c>
      <c r="AR618" s="83">
        <f t="shared" si="692"/>
        <v>0</v>
      </c>
      <c r="AS618" s="83">
        <f t="shared" si="692"/>
        <v>0</v>
      </c>
      <c r="AT618" s="83">
        <f t="shared" si="692"/>
        <v>0</v>
      </c>
      <c r="AU618" s="155"/>
      <c r="AV618" s="2">
        <f t="shared" si="635"/>
        <v>0</v>
      </c>
      <c r="AW618" s="2">
        <f t="shared" si="621"/>
        <v>0</v>
      </c>
      <c r="AX618" s="2">
        <f t="shared" si="622"/>
        <v>0</v>
      </c>
      <c r="AY618" s="2">
        <f t="shared" si="623"/>
        <v>0</v>
      </c>
      <c r="AZ618" s="2">
        <f t="shared" si="624"/>
        <v>0</v>
      </c>
      <c r="BA618" s="2">
        <f t="shared" si="625"/>
        <v>0</v>
      </c>
      <c r="BB618" s="2">
        <f t="shared" si="626"/>
        <v>0</v>
      </c>
      <c r="BC618" s="2">
        <f t="shared" si="627"/>
        <v>0</v>
      </c>
      <c r="BD618" s="2">
        <f t="shared" si="628"/>
        <v>0</v>
      </c>
      <c r="BE618" s="2">
        <f t="shared" si="629"/>
        <v>0</v>
      </c>
      <c r="BF618" s="2">
        <f t="shared" si="630"/>
        <v>0</v>
      </c>
      <c r="BG618" s="2">
        <f t="shared" si="631"/>
        <v>0</v>
      </c>
      <c r="BH618" s="145"/>
      <c r="BU618" s="145"/>
      <c r="CH618" s="145"/>
      <c r="CU618" s="145"/>
      <c r="DH618" s="145"/>
      <c r="DU618" s="145"/>
      <c r="EH618" s="145"/>
    </row>
    <row r="619" spans="1:138" ht="15.75" hidden="1" outlineLevel="1" x14ac:dyDescent="0.25">
      <c r="A619" s="2">
        <f t="shared" si="694"/>
        <v>59</v>
      </c>
      <c r="B619" s="88">
        <f t="shared" si="694"/>
        <v>0</v>
      </c>
      <c r="C619" s="88">
        <f t="shared" si="694"/>
        <v>0</v>
      </c>
      <c r="D619" s="2">
        <f t="shared" si="694"/>
        <v>0</v>
      </c>
      <c r="E619" s="161">
        <f t="shared" si="694"/>
        <v>0</v>
      </c>
      <c r="H619" s="174">
        <v>0</v>
      </c>
      <c r="I619" s="83">
        <f t="shared" ref="I619:T619" si="703">I480+H619</f>
        <v>0</v>
      </c>
      <c r="J619" s="83">
        <f t="shared" si="703"/>
        <v>0</v>
      </c>
      <c r="K619" s="83">
        <f t="shared" si="703"/>
        <v>0</v>
      </c>
      <c r="L619" s="83">
        <f t="shared" si="703"/>
        <v>0</v>
      </c>
      <c r="M619" s="83">
        <f t="shared" si="703"/>
        <v>0</v>
      </c>
      <c r="N619" s="83">
        <f t="shared" si="703"/>
        <v>0</v>
      </c>
      <c r="O619" s="83">
        <f t="shared" si="703"/>
        <v>0</v>
      </c>
      <c r="P619" s="83">
        <f t="shared" si="703"/>
        <v>0</v>
      </c>
      <c r="Q619" s="83">
        <f t="shared" si="703"/>
        <v>0</v>
      </c>
      <c r="R619" s="83">
        <f t="shared" si="703"/>
        <v>0</v>
      </c>
      <c r="S619" s="83">
        <f t="shared" si="703"/>
        <v>0</v>
      </c>
      <c r="T619" s="83">
        <f t="shared" si="703"/>
        <v>0</v>
      </c>
      <c r="U619" s="145"/>
      <c r="V619" s="83">
        <f t="shared" si="633"/>
        <v>0</v>
      </c>
      <c r="W619" s="83">
        <f t="shared" si="691"/>
        <v>0</v>
      </c>
      <c r="X619" s="83">
        <f t="shared" si="691"/>
        <v>0</v>
      </c>
      <c r="Y619" s="83">
        <f t="shared" si="691"/>
        <v>0</v>
      </c>
      <c r="Z619" s="83">
        <f t="shared" si="691"/>
        <v>0</v>
      </c>
      <c r="AA619" s="83">
        <f t="shared" si="691"/>
        <v>0</v>
      </c>
      <c r="AB619" s="83">
        <f t="shared" si="691"/>
        <v>0</v>
      </c>
      <c r="AC619" s="83">
        <f t="shared" si="691"/>
        <v>0</v>
      </c>
      <c r="AD619" s="83">
        <f t="shared" si="691"/>
        <v>0</v>
      </c>
      <c r="AE619" s="83">
        <f t="shared" si="691"/>
        <v>0</v>
      </c>
      <c r="AF619" s="83">
        <f t="shared" si="691"/>
        <v>0</v>
      </c>
      <c r="AG619" s="83">
        <f t="shared" si="691"/>
        <v>0</v>
      </c>
      <c r="AI619" s="83">
        <f t="shared" si="634"/>
        <v>0</v>
      </c>
      <c r="AJ619" s="83">
        <f t="shared" si="692"/>
        <v>0</v>
      </c>
      <c r="AK619" s="83">
        <f t="shared" si="692"/>
        <v>0</v>
      </c>
      <c r="AL619" s="83">
        <f t="shared" si="692"/>
        <v>0</v>
      </c>
      <c r="AM619" s="83">
        <f t="shared" si="692"/>
        <v>0</v>
      </c>
      <c r="AN619" s="83">
        <f t="shared" si="692"/>
        <v>0</v>
      </c>
      <c r="AO619" s="83">
        <f t="shared" si="692"/>
        <v>0</v>
      </c>
      <c r="AP619" s="83">
        <f t="shared" si="692"/>
        <v>0</v>
      </c>
      <c r="AQ619" s="83">
        <f t="shared" si="692"/>
        <v>0</v>
      </c>
      <c r="AR619" s="83">
        <f t="shared" si="692"/>
        <v>0</v>
      </c>
      <c r="AS619" s="83">
        <f t="shared" si="692"/>
        <v>0</v>
      </c>
      <c r="AT619" s="83">
        <f t="shared" si="692"/>
        <v>0</v>
      </c>
      <c r="AU619" s="155"/>
      <c r="AV619" s="2">
        <f t="shared" si="635"/>
        <v>0</v>
      </c>
      <c r="AW619" s="2">
        <f t="shared" si="621"/>
        <v>0</v>
      </c>
      <c r="AX619" s="2">
        <f t="shared" si="622"/>
        <v>0</v>
      </c>
      <c r="AY619" s="2">
        <f t="shared" si="623"/>
        <v>0</v>
      </c>
      <c r="AZ619" s="2">
        <f t="shared" si="624"/>
        <v>0</v>
      </c>
      <c r="BA619" s="2">
        <f t="shared" si="625"/>
        <v>0</v>
      </c>
      <c r="BB619" s="2">
        <f t="shared" si="626"/>
        <v>0</v>
      </c>
      <c r="BC619" s="2">
        <f t="shared" si="627"/>
        <v>0</v>
      </c>
      <c r="BD619" s="2">
        <f t="shared" si="628"/>
        <v>0</v>
      </c>
      <c r="BE619" s="2">
        <f t="shared" si="629"/>
        <v>0</v>
      </c>
      <c r="BF619" s="2">
        <f t="shared" si="630"/>
        <v>0</v>
      </c>
      <c r="BG619" s="2">
        <f t="shared" si="631"/>
        <v>0</v>
      </c>
      <c r="BH619" s="145"/>
      <c r="BU619" s="145"/>
      <c r="CH619" s="145"/>
      <c r="CU619" s="145"/>
      <c r="DH619" s="145"/>
      <c r="DU619" s="145"/>
      <c r="EH619" s="145"/>
    </row>
    <row r="620" spans="1:138" ht="15.75" hidden="1" outlineLevel="1" x14ac:dyDescent="0.25">
      <c r="A620" s="2">
        <f t="shared" si="694"/>
        <v>60</v>
      </c>
      <c r="B620" s="88">
        <f t="shared" si="694"/>
        <v>0</v>
      </c>
      <c r="C620" s="88">
        <f t="shared" si="694"/>
        <v>0</v>
      </c>
      <c r="D620" s="2">
        <f t="shared" si="694"/>
        <v>0</v>
      </c>
      <c r="E620" s="161">
        <f t="shared" si="694"/>
        <v>0</v>
      </c>
      <c r="H620" s="174">
        <v>0</v>
      </c>
      <c r="I620" s="83">
        <f t="shared" ref="I620:T620" si="704">I481+H620</f>
        <v>0</v>
      </c>
      <c r="J620" s="83">
        <f t="shared" si="704"/>
        <v>0</v>
      </c>
      <c r="K620" s="83">
        <f t="shared" si="704"/>
        <v>0</v>
      </c>
      <c r="L620" s="83">
        <f t="shared" si="704"/>
        <v>0</v>
      </c>
      <c r="M620" s="83">
        <f t="shared" si="704"/>
        <v>0</v>
      </c>
      <c r="N620" s="83">
        <f t="shared" si="704"/>
        <v>0</v>
      </c>
      <c r="O620" s="83">
        <f t="shared" si="704"/>
        <v>0</v>
      </c>
      <c r="P620" s="83">
        <f t="shared" si="704"/>
        <v>0</v>
      </c>
      <c r="Q620" s="83">
        <f t="shared" si="704"/>
        <v>0</v>
      </c>
      <c r="R620" s="83">
        <f t="shared" si="704"/>
        <v>0</v>
      </c>
      <c r="S620" s="83">
        <f t="shared" si="704"/>
        <v>0</v>
      </c>
      <c r="T620" s="83">
        <f t="shared" si="704"/>
        <v>0</v>
      </c>
      <c r="U620" s="145"/>
      <c r="V620" s="83">
        <f t="shared" si="633"/>
        <v>0</v>
      </c>
      <c r="W620" s="83">
        <f t="shared" si="691"/>
        <v>0</v>
      </c>
      <c r="X620" s="83">
        <f t="shared" si="691"/>
        <v>0</v>
      </c>
      <c r="Y620" s="83">
        <f t="shared" si="691"/>
        <v>0</v>
      </c>
      <c r="Z620" s="83">
        <f t="shared" si="691"/>
        <v>0</v>
      </c>
      <c r="AA620" s="83">
        <f t="shared" si="691"/>
        <v>0</v>
      </c>
      <c r="AB620" s="83">
        <f t="shared" si="691"/>
        <v>0</v>
      </c>
      <c r="AC620" s="83">
        <f t="shared" si="691"/>
        <v>0</v>
      </c>
      <c r="AD620" s="83">
        <f t="shared" si="691"/>
        <v>0</v>
      </c>
      <c r="AE620" s="83">
        <f t="shared" si="691"/>
        <v>0</v>
      </c>
      <c r="AF620" s="83">
        <f t="shared" si="691"/>
        <v>0</v>
      </c>
      <c r="AG620" s="83">
        <f t="shared" si="691"/>
        <v>0</v>
      </c>
      <c r="AI620" s="83">
        <f t="shared" si="634"/>
        <v>0</v>
      </c>
      <c r="AJ620" s="83">
        <f t="shared" si="692"/>
        <v>0</v>
      </c>
      <c r="AK620" s="83">
        <f t="shared" si="692"/>
        <v>0</v>
      </c>
      <c r="AL620" s="83">
        <f t="shared" si="692"/>
        <v>0</v>
      </c>
      <c r="AM620" s="83">
        <f t="shared" si="692"/>
        <v>0</v>
      </c>
      <c r="AN620" s="83">
        <f t="shared" si="692"/>
        <v>0</v>
      </c>
      <c r="AO620" s="83">
        <f t="shared" si="692"/>
        <v>0</v>
      </c>
      <c r="AP620" s="83">
        <f t="shared" si="692"/>
        <v>0</v>
      </c>
      <c r="AQ620" s="83">
        <f t="shared" si="692"/>
        <v>0</v>
      </c>
      <c r="AR620" s="83">
        <f t="shared" si="692"/>
        <v>0</v>
      </c>
      <c r="AS620" s="83">
        <f t="shared" si="692"/>
        <v>0</v>
      </c>
      <c r="AT620" s="83">
        <f t="shared" si="692"/>
        <v>0</v>
      </c>
      <c r="AU620" s="155"/>
      <c r="AV620" s="2">
        <f t="shared" si="635"/>
        <v>0</v>
      </c>
      <c r="AW620" s="2">
        <f t="shared" si="621"/>
        <v>0</v>
      </c>
      <c r="AX620" s="2">
        <f t="shared" si="622"/>
        <v>0</v>
      </c>
      <c r="AY620" s="2">
        <f t="shared" si="623"/>
        <v>0</v>
      </c>
      <c r="AZ620" s="2">
        <f t="shared" si="624"/>
        <v>0</v>
      </c>
      <c r="BA620" s="2">
        <f t="shared" si="625"/>
        <v>0</v>
      </c>
      <c r="BB620" s="2">
        <f t="shared" si="626"/>
        <v>0</v>
      </c>
      <c r="BC620" s="2">
        <f t="shared" si="627"/>
        <v>0</v>
      </c>
      <c r="BD620" s="2">
        <f t="shared" si="628"/>
        <v>0</v>
      </c>
      <c r="BE620" s="2">
        <f t="shared" si="629"/>
        <v>0</v>
      </c>
      <c r="BF620" s="2">
        <f t="shared" si="630"/>
        <v>0</v>
      </c>
      <c r="BG620" s="2">
        <f t="shared" si="631"/>
        <v>0</v>
      </c>
      <c r="BH620" s="145"/>
      <c r="BU620" s="145"/>
      <c r="CH620" s="145"/>
      <c r="CU620" s="145"/>
      <c r="DH620" s="145"/>
      <c r="DU620" s="145"/>
      <c r="EH620" s="145"/>
    </row>
    <row r="621" spans="1:138" ht="15.75" hidden="1" outlineLevel="1" x14ac:dyDescent="0.25">
      <c r="A621" s="2">
        <f t="shared" ref="A621:E630" si="705">A482</f>
        <v>61</v>
      </c>
      <c r="B621" s="88">
        <f t="shared" si="705"/>
        <v>0</v>
      </c>
      <c r="C621" s="88">
        <f t="shared" si="705"/>
        <v>0</v>
      </c>
      <c r="D621" s="2">
        <f t="shared" si="705"/>
        <v>0</v>
      </c>
      <c r="E621" s="161">
        <f t="shared" si="705"/>
        <v>0</v>
      </c>
      <c r="H621" s="174">
        <v>0</v>
      </c>
      <c r="I621" s="83">
        <f t="shared" ref="I621:T621" si="706">I482+H621</f>
        <v>0</v>
      </c>
      <c r="J621" s="83">
        <f t="shared" si="706"/>
        <v>0</v>
      </c>
      <c r="K621" s="83">
        <f t="shared" si="706"/>
        <v>0</v>
      </c>
      <c r="L621" s="83">
        <f t="shared" si="706"/>
        <v>0</v>
      </c>
      <c r="M621" s="83">
        <f t="shared" si="706"/>
        <v>0</v>
      </c>
      <c r="N621" s="83">
        <f t="shared" si="706"/>
        <v>0</v>
      </c>
      <c r="O621" s="83">
        <f t="shared" si="706"/>
        <v>0</v>
      </c>
      <c r="P621" s="83">
        <f t="shared" si="706"/>
        <v>0</v>
      </c>
      <c r="Q621" s="83">
        <f t="shared" si="706"/>
        <v>0</v>
      </c>
      <c r="R621" s="83">
        <f t="shared" si="706"/>
        <v>0</v>
      </c>
      <c r="S621" s="83">
        <f t="shared" si="706"/>
        <v>0</v>
      </c>
      <c r="T621" s="83">
        <f t="shared" si="706"/>
        <v>0</v>
      </c>
      <c r="U621" s="145"/>
      <c r="V621" s="83">
        <f t="shared" si="633"/>
        <v>0</v>
      </c>
      <c r="W621" s="83">
        <f t="shared" si="691"/>
        <v>0</v>
      </c>
      <c r="X621" s="83">
        <f t="shared" si="691"/>
        <v>0</v>
      </c>
      <c r="Y621" s="83">
        <f t="shared" si="691"/>
        <v>0</v>
      </c>
      <c r="Z621" s="83">
        <f t="shared" si="691"/>
        <v>0</v>
      </c>
      <c r="AA621" s="83">
        <f t="shared" si="691"/>
        <v>0</v>
      </c>
      <c r="AB621" s="83">
        <f t="shared" si="691"/>
        <v>0</v>
      </c>
      <c r="AC621" s="83">
        <f t="shared" si="691"/>
        <v>0</v>
      </c>
      <c r="AD621" s="83">
        <f t="shared" si="691"/>
        <v>0</v>
      </c>
      <c r="AE621" s="83">
        <f t="shared" si="691"/>
        <v>0</v>
      </c>
      <c r="AF621" s="83">
        <f t="shared" si="691"/>
        <v>0</v>
      </c>
      <c r="AG621" s="83">
        <f t="shared" si="691"/>
        <v>0</v>
      </c>
      <c r="AI621" s="83">
        <f t="shared" si="634"/>
        <v>0</v>
      </c>
      <c r="AJ621" s="83">
        <f t="shared" si="692"/>
        <v>0</v>
      </c>
      <c r="AK621" s="83">
        <f t="shared" si="692"/>
        <v>0</v>
      </c>
      <c r="AL621" s="83">
        <f t="shared" si="692"/>
        <v>0</v>
      </c>
      <c r="AM621" s="83">
        <f t="shared" si="692"/>
        <v>0</v>
      </c>
      <c r="AN621" s="83">
        <f t="shared" si="692"/>
        <v>0</v>
      </c>
      <c r="AO621" s="83">
        <f t="shared" si="692"/>
        <v>0</v>
      </c>
      <c r="AP621" s="83">
        <f t="shared" si="692"/>
        <v>0</v>
      </c>
      <c r="AQ621" s="83">
        <f t="shared" si="692"/>
        <v>0</v>
      </c>
      <c r="AR621" s="83">
        <f t="shared" si="692"/>
        <v>0</v>
      </c>
      <c r="AS621" s="83">
        <f t="shared" si="692"/>
        <v>0</v>
      </c>
      <c r="AT621" s="83">
        <f t="shared" si="692"/>
        <v>0</v>
      </c>
      <c r="AU621" s="155"/>
      <c r="AV621" s="2">
        <f t="shared" si="635"/>
        <v>0</v>
      </c>
      <c r="AW621" s="2">
        <f t="shared" si="621"/>
        <v>0</v>
      </c>
      <c r="AX621" s="2">
        <f t="shared" si="622"/>
        <v>0</v>
      </c>
      <c r="AY621" s="2">
        <f t="shared" si="623"/>
        <v>0</v>
      </c>
      <c r="AZ621" s="2">
        <f t="shared" si="624"/>
        <v>0</v>
      </c>
      <c r="BA621" s="2">
        <f t="shared" si="625"/>
        <v>0</v>
      </c>
      <c r="BB621" s="2">
        <f t="shared" si="626"/>
        <v>0</v>
      </c>
      <c r="BC621" s="2">
        <f t="shared" si="627"/>
        <v>0</v>
      </c>
      <c r="BD621" s="2">
        <f t="shared" si="628"/>
        <v>0</v>
      </c>
      <c r="BE621" s="2">
        <f t="shared" si="629"/>
        <v>0</v>
      </c>
      <c r="BF621" s="2">
        <f t="shared" si="630"/>
        <v>0</v>
      </c>
      <c r="BG621" s="2">
        <f t="shared" si="631"/>
        <v>0</v>
      </c>
      <c r="BH621" s="145"/>
      <c r="BU621" s="145"/>
      <c r="CH621" s="145"/>
      <c r="CU621" s="145"/>
      <c r="DH621" s="145"/>
      <c r="DU621" s="145"/>
      <c r="EH621" s="145"/>
    </row>
    <row r="622" spans="1:138" ht="15.75" hidden="1" outlineLevel="1" x14ac:dyDescent="0.25">
      <c r="A622" s="2">
        <f t="shared" si="705"/>
        <v>62</v>
      </c>
      <c r="B622" s="88">
        <f t="shared" si="705"/>
        <v>0</v>
      </c>
      <c r="C622" s="88">
        <f t="shared" si="705"/>
        <v>0</v>
      </c>
      <c r="D622" s="2">
        <f t="shared" si="705"/>
        <v>0</v>
      </c>
      <c r="E622" s="161">
        <f t="shared" si="705"/>
        <v>0</v>
      </c>
      <c r="H622" s="174">
        <v>0</v>
      </c>
      <c r="I622" s="83">
        <f t="shared" ref="I622:T622" si="707">I483+H622</f>
        <v>0</v>
      </c>
      <c r="J622" s="83">
        <f t="shared" si="707"/>
        <v>0</v>
      </c>
      <c r="K622" s="83">
        <f t="shared" si="707"/>
        <v>0</v>
      </c>
      <c r="L622" s="83">
        <f t="shared" si="707"/>
        <v>0</v>
      </c>
      <c r="M622" s="83">
        <f t="shared" si="707"/>
        <v>0</v>
      </c>
      <c r="N622" s="83">
        <f t="shared" si="707"/>
        <v>0</v>
      </c>
      <c r="O622" s="83">
        <f t="shared" si="707"/>
        <v>0</v>
      </c>
      <c r="P622" s="83">
        <f t="shared" si="707"/>
        <v>0</v>
      </c>
      <c r="Q622" s="83">
        <f t="shared" si="707"/>
        <v>0</v>
      </c>
      <c r="R622" s="83">
        <f t="shared" si="707"/>
        <v>0</v>
      </c>
      <c r="S622" s="83">
        <f t="shared" si="707"/>
        <v>0</v>
      </c>
      <c r="T622" s="83">
        <f t="shared" si="707"/>
        <v>0</v>
      </c>
      <c r="U622" s="145"/>
      <c r="V622" s="83">
        <f t="shared" si="633"/>
        <v>0</v>
      </c>
      <c r="W622" s="83">
        <f t="shared" si="691"/>
        <v>0</v>
      </c>
      <c r="X622" s="83">
        <f t="shared" si="691"/>
        <v>0</v>
      </c>
      <c r="Y622" s="83">
        <f t="shared" si="691"/>
        <v>0</v>
      </c>
      <c r="Z622" s="83">
        <f t="shared" si="691"/>
        <v>0</v>
      </c>
      <c r="AA622" s="83">
        <f t="shared" si="691"/>
        <v>0</v>
      </c>
      <c r="AB622" s="83">
        <f t="shared" si="691"/>
        <v>0</v>
      </c>
      <c r="AC622" s="83">
        <f t="shared" si="691"/>
        <v>0</v>
      </c>
      <c r="AD622" s="83">
        <f t="shared" si="691"/>
        <v>0</v>
      </c>
      <c r="AE622" s="83">
        <f t="shared" si="691"/>
        <v>0</v>
      </c>
      <c r="AF622" s="83">
        <f t="shared" si="691"/>
        <v>0</v>
      </c>
      <c r="AG622" s="83">
        <f t="shared" si="691"/>
        <v>0</v>
      </c>
      <c r="AI622" s="83">
        <f t="shared" si="634"/>
        <v>0</v>
      </c>
      <c r="AJ622" s="83">
        <f t="shared" si="692"/>
        <v>0</v>
      </c>
      <c r="AK622" s="83">
        <f t="shared" si="692"/>
        <v>0</v>
      </c>
      <c r="AL622" s="83">
        <f t="shared" si="692"/>
        <v>0</v>
      </c>
      <c r="AM622" s="83">
        <f t="shared" si="692"/>
        <v>0</v>
      </c>
      <c r="AN622" s="83">
        <f t="shared" si="692"/>
        <v>0</v>
      </c>
      <c r="AO622" s="83">
        <f t="shared" si="692"/>
        <v>0</v>
      </c>
      <c r="AP622" s="83">
        <f t="shared" si="692"/>
        <v>0</v>
      </c>
      <c r="AQ622" s="83">
        <f t="shared" si="692"/>
        <v>0</v>
      </c>
      <c r="AR622" s="83">
        <f t="shared" si="692"/>
        <v>0</v>
      </c>
      <c r="AS622" s="83">
        <f t="shared" si="692"/>
        <v>0</v>
      </c>
      <c r="AT622" s="83">
        <f t="shared" si="692"/>
        <v>0</v>
      </c>
      <c r="AU622" s="155"/>
      <c r="AV622" s="2">
        <f t="shared" si="635"/>
        <v>0</v>
      </c>
      <c r="AW622" s="2">
        <f t="shared" si="621"/>
        <v>0</v>
      </c>
      <c r="AX622" s="2">
        <f t="shared" si="622"/>
        <v>0</v>
      </c>
      <c r="AY622" s="2">
        <f t="shared" si="623"/>
        <v>0</v>
      </c>
      <c r="AZ622" s="2">
        <f t="shared" si="624"/>
        <v>0</v>
      </c>
      <c r="BA622" s="2">
        <f t="shared" si="625"/>
        <v>0</v>
      </c>
      <c r="BB622" s="2">
        <f t="shared" si="626"/>
        <v>0</v>
      </c>
      <c r="BC622" s="2">
        <f t="shared" si="627"/>
        <v>0</v>
      </c>
      <c r="BD622" s="2">
        <f t="shared" si="628"/>
        <v>0</v>
      </c>
      <c r="BE622" s="2">
        <f t="shared" si="629"/>
        <v>0</v>
      </c>
      <c r="BF622" s="2">
        <f t="shared" si="630"/>
        <v>0</v>
      </c>
      <c r="BG622" s="2">
        <f t="shared" si="631"/>
        <v>0</v>
      </c>
      <c r="BH622" s="145"/>
      <c r="BU622" s="145"/>
      <c r="CH622" s="145"/>
      <c r="CU622" s="145"/>
      <c r="DH622" s="145"/>
      <c r="DU622" s="145"/>
      <c r="EH622" s="145"/>
    </row>
    <row r="623" spans="1:138" ht="15.75" hidden="1" outlineLevel="1" x14ac:dyDescent="0.25">
      <c r="A623" s="2">
        <f t="shared" si="705"/>
        <v>63</v>
      </c>
      <c r="B623" s="88">
        <f t="shared" si="705"/>
        <v>0</v>
      </c>
      <c r="C623" s="88">
        <f t="shared" si="705"/>
        <v>0</v>
      </c>
      <c r="D623" s="2">
        <f t="shared" si="705"/>
        <v>0</v>
      </c>
      <c r="E623" s="161">
        <f t="shared" si="705"/>
        <v>0</v>
      </c>
      <c r="H623" s="174">
        <v>0</v>
      </c>
      <c r="I623" s="83">
        <f t="shared" ref="I623:T623" si="708">I484+H623</f>
        <v>0</v>
      </c>
      <c r="J623" s="83">
        <f t="shared" si="708"/>
        <v>0</v>
      </c>
      <c r="K623" s="83">
        <f t="shared" si="708"/>
        <v>0</v>
      </c>
      <c r="L623" s="83">
        <f t="shared" si="708"/>
        <v>0</v>
      </c>
      <c r="M623" s="83">
        <f t="shared" si="708"/>
        <v>0</v>
      </c>
      <c r="N623" s="83">
        <f t="shared" si="708"/>
        <v>0</v>
      </c>
      <c r="O623" s="83">
        <f t="shared" si="708"/>
        <v>0</v>
      </c>
      <c r="P623" s="83">
        <f t="shared" si="708"/>
        <v>0</v>
      </c>
      <c r="Q623" s="83">
        <f t="shared" si="708"/>
        <v>0</v>
      </c>
      <c r="R623" s="83">
        <f t="shared" si="708"/>
        <v>0</v>
      </c>
      <c r="S623" s="83">
        <f t="shared" si="708"/>
        <v>0</v>
      </c>
      <c r="T623" s="83">
        <f t="shared" si="708"/>
        <v>0</v>
      </c>
      <c r="U623" s="145"/>
      <c r="V623" s="83">
        <f t="shared" si="633"/>
        <v>0</v>
      </c>
      <c r="W623" s="83">
        <f t="shared" si="691"/>
        <v>0</v>
      </c>
      <c r="X623" s="83">
        <f t="shared" si="691"/>
        <v>0</v>
      </c>
      <c r="Y623" s="83">
        <f t="shared" si="691"/>
        <v>0</v>
      </c>
      <c r="Z623" s="83">
        <f t="shared" si="691"/>
        <v>0</v>
      </c>
      <c r="AA623" s="83">
        <f t="shared" si="691"/>
        <v>0</v>
      </c>
      <c r="AB623" s="83">
        <f t="shared" si="691"/>
        <v>0</v>
      </c>
      <c r="AC623" s="83">
        <f t="shared" si="691"/>
        <v>0</v>
      </c>
      <c r="AD623" s="83">
        <f t="shared" si="691"/>
        <v>0</v>
      </c>
      <c r="AE623" s="83">
        <f t="shared" si="691"/>
        <v>0</v>
      </c>
      <c r="AF623" s="83">
        <f t="shared" si="691"/>
        <v>0</v>
      </c>
      <c r="AG623" s="83">
        <f t="shared" si="691"/>
        <v>0</v>
      </c>
      <c r="AI623" s="83">
        <f t="shared" si="634"/>
        <v>0</v>
      </c>
      <c r="AJ623" s="83">
        <f t="shared" si="692"/>
        <v>0</v>
      </c>
      <c r="AK623" s="83">
        <f t="shared" si="692"/>
        <v>0</v>
      </c>
      <c r="AL623" s="83">
        <f t="shared" si="692"/>
        <v>0</v>
      </c>
      <c r="AM623" s="83">
        <f t="shared" si="692"/>
        <v>0</v>
      </c>
      <c r="AN623" s="83">
        <f t="shared" si="692"/>
        <v>0</v>
      </c>
      <c r="AO623" s="83">
        <f t="shared" si="692"/>
        <v>0</v>
      </c>
      <c r="AP623" s="83">
        <f t="shared" si="692"/>
        <v>0</v>
      </c>
      <c r="AQ623" s="83">
        <f t="shared" si="692"/>
        <v>0</v>
      </c>
      <c r="AR623" s="83">
        <f t="shared" si="692"/>
        <v>0</v>
      </c>
      <c r="AS623" s="83">
        <f t="shared" si="692"/>
        <v>0</v>
      </c>
      <c r="AT623" s="83">
        <f t="shared" si="692"/>
        <v>0</v>
      </c>
      <c r="AU623" s="155"/>
      <c r="AV623" s="2">
        <f t="shared" si="635"/>
        <v>0</v>
      </c>
      <c r="AW623" s="2">
        <f t="shared" si="621"/>
        <v>0</v>
      </c>
      <c r="AX623" s="2">
        <f t="shared" si="622"/>
        <v>0</v>
      </c>
      <c r="AY623" s="2">
        <f t="shared" si="623"/>
        <v>0</v>
      </c>
      <c r="AZ623" s="2">
        <f t="shared" si="624"/>
        <v>0</v>
      </c>
      <c r="BA623" s="2">
        <f t="shared" si="625"/>
        <v>0</v>
      </c>
      <c r="BB623" s="2">
        <f t="shared" si="626"/>
        <v>0</v>
      </c>
      <c r="BC623" s="2">
        <f t="shared" si="627"/>
        <v>0</v>
      </c>
      <c r="BD623" s="2">
        <f t="shared" si="628"/>
        <v>0</v>
      </c>
      <c r="BE623" s="2">
        <f t="shared" si="629"/>
        <v>0</v>
      </c>
      <c r="BF623" s="2">
        <f t="shared" si="630"/>
        <v>0</v>
      </c>
      <c r="BG623" s="2">
        <f t="shared" si="631"/>
        <v>0</v>
      </c>
      <c r="BH623" s="145"/>
      <c r="BU623" s="145"/>
      <c r="CH623" s="145"/>
      <c r="CU623" s="145"/>
      <c r="DH623" s="145"/>
      <c r="DU623" s="145"/>
      <c r="EH623" s="145"/>
    </row>
    <row r="624" spans="1:138" ht="15.75" hidden="1" outlineLevel="1" x14ac:dyDescent="0.25">
      <c r="A624" s="2">
        <f t="shared" si="705"/>
        <v>64</v>
      </c>
      <c r="B624" s="88">
        <f t="shared" si="705"/>
        <v>0</v>
      </c>
      <c r="C624" s="88">
        <f t="shared" si="705"/>
        <v>0</v>
      </c>
      <c r="D624" s="2">
        <f t="shared" si="705"/>
        <v>0</v>
      </c>
      <c r="E624" s="161">
        <f t="shared" si="705"/>
        <v>0</v>
      </c>
      <c r="H624" s="174">
        <v>0</v>
      </c>
      <c r="I624" s="83">
        <f t="shared" ref="I624:T624" si="709">I485+H624</f>
        <v>0</v>
      </c>
      <c r="J624" s="83">
        <f t="shared" si="709"/>
        <v>0</v>
      </c>
      <c r="K624" s="83">
        <f t="shared" si="709"/>
        <v>0</v>
      </c>
      <c r="L624" s="83">
        <f t="shared" si="709"/>
        <v>0</v>
      </c>
      <c r="M624" s="83">
        <f t="shared" si="709"/>
        <v>0</v>
      </c>
      <c r="N624" s="83">
        <f t="shared" si="709"/>
        <v>0</v>
      </c>
      <c r="O624" s="83">
        <f t="shared" si="709"/>
        <v>0</v>
      </c>
      <c r="P624" s="83">
        <f t="shared" si="709"/>
        <v>0</v>
      </c>
      <c r="Q624" s="83">
        <f t="shared" si="709"/>
        <v>0</v>
      </c>
      <c r="R624" s="83">
        <f t="shared" si="709"/>
        <v>0</v>
      </c>
      <c r="S624" s="83">
        <f t="shared" si="709"/>
        <v>0</v>
      </c>
      <c r="T624" s="83">
        <f t="shared" si="709"/>
        <v>0</v>
      </c>
      <c r="U624" s="145"/>
      <c r="V624" s="83">
        <f t="shared" si="633"/>
        <v>0</v>
      </c>
      <c r="W624" s="83">
        <f t="shared" si="691"/>
        <v>0</v>
      </c>
      <c r="X624" s="83">
        <f t="shared" si="691"/>
        <v>0</v>
      </c>
      <c r="Y624" s="83">
        <f t="shared" si="691"/>
        <v>0</v>
      </c>
      <c r="Z624" s="83">
        <f t="shared" si="691"/>
        <v>0</v>
      </c>
      <c r="AA624" s="83">
        <f t="shared" si="691"/>
        <v>0</v>
      </c>
      <c r="AB624" s="83">
        <f t="shared" si="691"/>
        <v>0</v>
      </c>
      <c r="AC624" s="83">
        <f t="shared" si="691"/>
        <v>0</v>
      </c>
      <c r="AD624" s="83">
        <f t="shared" si="691"/>
        <v>0</v>
      </c>
      <c r="AE624" s="83">
        <f t="shared" si="691"/>
        <v>0</v>
      </c>
      <c r="AF624" s="83">
        <f t="shared" si="691"/>
        <v>0</v>
      </c>
      <c r="AG624" s="83">
        <f t="shared" si="691"/>
        <v>0</v>
      </c>
      <c r="AI624" s="83">
        <f t="shared" si="634"/>
        <v>0</v>
      </c>
      <c r="AJ624" s="83">
        <f t="shared" si="692"/>
        <v>0</v>
      </c>
      <c r="AK624" s="83">
        <f t="shared" si="692"/>
        <v>0</v>
      </c>
      <c r="AL624" s="83">
        <f t="shared" si="692"/>
        <v>0</v>
      </c>
      <c r="AM624" s="83">
        <f t="shared" si="692"/>
        <v>0</v>
      </c>
      <c r="AN624" s="83">
        <f t="shared" si="692"/>
        <v>0</v>
      </c>
      <c r="AO624" s="83">
        <f t="shared" si="692"/>
        <v>0</v>
      </c>
      <c r="AP624" s="83">
        <f t="shared" si="692"/>
        <v>0</v>
      </c>
      <c r="AQ624" s="83">
        <f t="shared" si="692"/>
        <v>0</v>
      </c>
      <c r="AR624" s="83">
        <f t="shared" si="692"/>
        <v>0</v>
      </c>
      <c r="AS624" s="83">
        <f t="shared" si="692"/>
        <v>0</v>
      </c>
      <c r="AT624" s="83">
        <f t="shared" si="692"/>
        <v>0</v>
      </c>
      <c r="AU624" s="155"/>
      <c r="AV624" s="2">
        <f t="shared" si="635"/>
        <v>0</v>
      </c>
      <c r="AW624" s="2">
        <f t="shared" si="621"/>
        <v>0</v>
      </c>
      <c r="AX624" s="2">
        <f t="shared" si="622"/>
        <v>0</v>
      </c>
      <c r="AY624" s="2">
        <f t="shared" si="623"/>
        <v>0</v>
      </c>
      <c r="AZ624" s="2">
        <f t="shared" si="624"/>
        <v>0</v>
      </c>
      <c r="BA624" s="2">
        <f t="shared" si="625"/>
        <v>0</v>
      </c>
      <c r="BB624" s="2">
        <f t="shared" si="626"/>
        <v>0</v>
      </c>
      <c r="BC624" s="2">
        <f t="shared" si="627"/>
        <v>0</v>
      </c>
      <c r="BD624" s="2">
        <f t="shared" si="628"/>
        <v>0</v>
      </c>
      <c r="BE624" s="2">
        <f t="shared" si="629"/>
        <v>0</v>
      </c>
      <c r="BF624" s="2">
        <f t="shared" si="630"/>
        <v>0</v>
      </c>
      <c r="BG624" s="2">
        <f t="shared" si="631"/>
        <v>0</v>
      </c>
      <c r="BH624" s="145"/>
      <c r="BU624" s="145"/>
      <c r="CH624" s="145"/>
      <c r="CU624" s="145"/>
      <c r="DH624" s="145"/>
      <c r="DU624" s="145"/>
      <c r="EH624" s="145"/>
    </row>
    <row r="625" spans="1:138" ht="15.75" hidden="1" outlineLevel="1" x14ac:dyDescent="0.25">
      <c r="A625" s="2">
        <f t="shared" si="705"/>
        <v>65</v>
      </c>
      <c r="B625" s="88">
        <f t="shared" si="705"/>
        <v>0</v>
      </c>
      <c r="C625" s="88">
        <f t="shared" si="705"/>
        <v>0</v>
      </c>
      <c r="D625" s="2">
        <f t="shared" si="705"/>
        <v>0</v>
      </c>
      <c r="E625" s="161">
        <f t="shared" si="705"/>
        <v>0</v>
      </c>
      <c r="H625" s="174">
        <v>0</v>
      </c>
      <c r="I625" s="83">
        <f t="shared" ref="I625:T625" si="710">I486+H625</f>
        <v>0</v>
      </c>
      <c r="J625" s="83">
        <f t="shared" si="710"/>
        <v>0</v>
      </c>
      <c r="K625" s="83">
        <f t="shared" si="710"/>
        <v>0</v>
      </c>
      <c r="L625" s="83">
        <f t="shared" si="710"/>
        <v>0</v>
      </c>
      <c r="M625" s="83">
        <f t="shared" si="710"/>
        <v>0</v>
      </c>
      <c r="N625" s="83">
        <f t="shared" si="710"/>
        <v>0</v>
      </c>
      <c r="O625" s="83">
        <f t="shared" si="710"/>
        <v>0</v>
      </c>
      <c r="P625" s="83">
        <f t="shared" si="710"/>
        <v>0</v>
      </c>
      <c r="Q625" s="83">
        <f t="shared" si="710"/>
        <v>0</v>
      </c>
      <c r="R625" s="83">
        <f t="shared" si="710"/>
        <v>0</v>
      </c>
      <c r="S625" s="83">
        <f t="shared" si="710"/>
        <v>0</v>
      </c>
      <c r="T625" s="83">
        <f t="shared" si="710"/>
        <v>0</v>
      </c>
      <c r="U625" s="145"/>
      <c r="V625" s="83">
        <f t="shared" si="633"/>
        <v>0</v>
      </c>
      <c r="W625" s="83">
        <f t="shared" ref="W625:AG640" si="711">W486+V625</f>
        <v>0</v>
      </c>
      <c r="X625" s="83">
        <f t="shared" si="711"/>
        <v>0</v>
      </c>
      <c r="Y625" s="83">
        <f t="shared" si="711"/>
        <v>0</v>
      </c>
      <c r="Z625" s="83">
        <f t="shared" si="711"/>
        <v>0</v>
      </c>
      <c r="AA625" s="83">
        <f t="shared" si="711"/>
        <v>0</v>
      </c>
      <c r="AB625" s="83">
        <f t="shared" si="711"/>
        <v>0</v>
      </c>
      <c r="AC625" s="83">
        <f t="shared" si="711"/>
        <v>0</v>
      </c>
      <c r="AD625" s="83">
        <f t="shared" si="711"/>
        <v>0</v>
      </c>
      <c r="AE625" s="83">
        <f t="shared" si="711"/>
        <v>0</v>
      </c>
      <c r="AF625" s="83">
        <f t="shared" si="711"/>
        <v>0</v>
      </c>
      <c r="AG625" s="83">
        <f t="shared" si="711"/>
        <v>0</v>
      </c>
      <c r="AI625" s="83">
        <f t="shared" si="634"/>
        <v>0</v>
      </c>
      <c r="AJ625" s="83">
        <f t="shared" ref="AJ625:AT640" si="712">AJ486+AI625</f>
        <v>0</v>
      </c>
      <c r="AK625" s="83">
        <f t="shared" si="712"/>
        <v>0</v>
      </c>
      <c r="AL625" s="83">
        <f t="shared" si="712"/>
        <v>0</v>
      </c>
      <c r="AM625" s="83">
        <f t="shared" si="712"/>
        <v>0</v>
      </c>
      <c r="AN625" s="83">
        <f t="shared" si="712"/>
        <v>0</v>
      </c>
      <c r="AO625" s="83">
        <f t="shared" si="712"/>
        <v>0</v>
      </c>
      <c r="AP625" s="83">
        <f t="shared" si="712"/>
        <v>0</v>
      </c>
      <c r="AQ625" s="83">
        <f t="shared" si="712"/>
        <v>0</v>
      </c>
      <c r="AR625" s="83">
        <f t="shared" si="712"/>
        <v>0</v>
      </c>
      <c r="AS625" s="83">
        <f t="shared" si="712"/>
        <v>0</v>
      </c>
      <c r="AT625" s="83">
        <f t="shared" si="712"/>
        <v>0</v>
      </c>
      <c r="AU625" s="155"/>
      <c r="AV625" s="2">
        <f t="shared" si="635"/>
        <v>0</v>
      </c>
      <c r="AW625" s="2">
        <f t="shared" ref="AW625:AW688" si="713">AW486+AV625</f>
        <v>0</v>
      </c>
      <c r="AX625" s="2">
        <f t="shared" ref="AX625:AX688" si="714">AX486+AW625</f>
        <v>0</v>
      </c>
      <c r="AY625" s="2">
        <f t="shared" ref="AY625:AY688" si="715">AY486+AX625</f>
        <v>0</v>
      </c>
      <c r="AZ625" s="2">
        <f t="shared" ref="AZ625:AZ688" si="716">AZ486+AY625</f>
        <v>0</v>
      </c>
      <c r="BA625" s="2">
        <f t="shared" ref="BA625:BA688" si="717">BA486+AZ625</f>
        <v>0</v>
      </c>
      <c r="BB625" s="2">
        <f t="shared" ref="BB625:BB688" si="718">BB486+BA625</f>
        <v>0</v>
      </c>
      <c r="BC625" s="2">
        <f t="shared" ref="BC625:BC688" si="719">BC486+BB625</f>
        <v>0</v>
      </c>
      <c r="BD625" s="2">
        <f t="shared" ref="BD625:BD688" si="720">BD486+BC625</f>
        <v>0</v>
      </c>
      <c r="BE625" s="2">
        <f t="shared" ref="BE625:BE688" si="721">BE486+BD625</f>
        <v>0</v>
      </c>
      <c r="BF625" s="2">
        <f t="shared" ref="BF625:BF688" si="722">BF486+BE625</f>
        <v>0</v>
      </c>
      <c r="BG625" s="2">
        <f t="shared" ref="BG625:BG688" si="723">BG486+BF625</f>
        <v>0</v>
      </c>
      <c r="BH625" s="145"/>
      <c r="BU625" s="145"/>
      <c r="CH625" s="145"/>
      <c r="CU625" s="145"/>
      <c r="DH625" s="145"/>
      <c r="DU625" s="145"/>
      <c r="EH625" s="145"/>
    </row>
    <row r="626" spans="1:138" ht="15.75" hidden="1" outlineLevel="1" x14ac:dyDescent="0.25">
      <c r="A626" s="2">
        <f t="shared" si="705"/>
        <v>66</v>
      </c>
      <c r="B626" s="88">
        <f t="shared" si="705"/>
        <v>0</v>
      </c>
      <c r="C626" s="88">
        <f t="shared" si="705"/>
        <v>0</v>
      </c>
      <c r="D626" s="2">
        <f t="shared" si="705"/>
        <v>0</v>
      </c>
      <c r="E626" s="161">
        <f t="shared" si="705"/>
        <v>0</v>
      </c>
      <c r="H626" s="174">
        <v>0</v>
      </c>
      <c r="I626" s="83">
        <f t="shared" ref="I626:T626" si="724">I487+H626</f>
        <v>0</v>
      </c>
      <c r="J626" s="83">
        <f t="shared" si="724"/>
        <v>0</v>
      </c>
      <c r="K626" s="83">
        <f t="shared" si="724"/>
        <v>0</v>
      </c>
      <c r="L626" s="83">
        <f t="shared" si="724"/>
        <v>0</v>
      </c>
      <c r="M626" s="83">
        <f t="shared" si="724"/>
        <v>0</v>
      </c>
      <c r="N626" s="83">
        <f t="shared" si="724"/>
        <v>0</v>
      </c>
      <c r="O626" s="83">
        <f t="shared" si="724"/>
        <v>0</v>
      </c>
      <c r="P626" s="83">
        <f t="shared" si="724"/>
        <v>0</v>
      </c>
      <c r="Q626" s="83">
        <f t="shared" si="724"/>
        <v>0</v>
      </c>
      <c r="R626" s="83">
        <f t="shared" si="724"/>
        <v>0</v>
      </c>
      <c r="S626" s="83">
        <f t="shared" si="724"/>
        <v>0</v>
      </c>
      <c r="T626" s="83">
        <f t="shared" si="724"/>
        <v>0</v>
      </c>
      <c r="U626" s="145"/>
      <c r="V626" s="83">
        <f t="shared" ref="V626:V689" si="725">V487+T626</f>
        <v>0</v>
      </c>
      <c r="W626" s="83">
        <f t="shared" si="711"/>
        <v>0</v>
      </c>
      <c r="X626" s="83">
        <f t="shared" si="711"/>
        <v>0</v>
      </c>
      <c r="Y626" s="83">
        <f t="shared" si="711"/>
        <v>0</v>
      </c>
      <c r="Z626" s="83">
        <f t="shared" si="711"/>
        <v>0</v>
      </c>
      <c r="AA626" s="83">
        <f t="shared" si="711"/>
        <v>0</v>
      </c>
      <c r="AB626" s="83">
        <f t="shared" si="711"/>
        <v>0</v>
      </c>
      <c r="AC626" s="83">
        <f t="shared" si="711"/>
        <v>0</v>
      </c>
      <c r="AD626" s="83">
        <f t="shared" si="711"/>
        <v>0</v>
      </c>
      <c r="AE626" s="83">
        <f t="shared" si="711"/>
        <v>0</v>
      </c>
      <c r="AF626" s="83">
        <f t="shared" si="711"/>
        <v>0</v>
      </c>
      <c r="AG626" s="83">
        <f t="shared" si="711"/>
        <v>0</v>
      </c>
      <c r="AI626" s="83">
        <f t="shared" ref="AI626:AI689" si="726">AI487+AG626</f>
        <v>0</v>
      </c>
      <c r="AJ626" s="83">
        <f t="shared" si="712"/>
        <v>0</v>
      </c>
      <c r="AK626" s="83">
        <f t="shared" si="712"/>
        <v>0</v>
      </c>
      <c r="AL626" s="83">
        <f t="shared" si="712"/>
        <v>0</v>
      </c>
      <c r="AM626" s="83">
        <f t="shared" si="712"/>
        <v>0</v>
      </c>
      <c r="AN626" s="83">
        <f t="shared" si="712"/>
        <v>0</v>
      </c>
      <c r="AO626" s="83">
        <f t="shared" si="712"/>
        <v>0</v>
      </c>
      <c r="AP626" s="83">
        <f t="shared" si="712"/>
        <v>0</v>
      </c>
      <c r="AQ626" s="83">
        <f t="shared" si="712"/>
        <v>0</v>
      </c>
      <c r="AR626" s="83">
        <f t="shared" si="712"/>
        <v>0</v>
      </c>
      <c r="AS626" s="83">
        <f t="shared" si="712"/>
        <v>0</v>
      </c>
      <c r="AT626" s="83">
        <f t="shared" si="712"/>
        <v>0</v>
      </c>
      <c r="AU626" s="155"/>
      <c r="AV626" s="2">
        <f t="shared" ref="AV626:AV689" si="727">AV487+AT626</f>
        <v>0</v>
      </c>
      <c r="AW626" s="2">
        <f t="shared" si="713"/>
        <v>0</v>
      </c>
      <c r="AX626" s="2">
        <f t="shared" si="714"/>
        <v>0</v>
      </c>
      <c r="AY626" s="2">
        <f t="shared" si="715"/>
        <v>0</v>
      </c>
      <c r="AZ626" s="2">
        <f t="shared" si="716"/>
        <v>0</v>
      </c>
      <c r="BA626" s="2">
        <f t="shared" si="717"/>
        <v>0</v>
      </c>
      <c r="BB626" s="2">
        <f t="shared" si="718"/>
        <v>0</v>
      </c>
      <c r="BC626" s="2">
        <f t="shared" si="719"/>
        <v>0</v>
      </c>
      <c r="BD626" s="2">
        <f t="shared" si="720"/>
        <v>0</v>
      </c>
      <c r="BE626" s="2">
        <f t="shared" si="721"/>
        <v>0</v>
      </c>
      <c r="BF626" s="2">
        <f t="shared" si="722"/>
        <v>0</v>
      </c>
      <c r="BG626" s="2">
        <f t="shared" si="723"/>
        <v>0</v>
      </c>
      <c r="BH626" s="145"/>
      <c r="BU626" s="145"/>
      <c r="CH626" s="145"/>
      <c r="CU626" s="145"/>
      <c r="DH626" s="145"/>
      <c r="DU626" s="145"/>
      <c r="EH626" s="145"/>
    </row>
    <row r="627" spans="1:138" ht="15.75" hidden="1" outlineLevel="1" x14ac:dyDescent="0.25">
      <c r="A627" s="2">
        <f t="shared" si="705"/>
        <v>67</v>
      </c>
      <c r="B627" s="88">
        <f t="shared" si="705"/>
        <v>0</v>
      </c>
      <c r="C627" s="88">
        <f t="shared" si="705"/>
        <v>0</v>
      </c>
      <c r="D627" s="2">
        <f t="shared" si="705"/>
        <v>0</v>
      </c>
      <c r="E627" s="161">
        <f t="shared" si="705"/>
        <v>0</v>
      </c>
      <c r="H627" s="174">
        <v>0</v>
      </c>
      <c r="I627" s="83">
        <f t="shared" ref="I627:T627" si="728">I488+H627</f>
        <v>0</v>
      </c>
      <c r="J627" s="83">
        <f t="shared" si="728"/>
        <v>0</v>
      </c>
      <c r="K627" s="83">
        <f t="shared" si="728"/>
        <v>0</v>
      </c>
      <c r="L627" s="83">
        <f t="shared" si="728"/>
        <v>0</v>
      </c>
      <c r="M627" s="83">
        <f t="shared" si="728"/>
        <v>0</v>
      </c>
      <c r="N627" s="83">
        <f t="shared" si="728"/>
        <v>0</v>
      </c>
      <c r="O627" s="83">
        <f t="shared" si="728"/>
        <v>0</v>
      </c>
      <c r="P627" s="83">
        <f t="shared" si="728"/>
        <v>0</v>
      </c>
      <c r="Q627" s="83">
        <f t="shared" si="728"/>
        <v>0</v>
      </c>
      <c r="R627" s="83">
        <f t="shared" si="728"/>
        <v>0</v>
      </c>
      <c r="S627" s="83">
        <f t="shared" si="728"/>
        <v>0</v>
      </c>
      <c r="T627" s="83">
        <f t="shared" si="728"/>
        <v>0</v>
      </c>
      <c r="U627" s="145"/>
      <c r="V627" s="83">
        <f t="shared" si="725"/>
        <v>0</v>
      </c>
      <c r="W627" s="83">
        <f t="shared" si="711"/>
        <v>0</v>
      </c>
      <c r="X627" s="83">
        <f t="shared" si="711"/>
        <v>0</v>
      </c>
      <c r="Y627" s="83">
        <f t="shared" si="711"/>
        <v>0</v>
      </c>
      <c r="Z627" s="83">
        <f t="shared" si="711"/>
        <v>0</v>
      </c>
      <c r="AA627" s="83">
        <f t="shared" si="711"/>
        <v>0</v>
      </c>
      <c r="AB627" s="83">
        <f t="shared" si="711"/>
        <v>0</v>
      </c>
      <c r="AC627" s="83">
        <f t="shared" si="711"/>
        <v>0</v>
      </c>
      <c r="AD627" s="83">
        <f t="shared" si="711"/>
        <v>0</v>
      </c>
      <c r="AE627" s="83">
        <f t="shared" si="711"/>
        <v>0</v>
      </c>
      <c r="AF627" s="83">
        <f t="shared" si="711"/>
        <v>0</v>
      </c>
      <c r="AG627" s="83">
        <f t="shared" si="711"/>
        <v>0</v>
      </c>
      <c r="AI627" s="83">
        <f t="shared" si="726"/>
        <v>0</v>
      </c>
      <c r="AJ627" s="83">
        <f t="shared" si="712"/>
        <v>0</v>
      </c>
      <c r="AK627" s="83">
        <f t="shared" si="712"/>
        <v>0</v>
      </c>
      <c r="AL627" s="83">
        <f t="shared" si="712"/>
        <v>0</v>
      </c>
      <c r="AM627" s="83">
        <f t="shared" si="712"/>
        <v>0</v>
      </c>
      <c r="AN627" s="83">
        <f t="shared" si="712"/>
        <v>0</v>
      </c>
      <c r="AO627" s="83">
        <f t="shared" si="712"/>
        <v>0</v>
      </c>
      <c r="AP627" s="83">
        <f t="shared" si="712"/>
        <v>0</v>
      </c>
      <c r="AQ627" s="83">
        <f t="shared" si="712"/>
        <v>0</v>
      </c>
      <c r="AR627" s="83">
        <f t="shared" si="712"/>
        <v>0</v>
      </c>
      <c r="AS627" s="83">
        <f t="shared" si="712"/>
        <v>0</v>
      </c>
      <c r="AT627" s="83">
        <f t="shared" si="712"/>
        <v>0</v>
      </c>
      <c r="AU627" s="155"/>
      <c r="AV627" s="2">
        <f t="shared" si="727"/>
        <v>0</v>
      </c>
      <c r="AW627" s="2">
        <f t="shared" si="713"/>
        <v>0</v>
      </c>
      <c r="AX627" s="2">
        <f t="shared" si="714"/>
        <v>0</v>
      </c>
      <c r="AY627" s="2">
        <f t="shared" si="715"/>
        <v>0</v>
      </c>
      <c r="AZ627" s="2">
        <f t="shared" si="716"/>
        <v>0</v>
      </c>
      <c r="BA627" s="2">
        <f t="shared" si="717"/>
        <v>0</v>
      </c>
      <c r="BB627" s="2">
        <f t="shared" si="718"/>
        <v>0</v>
      </c>
      <c r="BC627" s="2">
        <f t="shared" si="719"/>
        <v>0</v>
      </c>
      <c r="BD627" s="2">
        <f t="shared" si="720"/>
        <v>0</v>
      </c>
      <c r="BE627" s="2">
        <f t="shared" si="721"/>
        <v>0</v>
      </c>
      <c r="BF627" s="2">
        <f t="shared" si="722"/>
        <v>0</v>
      </c>
      <c r="BG627" s="2">
        <f t="shared" si="723"/>
        <v>0</v>
      </c>
      <c r="BH627" s="145"/>
      <c r="BU627" s="145"/>
      <c r="CH627" s="145"/>
      <c r="CU627" s="145"/>
      <c r="DH627" s="145"/>
      <c r="DU627" s="145"/>
      <c r="EH627" s="145"/>
    </row>
    <row r="628" spans="1:138" ht="15.75" hidden="1" outlineLevel="1" x14ac:dyDescent="0.25">
      <c r="A628" s="2">
        <f t="shared" si="705"/>
        <v>68</v>
      </c>
      <c r="B628" s="88">
        <f t="shared" si="705"/>
        <v>0</v>
      </c>
      <c r="C628" s="88">
        <f t="shared" si="705"/>
        <v>0</v>
      </c>
      <c r="D628" s="2">
        <f t="shared" si="705"/>
        <v>0</v>
      </c>
      <c r="E628" s="161">
        <f t="shared" si="705"/>
        <v>0</v>
      </c>
      <c r="H628" s="174">
        <v>0</v>
      </c>
      <c r="I628" s="83">
        <f t="shared" ref="I628:T628" si="729">I489+H628</f>
        <v>0</v>
      </c>
      <c r="J628" s="83">
        <f t="shared" si="729"/>
        <v>0</v>
      </c>
      <c r="K628" s="83">
        <f t="shared" si="729"/>
        <v>0</v>
      </c>
      <c r="L628" s="83">
        <f t="shared" si="729"/>
        <v>0</v>
      </c>
      <c r="M628" s="83">
        <f t="shared" si="729"/>
        <v>0</v>
      </c>
      <c r="N628" s="83">
        <f t="shared" si="729"/>
        <v>0</v>
      </c>
      <c r="O628" s="83">
        <f t="shared" si="729"/>
        <v>0</v>
      </c>
      <c r="P628" s="83">
        <f t="shared" si="729"/>
        <v>0</v>
      </c>
      <c r="Q628" s="83">
        <f t="shared" si="729"/>
        <v>0</v>
      </c>
      <c r="R628" s="83">
        <f t="shared" si="729"/>
        <v>0</v>
      </c>
      <c r="S628" s="83">
        <f t="shared" si="729"/>
        <v>0</v>
      </c>
      <c r="T628" s="83">
        <f t="shared" si="729"/>
        <v>0</v>
      </c>
      <c r="U628" s="145"/>
      <c r="V628" s="83">
        <f t="shared" si="725"/>
        <v>0</v>
      </c>
      <c r="W628" s="83">
        <f t="shared" si="711"/>
        <v>0</v>
      </c>
      <c r="X628" s="83">
        <f t="shared" si="711"/>
        <v>0</v>
      </c>
      <c r="Y628" s="83">
        <f t="shared" si="711"/>
        <v>0</v>
      </c>
      <c r="Z628" s="83">
        <f t="shared" si="711"/>
        <v>0</v>
      </c>
      <c r="AA628" s="83">
        <f t="shared" si="711"/>
        <v>0</v>
      </c>
      <c r="AB628" s="83">
        <f t="shared" si="711"/>
        <v>0</v>
      </c>
      <c r="AC628" s="83">
        <f t="shared" si="711"/>
        <v>0</v>
      </c>
      <c r="AD628" s="83">
        <f t="shared" si="711"/>
        <v>0</v>
      </c>
      <c r="AE628" s="83">
        <f t="shared" si="711"/>
        <v>0</v>
      </c>
      <c r="AF628" s="83">
        <f t="shared" si="711"/>
        <v>0</v>
      </c>
      <c r="AG628" s="83">
        <f t="shared" si="711"/>
        <v>0</v>
      </c>
      <c r="AI628" s="83">
        <f t="shared" si="726"/>
        <v>0</v>
      </c>
      <c r="AJ628" s="83">
        <f t="shared" si="712"/>
        <v>0</v>
      </c>
      <c r="AK628" s="83">
        <f t="shared" si="712"/>
        <v>0</v>
      </c>
      <c r="AL628" s="83">
        <f t="shared" si="712"/>
        <v>0</v>
      </c>
      <c r="AM628" s="83">
        <f t="shared" si="712"/>
        <v>0</v>
      </c>
      <c r="AN628" s="83">
        <f t="shared" si="712"/>
        <v>0</v>
      </c>
      <c r="AO628" s="83">
        <f t="shared" si="712"/>
        <v>0</v>
      </c>
      <c r="AP628" s="83">
        <f t="shared" si="712"/>
        <v>0</v>
      </c>
      <c r="AQ628" s="83">
        <f t="shared" si="712"/>
        <v>0</v>
      </c>
      <c r="AR628" s="83">
        <f t="shared" si="712"/>
        <v>0</v>
      </c>
      <c r="AS628" s="83">
        <f t="shared" si="712"/>
        <v>0</v>
      </c>
      <c r="AT628" s="83">
        <f t="shared" si="712"/>
        <v>0</v>
      </c>
      <c r="AU628" s="155"/>
      <c r="AV628" s="2">
        <f t="shared" si="727"/>
        <v>0</v>
      </c>
      <c r="AW628" s="2">
        <f t="shared" si="713"/>
        <v>0</v>
      </c>
      <c r="AX628" s="2">
        <f t="shared" si="714"/>
        <v>0</v>
      </c>
      <c r="AY628" s="2">
        <f t="shared" si="715"/>
        <v>0</v>
      </c>
      <c r="AZ628" s="2">
        <f t="shared" si="716"/>
        <v>0</v>
      </c>
      <c r="BA628" s="2">
        <f t="shared" si="717"/>
        <v>0</v>
      </c>
      <c r="BB628" s="2">
        <f t="shared" si="718"/>
        <v>0</v>
      </c>
      <c r="BC628" s="2">
        <f t="shared" si="719"/>
        <v>0</v>
      </c>
      <c r="BD628" s="2">
        <f t="shared" si="720"/>
        <v>0</v>
      </c>
      <c r="BE628" s="2">
        <f t="shared" si="721"/>
        <v>0</v>
      </c>
      <c r="BF628" s="2">
        <f t="shared" si="722"/>
        <v>0</v>
      </c>
      <c r="BG628" s="2">
        <f t="shared" si="723"/>
        <v>0</v>
      </c>
      <c r="BH628" s="145"/>
      <c r="BU628" s="145"/>
      <c r="CH628" s="145"/>
      <c r="CU628" s="145"/>
      <c r="DH628" s="145"/>
      <c r="DU628" s="145"/>
      <c r="EH628" s="145"/>
    </row>
    <row r="629" spans="1:138" ht="15.75" hidden="1" outlineLevel="1" x14ac:dyDescent="0.25">
      <c r="A629" s="2">
        <f t="shared" si="705"/>
        <v>69</v>
      </c>
      <c r="B629" s="88">
        <f t="shared" si="705"/>
        <v>0</v>
      </c>
      <c r="C629" s="88">
        <f t="shared" si="705"/>
        <v>0</v>
      </c>
      <c r="D629" s="2">
        <f t="shared" si="705"/>
        <v>0</v>
      </c>
      <c r="E629" s="161">
        <f t="shared" si="705"/>
        <v>0</v>
      </c>
      <c r="H629" s="174">
        <v>0</v>
      </c>
      <c r="I629" s="83">
        <f t="shared" ref="I629:T629" si="730">I490+H629</f>
        <v>0</v>
      </c>
      <c r="J629" s="83">
        <f t="shared" si="730"/>
        <v>0</v>
      </c>
      <c r="K629" s="83">
        <f t="shared" si="730"/>
        <v>0</v>
      </c>
      <c r="L629" s="83">
        <f t="shared" si="730"/>
        <v>0</v>
      </c>
      <c r="M629" s="83">
        <f t="shared" si="730"/>
        <v>0</v>
      </c>
      <c r="N629" s="83">
        <f t="shared" si="730"/>
        <v>0</v>
      </c>
      <c r="O629" s="83">
        <f t="shared" si="730"/>
        <v>0</v>
      </c>
      <c r="P629" s="83">
        <f t="shared" si="730"/>
        <v>0</v>
      </c>
      <c r="Q629" s="83">
        <f t="shared" si="730"/>
        <v>0</v>
      </c>
      <c r="R629" s="83">
        <f t="shared" si="730"/>
        <v>0</v>
      </c>
      <c r="S629" s="83">
        <f t="shared" si="730"/>
        <v>0</v>
      </c>
      <c r="T629" s="83">
        <f t="shared" si="730"/>
        <v>0</v>
      </c>
      <c r="U629" s="145"/>
      <c r="V629" s="83">
        <f t="shared" si="725"/>
        <v>0</v>
      </c>
      <c r="W629" s="83">
        <f t="shared" si="711"/>
        <v>0</v>
      </c>
      <c r="X629" s="83">
        <f t="shared" si="711"/>
        <v>0</v>
      </c>
      <c r="Y629" s="83">
        <f t="shared" si="711"/>
        <v>0</v>
      </c>
      <c r="Z629" s="83">
        <f t="shared" si="711"/>
        <v>0</v>
      </c>
      <c r="AA629" s="83">
        <f t="shared" si="711"/>
        <v>0</v>
      </c>
      <c r="AB629" s="83">
        <f t="shared" si="711"/>
        <v>0</v>
      </c>
      <c r="AC629" s="83">
        <f t="shared" si="711"/>
        <v>0</v>
      </c>
      <c r="AD629" s="83">
        <f t="shared" si="711"/>
        <v>0</v>
      </c>
      <c r="AE629" s="83">
        <f t="shared" si="711"/>
        <v>0</v>
      </c>
      <c r="AF629" s="83">
        <f t="shared" si="711"/>
        <v>0</v>
      </c>
      <c r="AG629" s="83">
        <f t="shared" si="711"/>
        <v>0</v>
      </c>
      <c r="AI629" s="83">
        <f t="shared" si="726"/>
        <v>0</v>
      </c>
      <c r="AJ629" s="83">
        <f t="shared" si="712"/>
        <v>0</v>
      </c>
      <c r="AK629" s="83">
        <f t="shared" si="712"/>
        <v>0</v>
      </c>
      <c r="AL629" s="83">
        <f t="shared" si="712"/>
        <v>0</v>
      </c>
      <c r="AM629" s="83">
        <f t="shared" si="712"/>
        <v>0</v>
      </c>
      <c r="AN629" s="83">
        <f t="shared" si="712"/>
        <v>0</v>
      </c>
      <c r="AO629" s="83">
        <f t="shared" si="712"/>
        <v>0</v>
      </c>
      <c r="AP629" s="83">
        <f t="shared" si="712"/>
        <v>0</v>
      </c>
      <c r="AQ629" s="83">
        <f t="shared" si="712"/>
        <v>0</v>
      </c>
      <c r="AR629" s="83">
        <f t="shared" si="712"/>
        <v>0</v>
      </c>
      <c r="AS629" s="83">
        <f t="shared" si="712"/>
        <v>0</v>
      </c>
      <c r="AT629" s="83">
        <f t="shared" si="712"/>
        <v>0</v>
      </c>
      <c r="AU629" s="155"/>
      <c r="AV629" s="2">
        <f t="shared" si="727"/>
        <v>0</v>
      </c>
      <c r="AW629" s="2">
        <f t="shared" si="713"/>
        <v>0</v>
      </c>
      <c r="AX629" s="2">
        <f t="shared" si="714"/>
        <v>0</v>
      </c>
      <c r="AY629" s="2">
        <f t="shared" si="715"/>
        <v>0</v>
      </c>
      <c r="AZ629" s="2">
        <f t="shared" si="716"/>
        <v>0</v>
      </c>
      <c r="BA629" s="2">
        <f t="shared" si="717"/>
        <v>0</v>
      </c>
      <c r="BB629" s="2">
        <f t="shared" si="718"/>
        <v>0</v>
      </c>
      <c r="BC629" s="2">
        <f t="shared" si="719"/>
        <v>0</v>
      </c>
      <c r="BD629" s="2">
        <f t="shared" si="720"/>
        <v>0</v>
      </c>
      <c r="BE629" s="2">
        <f t="shared" si="721"/>
        <v>0</v>
      </c>
      <c r="BF629" s="2">
        <f t="shared" si="722"/>
        <v>0</v>
      </c>
      <c r="BG629" s="2">
        <f t="shared" si="723"/>
        <v>0</v>
      </c>
      <c r="BH629" s="145"/>
      <c r="BU629" s="145"/>
      <c r="CH629" s="145"/>
      <c r="CU629" s="145"/>
      <c r="DH629" s="145"/>
      <c r="DU629" s="145"/>
      <c r="EH629" s="145"/>
    </row>
    <row r="630" spans="1:138" ht="15.75" hidden="1" outlineLevel="1" x14ac:dyDescent="0.25">
      <c r="A630" s="2">
        <f t="shared" si="705"/>
        <v>70</v>
      </c>
      <c r="B630" s="88">
        <f t="shared" si="705"/>
        <v>0</v>
      </c>
      <c r="C630" s="88">
        <f t="shared" si="705"/>
        <v>0</v>
      </c>
      <c r="D630" s="2">
        <f t="shared" si="705"/>
        <v>0</v>
      </c>
      <c r="E630" s="161">
        <f t="shared" si="705"/>
        <v>0</v>
      </c>
      <c r="H630" s="174">
        <v>0</v>
      </c>
      <c r="I630" s="83">
        <f t="shared" ref="I630:T630" si="731">I491+H630</f>
        <v>0</v>
      </c>
      <c r="J630" s="83">
        <f t="shared" si="731"/>
        <v>0</v>
      </c>
      <c r="K630" s="83">
        <f t="shared" si="731"/>
        <v>0</v>
      </c>
      <c r="L630" s="83">
        <f t="shared" si="731"/>
        <v>0</v>
      </c>
      <c r="M630" s="83">
        <f t="shared" si="731"/>
        <v>0</v>
      </c>
      <c r="N630" s="83">
        <f t="shared" si="731"/>
        <v>0</v>
      </c>
      <c r="O630" s="83">
        <f t="shared" si="731"/>
        <v>0</v>
      </c>
      <c r="P630" s="83">
        <f t="shared" si="731"/>
        <v>0</v>
      </c>
      <c r="Q630" s="83">
        <f t="shared" si="731"/>
        <v>0</v>
      </c>
      <c r="R630" s="83">
        <f t="shared" si="731"/>
        <v>0</v>
      </c>
      <c r="S630" s="83">
        <f t="shared" si="731"/>
        <v>0</v>
      </c>
      <c r="T630" s="83">
        <f t="shared" si="731"/>
        <v>0</v>
      </c>
      <c r="U630" s="145"/>
      <c r="V630" s="83">
        <f t="shared" si="725"/>
        <v>0</v>
      </c>
      <c r="W630" s="83">
        <f t="shared" si="711"/>
        <v>0</v>
      </c>
      <c r="X630" s="83">
        <f t="shared" si="711"/>
        <v>0</v>
      </c>
      <c r="Y630" s="83">
        <f t="shared" si="711"/>
        <v>0</v>
      </c>
      <c r="Z630" s="83">
        <f t="shared" si="711"/>
        <v>0</v>
      </c>
      <c r="AA630" s="83">
        <f t="shared" si="711"/>
        <v>0</v>
      </c>
      <c r="AB630" s="83">
        <f t="shared" si="711"/>
        <v>0</v>
      </c>
      <c r="AC630" s="83">
        <f t="shared" si="711"/>
        <v>0</v>
      </c>
      <c r="AD630" s="83">
        <f t="shared" si="711"/>
        <v>0</v>
      </c>
      <c r="AE630" s="83">
        <f t="shared" si="711"/>
        <v>0</v>
      </c>
      <c r="AF630" s="83">
        <f t="shared" si="711"/>
        <v>0</v>
      </c>
      <c r="AG630" s="83">
        <f t="shared" si="711"/>
        <v>0</v>
      </c>
      <c r="AI630" s="83">
        <f t="shared" si="726"/>
        <v>0</v>
      </c>
      <c r="AJ630" s="83">
        <f t="shared" si="712"/>
        <v>0</v>
      </c>
      <c r="AK630" s="83">
        <f t="shared" si="712"/>
        <v>0</v>
      </c>
      <c r="AL630" s="83">
        <f t="shared" si="712"/>
        <v>0</v>
      </c>
      <c r="AM630" s="83">
        <f t="shared" si="712"/>
        <v>0</v>
      </c>
      <c r="AN630" s="83">
        <f t="shared" si="712"/>
        <v>0</v>
      </c>
      <c r="AO630" s="83">
        <f t="shared" si="712"/>
        <v>0</v>
      </c>
      <c r="AP630" s="83">
        <f t="shared" si="712"/>
        <v>0</v>
      </c>
      <c r="AQ630" s="83">
        <f t="shared" si="712"/>
        <v>0</v>
      </c>
      <c r="AR630" s="83">
        <f t="shared" si="712"/>
        <v>0</v>
      </c>
      <c r="AS630" s="83">
        <f t="shared" si="712"/>
        <v>0</v>
      </c>
      <c r="AT630" s="83">
        <f t="shared" si="712"/>
        <v>0</v>
      </c>
      <c r="AU630" s="155"/>
      <c r="AV630" s="2">
        <f t="shared" si="727"/>
        <v>0</v>
      </c>
      <c r="AW630" s="2">
        <f t="shared" si="713"/>
        <v>0</v>
      </c>
      <c r="AX630" s="2">
        <f t="shared" si="714"/>
        <v>0</v>
      </c>
      <c r="AY630" s="2">
        <f t="shared" si="715"/>
        <v>0</v>
      </c>
      <c r="AZ630" s="2">
        <f t="shared" si="716"/>
        <v>0</v>
      </c>
      <c r="BA630" s="2">
        <f t="shared" si="717"/>
        <v>0</v>
      </c>
      <c r="BB630" s="2">
        <f t="shared" si="718"/>
        <v>0</v>
      </c>
      <c r="BC630" s="2">
        <f t="shared" si="719"/>
        <v>0</v>
      </c>
      <c r="BD630" s="2">
        <f t="shared" si="720"/>
        <v>0</v>
      </c>
      <c r="BE630" s="2">
        <f t="shared" si="721"/>
        <v>0</v>
      </c>
      <c r="BF630" s="2">
        <f t="shared" si="722"/>
        <v>0</v>
      </c>
      <c r="BG630" s="2">
        <f t="shared" si="723"/>
        <v>0</v>
      </c>
      <c r="BH630" s="145"/>
      <c r="BU630" s="145"/>
      <c r="CH630" s="145"/>
      <c r="CU630" s="145"/>
      <c r="DH630" s="145"/>
      <c r="DU630" s="145"/>
      <c r="EH630" s="145"/>
    </row>
    <row r="631" spans="1:138" ht="15.75" hidden="1" outlineLevel="1" x14ac:dyDescent="0.25">
      <c r="A631" s="2">
        <f t="shared" ref="A631:E640" si="732">A492</f>
        <v>71</v>
      </c>
      <c r="B631" s="88">
        <f t="shared" si="732"/>
        <v>0</v>
      </c>
      <c r="C631" s="88">
        <f t="shared" si="732"/>
        <v>0</v>
      </c>
      <c r="D631" s="2">
        <f t="shared" si="732"/>
        <v>0</v>
      </c>
      <c r="E631" s="161">
        <f t="shared" si="732"/>
        <v>0</v>
      </c>
      <c r="H631" s="174">
        <v>0</v>
      </c>
      <c r="I631" s="83">
        <f t="shared" ref="I631:T631" si="733">I492+H631</f>
        <v>0</v>
      </c>
      <c r="J631" s="83">
        <f t="shared" si="733"/>
        <v>0</v>
      </c>
      <c r="K631" s="83">
        <f t="shared" si="733"/>
        <v>0</v>
      </c>
      <c r="L631" s="83">
        <f t="shared" si="733"/>
        <v>0</v>
      </c>
      <c r="M631" s="83">
        <f t="shared" si="733"/>
        <v>0</v>
      </c>
      <c r="N631" s="83">
        <f t="shared" si="733"/>
        <v>0</v>
      </c>
      <c r="O631" s="83">
        <f t="shared" si="733"/>
        <v>0</v>
      </c>
      <c r="P631" s="83">
        <f t="shared" si="733"/>
        <v>0</v>
      </c>
      <c r="Q631" s="83">
        <f t="shared" si="733"/>
        <v>0</v>
      </c>
      <c r="R631" s="83">
        <f t="shared" si="733"/>
        <v>0</v>
      </c>
      <c r="S631" s="83">
        <f t="shared" si="733"/>
        <v>0</v>
      </c>
      <c r="T631" s="83">
        <f t="shared" si="733"/>
        <v>0</v>
      </c>
      <c r="U631" s="145"/>
      <c r="V631" s="83">
        <f t="shared" si="725"/>
        <v>0</v>
      </c>
      <c r="W631" s="83">
        <f t="shared" si="711"/>
        <v>0</v>
      </c>
      <c r="X631" s="83">
        <f t="shared" si="711"/>
        <v>0</v>
      </c>
      <c r="Y631" s="83">
        <f t="shared" si="711"/>
        <v>0</v>
      </c>
      <c r="Z631" s="83">
        <f t="shared" si="711"/>
        <v>0</v>
      </c>
      <c r="AA631" s="83">
        <f t="shared" si="711"/>
        <v>0</v>
      </c>
      <c r="AB631" s="83">
        <f t="shared" si="711"/>
        <v>0</v>
      </c>
      <c r="AC631" s="83">
        <f t="shared" si="711"/>
        <v>0</v>
      </c>
      <c r="AD631" s="83">
        <f t="shared" si="711"/>
        <v>0</v>
      </c>
      <c r="AE631" s="83">
        <f t="shared" si="711"/>
        <v>0</v>
      </c>
      <c r="AF631" s="83">
        <f t="shared" si="711"/>
        <v>0</v>
      </c>
      <c r="AG631" s="83">
        <f t="shared" si="711"/>
        <v>0</v>
      </c>
      <c r="AI631" s="83">
        <f t="shared" si="726"/>
        <v>0</v>
      </c>
      <c r="AJ631" s="83">
        <f t="shared" si="712"/>
        <v>0</v>
      </c>
      <c r="AK631" s="83">
        <f t="shared" si="712"/>
        <v>0</v>
      </c>
      <c r="AL631" s="83">
        <f t="shared" si="712"/>
        <v>0</v>
      </c>
      <c r="AM631" s="83">
        <f t="shared" si="712"/>
        <v>0</v>
      </c>
      <c r="AN631" s="83">
        <f t="shared" si="712"/>
        <v>0</v>
      </c>
      <c r="AO631" s="83">
        <f t="shared" si="712"/>
        <v>0</v>
      </c>
      <c r="AP631" s="83">
        <f t="shared" si="712"/>
        <v>0</v>
      </c>
      <c r="AQ631" s="83">
        <f t="shared" si="712"/>
        <v>0</v>
      </c>
      <c r="AR631" s="83">
        <f t="shared" si="712"/>
        <v>0</v>
      </c>
      <c r="AS631" s="83">
        <f t="shared" si="712"/>
        <v>0</v>
      </c>
      <c r="AT631" s="83">
        <f t="shared" si="712"/>
        <v>0</v>
      </c>
      <c r="AU631" s="155"/>
      <c r="AV631" s="2">
        <f t="shared" si="727"/>
        <v>0</v>
      </c>
      <c r="AW631" s="2">
        <f t="shared" si="713"/>
        <v>0</v>
      </c>
      <c r="AX631" s="2">
        <f t="shared" si="714"/>
        <v>0</v>
      </c>
      <c r="AY631" s="2">
        <f t="shared" si="715"/>
        <v>0</v>
      </c>
      <c r="AZ631" s="2">
        <f t="shared" si="716"/>
        <v>0</v>
      </c>
      <c r="BA631" s="2">
        <f t="shared" si="717"/>
        <v>0</v>
      </c>
      <c r="BB631" s="2">
        <f t="shared" si="718"/>
        <v>0</v>
      </c>
      <c r="BC631" s="2">
        <f t="shared" si="719"/>
        <v>0</v>
      </c>
      <c r="BD631" s="2">
        <f t="shared" si="720"/>
        <v>0</v>
      </c>
      <c r="BE631" s="2">
        <f t="shared" si="721"/>
        <v>0</v>
      </c>
      <c r="BF631" s="2">
        <f t="shared" si="722"/>
        <v>0</v>
      </c>
      <c r="BG631" s="2">
        <f t="shared" si="723"/>
        <v>0</v>
      </c>
      <c r="BH631" s="145"/>
      <c r="BU631" s="145"/>
      <c r="CH631" s="145"/>
      <c r="CU631" s="145"/>
      <c r="DH631" s="145"/>
      <c r="DU631" s="145"/>
      <c r="EH631" s="145"/>
    </row>
    <row r="632" spans="1:138" ht="15.75" hidden="1" outlineLevel="1" x14ac:dyDescent="0.25">
      <c r="A632" s="2">
        <f t="shared" si="732"/>
        <v>72</v>
      </c>
      <c r="B632" s="88">
        <f t="shared" si="732"/>
        <v>0</v>
      </c>
      <c r="C632" s="88">
        <f t="shared" si="732"/>
        <v>0</v>
      </c>
      <c r="D632" s="2">
        <f t="shared" si="732"/>
        <v>0</v>
      </c>
      <c r="E632" s="161">
        <f t="shared" si="732"/>
        <v>0</v>
      </c>
      <c r="H632" s="174">
        <v>0</v>
      </c>
      <c r="I632" s="83">
        <f t="shared" ref="I632:T632" si="734">I493+H632</f>
        <v>0</v>
      </c>
      <c r="J632" s="83">
        <f t="shared" si="734"/>
        <v>0</v>
      </c>
      <c r="K632" s="83">
        <f t="shared" si="734"/>
        <v>0</v>
      </c>
      <c r="L632" s="83">
        <f t="shared" si="734"/>
        <v>0</v>
      </c>
      <c r="M632" s="83">
        <f t="shared" si="734"/>
        <v>0</v>
      </c>
      <c r="N632" s="83">
        <f t="shared" si="734"/>
        <v>0</v>
      </c>
      <c r="O632" s="83">
        <f t="shared" si="734"/>
        <v>0</v>
      </c>
      <c r="P632" s="83">
        <f t="shared" si="734"/>
        <v>0</v>
      </c>
      <c r="Q632" s="83">
        <f t="shared" si="734"/>
        <v>0</v>
      </c>
      <c r="R632" s="83">
        <f t="shared" si="734"/>
        <v>0</v>
      </c>
      <c r="S632" s="83">
        <f t="shared" si="734"/>
        <v>0</v>
      </c>
      <c r="T632" s="83">
        <f t="shared" si="734"/>
        <v>0</v>
      </c>
      <c r="U632" s="145"/>
      <c r="V632" s="83">
        <f t="shared" si="725"/>
        <v>0</v>
      </c>
      <c r="W632" s="83">
        <f t="shared" si="711"/>
        <v>0</v>
      </c>
      <c r="X632" s="83">
        <f t="shared" si="711"/>
        <v>0</v>
      </c>
      <c r="Y632" s="83">
        <f t="shared" si="711"/>
        <v>0</v>
      </c>
      <c r="Z632" s="83">
        <f t="shared" si="711"/>
        <v>0</v>
      </c>
      <c r="AA632" s="83">
        <f t="shared" si="711"/>
        <v>0</v>
      </c>
      <c r="AB632" s="83">
        <f t="shared" si="711"/>
        <v>0</v>
      </c>
      <c r="AC632" s="83">
        <f t="shared" si="711"/>
        <v>0</v>
      </c>
      <c r="AD632" s="83">
        <f t="shared" si="711"/>
        <v>0</v>
      </c>
      <c r="AE632" s="83">
        <f t="shared" si="711"/>
        <v>0</v>
      </c>
      <c r="AF632" s="83">
        <f t="shared" si="711"/>
        <v>0</v>
      </c>
      <c r="AG632" s="83">
        <f t="shared" si="711"/>
        <v>0</v>
      </c>
      <c r="AI632" s="83">
        <f t="shared" si="726"/>
        <v>0</v>
      </c>
      <c r="AJ632" s="83">
        <f t="shared" si="712"/>
        <v>0</v>
      </c>
      <c r="AK632" s="83">
        <f t="shared" si="712"/>
        <v>0</v>
      </c>
      <c r="AL632" s="83">
        <f t="shared" si="712"/>
        <v>0</v>
      </c>
      <c r="AM632" s="83">
        <f t="shared" si="712"/>
        <v>0</v>
      </c>
      <c r="AN632" s="83">
        <f t="shared" si="712"/>
        <v>0</v>
      </c>
      <c r="AO632" s="83">
        <f t="shared" si="712"/>
        <v>0</v>
      </c>
      <c r="AP632" s="83">
        <f t="shared" si="712"/>
        <v>0</v>
      </c>
      <c r="AQ632" s="83">
        <f t="shared" si="712"/>
        <v>0</v>
      </c>
      <c r="AR632" s="83">
        <f t="shared" si="712"/>
        <v>0</v>
      </c>
      <c r="AS632" s="83">
        <f t="shared" si="712"/>
        <v>0</v>
      </c>
      <c r="AT632" s="83">
        <f t="shared" si="712"/>
        <v>0</v>
      </c>
      <c r="AU632" s="155"/>
      <c r="AV632" s="2">
        <f t="shared" si="727"/>
        <v>0</v>
      </c>
      <c r="AW632" s="2">
        <f t="shared" si="713"/>
        <v>0</v>
      </c>
      <c r="AX632" s="2">
        <f t="shared" si="714"/>
        <v>0</v>
      </c>
      <c r="AY632" s="2">
        <f t="shared" si="715"/>
        <v>0</v>
      </c>
      <c r="AZ632" s="2">
        <f t="shared" si="716"/>
        <v>0</v>
      </c>
      <c r="BA632" s="2">
        <f t="shared" si="717"/>
        <v>0</v>
      </c>
      <c r="BB632" s="2">
        <f t="shared" si="718"/>
        <v>0</v>
      </c>
      <c r="BC632" s="2">
        <f t="shared" si="719"/>
        <v>0</v>
      </c>
      <c r="BD632" s="2">
        <f t="shared" si="720"/>
        <v>0</v>
      </c>
      <c r="BE632" s="2">
        <f t="shared" si="721"/>
        <v>0</v>
      </c>
      <c r="BF632" s="2">
        <f t="shared" si="722"/>
        <v>0</v>
      </c>
      <c r="BG632" s="2">
        <f t="shared" si="723"/>
        <v>0</v>
      </c>
      <c r="BH632" s="145"/>
      <c r="BU632" s="145"/>
      <c r="CH632" s="145"/>
      <c r="CU632" s="145"/>
      <c r="DH632" s="145"/>
      <c r="DU632" s="145"/>
      <c r="EH632" s="145"/>
    </row>
    <row r="633" spans="1:138" ht="15.75" hidden="1" outlineLevel="1" x14ac:dyDescent="0.25">
      <c r="A633" s="2">
        <f t="shared" si="732"/>
        <v>73</v>
      </c>
      <c r="B633" s="88">
        <f t="shared" si="732"/>
        <v>0</v>
      </c>
      <c r="C633" s="88">
        <f t="shared" si="732"/>
        <v>0</v>
      </c>
      <c r="D633" s="2">
        <f t="shared" si="732"/>
        <v>0</v>
      </c>
      <c r="E633" s="161">
        <f t="shared" si="732"/>
        <v>0</v>
      </c>
      <c r="H633" s="174">
        <v>0</v>
      </c>
      <c r="I633" s="83">
        <f t="shared" ref="I633:T633" si="735">I494+H633</f>
        <v>0</v>
      </c>
      <c r="J633" s="83">
        <f t="shared" si="735"/>
        <v>0</v>
      </c>
      <c r="K633" s="83">
        <f t="shared" si="735"/>
        <v>0</v>
      </c>
      <c r="L633" s="83">
        <f t="shared" si="735"/>
        <v>0</v>
      </c>
      <c r="M633" s="83">
        <f t="shared" si="735"/>
        <v>0</v>
      </c>
      <c r="N633" s="83">
        <f t="shared" si="735"/>
        <v>0</v>
      </c>
      <c r="O633" s="83">
        <f t="shared" si="735"/>
        <v>0</v>
      </c>
      <c r="P633" s="83">
        <f t="shared" si="735"/>
        <v>0</v>
      </c>
      <c r="Q633" s="83">
        <f t="shared" si="735"/>
        <v>0</v>
      </c>
      <c r="R633" s="83">
        <f t="shared" si="735"/>
        <v>0</v>
      </c>
      <c r="S633" s="83">
        <f t="shared" si="735"/>
        <v>0</v>
      </c>
      <c r="T633" s="83">
        <f t="shared" si="735"/>
        <v>0</v>
      </c>
      <c r="U633" s="145"/>
      <c r="V633" s="83">
        <f t="shared" si="725"/>
        <v>0</v>
      </c>
      <c r="W633" s="83">
        <f t="shared" si="711"/>
        <v>0</v>
      </c>
      <c r="X633" s="83">
        <f t="shared" si="711"/>
        <v>0</v>
      </c>
      <c r="Y633" s="83">
        <f t="shared" si="711"/>
        <v>0</v>
      </c>
      <c r="Z633" s="83">
        <f t="shared" si="711"/>
        <v>0</v>
      </c>
      <c r="AA633" s="83">
        <f t="shared" si="711"/>
        <v>0</v>
      </c>
      <c r="AB633" s="83">
        <f t="shared" si="711"/>
        <v>0</v>
      </c>
      <c r="AC633" s="83">
        <f t="shared" si="711"/>
        <v>0</v>
      </c>
      <c r="AD633" s="83">
        <f t="shared" si="711"/>
        <v>0</v>
      </c>
      <c r="AE633" s="83">
        <f t="shared" si="711"/>
        <v>0</v>
      </c>
      <c r="AF633" s="83">
        <f t="shared" si="711"/>
        <v>0</v>
      </c>
      <c r="AG633" s="83">
        <f t="shared" si="711"/>
        <v>0</v>
      </c>
      <c r="AI633" s="83">
        <f t="shared" si="726"/>
        <v>0</v>
      </c>
      <c r="AJ633" s="83">
        <f t="shared" si="712"/>
        <v>0</v>
      </c>
      <c r="AK633" s="83">
        <f t="shared" si="712"/>
        <v>0</v>
      </c>
      <c r="AL633" s="83">
        <f t="shared" si="712"/>
        <v>0</v>
      </c>
      <c r="AM633" s="83">
        <f t="shared" si="712"/>
        <v>0</v>
      </c>
      <c r="AN633" s="83">
        <f t="shared" si="712"/>
        <v>0</v>
      </c>
      <c r="AO633" s="83">
        <f t="shared" si="712"/>
        <v>0</v>
      </c>
      <c r="AP633" s="83">
        <f t="shared" si="712"/>
        <v>0</v>
      </c>
      <c r="AQ633" s="83">
        <f t="shared" si="712"/>
        <v>0</v>
      </c>
      <c r="AR633" s="83">
        <f t="shared" si="712"/>
        <v>0</v>
      </c>
      <c r="AS633" s="83">
        <f t="shared" si="712"/>
        <v>0</v>
      </c>
      <c r="AT633" s="83">
        <f t="shared" si="712"/>
        <v>0</v>
      </c>
      <c r="AU633" s="155"/>
      <c r="AV633" s="2">
        <f t="shared" si="727"/>
        <v>0</v>
      </c>
      <c r="AW633" s="2">
        <f t="shared" si="713"/>
        <v>0</v>
      </c>
      <c r="AX633" s="2">
        <f t="shared" si="714"/>
        <v>0</v>
      </c>
      <c r="AY633" s="2">
        <f t="shared" si="715"/>
        <v>0</v>
      </c>
      <c r="AZ633" s="2">
        <f t="shared" si="716"/>
        <v>0</v>
      </c>
      <c r="BA633" s="2">
        <f t="shared" si="717"/>
        <v>0</v>
      </c>
      <c r="BB633" s="2">
        <f t="shared" si="718"/>
        <v>0</v>
      </c>
      <c r="BC633" s="2">
        <f t="shared" si="719"/>
        <v>0</v>
      </c>
      <c r="BD633" s="2">
        <f t="shared" si="720"/>
        <v>0</v>
      </c>
      <c r="BE633" s="2">
        <f t="shared" si="721"/>
        <v>0</v>
      </c>
      <c r="BF633" s="2">
        <f t="shared" si="722"/>
        <v>0</v>
      </c>
      <c r="BG633" s="2">
        <f t="shared" si="723"/>
        <v>0</v>
      </c>
      <c r="BH633" s="145"/>
      <c r="BU633" s="145"/>
      <c r="CH633" s="145"/>
      <c r="CU633" s="145"/>
      <c r="DH633" s="145"/>
      <c r="DU633" s="145"/>
      <c r="EH633" s="145"/>
    </row>
    <row r="634" spans="1:138" ht="15.75" hidden="1" outlineLevel="1" x14ac:dyDescent="0.25">
      <c r="A634" s="2">
        <f t="shared" si="732"/>
        <v>74</v>
      </c>
      <c r="B634" s="88">
        <f t="shared" si="732"/>
        <v>0</v>
      </c>
      <c r="C634" s="88">
        <f t="shared" si="732"/>
        <v>0</v>
      </c>
      <c r="D634" s="2">
        <f t="shared" si="732"/>
        <v>0</v>
      </c>
      <c r="E634" s="161">
        <f t="shared" si="732"/>
        <v>0</v>
      </c>
      <c r="H634" s="174">
        <v>0</v>
      </c>
      <c r="I634" s="83">
        <f t="shared" ref="I634:T634" si="736">I495+H634</f>
        <v>0</v>
      </c>
      <c r="J634" s="83">
        <f t="shared" si="736"/>
        <v>0</v>
      </c>
      <c r="K634" s="83">
        <f t="shared" si="736"/>
        <v>0</v>
      </c>
      <c r="L634" s="83">
        <f t="shared" si="736"/>
        <v>0</v>
      </c>
      <c r="M634" s="83">
        <f t="shared" si="736"/>
        <v>0</v>
      </c>
      <c r="N634" s="83">
        <f t="shared" si="736"/>
        <v>0</v>
      </c>
      <c r="O634" s="83">
        <f t="shared" si="736"/>
        <v>0</v>
      </c>
      <c r="P634" s="83">
        <f t="shared" si="736"/>
        <v>0</v>
      </c>
      <c r="Q634" s="83">
        <f t="shared" si="736"/>
        <v>0</v>
      </c>
      <c r="R634" s="83">
        <f t="shared" si="736"/>
        <v>0</v>
      </c>
      <c r="S634" s="83">
        <f t="shared" si="736"/>
        <v>0</v>
      </c>
      <c r="T634" s="83">
        <f t="shared" si="736"/>
        <v>0</v>
      </c>
      <c r="U634" s="145"/>
      <c r="V634" s="83">
        <f t="shared" si="725"/>
        <v>0</v>
      </c>
      <c r="W634" s="83">
        <f t="shared" si="711"/>
        <v>0</v>
      </c>
      <c r="X634" s="83">
        <f t="shared" si="711"/>
        <v>0</v>
      </c>
      <c r="Y634" s="83">
        <f t="shared" si="711"/>
        <v>0</v>
      </c>
      <c r="Z634" s="83">
        <f t="shared" si="711"/>
        <v>0</v>
      </c>
      <c r="AA634" s="83">
        <f t="shared" si="711"/>
        <v>0</v>
      </c>
      <c r="AB634" s="83">
        <f t="shared" si="711"/>
        <v>0</v>
      </c>
      <c r="AC634" s="83">
        <f t="shared" si="711"/>
        <v>0</v>
      </c>
      <c r="AD634" s="83">
        <f t="shared" si="711"/>
        <v>0</v>
      </c>
      <c r="AE634" s="83">
        <f t="shared" si="711"/>
        <v>0</v>
      </c>
      <c r="AF634" s="83">
        <f t="shared" si="711"/>
        <v>0</v>
      </c>
      <c r="AG634" s="83">
        <f t="shared" si="711"/>
        <v>0</v>
      </c>
      <c r="AI634" s="83">
        <f t="shared" si="726"/>
        <v>0</v>
      </c>
      <c r="AJ634" s="83">
        <f t="shared" si="712"/>
        <v>0</v>
      </c>
      <c r="AK634" s="83">
        <f t="shared" si="712"/>
        <v>0</v>
      </c>
      <c r="AL634" s="83">
        <f t="shared" si="712"/>
        <v>0</v>
      </c>
      <c r="AM634" s="83">
        <f t="shared" si="712"/>
        <v>0</v>
      </c>
      <c r="AN634" s="83">
        <f t="shared" si="712"/>
        <v>0</v>
      </c>
      <c r="AO634" s="83">
        <f t="shared" si="712"/>
        <v>0</v>
      </c>
      <c r="AP634" s="83">
        <f t="shared" si="712"/>
        <v>0</v>
      </c>
      <c r="AQ634" s="83">
        <f t="shared" si="712"/>
        <v>0</v>
      </c>
      <c r="AR634" s="83">
        <f t="shared" si="712"/>
        <v>0</v>
      </c>
      <c r="AS634" s="83">
        <f t="shared" si="712"/>
        <v>0</v>
      </c>
      <c r="AT634" s="83">
        <f t="shared" si="712"/>
        <v>0</v>
      </c>
      <c r="AU634" s="155"/>
      <c r="AV634" s="2">
        <f t="shared" si="727"/>
        <v>0</v>
      </c>
      <c r="AW634" s="2">
        <f t="shared" si="713"/>
        <v>0</v>
      </c>
      <c r="AX634" s="2">
        <f t="shared" si="714"/>
        <v>0</v>
      </c>
      <c r="AY634" s="2">
        <f t="shared" si="715"/>
        <v>0</v>
      </c>
      <c r="AZ634" s="2">
        <f t="shared" si="716"/>
        <v>0</v>
      </c>
      <c r="BA634" s="2">
        <f t="shared" si="717"/>
        <v>0</v>
      </c>
      <c r="BB634" s="2">
        <f t="shared" si="718"/>
        <v>0</v>
      </c>
      <c r="BC634" s="2">
        <f t="shared" si="719"/>
        <v>0</v>
      </c>
      <c r="BD634" s="2">
        <f t="shared" si="720"/>
        <v>0</v>
      </c>
      <c r="BE634" s="2">
        <f t="shared" si="721"/>
        <v>0</v>
      </c>
      <c r="BF634" s="2">
        <f t="shared" si="722"/>
        <v>0</v>
      </c>
      <c r="BG634" s="2">
        <f t="shared" si="723"/>
        <v>0</v>
      </c>
      <c r="BH634" s="145"/>
      <c r="BU634" s="145"/>
      <c r="CH634" s="145"/>
      <c r="CU634" s="145"/>
      <c r="DH634" s="145"/>
      <c r="DU634" s="145"/>
      <c r="EH634" s="145"/>
    </row>
    <row r="635" spans="1:138" ht="15.75" hidden="1" outlineLevel="1" x14ac:dyDescent="0.25">
      <c r="A635" s="2">
        <f t="shared" si="732"/>
        <v>75</v>
      </c>
      <c r="B635" s="88">
        <f t="shared" si="732"/>
        <v>0</v>
      </c>
      <c r="C635" s="88">
        <f t="shared" si="732"/>
        <v>0</v>
      </c>
      <c r="D635" s="2">
        <f t="shared" si="732"/>
        <v>0</v>
      </c>
      <c r="E635" s="161">
        <f t="shared" si="732"/>
        <v>0</v>
      </c>
      <c r="H635" s="174">
        <v>0</v>
      </c>
      <c r="I635" s="83">
        <f t="shared" ref="I635:T635" si="737">I496+H635</f>
        <v>0</v>
      </c>
      <c r="J635" s="83">
        <f t="shared" si="737"/>
        <v>0</v>
      </c>
      <c r="K635" s="83">
        <f t="shared" si="737"/>
        <v>0</v>
      </c>
      <c r="L635" s="83">
        <f t="shared" si="737"/>
        <v>0</v>
      </c>
      <c r="M635" s="83">
        <f t="shared" si="737"/>
        <v>0</v>
      </c>
      <c r="N635" s="83">
        <f t="shared" si="737"/>
        <v>0</v>
      </c>
      <c r="O635" s="83">
        <f t="shared" si="737"/>
        <v>0</v>
      </c>
      <c r="P635" s="83">
        <f t="shared" si="737"/>
        <v>0</v>
      </c>
      <c r="Q635" s="83">
        <f t="shared" si="737"/>
        <v>0</v>
      </c>
      <c r="R635" s="83">
        <f t="shared" si="737"/>
        <v>0</v>
      </c>
      <c r="S635" s="83">
        <f t="shared" si="737"/>
        <v>0</v>
      </c>
      <c r="T635" s="83">
        <f t="shared" si="737"/>
        <v>0</v>
      </c>
      <c r="U635" s="145"/>
      <c r="V635" s="83">
        <f t="shared" si="725"/>
        <v>0</v>
      </c>
      <c r="W635" s="83">
        <f t="shared" si="711"/>
        <v>0</v>
      </c>
      <c r="X635" s="83">
        <f t="shared" si="711"/>
        <v>0</v>
      </c>
      <c r="Y635" s="83">
        <f t="shared" si="711"/>
        <v>0</v>
      </c>
      <c r="Z635" s="83">
        <f t="shared" si="711"/>
        <v>0</v>
      </c>
      <c r="AA635" s="83">
        <f t="shared" si="711"/>
        <v>0</v>
      </c>
      <c r="AB635" s="83">
        <f t="shared" si="711"/>
        <v>0</v>
      </c>
      <c r="AC635" s="83">
        <f t="shared" si="711"/>
        <v>0</v>
      </c>
      <c r="AD635" s="83">
        <f t="shared" si="711"/>
        <v>0</v>
      </c>
      <c r="AE635" s="83">
        <f t="shared" si="711"/>
        <v>0</v>
      </c>
      <c r="AF635" s="83">
        <f t="shared" si="711"/>
        <v>0</v>
      </c>
      <c r="AG635" s="83">
        <f t="shared" si="711"/>
        <v>0</v>
      </c>
      <c r="AI635" s="83">
        <f t="shared" si="726"/>
        <v>0</v>
      </c>
      <c r="AJ635" s="83">
        <f t="shared" si="712"/>
        <v>0</v>
      </c>
      <c r="AK635" s="83">
        <f t="shared" si="712"/>
        <v>0</v>
      </c>
      <c r="AL635" s="83">
        <f t="shared" si="712"/>
        <v>0</v>
      </c>
      <c r="AM635" s="83">
        <f t="shared" si="712"/>
        <v>0</v>
      </c>
      <c r="AN635" s="83">
        <f t="shared" si="712"/>
        <v>0</v>
      </c>
      <c r="AO635" s="83">
        <f t="shared" si="712"/>
        <v>0</v>
      </c>
      <c r="AP635" s="83">
        <f t="shared" si="712"/>
        <v>0</v>
      </c>
      <c r="AQ635" s="83">
        <f t="shared" si="712"/>
        <v>0</v>
      </c>
      <c r="AR635" s="83">
        <f t="shared" si="712"/>
        <v>0</v>
      </c>
      <c r="AS635" s="83">
        <f t="shared" si="712"/>
        <v>0</v>
      </c>
      <c r="AT635" s="83">
        <f t="shared" si="712"/>
        <v>0</v>
      </c>
      <c r="AU635" s="155"/>
      <c r="AV635" s="2">
        <f t="shared" si="727"/>
        <v>0</v>
      </c>
      <c r="AW635" s="2">
        <f t="shared" si="713"/>
        <v>0</v>
      </c>
      <c r="AX635" s="2">
        <f t="shared" si="714"/>
        <v>0</v>
      </c>
      <c r="AY635" s="2">
        <f t="shared" si="715"/>
        <v>0</v>
      </c>
      <c r="AZ635" s="2">
        <f t="shared" si="716"/>
        <v>0</v>
      </c>
      <c r="BA635" s="2">
        <f t="shared" si="717"/>
        <v>0</v>
      </c>
      <c r="BB635" s="2">
        <f t="shared" si="718"/>
        <v>0</v>
      </c>
      <c r="BC635" s="2">
        <f t="shared" si="719"/>
        <v>0</v>
      </c>
      <c r="BD635" s="2">
        <f t="shared" si="720"/>
        <v>0</v>
      </c>
      <c r="BE635" s="2">
        <f t="shared" si="721"/>
        <v>0</v>
      </c>
      <c r="BF635" s="2">
        <f t="shared" si="722"/>
        <v>0</v>
      </c>
      <c r="BG635" s="2">
        <f t="shared" si="723"/>
        <v>0</v>
      </c>
      <c r="BH635" s="145"/>
      <c r="BU635" s="145"/>
      <c r="CH635" s="145"/>
      <c r="CU635" s="145"/>
      <c r="DH635" s="145"/>
      <c r="DU635" s="145"/>
      <c r="EH635" s="145"/>
    </row>
    <row r="636" spans="1:138" ht="15.75" hidden="1" outlineLevel="1" x14ac:dyDescent="0.25">
      <c r="A636" s="2">
        <f t="shared" si="732"/>
        <v>76</v>
      </c>
      <c r="B636" s="88">
        <f t="shared" si="732"/>
        <v>0</v>
      </c>
      <c r="C636" s="88">
        <f t="shared" si="732"/>
        <v>0</v>
      </c>
      <c r="D636" s="2">
        <f t="shared" si="732"/>
        <v>0</v>
      </c>
      <c r="E636" s="161">
        <f t="shared" si="732"/>
        <v>0</v>
      </c>
      <c r="H636" s="174">
        <v>0</v>
      </c>
      <c r="I636" s="83">
        <f t="shared" ref="I636:T636" si="738">I497+H636</f>
        <v>0</v>
      </c>
      <c r="J636" s="83">
        <f t="shared" si="738"/>
        <v>0</v>
      </c>
      <c r="K636" s="83">
        <f t="shared" si="738"/>
        <v>0</v>
      </c>
      <c r="L636" s="83">
        <f t="shared" si="738"/>
        <v>0</v>
      </c>
      <c r="M636" s="83">
        <f t="shared" si="738"/>
        <v>0</v>
      </c>
      <c r="N636" s="83">
        <f t="shared" si="738"/>
        <v>0</v>
      </c>
      <c r="O636" s="83">
        <f t="shared" si="738"/>
        <v>0</v>
      </c>
      <c r="P636" s="83">
        <f t="shared" si="738"/>
        <v>0</v>
      </c>
      <c r="Q636" s="83">
        <f t="shared" si="738"/>
        <v>0</v>
      </c>
      <c r="R636" s="83">
        <f t="shared" si="738"/>
        <v>0</v>
      </c>
      <c r="S636" s="83">
        <f t="shared" si="738"/>
        <v>0</v>
      </c>
      <c r="T636" s="83">
        <f t="shared" si="738"/>
        <v>0</v>
      </c>
      <c r="U636" s="145"/>
      <c r="V636" s="83">
        <f t="shared" si="725"/>
        <v>0</v>
      </c>
      <c r="W636" s="83">
        <f t="shared" si="711"/>
        <v>0</v>
      </c>
      <c r="X636" s="83">
        <f t="shared" si="711"/>
        <v>0</v>
      </c>
      <c r="Y636" s="83">
        <f t="shared" si="711"/>
        <v>0</v>
      </c>
      <c r="Z636" s="83">
        <f t="shared" si="711"/>
        <v>0</v>
      </c>
      <c r="AA636" s="83">
        <f t="shared" si="711"/>
        <v>0</v>
      </c>
      <c r="AB636" s="83">
        <f t="shared" si="711"/>
        <v>0</v>
      </c>
      <c r="AC636" s="83">
        <f t="shared" si="711"/>
        <v>0</v>
      </c>
      <c r="AD636" s="83">
        <f t="shared" si="711"/>
        <v>0</v>
      </c>
      <c r="AE636" s="83">
        <f t="shared" si="711"/>
        <v>0</v>
      </c>
      <c r="AF636" s="83">
        <f t="shared" si="711"/>
        <v>0</v>
      </c>
      <c r="AG636" s="83">
        <f t="shared" si="711"/>
        <v>0</v>
      </c>
      <c r="AI636" s="83">
        <f t="shared" si="726"/>
        <v>0</v>
      </c>
      <c r="AJ636" s="83">
        <f t="shared" si="712"/>
        <v>0</v>
      </c>
      <c r="AK636" s="83">
        <f t="shared" si="712"/>
        <v>0</v>
      </c>
      <c r="AL636" s="83">
        <f t="shared" si="712"/>
        <v>0</v>
      </c>
      <c r="AM636" s="83">
        <f t="shared" si="712"/>
        <v>0</v>
      </c>
      <c r="AN636" s="83">
        <f t="shared" si="712"/>
        <v>0</v>
      </c>
      <c r="AO636" s="83">
        <f t="shared" si="712"/>
        <v>0</v>
      </c>
      <c r="AP636" s="83">
        <f t="shared" si="712"/>
        <v>0</v>
      </c>
      <c r="AQ636" s="83">
        <f t="shared" si="712"/>
        <v>0</v>
      </c>
      <c r="AR636" s="83">
        <f t="shared" si="712"/>
        <v>0</v>
      </c>
      <c r="AS636" s="83">
        <f t="shared" si="712"/>
        <v>0</v>
      </c>
      <c r="AT636" s="83">
        <f t="shared" si="712"/>
        <v>0</v>
      </c>
      <c r="AU636" s="155"/>
      <c r="AV636" s="2">
        <f t="shared" si="727"/>
        <v>0</v>
      </c>
      <c r="AW636" s="2">
        <f t="shared" si="713"/>
        <v>0</v>
      </c>
      <c r="AX636" s="2">
        <f t="shared" si="714"/>
        <v>0</v>
      </c>
      <c r="AY636" s="2">
        <f t="shared" si="715"/>
        <v>0</v>
      </c>
      <c r="AZ636" s="2">
        <f t="shared" si="716"/>
        <v>0</v>
      </c>
      <c r="BA636" s="2">
        <f t="shared" si="717"/>
        <v>0</v>
      </c>
      <c r="BB636" s="2">
        <f t="shared" si="718"/>
        <v>0</v>
      </c>
      <c r="BC636" s="2">
        <f t="shared" si="719"/>
        <v>0</v>
      </c>
      <c r="BD636" s="2">
        <f t="shared" si="720"/>
        <v>0</v>
      </c>
      <c r="BE636" s="2">
        <f t="shared" si="721"/>
        <v>0</v>
      </c>
      <c r="BF636" s="2">
        <f t="shared" si="722"/>
        <v>0</v>
      </c>
      <c r="BG636" s="2">
        <f t="shared" si="723"/>
        <v>0</v>
      </c>
      <c r="BH636" s="145"/>
      <c r="BU636" s="145"/>
      <c r="CH636" s="145"/>
      <c r="CU636" s="145"/>
      <c r="DH636" s="145"/>
      <c r="DU636" s="145"/>
      <c r="EH636" s="145"/>
    </row>
    <row r="637" spans="1:138" ht="15.75" hidden="1" outlineLevel="1" x14ac:dyDescent="0.25">
      <c r="A637" s="2">
        <f t="shared" si="732"/>
        <v>77</v>
      </c>
      <c r="B637" s="88">
        <f t="shared" si="732"/>
        <v>0</v>
      </c>
      <c r="C637" s="88">
        <f t="shared" si="732"/>
        <v>0</v>
      </c>
      <c r="D637" s="2">
        <f t="shared" si="732"/>
        <v>0</v>
      </c>
      <c r="E637" s="161">
        <f t="shared" si="732"/>
        <v>0</v>
      </c>
      <c r="H637" s="174">
        <v>0</v>
      </c>
      <c r="I637" s="83">
        <f t="shared" ref="I637:T637" si="739">I498+H637</f>
        <v>0</v>
      </c>
      <c r="J637" s="83">
        <f t="shared" si="739"/>
        <v>0</v>
      </c>
      <c r="K637" s="83">
        <f t="shared" si="739"/>
        <v>0</v>
      </c>
      <c r="L637" s="83">
        <f t="shared" si="739"/>
        <v>0</v>
      </c>
      <c r="M637" s="83">
        <f t="shared" si="739"/>
        <v>0</v>
      </c>
      <c r="N637" s="83">
        <f t="shared" si="739"/>
        <v>0</v>
      </c>
      <c r="O637" s="83">
        <f t="shared" si="739"/>
        <v>0</v>
      </c>
      <c r="P637" s="83">
        <f t="shared" si="739"/>
        <v>0</v>
      </c>
      <c r="Q637" s="83">
        <f t="shared" si="739"/>
        <v>0</v>
      </c>
      <c r="R637" s="83">
        <f t="shared" si="739"/>
        <v>0</v>
      </c>
      <c r="S637" s="83">
        <f t="shared" si="739"/>
        <v>0</v>
      </c>
      <c r="T637" s="83">
        <f t="shared" si="739"/>
        <v>0</v>
      </c>
      <c r="U637" s="145"/>
      <c r="V637" s="83">
        <f t="shared" si="725"/>
        <v>0</v>
      </c>
      <c r="W637" s="83">
        <f t="shared" si="711"/>
        <v>0</v>
      </c>
      <c r="X637" s="83">
        <f t="shared" si="711"/>
        <v>0</v>
      </c>
      <c r="Y637" s="83">
        <f t="shared" si="711"/>
        <v>0</v>
      </c>
      <c r="Z637" s="83">
        <f t="shared" si="711"/>
        <v>0</v>
      </c>
      <c r="AA637" s="83">
        <f t="shared" si="711"/>
        <v>0</v>
      </c>
      <c r="AB637" s="83">
        <f t="shared" si="711"/>
        <v>0</v>
      </c>
      <c r="AC637" s="83">
        <f t="shared" si="711"/>
        <v>0</v>
      </c>
      <c r="AD637" s="83">
        <f t="shared" si="711"/>
        <v>0</v>
      </c>
      <c r="AE637" s="83">
        <f t="shared" si="711"/>
        <v>0</v>
      </c>
      <c r="AF637" s="83">
        <f t="shared" si="711"/>
        <v>0</v>
      </c>
      <c r="AG637" s="83">
        <f t="shared" si="711"/>
        <v>0</v>
      </c>
      <c r="AI637" s="83">
        <f t="shared" si="726"/>
        <v>0</v>
      </c>
      <c r="AJ637" s="83">
        <f t="shared" si="712"/>
        <v>0</v>
      </c>
      <c r="AK637" s="83">
        <f t="shared" si="712"/>
        <v>0</v>
      </c>
      <c r="AL637" s="83">
        <f t="shared" si="712"/>
        <v>0</v>
      </c>
      <c r="AM637" s="83">
        <f t="shared" si="712"/>
        <v>0</v>
      </c>
      <c r="AN637" s="83">
        <f t="shared" si="712"/>
        <v>0</v>
      </c>
      <c r="AO637" s="83">
        <f t="shared" si="712"/>
        <v>0</v>
      </c>
      <c r="AP637" s="83">
        <f t="shared" si="712"/>
        <v>0</v>
      </c>
      <c r="AQ637" s="83">
        <f t="shared" si="712"/>
        <v>0</v>
      </c>
      <c r="AR637" s="83">
        <f t="shared" si="712"/>
        <v>0</v>
      </c>
      <c r="AS637" s="83">
        <f t="shared" si="712"/>
        <v>0</v>
      </c>
      <c r="AT637" s="83">
        <f t="shared" si="712"/>
        <v>0</v>
      </c>
      <c r="AU637" s="155"/>
      <c r="AV637" s="2">
        <f t="shared" si="727"/>
        <v>0</v>
      </c>
      <c r="AW637" s="2">
        <f t="shared" si="713"/>
        <v>0</v>
      </c>
      <c r="AX637" s="2">
        <f t="shared" si="714"/>
        <v>0</v>
      </c>
      <c r="AY637" s="2">
        <f t="shared" si="715"/>
        <v>0</v>
      </c>
      <c r="AZ637" s="2">
        <f t="shared" si="716"/>
        <v>0</v>
      </c>
      <c r="BA637" s="2">
        <f t="shared" si="717"/>
        <v>0</v>
      </c>
      <c r="BB637" s="2">
        <f t="shared" si="718"/>
        <v>0</v>
      </c>
      <c r="BC637" s="2">
        <f t="shared" si="719"/>
        <v>0</v>
      </c>
      <c r="BD637" s="2">
        <f t="shared" si="720"/>
        <v>0</v>
      </c>
      <c r="BE637" s="2">
        <f t="shared" si="721"/>
        <v>0</v>
      </c>
      <c r="BF637" s="2">
        <f t="shared" si="722"/>
        <v>0</v>
      </c>
      <c r="BG637" s="2">
        <f t="shared" si="723"/>
        <v>0</v>
      </c>
      <c r="BH637" s="145"/>
      <c r="BU637" s="145"/>
      <c r="CH637" s="145"/>
      <c r="CU637" s="145"/>
      <c r="DH637" s="145"/>
      <c r="DU637" s="145"/>
      <c r="EH637" s="145"/>
    </row>
    <row r="638" spans="1:138" ht="15.75" hidden="1" outlineLevel="1" x14ac:dyDescent="0.25">
      <c r="A638" s="2">
        <f t="shared" si="732"/>
        <v>78</v>
      </c>
      <c r="B638" s="88">
        <f t="shared" si="732"/>
        <v>0</v>
      </c>
      <c r="C638" s="88">
        <f t="shared" si="732"/>
        <v>0</v>
      </c>
      <c r="D638" s="2">
        <f t="shared" si="732"/>
        <v>0</v>
      </c>
      <c r="E638" s="161">
        <f t="shared" si="732"/>
        <v>0</v>
      </c>
      <c r="H638" s="174">
        <v>0</v>
      </c>
      <c r="I638" s="83">
        <f t="shared" ref="I638:T638" si="740">I499+H638</f>
        <v>0</v>
      </c>
      <c r="J638" s="83">
        <f t="shared" si="740"/>
        <v>0</v>
      </c>
      <c r="K638" s="83">
        <f t="shared" si="740"/>
        <v>0</v>
      </c>
      <c r="L638" s="83">
        <f t="shared" si="740"/>
        <v>0</v>
      </c>
      <c r="M638" s="83">
        <f t="shared" si="740"/>
        <v>0</v>
      </c>
      <c r="N638" s="83">
        <f t="shared" si="740"/>
        <v>0</v>
      </c>
      <c r="O638" s="83">
        <f t="shared" si="740"/>
        <v>0</v>
      </c>
      <c r="P638" s="83">
        <f t="shared" si="740"/>
        <v>0</v>
      </c>
      <c r="Q638" s="83">
        <f t="shared" si="740"/>
        <v>0</v>
      </c>
      <c r="R638" s="83">
        <f t="shared" si="740"/>
        <v>0</v>
      </c>
      <c r="S638" s="83">
        <f t="shared" si="740"/>
        <v>0</v>
      </c>
      <c r="T638" s="83">
        <f t="shared" si="740"/>
        <v>0</v>
      </c>
      <c r="U638" s="145"/>
      <c r="V638" s="83">
        <f t="shared" si="725"/>
        <v>0</v>
      </c>
      <c r="W638" s="83">
        <f t="shared" si="711"/>
        <v>0</v>
      </c>
      <c r="X638" s="83">
        <f t="shared" si="711"/>
        <v>0</v>
      </c>
      <c r="Y638" s="83">
        <f t="shared" si="711"/>
        <v>0</v>
      </c>
      <c r="Z638" s="83">
        <f t="shared" si="711"/>
        <v>0</v>
      </c>
      <c r="AA638" s="83">
        <f t="shared" si="711"/>
        <v>0</v>
      </c>
      <c r="AB638" s="83">
        <f t="shared" si="711"/>
        <v>0</v>
      </c>
      <c r="AC638" s="83">
        <f t="shared" si="711"/>
        <v>0</v>
      </c>
      <c r="AD638" s="83">
        <f t="shared" si="711"/>
        <v>0</v>
      </c>
      <c r="AE638" s="83">
        <f t="shared" si="711"/>
        <v>0</v>
      </c>
      <c r="AF638" s="83">
        <f t="shared" si="711"/>
        <v>0</v>
      </c>
      <c r="AG638" s="83">
        <f t="shared" si="711"/>
        <v>0</v>
      </c>
      <c r="AI638" s="83">
        <f t="shared" si="726"/>
        <v>0</v>
      </c>
      <c r="AJ638" s="83">
        <f t="shared" si="712"/>
        <v>0</v>
      </c>
      <c r="AK638" s="83">
        <f t="shared" si="712"/>
        <v>0</v>
      </c>
      <c r="AL638" s="83">
        <f t="shared" si="712"/>
        <v>0</v>
      </c>
      <c r="AM638" s="83">
        <f t="shared" si="712"/>
        <v>0</v>
      </c>
      <c r="AN638" s="83">
        <f t="shared" si="712"/>
        <v>0</v>
      </c>
      <c r="AO638" s="83">
        <f t="shared" si="712"/>
        <v>0</v>
      </c>
      <c r="AP638" s="83">
        <f t="shared" si="712"/>
        <v>0</v>
      </c>
      <c r="AQ638" s="83">
        <f t="shared" si="712"/>
        <v>0</v>
      </c>
      <c r="AR638" s="83">
        <f t="shared" si="712"/>
        <v>0</v>
      </c>
      <c r="AS638" s="83">
        <f t="shared" si="712"/>
        <v>0</v>
      </c>
      <c r="AT638" s="83">
        <f t="shared" si="712"/>
        <v>0</v>
      </c>
      <c r="AU638" s="155"/>
      <c r="AV638" s="2">
        <f t="shared" si="727"/>
        <v>0</v>
      </c>
      <c r="AW638" s="2">
        <f t="shared" si="713"/>
        <v>0</v>
      </c>
      <c r="AX638" s="2">
        <f t="shared" si="714"/>
        <v>0</v>
      </c>
      <c r="AY638" s="2">
        <f t="shared" si="715"/>
        <v>0</v>
      </c>
      <c r="AZ638" s="2">
        <f t="shared" si="716"/>
        <v>0</v>
      </c>
      <c r="BA638" s="2">
        <f t="shared" si="717"/>
        <v>0</v>
      </c>
      <c r="BB638" s="2">
        <f t="shared" si="718"/>
        <v>0</v>
      </c>
      <c r="BC638" s="2">
        <f t="shared" si="719"/>
        <v>0</v>
      </c>
      <c r="BD638" s="2">
        <f t="shared" si="720"/>
        <v>0</v>
      </c>
      <c r="BE638" s="2">
        <f t="shared" si="721"/>
        <v>0</v>
      </c>
      <c r="BF638" s="2">
        <f t="shared" si="722"/>
        <v>0</v>
      </c>
      <c r="BG638" s="2">
        <f t="shared" si="723"/>
        <v>0</v>
      </c>
      <c r="BH638" s="145"/>
      <c r="BU638" s="145"/>
      <c r="CH638" s="145"/>
      <c r="CU638" s="145"/>
      <c r="DH638" s="145"/>
      <c r="DU638" s="145"/>
      <c r="EH638" s="145"/>
    </row>
    <row r="639" spans="1:138" ht="15.75" hidden="1" outlineLevel="1" x14ac:dyDescent="0.25">
      <c r="A639" s="2">
        <f t="shared" si="732"/>
        <v>79</v>
      </c>
      <c r="B639" s="88">
        <f t="shared" si="732"/>
        <v>0</v>
      </c>
      <c r="C639" s="88">
        <f t="shared" si="732"/>
        <v>0</v>
      </c>
      <c r="D639" s="2">
        <f t="shared" si="732"/>
        <v>0</v>
      </c>
      <c r="E639" s="161">
        <f t="shared" si="732"/>
        <v>0</v>
      </c>
      <c r="H639" s="174">
        <v>0</v>
      </c>
      <c r="I639" s="83">
        <f t="shared" ref="I639:T639" si="741">I500+H639</f>
        <v>0</v>
      </c>
      <c r="J639" s="83">
        <f t="shared" si="741"/>
        <v>0</v>
      </c>
      <c r="K639" s="83">
        <f t="shared" si="741"/>
        <v>0</v>
      </c>
      <c r="L639" s="83">
        <f t="shared" si="741"/>
        <v>0</v>
      </c>
      <c r="M639" s="83">
        <f t="shared" si="741"/>
        <v>0</v>
      </c>
      <c r="N639" s="83">
        <f t="shared" si="741"/>
        <v>0</v>
      </c>
      <c r="O639" s="83">
        <f t="shared" si="741"/>
        <v>0</v>
      </c>
      <c r="P639" s="83">
        <f t="shared" si="741"/>
        <v>0</v>
      </c>
      <c r="Q639" s="83">
        <f t="shared" si="741"/>
        <v>0</v>
      </c>
      <c r="R639" s="83">
        <f t="shared" si="741"/>
        <v>0</v>
      </c>
      <c r="S639" s="83">
        <f t="shared" si="741"/>
        <v>0</v>
      </c>
      <c r="T639" s="83">
        <f t="shared" si="741"/>
        <v>0</v>
      </c>
      <c r="U639" s="145"/>
      <c r="V639" s="83">
        <f t="shared" si="725"/>
        <v>0</v>
      </c>
      <c r="W639" s="83">
        <f t="shared" si="711"/>
        <v>0</v>
      </c>
      <c r="X639" s="83">
        <f t="shared" si="711"/>
        <v>0</v>
      </c>
      <c r="Y639" s="83">
        <f t="shared" si="711"/>
        <v>0</v>
      </c>
      <c r="Z639" s="83">
        <f t="shared" si="711"/>
        <v>0</v>
      </c>
      <c r="AA639" s="83">
        <f t="shared" si="711"/>
        <v>0</v>
      </c>
      <c r="AB639" s="83">
        <f t="shared" si="711"/>
        <v>0</v>
      </c>
      <c r="AC639" s="83">
        <f t="shared" si="711"/>
        <v>0</v>
      </c>
      <c r="AD639" s="83">
        <f t="shared" si="711"/>
        <v>0</v>
      </c>
      <c r="AE639" s="83">
        <f t="shared" si="711"/>
        <v>0</v>
      </c>
      <c r="AF639" s="83">
        <f t="shared" si="711"/>
        <v>0</v>
      </c>
      <c r="AG639" s="83">
        <f t="shared" si="711"/>
        <v>0</v>
      </c>
      <c r="AI639" s="83">
        <f t="shared" si="726"/>
        <v>0</v>
      </c>
      <c r="AJ639" s="83">
        <f t="shared" si="712"/>
        <v>0</v>
      </c>
      <c r="AK639" s="83">
        <f t="shared" si="712"/>
        <v>0</v>
      </c>
      <c r="AL639" s="83">
        <f t="shared" si="712"/>
        <v>0</v>
      </c>
      <c r="AM639" s="83">
        <f t="shared" si="712"/>
        <v>0</v>
      </c>
      <c r="AN639" s="83">
        <f t="shared" si="712"/>
        <v>0</v>
      </c>
      <c r="AO639" s="83">
        <f t="shared" si="712"/>
        <v>0</v>
      </c>
      <c r="AP639" s="83">
        <f t="shared" si="712"/>
        <v>0</v>
      </c>
      <c r="AQ639" s="83">
        <f t="shared" si="712"/>
        <v>0</v>
      </c>
      <c r="AR639" s="83">
        <f t="shared" si="712"/>
        <v>0</v>
      </c>
      <c r="AS639" s="83">
        <f t="shared" si="712"/>
        <v>0</v>
      </c>
      <c r="AT639" s="83">
        <f t="shared" si="712"/>
        <v>0</v>
      </c>
      <c r="AU639" s="155"/>
      <c r="AV639" s="2">
        <f t="shared" si="727"/>
        <v>0</v>
      </c>
      <c r="AW639" s="2">
        <f t="shared" si="713"/>
        <v>0</v>
      </c>
      <c r="AX639" s="2">
        <f t="shared" si="714"/>
        <v>0</v>
      </c>
      <c r="AY639" s="2">
        <f t="shared" si="715"/>
        <v>0</v>
      </c>
      <c r="AZ639" s="2">
        <f t="shared" si="716"/>
        <v>0</v>
      </c>
      <c r="BA639" s="2">
        <f t="shared" si="717"/>
        <v>0</v>
      </c>
      <c r="BB639" s="2">
        <f t="shared" si="718"/>
        <v>0</v>
      </c>
      <c r="BC639" s="2">
        <f t="shared" si="719"/>
        <v>0</v>
      </c>
      <c r="BD639" s="2">
        <f t="shared" si="720"/>
        <v>0</v>
      </c>
      <c r="BE639" s="2">
        <f t="shared" si="721"/>
        <v>0</v>
      </c>
      <c r="BF639" s="2">
        <f t="shared" si="722"/>
        <v>0</v>
      </c>
      <c r="BG639" s="2">
        <f t="shared" si="723"/>
        <v>0</v>
      </c>
      <c r="BH639" s="145"/>
      <c r="BU639" s="145"/>
      <c r="CH639" s="145"/>
      <c r="CU639" s="145"/>
      <c r="DH639" s="145"/>
      <c r="DU639" s="145"/>
      <c r="EH639" s="145"/>
    </row>
    <row r="640" spans="1:138" ht="15.75" hidden="1" outlineLevel="1" x14ac:dyDescent="0.25">
      <c r="A640" s="2">
        <f t="shared" si="732"/>
        <v>80</v>
      </c>
      <c r="B640" s="88">
        <f t="shared" si="732"/>
        <v>0</v>
      </c>
      <c r="C640" s="88">
        <f t="shared" si="732"/>
        <v>0</v>
      </c>
      <c r="D640" s="2">
        <f t="shared" si="732"/>
        <v>0</v>
      </c>
      <c r="E640" s="161">
        <f t="shared" si="732"/>
        <v>0</v>
      </c>
      <c r="H640" s="174">
        <v>0</v>
      </c>
      <c r="I640" s="83">
        <f t="shared" ref="I640:T640" si="742">I501+H640</f>
        <v>0</v>
      </c>
      <c r="J640" s="83">
        <f t="shared" si="742"/>
        <v>0</v>
      </c>
      <c r="K640" s="83">
        <f t="shared" si="742"/>
        <v>0</v>
      </c>
      <c r="L640" s="83">
        <f t="shared" si="742"/>
        <v>0</v>
      </c>
      <c r="M640" s="83">
        <f t="shared" si="742"/>
        <v>0</v>
      </c>
      <c r="N640" s="83">
        <f t="shared" si="742"/>
        <v>0</v>
      </c>
      <c r="O640" s="83">
        <f t="shared" si="742"/>
        <v>0</v>
      </c>
      <c r="P640" s="83">
        <f t="shared" si="742"/>
        <v>0</v>
      </c>
      <c r="Q640" s="83">
        <f t="shared" si="742"/>
        <v>0</v>
      </c>
      <c r="R640" s="83">
        <f t="shared" si="742"/>
        <v>0</v>
      </c>
      <c r="S640" s="83">
        <f t="shared" si="742"/>
        <v>0</v>
      </c>
      <c r="T640" s="83">
        <f t="shared" si="742"/>
        <v>0</v>
      </c>
      <c r="U640" s="145"/>
      <c r="V640" s="83">
        <f t="shared" si="725"/>
        <v>0</v>
      </c>
      <c r="W640" s="83">
        <f t="shared" si="711"/>
        <v>0</v>
      </c>
      <c r="X640" s="83">
        <f t="shared" si="711"/>
        <v>0</v>
      </c>
      <c r="Y640" s="83">
        <f t="shared" si="711"/>
        <v>0</v>
      </c>
      <c r="Z640" s="83">
        <f t="shared" si="711"/>
        <v>0</v>
      </c>
      <c r="AA640" s="83">
        <f t="shared" si="711"/>
        <v>0</v>
      </c>
      <c r="AB640" s="83">
        <f t="shared" si="711"/>
        <v>0</v>
      </c>
      <c r="AC640" s="83">
        <f t="shared" si="711"/>
        <v>0</v>
      </c>
      <c r="AD640" s="83">
        <f t="shared" si="711"/>
        <v>0</v>
      </c>
      <c r="AE640" s="83">
        <f t="shared" si="711"/>
        <v>0</v>
      </c>
      <c r="AF640" s="83">
        <f t="shared" si="711"/>
        <v>0</v>
      </c>
      <c r="AG640" s="83">
        <f t="shared" si="711"/>
        <v>0</v>
      </c>
      <c r="AI640" s="83">
        <f t="shared" si="726"/>
        <v>0</v>
      </c>
      <c r="AJ640" s="83">
        <f t="shared" si="712"/>
        <v>0</v>
      </c>
      <c r="AK640" s="83">
        <f t="shared" si="712"/>
        <v>0</v>
      </c>
      <c r="AL640" s="83">
        <f t="shared" si="712"/>
        <v>0</v>
      </c>
      <c r="AM640" s="83">
        <f t="shared" si="712"/>
        <v>0</v>
      </c>
      <c r="AN640" s="83">
        <f t="shared" si="712"/>
        <v>0</v>
      </c>
      <c r="AO640" s="83">
        <f t="shared" si="712"/>
        <v>0</v>
      </c>
      <c r="AP640" s="83">
        <f t="shared" si="712"/>
        <v>0</v>
      </c>
      <c r="AQ640" s="83">
        <f t="shared" si="712"/>
        <v>0</v>
      </c>
      <c r="AR640" s="83">
        <f t="shared" si="712"/>
        <v>0</v>
      </c>
      <c r="AS640" s="83">
        <f t="shared" si="712"/>
        <v>0</v>
      </c>
      <c r="AT640" s="83">
        <f t="shared" si="712"/>
        <v>0</v>
      </c>
      <c r="AU640" s="155"/>
      <c r="AV640" s="2">
        <f t="shared" si="727"/>
        <v>0</v>
      </c>
      <c r="AW640" s="2">
        <f t="shared" si="713"/>
        <v>0</v>
      </c>
      <c r="AX640" s="2">
        <f t="shared" si="714"/>
        <v>0</v>
      </c>
      <c r="AY640" s="2">
        <f t="shared" si="715"/>
        <v>0</v>
      </c>
      <c r="AZ640" s="2">
        <f t="shared" si="716"/>
        <v>0</v>
      </c>
      <c r="BA640" s="2">
        <f t="shared" si="717"/>
        <v>0</v>
      </c>
      <c r="BB640" s="2">
        <f t="shared" si="718"/>
        <v>0</v>
      </c>
      <c r="BC640" s="2">
        <f t="shared" si="719"/>
        <v>0</v>
      </c>
      <c r="BD640" s="2">
        <f t="shared" si="720"/>
        <v>0</v>
      </c>
      <c r="BE640" s="2">
        <f t="shared" si="721"/>
        <v>0</v>
      </c>
      <c r="BF640" s="2">
        <f t="shared" si="722"/>
        <v>0</v>
      </c>
      <c r="BG640" s="2">
        <f t="shared" si="723"/>
        <v>0</v>
      </c>
      <c r="BH640" s="145"/>
      <c r="BU640" s="145"/>
      <c r="CH640" s="145"/>
      <c r="CU640" s="145"/>
      <c r="DH640" s="145"/>
      <c r="DU640" s="145"/>
      <c r="EH640" s="145"/>
    </row>
    <row r="641" spans="1:138" ht="15.75" hidden="1" outlineLevel="1" x14ac:dyDescent="0.25">
      <c r="A641" s="2">
        <f t="shared" ref="A641:E650" si="743">A502</f>
        <v>81</v>
      </c>
      <c r="B641" s="88">
        <f t="shared" si="743"/>
        <v>0</v>
      </c>
      <c r="C641" s="88">
        <f t="shared" si="743"/>
        <v>0</v>
      </c>
      <c r="D641" s="2">
        <f t="shared" si="743"/>
        <v>0</v>
      </c>
      <c r="E641" s="161">
        <f t="shared" si="743"/>
        <v>0</v>
      </c>
      <c r="H641" s="174">
        <v>0</v>
      </c>
      <c r="I641" s="83">
        <f t="shared" ref="I641:T641" si="744">I502+H641</f>
        <v>0</v>
      </c>
      <c r="J641" s="83">
        <f t="shared" si="744"/>
        <v>0</v>
      </c>
      <c r="K641" s="83">
        <f t="shared" si="744"/>
        <v>0</v>
      </c>
      <c r="L641" s="83">
        <f t="shared" si="744"/>
        <v>0</v>
      </c>
      <c r="M641" s="83">
        <f t="shared" si="744"/>
        <v>0</v>
      </c>
      <c r="N641" s="83">
        <f t="shared" si="744"/>
        <v>0</v>
      </c>
      <c r="O641" s="83">
        <f t="shared" si="744"/>
        <v>0</v>
      </c>
      <c r="P641" s="83">
        <f t="shared" si="744"/>
        <v>0</v>
      </c>
      <c r="Q641" s="83">
        <f t="shared" si="744"/>
        <v>0</v>
      </c>
      <c r="R641" s="83">
        <f t="shared" si="744"/>
        <v>0</v>
      </c>
      <c r="S641" s="83">
        <f t="shared" si="744"/>
        <v>0</v>
      </c>
      <c r="T641" s="83">
        <f t="shared" si="744"/>
        <v>0</v>
      </c>
      <c r="U641" s="145"/>
      <c r="V641" s="83">
        <f t="shared" si="725"/>
        <v>0</v>
      </c>
      <c r="W641" s="83">
        <f t="shared" ref="W641:AG656" si="745">W502+V641</f>
        <v>0</v>
      </c>
      <c r="X641" s="83">
        <f t="shared" si="745"/>
        <v>0</v>
      </c>
      <c r="Y641" s="83">
        <f t="shared" si="745"/>
        <v>0</v>
      </c>
      <c r="Z641" s="83">
        <f t="shared" si="745"/>
        <v>0</v>
      </c>
      <c r="AA641" s="83">
        <f t="shared" si="745"/>
        <v>0</v>
      </c>
      <c r="AB641" s="83">
        <f t="shared" si="745"/>
        <v>0</v>
      </c>
      <c r="AC641" s="83">
        <f t="shared" si="745"/>
        <v>0</v>
      </c>
      <c r="AD641" s="83">
        <f t="shared" si="745"/>
        <v>0</v>
      </c>
      <c r="AE641" s="83">
        <f t="shared" si="745"/>
        <v>0</v>
      </c>
      <c r="AF641" s="83">
        <f t="shared" si="745"/>
        <v>0</v>
      </c>
      <c r="AG641" s="83">
        <f t="shared" si="745"/>
        <v>0</v>
      </c>
      <c r="AI641" s="83">
        <f t="shared" si="726"/>
        <v>0</v>
      </c>
      <c r="AJ641" s="83">
        <f t="shared" ref="AJ641:AT656" si="746">AJ502+AI641</f>
        <v>0</v>
      </c>
      <c r="AK641" s="83">
        <f t="shared" si="746"/>
        <v>0</v>
      </c>
      <c r="AL641" s="83">
        <f t="shared" si="746"/>
        <v>0</v>
      </c>
      <c r="AM641" s="83">
        <f t="shared" si="746"/>
        <v>0</v>
      </c>
      <c r="AN641" s="83">
        <f t="shared" si="746"/>
        <v>0</v>
      </c>
      <c r="AO641" s="83">
        <f t="shared" si="746"/>
        <v>0</v>
      </c>
      <c r="AP641" s="83">
        <f t="shared" si="746"/>
        <v>0</v>
      </c>
      <c r="AQ641" s="83">
        <f t="shared" si="746"/>
        <v>0</v>
      </c>
      <c r="AR641" s="83">
        <f t="shared" si="746"/>
        <v>0</v>
      </c>
      <c r="AS641" s="83">
        <f t="shared" si="746"/>
        <v>0</v>
      </c>
      <c r="AT641" s="83">
        <f t="shared" si="746"/>
        <v>0</v>
      </c>
      <c r="AU641" s="155"/>
      <c r="AV641" s="2">
        <f t="shared" si="727"/>
        <v>0</v>
      </c>
      <c r="AW641" s="2">
        <f t="shared" si="713"/>
        <v>0</v>
      </c>
      <c r="AX641" s="2">
        <f t="shared" si="714"/>
        <v>0</v>
      </c>
      <c r="AY641" s="2">
        <f t="shared" si="715"/>
        <v>0</v>
      </c>
      <c r="AZ641" s="2">
        <f t="shared" si="716"/>
        <v>0</v>
      </c>
      <c r="BA641" s="2">
        <f t="shared" si="717"/>
        <v>0</v>
      </c>
      <c r="BB641" s="2">
        <f t="shared" si="718"/>
        <v>0</v>
      </c>
      <c r="BC641" s="2">
        <f t="shared" si="719"/>
        <v>0</v>
      </c>
      <c r="BD641" s="2">
        <f t="shared" si="720"/>
        <v>0</v>
      </c>
      <c r="BE641" s="2">
        <f t="shared" si="721"/>
        <v>0</v>
      </c>
      <c r="BF641" s="2">
        <f t="shared" si="722"/>
        <v>0</v>
      </c>
      <c r="BG641" s="2">
        <f t="shared" si="723"/>
        <v>0</v>
      </c>
      <c r="BH641" s="145"/>
      <c r="BU641" s="145"/>
      <c r="CH641" s="145"/>
      <c r="CU641" s="145"/>
      <c r="DH641" s="145"/>
      <c r="DU641" s="145"/>
      <c r="EH641" s="145"/>
    </row>
    <row r="642" spans="1:138" ht="15.75" hidden="1" outlineLevel="1" x14ac:dyDescent="0.25">
      <c r="A642" s="2">
        <f t="shared" si="743"/>
        <v>82</v>
      </c>
      <c r="B642" s="88">
        <f t="shared" si="743"/>
        <v>0</v>
      </c>
      <c r="C642" s="88">
        <f t="shared" si="743"/>
        <v>0</v>
      </c>
      <c r="D642" s="2">
        <f t="shared" si="743"/>
        <v>0</v>
      </c>
      <c r="E642" s="161">
        <f t="shared" si="743"/>
        <v>0</v>
      </c>
      <c r="H642" s="174">
        <v>0</v>
      </c>
      <c r="I642" s="83">
        <f t="shared" ref="I642:T642" si="747">I503+H642</f>
        <v>0</v>
      </c>
      <c r="J642" s="83">
        <f t="shared" si="747"/>
        <v>0</v>
      </c>
      <c r="K642" s="83">
        <f t="shared" si="747"/>
        <v>0</v>
      </c>
      <c r="L642" s="83">
        <f t="shared" si="747"/>
        <v>0</v>
      </c>
      <c r="M642" s="83">
        <f t="shared" si="747"/>
        <v>0</v>
      </c>
      <c r="N642" s="83">
        <f t="shared" si="747"/>
        <v>0</v>
      </c>
      <c r="O642" s="83">
        <f t="shared" si="747"/>
        <v>0</v>
      </c>
      <c r="P642" s="83">
        <f t="shared" si="747"/>
        <v>0</v>
      </c>
      <c r="Q642" s="83">
        <f t="shared" si="747"/>
        <v>0</v>
      </c>
      <c r="R642" s="83">
        <f t="shared" si="747"/>
        <v>0</v>
      </c>
      <c r="S642" s="83">
        <f t="shared" si="747"/>
        <v>0</v>
      </c>
      <c r="T642" s="83">
        <f t="shared" si="747"/>
        <v>0</v>
      </c>
      <c r="U642" s="145"/>
      <c r="V642" s="83">
        <f t="shared" si="725"/>
        <v>0</v>
      </c>
      <c r="W642" s="83">
        <f t="shared" si="745"/>
        <v>0</v>
      </c>
      <c r="X642" s="83">
        <f t="shared" si="745"/>
        <v>0</v>
      </c>
      <c r="Y642" s="83">
        <f t="shared" si="745"/>
        <v>0</v>
      </c>
      <c r="Z642" s="83">
        <f t="shared" si="745"/>
        <v>0</v>
      </c>
      <c r="AA642" s="83">
        <f t="shared" si="745"/>
        <v>0</v>
      </c>
      <c r="AB642" s="83">
        <f t="shared" si="745"/>
        <v>0</v>
      </c>
      <c r="AC642" s="83">
        <f t="shared" si="745"/>
        <v>0</v>
      </c>
      <c r="AD642" s="83">
        <f t="shared" si="745"/>
        <v>0</v>
      </c>
      <c r="AE642" s="83">
        <f t="shared" si="745"/>
        <v>0</v>
      </c>
      <c r="AF642" s="83">
        <f t="shared" si="745"/>
        <v>0</v>
      </c>
      <c r="AG642" s="83">
        <f t="shared" si="745"/>
        <v>0</v>
      </c>
      <c r="AI642" s="83">
        <f t="shared" si="726"/>
        <v>0</v>
      </c>
      <c r="AJ642" s="83">
        <f t="shared" si="746"/>
        <v>0</v>
      </c>
      <c r="AK642" s="83">
        <f t="shared" si="746"/>
        <v>0</v>
      </c>
      <c r="AL642" s="83">
        <f t="shared" si="746"/>
        <v>0</v>
      </c>
      <c r="AM642" s="83">
        <f t="shared" si="746"/>
        <v>0</v>
      </c>
      <c r="AN642" s="83">
        <f t="shared" si="746"/>
        <v>0</v>
      </c>
      <c r="AO642" s="83">
        <f t="shared" si="746"/>
        <v>0</v>
      </c>
      <c r="AP642" s="83">
        <f t="shared" si="746"/>
        <v>0</v>
      </c>
      <c r="AQ642" s="83">
        <f t="shared" si="746"/>
        <v>0</v>
      </c>
      <c r="AR642" s="83">
        <f t="shared" si="746"/>
        <v>0</v>
      </c>
      <c r="AS642" s="83">
        <f t="shared" si="746"/>
        <v>0</v>
      </c>
      <c r="AT642" s="83">
        <f t="shared" si="746"/>
        <v>0</v>
      </c>
      <c r="AU642" s="155"/>
      <c r="AV642" s="2">
        <f t="shared" si="727"/>
        <v>0</v>
      </c>
      <c r="AW642" s="2">
        <f t="shared" si="713"/>
        <v>0</v>
      </c>
      <c r="AX642" s="2">
        <f t="shared" si="714"/>
        <v>0</v>
      </c>
      <c r="AY642" s="2">
        <f t="shared" si="715"/>
        <v>0</v>
      </c>
      <c r="AZ642" s="2">
        <f t="shared" si="716"/>
        <v>0</v>
      </c>
      <c r="BA642" s="2">
        <f t="shared" si="717"/>
        <v>0</v>
      </c>
      <c r="BB642" s="2">
        <f t="shared" si="718"/>
        <v>0</v>
      </c>
      <c r="BC642" s="2">
        <f t="shared" si="719"/>
        <v>0</v>
      </c>
      <c r="BD642" s="2">
        <f t="shared" si="720"/>
        <v>0</v>
      </c>
      <c r="BE642" s="2">
        <f t="shared" si="721"/>
        <v>0</v>
      </c>
      <c r="BF642" s="2">
        <f t="shared" si="722"/>
        <v>0</v>
      </c>
      <c r="BG642" s="2">
        <f t="shared" si="723"/>
        <v>0</v>
      </c>
      <c r="BH642" s="145"/>
      <c r="BU642" s="145"/>
      <c r="CH642" s="145"/>
      <c r="CU642" s="145"/>
      <c r="DH642" s="145"/>
      <c r="DU642" s="145"/>
      <c r="EH642" s="145"/>
    </row>
    <row r="643" spans="1:138" ht="15.75" hidden="1" outlineLevel="1" x14ac:dyDescent="0.25">
      <c r="A643" s="2">
        <f t="shared" si="743"/>
        <v>83</v>
      </c>
      <c r="B643" s="88">
        <f t="shared" si="743"/>
        <v>0</v>
      </c>
      <c r="C643" s="88">
        <f t="shared" si="743"/>
        <v>0</v>
      </c>
      <c r="D643" s="2">
        <f t="shared" si="743"/>
        <v>0</v>
      </c>
      <c r="E643" s="161">
        <f t="shared" si="743"/>
        <v>0</v>
      </c>
      <c r="H643" s="174">
        <v>0</v>
      </c>
      <c r="I643" s="83">
        <f t="shared" ref="I643:T643" si="748">I504+H643</f>
        <v>0</v>
      </c>
      <c r="J643" s="83">
        <f t="shared" si="748"/>
        <v>0</v>
      </c>
      <c r="K643" s="83">
        <f t="shared" si="748"/>
        <v>0</v>
      </c>
      <c r="L643" s="83">
        <f t="shared" si="748"/>
        <v>0</v>
      </c>
      <c r="M643" s="83">
        <f t="shared" si="748"/>
        <v>0</v>
      </c>
      <c r="N643" s="83">
        <f t="shared" si="748"/>
        <v>0</v>
      </c>
      <c r="O643" s="83">
        <f t="shared" si="748"/>
        <v>0</v>
      </c>
      <c r="P643" s="83">
        <f t="shared" si="748"/>
        <v>0</v>
      </c>
      <c r="Q643" s="83">
        <f t="shared" si="748"/>
        <v>0</v>
      </c>
      <c r="R643" s="83">
        <f t="shared" si="748"/>
        <v>0</v>
      </c>
      <c r="S643" s="83">
        <f t="shared" si="748"/>
        <v>0</v>
      </c>
      <c r="T643" s="83">
        <f t="shared" si="748"/>
        <v>0</v>
      </c>
      <c r="U643" s="145"/>
      <c r="V643" s="83">
        <f t="shared" si="725"/>
        <v>0</v>
      </c>
      <c r="W643" s="83">
        <f t="shared" si="745"/>
        <v>0</v>
      </c>
      <c r="X643" s="83">
        <f t="shared" si="745"/>
        <v>0</v>
      </c>
      <c r="Y643" s="83">
        <f t="shared" si="745"/>
        <v>0</v>
      </c>
      <c r="Z643" s="83">
        <f t="shared" si="745"/>
        <v>0</v>
      </c>
      <c r="AA643" s="83">
        <f t="shared" si="745"/>
        <v>0</v>
      </c>
      <c r="AB643" s="83">
        <f t="shared" si="745"/>
        <v>0</v>
      </c>
      <c r="AC643" s="83">
        <f t="shared" si="745"/>
        <v>0</v>
      </c>
      <c r="AD643" s="83">
        <f t="shared" si="745"/>
        <v>0</v>
      </c>
      <c r="AE643" s="83">
        <f t="shared" si="745"/>
        <v>0</v>
      </c>
      <c r="AF643" s="83">
        <f t="shared" si="745"/>
        <v>0</v>
      </c>
      <c r="AG643" s="83">
        <f t="shared" si="745"/>
        <v>0</v>
      </c>
      <c r="AI643" s="83">
        <f t="shared" si="726"/>
        <v>0</v>
      </c>
      <c r="AJ643" s="83">
        <f t="shared" si="746"/>
        <v>0</v>
      </c>
      <c r="AK643" s="83">
        <f t="shared" si="746"/>
        <v>0</v>
      </c>
      <c r="AL643" s="83">
        <f t="shared" si="746"/>
        <v>0</v>
      </c>
      <c r="AM643" s="83">
        <f t="shared" si="746"/>
        <v>0</v>
      </c>
      <c r="AN643" s="83">
        <f t="shared" si="746"/>
        <v>0</v>
      </c>
      <c r="AO643" s="83">
        <f t="shared" si="746"/>
        <v>0</v>
      </c>
      <c r="AP643" s="83">
        <f t="shared" si="746"/>
        <v>0</v>
      </c>
      <c r="AQ643" s="83">
        <f t="shared" si="746"/>
        <v>0</v>
      </c>
      <c r="AR643" s="83">
        <f t="shared" si="746"/>
        <v>0</v>
      </c>
      <c r="AS643" s="83">
        <f t="shared" si="746"/>
        <v>0</v>
      </c>
      <c r="AT643" s="83">
        <f t="shared" si="746"/>
        <v>0</v>
      </c>
      <c r="AU643" s="155"/>
      <c r="AV643" s="2">
        <f t="shared" si="727"/>
        <v>0</v>
      </c>
      <c r="AW643" s="2">
        <f t="shared" si="713"/>
        <v>0</v>
      </c>
      <c r="AX643" s="2">
        <f t="shared" si="714"/>
        <v>0</v>
      </c>
      <c r="AY643" s="2">
        <f t="shared" si="715"/>
        <v>0</v>
      </c>
      <c r="AZ643" s="2">
        <f t="shared" si="716"/>
        <v>0</v>
      </c>
      <c r="BA643" s="2">
        <f t="shared" si="717"/>
        <v>0</v>
      </c>
      <c r="BB643" s="2">
        <f t="shared" si="718"/>
        <v>0</v>
      </c>
      <c r="BC643" s="2">
        <f t="shared" si="719"/>
        <v>0</v>
      </c>
      <c r="BD643" s="2">
        <f t="shared" si="720"/>
        <v>0</v>
      </c>
      <c r="BE643" s="2">
        <f t="shared" si="721"/>
        <v>0</v>
      </c>
      <c r="BF643" s="2">
        <f t="shared" si="722"/>
        <v>0</v>
      </c>
      <c r="BG643" s="2">
        <f t="shared" si="723"/>
        <v>0</v>
      </c>
      <c r="BH643" s="145"/>
      <c r="BU643" s="145"/>
      <c r="CH643" s="145"/>
      <c r="CU643" s="145"/>
      <c r="DH643" s="145"/>
      <c r="DU643" s="145"/>
      <c r="EH643" s="145"/>
    </row>
    <row r="644" spans="1:138" ht="15.75" hidden="1" outlineLevel="1" x14ac:dyDescent="0.25">
      <c r="A644" s="2">
        <f t="shared" si="743"/>
        <v>84</v>
      </c>
      <c r="B644" s="88">
        <f t="shared" si="743"/>
        <v>0</v>
      </c>
      <c r="C644" s="88">
        <f t="shared" si="743"/>
        <v>0</v>
      </c>
      <c r="D644" s="2">
        <f t="shared" si="743"/>
        <v>0</v>
      </c>
      <c r="E644" s="161">
        <f t="shared" si="743"/>
        <v>0</v>
      </c>
      <c r="H644" s="174">
        <v>0</v>
      </c>
      <c r="I644" s="83">
        <f t="shared" ref="I644:T644" si="749">I505+H644</f>
        <v>0</v>
      </c>
      <c r="J644" s="83">
        <f t="shared" si="749"/>
        <v>0</v>
      </c>
      <c r="K644" s="83">
        <f t="shared" si="749"/>
        <v>0</v>
      </c>
      <c r="L644" s="83">
        <f t="shared" si="749"/>
        <v>0</v>
      </c>
      <c r="M644" s="83">
        <f t="shared" si="749"/>
        <v>0</v>
      </c>
      <c r="N644" s="83">
        <f t="shared" si="749"/>
        <v>0</v>
      </c>
      <c r="O644" s="83">
        <f t="shared" si="749"/>
        <v>0</v>
      </c>
      <c r="P644" s="83">
        <f t="shared" si="749"/>
        <v>0</v>
      </c>
      <c r="Q644" s="83">
        <f t="shared" si="749"/>
        <v>0</v>
      </c>
      <c r="R644" s="83">
        <f t="shared" si="749"/>
        <v>0</v>
      </c>
      <c r="S644" s="83">
        <f t="shared" si="749"/>
        <v>0</v>
      </c>
      <c r="T644" s="83">
        <f t="shared" si="749"/>
        <v>0</v>
      </c>
      <c r="U644" s="145"/>
      <c r="V644" s="83">
        <f t="shared" si="725"/>
        <v>0</v>
      </c>
      <c r="W644" s="83">
        <f t="shared" si="745"/>
        <v>0</v>
      </c>
      <c r="X644" s="83">
        <f t="shared" si="745"/>
        <v>0</v>
      </c>
      <c r="Y644" s="83">
        <f t="shared" si="745"/>
        <v>0</v>
      </c>
      <c r="Z644" s="83">
        <f t="shared" si="745"/>
        <v>0</v>
      </c>
      <c r="AA644" s="83">
        <f t="shared" si="745"/>
        <v>0</v>
      </c>
      <c r="AB644" s="83">
        <f t="shared" si="745"/>
        <v>0</v>
      </c>
      <c r="AC644" s="83">
        <f t="shared" si="745"/>
        <v>0</v>
      </c>
      <c r="AD644" s="83">
        <f t="shared" si="745"/>
        <v>0</v>
      </c>
      <c r="AE644" s="83">
        <f t="shared" si="745"/>
        <v>0</v>
      </c>
      <c r="AF644" s="83">
        <f t="shared" si="745"/>
        <v>0</v>
      </c>
      <c r="AG644" s="83">
        <f t="shared" si="745"/>
        <v>0</v>
      </c>
      <c r="AI644" s="83">
        <f t="shared" si="726"/>
        <v>0</v>
      </c>
      <c r="AJ644" s="83">
        <f t="shared" si="746"/>
        <v>0</v>
      </c>
      <c r="AK644" s="83">
        <f t="shared" si="746"/>
        <v>0</v>
      </c>
      <c r="AL644" s="83">
        <f t="shared" si="746"/>
        <v>0</v>
      </c>
      <c r="AM644" s="83">
        <f t="shared" si="746"/>
        <v>0</v>
      </c>
      <c r="AN644" s="83">
        <f t="shared" si="746"/>
        <v>0</v>
      </c>
      <c r="AO644" s="83">
        <f t="shared" si="746"/>
        <v>0</v>
      </c>
      <c r="AP644" s="83">
        <f t="shared" si="746"/>
        <v>0</v>
      </c>
      <c r="AQ644" s="83">
        <f t="shared" si="746"/>
        <v>0</v>
      </c>
      <c r="AR644" s="83">
        <f t="shared" si="746"/>
        <v>0</v>
      </c>
      <c r="AS644" s="83">
        <f t="shared" si="746"/>
        <v>0</v>
      </c>
      <c r="AT644" s="83">
        <f t="shared" si="746"/>
        <v>0</v>
      </c>
      <c r="AU644" s="155"/>
      <c r="AV644" s="2">
        <f t="shared" si="727"/>
        <v>0</v>
      </c>
      <c r="AW644" s="2">
        <f t="shared" si="713"/>
        <v>0</v>
      </c>
      <c r="AX644" s="2">
        <f t="shared" si="714"/>
        <v>0</v>
      </c>
      <c r="AY644" s="2">
        <f t="shared" si="715"/>
        <v>0</v>
      </c>
      <c r="AZ644" s="2">
        <f t="shared" si="716"/>
        <v>0</v>
      </c>
      <c r="BA644" s="2">
        <f t="shared" si="717"/>
        <v>0</v>
      </c>
      <c r="BB644" s="2">
        <f t="shared" si="718"/>
        <v>0</v>
      </c>
      <c r="BC644" s="2">
        <f t="shared" si="719"/>
        <v>0</v>
      </c>
      <c r="BD644" s="2">
        <f t="shared" si="720"/>
        <v>0</v>
      </c>
      <c r="BE644" s="2">
        <f t="shared" si="721"/>
        <v>0</v>
      </c>
      <c r="BF644" s="2">
        <f t="shared" si="722"/>
        <v>0</v>
      </c>
      <c r="BG644" s="2">
        <f t="shared" si="723"/>
        <v>0</v>
      </c>
      <c r="BH644" s="145"/>
      <c r="BU644" s="145"/>
      <c r="CH644" s="145"/>
      <c r="CU644" s="145"/>
      <c r="DH644" s="145"/>
      <c r="DU644" s="145"/>
      <c r="EH644" s="145"/>
    </row>
    <row r="645" spans="1:138" ht="15.75" hidden="1" outlineLevel="1" x14ac:dyDescent="0.25">
      <c r="A645" s="2">
        <f t="shared" si="743"/>
        <v>85</v>
      </c>
      <c r="B645" s="88">
        <f t="shared" si="743"/>
        <v>0</v>
      </c>
      <c r="C645" s="88">
        <f t="shared" si="743"/>
        <v>0</v>
      </c>
      <c r="D645" s="2">
        <f t="shared" si="743"/>
        <v>0</v>
      </c>
      <c r="E645" s="161">
        <f t="shared" si="743"/>
        <v>0</v>
      </c>
      <c r="H645" s="174">
        <v>0</v>
      </c>
      <c r="I645" s="83">
        <f t="shared" ref="I645:T645" si="750">I506+H645</f>
        <v>0</v>
      </c>
      <c r="J645" s="83">
        <f t="shared" si="750"/>
        <v>0</v>
      </c>
      <c r="K645" s="83">
        <f t="shared" si="750"/>
        <v>0</v>
      </c>
      <c r="L645" s="83">
        <f t="shared" si="750"/>
        <v>0</v>
      </c>
      <c r="M645" s="83">
        <f t="shared" si="750"/>
        <v>0</v>
      </c>
      <c r="N645" s="83">
        <f t="shared" si="750"/>
        <v>0</v>
      </c>
      <c r="O645" s="83">
        <f t="shared" si="750"/>
        <v>0</v>
      </c>
      <c r="P645" s="83">
        <f t="shared" si="750"/>
        <v>0</v>
      </c>
      <c r="Q645" s="83">
        <f t="shared" si="750"/>
        <v>0</v>
      </c>
      <c r="R645" s="83">
        <f t="shared" si="750"/>
        <v>0</v>
      </c>
      <c r="S645" s="83">
        <f t="shared" si="750"/>
        <v>0</v>
      </c>
      <c r="T645" s="83">
        <f t="shared" si="750"/>
        <v>0</v>
      </c>
      <c r="U645" s="145"/>
      <c r="V645" s="83">
        <f t="shared" si="725"/>
        <v>0</v>
      </c>
      <c r="W645" s="83">
        <f t="shared" si="745"/>
        <v>0</v>
      </c>
      <c r="X645" s="83">
        <f t="shared" si="745"/>
        <v>0</v>
      </c>
      <c r="Y645" s="83">
        <f t="shared" si="745"/>
        <v>0</v>
      </c>
      <c r="Z645" s="83">
        <f t="shared" si="745"/>
        <v>0</v>
      </c>
      <c r="AA645" s="83">
        <f t="shared" si="745"/>
        <v>0</v>
      </c>
      <c r="AB645" s="83">
        <f t="shared" si="745"/>
        <v>0</v>
      </c>
      <c r="AC645" s="83">
        <f t="shared" si="745"/>
        <v>0</v>
      </c>
      <c r="AD645" s="83">
        <f t="shared" si="745"/>
        <v>0</v>
      </c>
      <c r="AE645" s="83">
        <f t="shared" si="745"/>
        <v>0</v>
      </c>
      <c r="AF645" s="83">
        <f t="shared" si="745"/>
        <v>0</v>
      </c>
      <c r="AG645" s="83">
        <f t="shared" si="745"/>
        <v>0</v>
      </c>
      <c r="AI645" s="83">
        <f t="shared" si="726"/>
        <v>0</v>
      </c>
      <c r="AJ645" s="83">
        <f t="shared" si="746"/>
        <v>0</v>
      </c>
      <c r="AK645" s="83">
        <f t="shared" si="746"/>
        <v>0</v>
      </c>
      <c r="AL645" s="83">
        <f t="shared" si="746"/>
        <v>0</v>
      </c>
      <c r="AM645" s="83">
        <f t="shared" si="746"/>
        <v>0</v>
      </c>
      <c r="AN645" s="83">
        <f t="shared" si="746"/>
        <v>0</v>
      </c>
      <c r="AO645" s="83">
        <f t="shared" si="746"/>
        <v>0</v>
      </c>
      <c r="AP645" s="83">
        <f t="shared" si="746"/>
        <v>0</v>
      </c>
      <c r="AQ645" s="83">
        <f t="shared" si="746"/>
        <v>0</v>
      </c>
      <c r="AR645" s="83">
        <f t="shared" si="746"/>
        <v>0</v>
      </c>
      <c r="AS645" s="83">
        <f t="shared" si="746"/>
        <v>0</v>
      </c>
      <c r="AT645" s="83">
        <f t="shared" si="746"/>
        <v>0</v>
      </c>
      <c r="AU645" s="155"/>
      <c r="AV645" s="2">
        <f t="shared" si="727"/>
        <v>0</v>
      </c>
      <c r="AW645" s="2">
        <f t="shared" si="713"/>
        <v>0</v>
      </c>
      <c r="AX645" s="2">
        <f t="shared" si="714"/>
        <v>0</v>
      </c>
      <c r="AY645" s="2">
        <f t="shared" si="715"/>
        <v>0</v>
      </c>
      <c r="AZ645" s="2">
        <f t="shared" si="716"/>
        <v>0</v>
      </c>
      <c r="BA645" s="2">
        <f t="shared" si="717"/>
        <v>0</v>
      </c>
      <c r="BB645" s="2">
        <f t="shared" si="718"/>
        <v>0</v>
      </c>
      <c r="BC645" s="2">
        <f t="shared" si="719"/>
        <v>0</v>
      </c>
      <c r="BD645" s="2">
        <f t="shared" si="720"/>
        <v>0</v>
      </c>
      <c r="BE645" s="2">
        <f t="shared" si="721"/>
        <v>0</v>
      </c>
      <c r="BF645" s="2">
        <f t="shared" si="722"/>
        <v>0</v>
      </c>
      <c r="BG645" s="2">
        <f t="shared" si="723"/>
        <v>0</v>
      </c>
      <c r="BH645" s="145"/>
      <c r="BU645" s="145"/>
      <c r="CH645" s="145"/>
      <c r="CU645" s="145"/>
      <c r="DH645" s="145"/>
      <c r="DU645" s="145"/>
      <c r="EH645" s="145"/>
    </row>
    <row r="646" spans="1:138" ht="15.75" hidden="1" outlineLevel="1" x14ac:dyDescent="0.25">
      <c r="A646" s="2">
        <f t="shared" si="743"/>
        <v>86</v>
      </c>
      <c r="B646" s="88">
        <f t="shared" si="743"/>
        <v>0</v>
      </c>
      <c r="C646" s="88">
        <f t="shared" si="743"/>
        <v>0</v>
      </c>
      <c r="D646" s="2">
        <f t="shared" si="743"/>
        <v>0</v>
      </c>
      <c r="E646" s="161">
        <f t="shared" si="743"/>
        <v>0</v>
      </c>
      <c r="H646" s="174">
        <v>0</v>
      </c>
      <c r="I646" s="83">
        <f t="shared" ref="I646:T646" si="751">I507+H646</f>
        <v>0</v>
      </c>
      <c r="J646" s="83">
        <f t="shared" si="751"/>
        <v>0</v>
      </c>
      <c r="K646" s="83">
        <f t="shared" si="751"/>
        <v>0</v>
      </c>
      <c r="L646" s="83">
        <f t="shared" si="751"/>
        <v>0</v>
      </c>
      <c r="M646" s="83">
        <f t="shared" si="751"/>
        <v>0</v>
      </c>
      <c r="N646" s="83">
        <f t="shared" si="751"/>
        <v>0</v>
      </c>
      <c r="O646" s="83">
        <f t="shared" si="751"/>
        <v>0</v>
      </c>
      <c r="P646" s="83">
        <f t="shared" si="751"/>
        <v>0</v>
      </c>
      <c r="Q646" s="83">
        <f t="shared" si="751"/>
        <v>0</v>
      </c>
      <c r="R646" s="83">
        <f t="shared" si="751"/>
        <v>0</v>
      </c>
      <c r="S646" s="83">
        <f t="shared" si="751"/>
        <v>0</v>
      </c>
      <c r="T646" s="83">
        <f t="shared" si="751"/>
        <v>0</v>
      </c>
      <c r="U646" s="145"/>
      <c r="V646" s="83">
        <f t="shared" si="725"/>
        <v>0</v>
      </c>
      <c r="W646" s="83">
        <f t="shared" si="745"/>
        <v>0</v>
      </c>
      <c r="X646" s="83">
        <f t="shared" si="745"/>
        <v>0</v>
      </c>
      <c r="Y646" s="83">
        <f t="shared" si="745"/>
        <v>0</v>
      </c>
      <c r="Z646" s="83">
        <f t="shared" si="745"/>
        <v>0</v>
      </c>
      <c r="AA646" s="83">
        <f t="shared" si="745"/>
        <v>0</v>
      </c>
      <c r="AB646" s="83">
        <f t="shared" si="745"/>
        <v>0</v>
      </c>
      <c r="AC646" s="83">
        <f t="shared" si="745"/>
        <v>0</v>
      </c>
      <c r="AD646" s="83">
        <f t="shared" si="745"/>
        <v>0</v>
      </c>
      <c r="AE646" s="83">
        <f t="shared" si="745"/>
        <v>0</v>
      </c>
      <c r="AF646" s="83">
        <f t="shared" si="745"/>
        <v>0</v>
      </c>
      <c r="AG646" s="83">
        <f t="shared" si="745"/>
        <v>0</v>
      </c>
      <c r="AI646" s="83">
        <f t="shared" si="726"/>
        <v>0</v>
      </c>
      <c r="AJ646" s="83">
        <f t="shared" si="746"/>
        <v>0</v>
      </c>
      <c r="AK646" s="83">
        <f t="shared" si="746"/>
        <v>0</v>
      </c>
      <c r="AL646" s="83">
        <f t="shared" si="746"/>
        <v>0</v>
      </c>
      <c r="AM646" s="83">
        <f t="shared" si="746"/>
        <v>0</v>
      </c>
      <c r="AN646" s="83">
        <f t="shared" si="746"/>
        <v>0</v>
      </c>
      <c r="AO646" s="83">
        <f t="shared" si="746"/>
        <v>0</v>
      </c>
      <c r="AP646" s="83">
        <f t="shared" si="746"/>
        <v>0</v>
      </c>
      <c r="AQ646" s="83">
        <f t="shared" si="746"/>
        <v>0</v>
      </c>
      <c r="AR646" s="83">
        <f t="shared" si="746"/>
        <v>0</v>
      </c>
      <c r="AS646" s="83">
        <f t="shared" si="746"/>
        <v>0</v>
      </c>
      <c r="AT646" s="83">
        <f t="shared" si="746"/>
        <v>0</v>
      </c>
      <c r="AU646" s="155"/>
      <c r="AV646" s="2">
        <f t="shared" si="727"/>
        <v>0</v>
      </c>
      <c r="AW646" s="2">
        <f t="shared" si="713"/>
        <v>0</v>
      </c>
      <c r="AX646" s="2">
        <f t="shared" si="714"/>
        <v>0</v>
      </c>
      <c r="AY646" s="2">
        <f t="shared" si="715"/>
        <v>0</v>
      </c>
      <c r="AZ646" s="2">
        <f t="shared" si="716"/>
        <v>0</v>
      </c>
      <c r="BA646" s="2">
        <f t="shared" si="717"/>
        <v>0</v>
      </c>
      <c r="BB646" s="2">
        <f t="shared" si="718"/>
        <v>0</v>
      </c>
      <c r="BC646" s="2">
        <f t="shared" si="719"/>
        <v>0</v>
      </c>
      <c r="BD646" s="2">
        <f t="shared" si="720"/>
        <v>0</v>
      </c>
      <c r="BE646" s="2">
        <f t="shared" si="721"/>
        <v>0</v>
      </c>
      <c r="BF646" s="2">
        <f t="shared" si="722"/>
        <v>0</v>
      </c>
      <c r="BG646" s="2">
        <f t="shared" si="723"/>
        <v>0</v>
      </c>
      <c r="BH646" s="145"/>
      <c r="BU646" s="145"/>
      <c r="CH646" s="145"/>
      <c r="CU646" s="145"/>
      <c r="DH646" s="145"/>
      <c r="DU646" s="145"/>
      <c r="EH646" s="145"/>
    </row>
    <row r="647" spans="1:138" ht="15.75" hidden="1" outlineLevel="1" x14ac:dyDescent="0.25">
      <c r="A647" s="2">
        <f t="shared" si="743"/>
        <v>87</v>
      </c>
      <c r="B647" s="88">
        <f t="shared" si="743"/>
        <v>0</v>
      </c>
      <c r="C647" s="88">
        <f t="shared" si="743"/>
        <v>0</v>
      </c>
      <c r="D647" s="2">
        <f t="shared" si="743"/>
        <v>0</v>
      </c>
      <c r="E647" s="161">
        <f t="shared" si="743"/>
        <v>0</v>
      </c>
      <c r="H647" s="174">
        <v>0</v>
      </c>
      <c r="I647" s="83">
        <f t="shared" ref="I647:T647" si="752">I508+H647</f>
        <v>0</v>
      </c>
      <c r="J647" s="83">
        <f t="shared" si="752"/>
        <v>0</v>
      </c>
      <c r="K647" s="83">
        <f t="shared" si="752"/>
        <v>0</v>
      </c>
      <c r="L647" s="83">
        <f t="shared" si="752"/>
        <v>0</v>
      </c>
      <c r="M647" s="83">
        <f t="shared" si="752"/>
        <v>0</v>
      </c>
      <c r="N647" s="83">
        <f t="shared" si="752"/>
        <v>0</v>
      </c>
      <c r="O647" s="83">
        <f t="shared" si="752"/>
        <v>0</v>
      </c>
      <c r="P647" s="83">
        <f t="shared" si="752"/>
        <v>0</v>
      </c>
      <c r="Q647" s="83">
        <f t="shared" si="752"/>
        <v>0</v>
      </c>
      <c r="R647" s="83">
        <f t="shared" si="752"/>
        <v>0</v>
      </c>
      <c r="S647" s="83">
        <f t="shared" si="752"/>
        <v>0</v>
      </c>
      <c r="T647" s="83">
        <f t="shared" si="752"/>
        <v>0</v>
      </c>
      <c r="U647" s="145"/>
      <c r="V647" s="83">
        <f t="shared" si="725"/>
        <v>0</v>
      </c>
      <c r="W647" s="83">
        <f t="shared" si="745"/>
        <v>0</v>
      </c>
      <c r="X647" s="83">
        <f t="shared" si="745"/>
        <v>0</v>
      </c>
      <c r="Y647" s="83">
        <f t="shared" si="745"/>
        <v>0</v>
      </c>
      <c r="Z647" s="83">
        <f t="shared" si="745"/>
        <v>0</v>
      </c>
      <c r="AA647" s="83">
        <f t="shared" si="745"/>
        <v>0</v>
      </c>
      <c r="AB647" s="83">
        <f t="shared" si="745"/>
        <v>0</v>
      </c>
      <c r="AC647" s="83">
        <f t="shared" si="745"/>
        <v>0</v>
      </c>
      <c r="AD647" s="83">
        <f t="shared" si="745"/>
        <v>0</v>
      </c>
      <c r="AE647" s="83">
        <f t="shared" si="745"/>
        <v>0</v>
      </c>
      <c r="AF647" s="83">
        <f t="shared" si="745"/>
        <v>0</v>
      </c>
      <c r="AG647" s="83">
        <f t="shared" si="745"/>
        <v>0</v>
      </c>
      <c r="AI647" s="83">
        <f t="shared" si="726"/>
        <v>0</v>
      </c>
      <c r="AJ647" s="83">
        <f t="shared" si="746"/>
        <v>0</v>
      </c>
      <c r="AK647" s="83">
        <f t="shared" si="746"/>
        <v>0</v>
      </c>
      <c r="AL647" s="83">
        <f t="shared" si="746"/>
        <v>0</v>
      </c>
      <c r="AM647" s="83">
        <f t="shared" si="746"/>
        <v>0</v>
      </c>
      <c r="AN647" s="83">
        <f t="shared" si="746"/>
        <v>0</v>
      </c>
      <c r="AO647" s="83">
        <f t="shared" si="746"/>
        <v>0</v>
      </c>
      <c r="AP647" s="83">
        <f t="shared" si="746"/>
        <v>0</v>
      </c>
      <c r="AQ647" s="83">
        <f t="shared" si="746"/>
        <v>0</v>
      </c>
      <c r="AR647" s="83">
        <f t="shared" si="746"/>
        <v>0</v>
      </c>
      <c r="AS647" s="83">
        <f t="shared" si="746"/>
        <v>0</v>
      </c>
      <c r="AT647" s="83">
        <f t="shared" si="746"/>
        <v>0</v>
      </c>
      <c r="AU647" s="155"/>
      <c r="AV647" s="2">
        <f t="shared" si="727"/>
        <v>0</v>
      </c>
      <c r="AW647" s="2">
        <f t="shared" si="713"/>
        <v>0</v>
      </c>
      <c r="AX647" s="2">
        <f t="shared" si="714"/>
        <v>0</v>
      </c>
      <c r="AY647" s="2">
        <f t="shared" si="715"/>
        <v>0</v>
      </c>
      <c r="AZ647" s="2">
        <f t="shared" si="716"/>
        <v>0</v>
      </c>
      <c r="BA647" s="2">
        <f t="shared" si="717"/>
        <v>0</v>
      </c>
      <c r="BB647" s="2">
        <f t="shared" si="718"/>
        <v>0</v>
      </c>
      <c r="BC647" s="2">
        <f t="shared" si="719"/>
        <v>0</v>
      </c>
      <c r="BD647" s="2">
        <f t="shared" si="720"/>
        <v>0</v>
      </c>
      <c r="BE647" s="2">
        <f t="shared" si="721"/>
        <v>0</v>
      </c>
      <c r="BF647" s="2">
        <f t="shared" si="722"/>
        <v>0</v>
      </c>
      <c r="BG647" s="2">
        <f t="shared" si="723"/>
        <v>0</v>
      </c>
      <c r="BH647" s="145"/>
      <c r="BU647" s="145"/>
      <c r="CH647" s="145"/>
      <c r="CU647" s="145"/>
      <c r="DH647" s="145"/>
      <c r="DU647" s="145"/>
      <c r="EH647" s="145"/>
    </row>
    <row r="648" spans="1:138" ht="15.75" hidden="1" outlineLevel="1" x14ac:dyDescent="0.25">
      <c r="A648" s="2">
        <f t="shared" si="743"/>
        <v>88</v>
      </c>
      <c r="B648" s="88">
        <f t="shared" si="743"/>
        <v>0</v>
      </c>
      <c r="C648" s="88">
        <f t="shared" si="743"/>
        <v>0</v>
      </c>
      <c r="D648" s="2">
        <f t="shared" si="743"/>
        <v>0</v>
      </c>
      <c r="E648" s="161">
        <f t="shared" si="743"/>
        <v>0</v>
      </c>
      <c r="H648" s="174">
        <v>0</v>
      </c>
      <c r="I648" s="83">
        <f t="shared" ref="I648:T648" si="753">I509+H648</f>
        <v>0</v>
      </c>
      <c r="J648" s="83">
        <f t="shared" si="753"/>
        <v>0</v>
      </c>
      <c r="K648" s="83">
        <f t="shared" si="753"/>
        <v>0</v>
      </c>
      <c r="L648" s="83">
        <f t="shared" si="753"/>
        <v>0</v>
      </c>
      <c r="M648" s="83">
        <f t="shared" si="753"/>
        <v>0</v>
      </c>
      <c r="N648" s="83">
        <f t="shared" si="753"/>
        <v>0</v>
      </c>
      <c r="O648" s="83">
        <f t="shared" si="753"/>
        <v>0</v>
      </c>
      <c r="P648" s="83">
        <f t="shared" si="753"/>
        <v>0</v>
      </c>
      <c r="Q648" s="83">
        <f t="shared" si="753"/>
        <v>0</v>
      </c>
      <c r="R648" s="83">
        <f t="shared" si="753"/>
        <v>0</v>
      </c>
      <c r="S648" s="83">
        <f t="shared" si="753"/>
        <v>0</v>
      </c>
      <c r="T648" s="83">
        <f t="shared" si="753"/>
        <v>0</v>
      </c>
      <c r="U648" s="145"/>
      <c r="V648" s="83">
        <f t="shared" si="725"/>
        <v>0</v>
      </c>
      <c r="W648" s="83">
        <f t="shared" si="745"/>
        <v>0</v>
      </c>
      <c r="X648" s="83">
        <f t="shared" si="745"/>
        <v>0</v>
      </c>
      <c r="Y648" s="83">
        <f t="shared" si="745"/>
        <v>0</v>
      </c>
      <c r="Z648" s="83">
        <f t="shared" si="745"/>
        <v>0</v>
      </c>
      <c r="AA648" s="83">
        <f t="shared" si="745"/>
        <v>0</v>
      </c>
      <c r="AB648" s="83">
        <f t="shared" si="745"/>
        <v>0</v>
      </c>
      <c r="AC648" s="83">
        <f t="shared" si="745"/>
        <v>0</v>
      </c>
      <c r="AD648" s="83">
        <f t="shared" si="745"/>
        <v>0</v>
      </c>
      <c r="AE648" s="83">
        <f t="shared" si="745"/>
        <v>0</v>
      </c>
      <c r="AF648" s="83">
        <f t="shared" si="745"/>
        <v>0</v>
      </c>
      <c r="AG648" s="83">
        <f t="shared" si="745"/>
        <v>0</v>
      </c>
      <c r="AI648" s="83">
        <f t="shared" si="726"/>
        <v>0</v>
      </c>
      <c r="AJ648" s="83">
        <f t="shared" si="746"/>
        <v>0</v>
      </c>
      <c r="AK648" s="83">
        <f t="shared" si="746"/>
        <v>0</v>
      </c>
      <c r="AL648" s="83">
        <f t="shared" si="746"/>
        <v>0</v>
      </c>
      <c r="AM648" s="83">
        <f t="shared" si="746"/>
        <v>0</v>
      </c>
      <c r="AN648" s="83">
        <f t="shared" si="746"/>
        <v>0</v>
      </c>
      <c r="AO648" s="83">
        <f t="shared" si="746"/>
        <v>0</v>
      </c>
      <c r="AP648" s="83">
        <f t="shared" si="746"/>
        <v>0</v>
      </c>
      <c r="AQ648" s="83">
        <f t="shared" si="746"/>
        <v>0</v>
      </c>
      <c r="AR648" s="83">
        <f t="shared" si="746"/>
        <v>0</v>
      </c>
      <c r="AS648" s="83">
        <f t="shared" si="746"/>
        <v>0</v>
      </c>
      <c r="AT648" s="83">
        <f t="shared" si="746"/>
        <v>0</v>
      </c>
      <c r="AU648" s="155"/>
      <c r="AV648" s="2">
        <f t="shared" si="727"/>
        <v>0</v>
      </c>
      <c r="AW648" s="2">
        <f t="shared" si="713"/>
        <v>0</v>
      </c>
      <c r="AX648" s="2">
        <f t="shared" si="714"/>
        <v>0</v>
      </c>
      <c r="AY648" s="2">
        <f t="shared" si="715"/>
        <v>0</v>
      </c>
      <c r="AZ648" s="2">
        <f t="shared" si="716"/>
        <v>0</v>
      </c>
      <c r="BA648" s="2">
        <f t="shared" si="717"/>
        <v>0</v>
      </c>
      <c r="BB648" s="2">
        <f t="shared" si="718"/>
        <v>0</v>
      </c>
      <c r="BC648" s="2">
        <f t="shared" si="719"/>
        <v>0</v>
      </c>
      <c r="BD648" s="2">
        <f t="shared" si="720"/>
        <v>0</v>
      </c>
      <c r="BE648" s="2">
        <f t="shared" si="721"/>
        <v>0</v>
      </c>
      <c r="BF648" s="2">
        <f t="shared" si="722"/>
        <v>0</v>
      </c>
      <c r="BG648" s="2">
        <f t="shared" si="723"/>
        <v>0</v>
      </c>
      <c r="BH648" s="145"/>
      <c r="BU648" s="145"/>
      <c r="CH648" s="145"/>
      <c r="CU648" s="145"/>
      <c r="DH648" s="145"/>
      <c r="DU648" s="145"/>
      <c r="EH648" s="145"/>
    </row>
    <row r="649" spans="1:138" ht="15.75" hidden="1" outlineLevel="1" x14ac:dyDescent="0.25">
      <c r="A649" s="2">
        <f t="shared" si="743"/>
        <v>89</v>
      </c>
      <c r="B649" s="88">
        <f t="shared" si="743"/>
        <v>0</v>
      </c>
      <c r="C649" s="88">
        <f t="shared" si="743"/>
        <v>0</v>
      </c>
      <c r="D649" s="2">
        <f t="shared" si="743"/>
        <v>0</v>
      </c>
      <c r="E649" s="161">
        <f t="shared" si="743"/>
        <v>0</v>
      </c>
      <c r="H649" s="174">
        <v>0</v>
      </c>
      <c r="I649" s="83">
        <f t="shared" ref="I649:T649" si="754">I510+H649</f>
        <v>0</v>
      </c>
      <c r="J649" s="83">
        <f t="shared" si="754"/>
        <v>0</v>
      </c>
      <c r="K649" s="83">
        <f t="shared" si="754"/>
        <v>0</v>
      </c>
      <c r="L649" s="83">
        <f t="shared" si="754"/>
        <v>0</v>
      </c>
      <c r="M649" s="83">
        <f t="shared" si="754"/>
        <v>0</v>
      </c>
      <c r="N649" s="83">
        <f t="shared" si="754"/>
        <v>0</v>
      </c>
      <c r="O649" s="83">
        <f t="shared" si="754"/>
        <v>0</v>
      </c>
      <c r="P649" s="83">
        <f t="shared" si="754"/>
        <v>0</v>
      </c>
      <c r="Q649" s="83">
        <f t="shared" si="754"/>
        <v>0</v>
      </c>
      <c r="R649" s="83">
        <f t="shared" si="754"/>
        <v>0</v>
      </c>
      <c r="S649" s="83">
        <f t="shared" si="754"/>
        <v>0</v>
      </c>
      <c r="T649" s="83">
        <f t="shared" si="754"/>
        <v>0</v>
      </c>
      <c r="U649" s="145"/>
      <c r="V649" s="83">
        <f t="shared" si="725"/>
        <v>0</v>
      </c>
      <c r="W649" s="83">
        <f t="shared" si="745"/>
        <v>0</v>
      </c>
      <c r="X649" s="83">
        <f t="shared" si="745"/>
        <v>0</v>
      </c>
      <c r="Y649" s="83">
        <f t="shared" si="745"/>
        <v>0</v>
      </c>
      <c r="Z649" s="83">
        <f t="shared" si="745"/>
        <v>0</v>
      </c>
      <c r="AA649" s="83">
        <f t="shared" si="745"/>
        <v>0</v>
      </c>
      <c r="AB649" s="83">
        <f t="shared" si="745"/>
        <v>0</v>
      </c>
      <c r="AC649" s="83">
        <f t="shared" si="745"/>
        <v>0</v>
      </c>
      <c r="AD649" s="83">
        <f t="shared" si="745"/>
        <v>0</v>
      </c>
      <c r="AE649" s="83">
        <f t="shared" si="745"/>
        <v>0</v>
      </c>
      <c r="AF649" s="83">
        <f t="shared" si="745"/>
        <v>0</v>
      </c>
      <c r="AG649" s="83">
        <f t="shared" si="745"/>
        <v>0</v>
      </c>
      <c r="AI649" s="83">
        <f t="shared" si="726"/>
        <v>0</v>
      </c>
      <c r="AJ649" s="83">
        <f t="shared" si="746"/>
        <v>0</v>
      </c>
      <c r="AK649" s="83">
        <f t="shared" si="746"/>
        <v>0</v>
      </c>
      <c r="AL649" s="83">
        <f t="shared" si="746"/>
        <v>0</v>
      </c>
      <c r="AM649" s="83">
        <f t="shared" si="746"/>
        <v>0</v>
      </c>
      <c r="AN649" s="83">
        <f t="shared" si="746"/>
        <v>0</v>
      </c>
      <c r="AO649" s="83">
        <f t="shared" si="746"/>
        <v>0</v>
      </c>
      <c r="AP649" s="83">
        <f t="shared" si="746"/>
        <v>0</v>
      </c>
      <c r="AQ649" s="83">
        <f t="shared" si="746"/>
        <v>0</v>
      </c>
      <c r="AR649" s="83">
        <f t="shared" si="746"/>
        <v>0</v>
      </c>
      <c r="AS649" s="83">
        <f t="shared" si="746"/>
        <v>0</v>
      </c>
      <c r="AT649" s="83">
        <f t="shared" si="746"/>
        <v>0</v>
      </c>
      <c r="AU649" s="155"/>
      <c r="AV649" s="2">
        <f t="shared" si="727"/>
        <v>0</v>
      </c>
      <c r="AW649" s="2">
        <f t="shared" si="713"/>
        <v>0</v>
      </c>
      <c r="AX649" s="2">
        <f t="shared" si="714"/>
        <v>0</v>
      </c>
      <c r="AY649" s="2">
        <f t="shared" si="715"/>
        <v>0</v>
      </c>
      <c r="AZ649" s="2">
        <f t="shared" si="716"/>
        <v>0</v>
      </c>
      <c r="BA649" s="2">
        <f t="shared" si="717"/>
        <v>0</v>
      </c>
      <c r="BB649" s="2">
        <f t="shared" si="718"/>
        <v>0</v>
      </c>
      <c r="BC649" s="2">
        <f t="shared" si="719"/>
        <v>0</v>
      </c>
      <c r="BD649" s="2">
        <f t="shared" si="720"/>
        <v>0</v>
      </c>
      <c r="BE649" s="2">
        <f t="shared" si="721"/>
        <v>0</v>
      </c>
      <c r="BF649" s="2">
        <f t="shared" si="722"/>
        <v>0</v>
      </c>
      <c r="BG649" s="2">
        <f t="shared" si="723"/>
        <v>0</v>
      </c>
      <c r="BH649" s="145"/>
      <c r="BU649" s="145"/>
      <c r="CH649" s="145"/>
      <c r="CU649" s="145"/>
      <c r="DH649" s="145"/>
      <c r="DU649" s="145"/>
      <c r="EH649" s="145"/>
    </row>
    <row r="650" spans="1:138" ht="15.75" hidden="1" outlineLevel="1" x14ac:dyDescent="0.25">
      <c r="A650" s="2">
        <f t="shared" si="743"/>
        <v>90</v>
      </c>
      <c r="B650" s="88">
        <f t="shared" si="743"/>
        <v>0</v>
      </c>
      <c r="C650" s="88">
        <f t="shared" si="743"/>
        <v>0</v>
      </c>
      <c r="D650" s="2">
        <f t="shared" si="743"/>
        <v>0</v>
      </c>
      <c r="E650" s="161">
        <f t="shared" si="743"/>
        <v>0</v>
      </c>
      <c r="H650" s="174">
        <v>0</v>
      </c>
      <c r="I650" s="83">
        <f t="shared" ref="I650:T650" si="755">I511+H650</f>
        <v>0</v>
      </c>
      <c r="J650" s="83">
        <f t="shared" si="755"/>
        <v>0</v>
      </c>
      <c r="K650" s="83">
        <f t="shared" si="755"/>
        <v>0</v>
      </c>
      <c r="L650" s="83">
        <f t="shared" si="755"/>
        <v>0</v>
      </c>
      <c r="M650" s="83">
        <f t="shared" si="755"/>
        <v>0</v>
      </c>
      <c r="N650" s="83">
        <f t="shared" si="755"/>
        <v>0</v>
      </c>
      <c r="O650" s="83">
        <f t="shared" si="755"/>
        <v>0</v>
      </c>
      <c r="P650" s="83">
        <f t="shared" si="755"/>
        <v>0</v>
      </c>
      <c r="Q650" s="83">
        <f t="shared" si="755"/>
        <v>0</v>
      </c>
      <c r="R650" s="83">
        <f t="shared" si="755"/>
        <v>0</v>
      </c>
      <c r="S650" s="83">
        <f t="shared" si="755"/>
        <v>0</v>
      </c>
      <c r="T650" s="83">
        <f t="shared" si="755"/>
        <v>0</v>
      </c>
      <c r="U650" s="145"/>
      <c r="V650" s="83">
        <f t="shared" si="725"/>
        <v>0</v>
      </c>
      <c r="W650" s="83">
        <f t="shared" si="745"/>
        <v>0</v>
      </c>
      <c r="X650" s="83">
        <f t="shared" si="745"/>
        <v>0</v>
      </c>
      <c r="Y650" s="83">
        <f t="shared" si="745"/>
        <v>0</v>
      </c>
      <c r="Z650" s="83">
        <f t="shared" si="745"/>
        <v>0</v>
      </c>
      <c r="AA650" s="83">
        <f t="shared" si="745"/>
        <v>0</v>
      </c>
      <c r="AB650" s="83">
        <f t="shared" si="745"/>
        <v>0</v>
      </c>
      <c r="AC650" s="83">
        <f t="shared" si="745"/>
        <v>0</v>
      </c>
      <c r="AD650" s="83">
        <f t="shared" si="745"/>
        <v>0</v>
      </c>
      <c r="AE650" s="83">
        <f t="shared" si="745"/>
        <v>0</v>
      </c>
      <c r="AF650" s="83">
        <f t="shared" si="745"/>
        <v>0</v>
      </c>
      <c r="AG650" s="83">
        <f t="shared" si="745"/>
        <v>0</v>
      </c>
      <c r="AI650" s="83">
        <f t="shared" si="726"/>
        <v>0</v>
      </c>
      <c r="AJ650" s="83">
        <f t="shared" si="746"/>
        <v>0</v>
      </c>
      <c r="AK650" s="83">
        <f t="shared" si="746"/>
        <v>0</v>
      </c>
      <c r="AL650" s="83">
        <f t="shared" si="746"/>
        <v>0</v>
      </c>
      <c r="AM650" s="83">
        <f t="shared" si="746"/>
        <v>0</v>
      </c>
      <c r="AN650" s="83">
        <f t="shared" si="746"/>
        <v>0</v>
      </c>
      <c r="AO650" s="83">
        <f t="shared" si="746"/>
        <v>0</v>
      </c>
      <c r="AP650" s="83">
        <f t="shared" si="746"/>
        <v>0</v>
      </c>
      <c r="AQ650" s="83">
        <f t="shared" si="746"/>
        <v>0</v>
      </c>
      <c r="AR650" s="83">
        <f t="shared" si="746"/>
        <v>0</v>
      </c>
      <c r="AS650" s="83">
        <f t="shared" si="746"/>
        <v>0</v>
      </c>
      <c r="AT650" s="83">
        <f t="shared" si="746"/>
        <v>0</v>
      </c>
      <c r="AU650" s="155"/>
      <c r="AV650" s="2">
        <f t="shared" si="727"/>
        <v>0</v>
      </c>
      <c r="AW650" s="2">
        <f t="shared" si="713"/>
        <v>0</v>
      </c>
      <c r="AX650" s="2">
        <f t="shared" si="714"/>
        <v>0</v>
      </c>
      <c r="AY650" s="2">
        <f t="shared" si="715"/>
        <v>0</v>
      </c>
      <c r="AZ650" s="2">
        <f t="shared" si="716"/>
        <v>0</v>
      </c>
      <c r="BA650" s="2">
        <f t="shared" si="717"/>
        <v>0</v>
      </c>
      <c r="BB650" s="2">
        <f t="shared" si="718"/>
        <v>0</v>
      </c>
      <c r="BC650" s="2">
        <f t="shared" si="719"/>
        <v>0</v>
      </c>
      <c r="BD650" s="2">
        <f t="shared" si="720"/>
        <v>0</v>
      </c>
      <c r="BE650" s="2">
        <f t="shared" si="721"/>
        <v>0</v>
      </c>
      <c r="BF650" s="2">
        <f t="shared" si="722"/>
        <v>0</v>
      </c>
      <c r="BG650" s="2">
        <f t="shared" si="723"/>
        <v>0</v>
      </c>
      <c r="BH650" s="145"/>
      <c r="BU650" s="145"/>
      <c r="CH650" s="145"/>
      <c r="CU650" s="145"/>
      <c r="DH650" s="145"/>
      <c r="DU650" s="145"/>
      <c r="EH650" s="145"/>
    </row>
    <row r="651" spans="1:138" ht="15.75" hidden="1" outlineLevel="1" x14ac:dyDescent="0.25">
      <c r="A651" s="2">
        <f t="shared" ref="A651:E660" si="756">A512</f>
        <v>91</v>
      </c>
      <c r="B651" s="88">
        <f t="shared" si="756"/>
        <v>0</v>
      </c>
      <c r="C651" s="88">
        <f t="shared" si="756"/>
        <v>0</v>
      </c>
      <c r="D651" s="2">
        <f t="shared" si="756"/>
        <v>0</v>
      </c>
      <c r="E651" s="161">
        <f t="shared" si="756"/>
        <v>0</v>
      </c>
      <c r="H651" s="174">
        <v>0</v>
      </c>
      <c r="I651" s="83">
        <f t="shared" ref="I651:T651" si="757">I512+H651</f>
        <v>0</v>
      </c>
      <c r="J651" s="83">
        <f t="shared" si="757"/>
        <v>0</v>
      </c>
      <c r="K651" s="83">
        <f t="shared" si="757"/>
        <v>0</v>
      </c>
      <c r="L651" s="83">
        <f t="shared" si="757"/>
        <v>0</v>
      </c>
      <c r="M651" s="83">
        <f t="shared" si="757"/>
        <v>0</v>
      </c>
      <c r="N651" s="83">
        <f t="shared" si="757"/>
        <v>0</v>
      </c>
      <c r="O651" s="83">
        <f t="shared" si="757"/>
        <v>0</v>
      </c>
      <c r="P651" s="83">
        <f t="shared" si="757"/>
        <v>0</v>
      </c>
      <c r="Q651" s="83">
        <f t="shared" si="757"/>
        <v>0</v>
      </c>
      <c r="R651" s="83">
        <f t="shared" si="757"/>
        <v>0</v>
      </c>
      <c r="S651" s="83">
        <f t="shared" si="757"/>
        <v>0</v>
      </c>
      <c r="T651" s="83">
        <f t="shared" si="757"/>
        <v>0</v>
      </c>
      <c r="U651" s="145"/>
      <c r="V651" s="83">
        <f t="shared" si="725"/>
        <v>0</v>
      </c>
      <c r="W651" s="83">
        <f t="shared" si="745"/>
        <v>0</v>
      </c>
      <c r="X651" s="83">
        <f t="shared" si="745"/>
        <v>0</v>
      </c>
      <c r="Y651" s="83">
        <f t="shared" si="745"/>
        <v>0</v>
      </c>
      <c r="Z651" s="83">
        <f t="shared" si="745"/>
        <v>0</v>
      </c>
      <c r="AA651" s="83">
        <f t="shared" si="745"/>
        <v>0</v>
      </c>
      <c r="AB651" s="83">
        <f t="shared" si="745"/>
        <v>0</v>
      </c>
      <c r="AC651" s="83">
        <f t="shared" si="745"/>
        <v>0</v>
      </c>
      <c r="AD651" s="83">
        <f t="shared" si="745"/>
        <v>0</v>
      </c>
      <c r="AE651" s="83">
        <f t="shared" si="745"/>
        <v>0</v>
      </c>
      <c r="AF651" s="83">
        <f t="shared" si="745"/>
        <v>0</v>
      </c>
      <c r="AG651" s="83">
        <f t="shared" si="745"/>
        <v>0</v>
      </c>
      <c r="AI651" s="83">
        <f t="shared" si="726"/>
        <v>0</v>
      </c>
      <c r="AJ651" s="83">
        <f t="shared" si="746"/>
        <v>0</v>
      </c>
      <c r="AK651" s="83">
        <f t="shared" si="746"/>
        <v>0</v>
      </c>
      <c r="AL651" s="83">
        <f t="shared" si="746"/>
        <v>0</v>
      </c>
      <c r="AM651" s="83">
        <f t="shared" si="746"/>
        <v>0</v>
      </c>
      <c r="AN651" s="83">
        <f t="shared" si="746"/>
        <v>0</v>
      </c>
      <c r="AO651" s="83">
        <f t="shared" si="746"/>
        <v>0</v>
      </c>
      <c r="AP651" s="83">
        <f t="shared" si="746"/>
        <v>0</v>
      </c>
      <c r="AQ651" s="83">
        <f t="shared" si="746"/>
        <v>0</v>
      </c>
      <c r="AR651" s="83">
        <f t="shared" si="746"/>
        <v>0</v>
      </c>
      <c r="AS651" s="83">
        <f t="shared" si="746"/>
        <v>0</v>
      </c>
      <c r="AT651" s="83">
        <f t="shared" si="746"/>
        <v>0</v>
      </c>
      <c r="AU651" s="155"/>
      <c r="AV651" s="2">
        <f t="shared" si="727"/>
        <v>0</v>
      </c>
      <c r="AW651" s="2">
        <f t="shared" si="713"/>
        <v>0</v>
      </c>
      <c r="AX651" s="2">
        <f t="shared" si="714"/>
        <v>0</v>
      </c>
      <c r="AY651" s="2">
        <f t="shared" si="715"/>
        <v>0</v>
      </c>
      <c r="AZ651" s="2">
        <f t="shared" si="716"/>
        <v>0</v>
      </c>
      <c r="BA651" s="2">
        <f t="shared" si="717"/>
        <v>0</v>
      </c>
      <c r="BB651" s="2">
        <f t="shared" si="718"/>
        <v>0</v>
      </c>
      <c r="BC651" s="2">
        <f t="shared" si="719"/>
        <v>0</v>
      </c>
      <c r="BD651" s="2">
        <f t="shared" si="720"/>
        <v>0</v>
      </c>
      <c r="BE651" s="2">
        <f t="shared" si="721"/>
        <v>0</v>
      </c>
      <c r="BF651" s="2">
        <f t="shared" si="722"/>
        <v>0</v>
      </c>
      <c r="BG651" s="2">
        <f t="shared" si="723"/>
        <v>0</v>
      </c>
      <c r="BH651" s="145"/>
      <c r="BU651" s="145"/>
      <c r="CH651" s="145"/>
      <c r="CU651" s="145"/>
      <c r="DH651" s="145"/>
      <c r="DU651" s="145"/>
      <c r="EH651" s="145"/>
    </row>
    <row r="652" spans="1:138" ht="15.75" hidden="1" outlineLevel="1" x14ac:dyDescent="0.25">
      <c r="A652" s="2">
        <f t="shared" si="756"/>
        <v>92</v>
      </c>
      <c r="B652" s="88">
        <f t="shared" si="756"/>
        <v>0</v>
      </c>
      <c r="C652" s="88">
        <f t="shared" si="756"/>
        <v>0</v>
      </c>
      <c r="D652" s="2">
        <f t="shared" si="756"/>
        <v>0</v>
      </c>
      <c r="E652" s="161">
        <f t="shared" si="756"/>
        <v>0</v>
      </c>
      <c r="H652" s="174">
        <v>0</v>
      </c>
      <c r="I652" s="83">
        <f t="shared" ref="I652:T652" si="758">I513+H652</f>
        <v>0</v>
      </c>
      <c r="J652" s="83">
        <f t="shared" si="758"/>
        <v>0</v>
      </c>
      <c r="K652" s="83">
        <f t="shared" si="758"/>
        <v>0</v>
      </c>
      <c r="L652" s="83">
        <f t="shared" si="758"/>
        <v>0</v>
      </c>
      <c r="M652" s="83">
        <f t="shared" si="758"/>
        <v>0</v>
      </c>
      <c r="N652" s="83">
        <f t="shared" si="758"/>
        <v>0</v>
      </c>
      <c r="O652" s="83">
        <f t="shared" si="758"/>
        <v>0</v>
      </c>
      <c r="P652" s="83">
        <f t="shared" si="758"/>
        <v>0</v>
      </c>
      <c r="Q652" s="83">
        <f t="shared" si="758"/>
        <v>0</v>
      </c>
      <c r="R652" s="83">
        <f t="shared" si="758"/>
        <v>0</v>
      </c>
      <c r="S652" s="83">
        <f t="shared" si="758"/>
        <v>0</v>
      </c>
      <c r="T652" s="83">
        <f t="shared" si="758"/>
        <v>0</v>
      </c>
      <c r="U652" s="145"/>
      <c r="V652" s="83">
        <f t="shared" si="725"/>
        <v>0</v>
      </c>
      <c r="W652" s="83">
        <f t="shared" si="745"/>
        <v>0</v>
      </c>
      <c r="X652" s="83">
        <f t="shared" si="745"/>
        <v>0</v>
      </c>
      <c r="Y652" s="83">
        <f t="shared" si="745"/>
        <v>0</v>
      </c>
      <c r="Z652" s="83">
        <f t="shared" si="745"/>
        <v>0</v>
      </c>
      <c r="AA652" s="83">
        <f t="shared" si="745"/>
        <v>0</v>
      </c>
      <c r="AB652" s="83">
        <f t="shared" si="745"/>
        <v>0</v>
      </c>
      <c r="AC652" s="83">
        <f t="shared" si="745"/>
        <v>0</v>
      </c>
      <c r="AD652" s="83">
        <f t="shared" si="745"/>
        <v>0</v>
      </c>
      <c r="AE652" s="83">
        <f t="shared" si="745"/>
        <v>0</v>
      </c>
      <c r="AF652" s="83">
        <f t="shared" si="745"/>
        <v>0</v>
      </c>
      <c r="AG652" s="83">
        <f t="shared" si="745"/>
        <v>0</v>
      </c>
      <c r="AI652" s="83">
        <f t="shared" si="726"/>
        <v>0</v>
      </c>
      <c r="AJ652" s="83">
        <f t="shared" si="746"/>
        <v>0</v>
      </c>
      <c r="AK652" s="83">
        <f t="shared" si="746"/>
        <v>0</v>
      </c>
      <c r="AL652" s="83">
        <f t="shared" si="746"/>
        <v>0</v>
      </c>
      <c r="AM652" s="83">
        <f t="shared" si="746"/>
        <v>0</v>
      </c>
      <c r="AN652" s="83">
        <f t="shared" si="746"/>
        <v>0</v>
      </c>
      <c r="AO652" s="83">
        <f t="shared" si="746"/>
        <v>0</v>
      </c>
      <c r="AP652" s="83">
        <f t="shared" si="746"/>
        <v>0</v>
      </c>
      <c r="AQ652" s="83">
        <f t="shared" si="746"/>
        <v>0</v>
      </c>
      <c r="AR652" s="83">
        <f t="shared" si="746"/>
        <v>0</v>
      </c>
      <c r="AS652" s="83">
        <f t="shared" si="746"/>
        <v>0</v>
      </c>
      <c r="AT652" s="83">
        <f t="shared" si="746"/>
        <v>0</v>
      </c>
      <c r="AU652" s="155"/>
      <c r="AV652" s="2">
        <f t="shared" si="727"/>
        <v>0</v>
      </c>
      <c r="AW652" s="2">
        <f t="shared" si="713"/>
        <v>0</v>
      </c>
      <c r="AX652" s="2">
        <f t="shared" si="714"/>
        <v>0</v>
      </c>
      <c r="AY652" s="2">
        <f t="shared" si="715"/>
        <v>0</v>
      </c>
      <c r="AZ652" s="2">
        <f t="shared" si="716"/>
        <v>0</v>
      </c>
      <c r="BA652" s="2">
        <f t="shared" si="717"/>
        <v>0</v>
      </c>
      <c r="BB652" s="2">
        <f t="shared" si="718"/>
        <v>0</v>
      </c>
      <c r="BC652" s="2">
        <f t="shared" si="719"/>
        <v>0</v>
      </c>
      <c r="BD652" s="2">
        <f t="shared" si="720"/>
        <v>0</v>
      </c>
      <c r="BE652" s="2">
        <f t="shared" si="721"/>
        <v>0</v>
      </c>
      <c r="BF652" s="2">
        <f t="shared" si="722"/>
        <v>0</v>
      </c>
      <c r="BG652" s="2">
        <f t="shared" si="723"/>
        <v>0</v>
      </c>
      <c r="BH652" s="145"/>
      <c r="BU652" s="145"/>
      <c r="CH652" s="145"/>
      <c r="CU652" s="145"/>
      <c r="DH652" s="145"/>
      <c r="DU652" s="145"/>
      <c r="EH652" s="145"/>
    </row>
    <row r="653" spans="1:138" ht="15.75" hidden="1" outlineLevel="1" x14ac:dyDescent="0.25">
      <c r="A653" s="2">
        <f t="shared" si="756"/>
        <v>93</v>
      </c>
      <c r="B653" s="88">
        <f t="shared" si="756"/>
        <v>0</v>
      </c>
      <c r="C653" s="88">
        <f t="shared" si="756"/>
        <v>0</v>
      </c>
      <c r="D653" s="2">
        <f t="shared" si="756"/>
        <v>0</v>
      </c>
      <c r="E653" s="161">
        <f t="shared" si="756"/>
        <v>0</v>
      </c>
      <c r="H653" s="174">
        <v>0</v>
      </c>
      <c r="I653" s="83">
        <f t="shared" ref="I653:T653" si="759">I514+H653</f>
        <v>0</v>
      </c>
      <c r="J653" s="83">
        <f t="shared" si="759"/>
        <v>0</v>
      </c>
      <c r="K653" s="83">
        <f t="shared" si="759"/>
        <v>0</v>
      </c>
      <c r="L653" s="83">
        <f t="shared" si="759"/>
        <v>0</v>
      </c>
      <c r="M653" s="83">
        <f t="shared" si="759"/>
        <v>0</v>
      </c>
      <c r="N653" s="83">
        <f t="shared" si="759"/>
        <v>0</v>
      </c>
      <c r="O653" s="83">
        <f t="shared" si="759"/>
        <v>0</v>
      </c>
      <c r="P653" s="83">
        <f t="shared" si="759"/>
        <v>0</v>
      </c>
      <c r="Q653" s="83">
        <f t="shared" si="759"/>
        <v>0</v>
      </c>
      <c r="R653" s="83">
        <f t="shared" si="759"/>
        <v>0</v>
      </c>
      <c r="S653" s="83">
        <f t="shared" si="759"/>
        <v>0</v>
      </c>
      <c r="T653" s="83">
        <f t="shared" si="759"/>
        <v>0</v>
      </c>
      <c r="U653" s="145"/>
      <c r="V653" s="83">
        <f t="shared" si="725"/>
        <v>0</v>
      </c>
      <c r="W653" s="83">
        <f t="shared" si="745"/>
        <v>0</v>
      </c>
      <c r="X653" s="83">
        <f t="shared" si="745"/>
        <v>0</v>
      </c>
      <c r="Y653" s="83">
        <f t="shared" si="745"/>
        <v>0</v>
      </c>
      <c r="Z653" s="83">
        <f t="shared" si="745"/>
        <v>0</v>
      </c>
      <c r="AA653" s="83">
        <f t="shared" si="745"/>
        <v>0</v>
      </c>
      <c r="AB653" s="83">
        <f t="shared" si="745"/>
        <v>0</v>
      </c>
      <c r="AC653" s="83">
        <f t="shared" si="745"/>
        <v>0</v>
      </c>
      <c r="AD653" s="83">
        <f t="shared" si="745"/>
        <v>0</v>
      </c>
      <c r="AE653" s="83">
        <f t="shared" si="745"/>
        <v>0</v>
      </c>
      <c r="AF653" s="83">
        <f t="shared" si="745"/>
        <v>0</v>
      </c>
      <c r="AG653" s="83">
        <f t="shared" si="745"/>
        <v>0</v>
      </c>
      <c r="AI653" s="83">
        <f t="shared" si="726"/>
        <v>0</v>
      </c>
      <c r="AJ653" s="83">
        <f t="shared" si="746"/>
        <v>0</v>
      </c>
      <c r="AK653" s="83">
        <f t="shared" si="746"/>
        <v>0</v>
      </c>
      <c r="AL653" s="83">
        <f t="shared" si="746"/>
        <v>0</v>
      </c>
      <c r="AM653" s="83">
        <f t="shared" si="746"/>
        <v>0</v>
      </c>
      <c r="AN653" s="83">
        <f t="shared" si="746"/>
        <v>0</v>
      </c>
      <c r="AO653" s="83">
        <f t="shared" si="746"/>
        <v>0</v>
      </c>
      <c r="AP653" s="83">
        <f t="shared" si="746"/>
        <v>0</v>
      </c>
      <c r="AQ653" s="83">
        <f t="shared" si="746"/>
        <v>0</v>
      </c>
      <c r="AR653" s="83">
        <f t="shared" si="746"/>
        <v>0</v>
      </c>
      <c r="AS653" s="83">
        <f t="shared" si="746"/>
        <v>0</v>
      </c>
      <c r="AT653" s="83">
        <f t="shared" si="746"/>
        <v>0</v>
      </c>
      <c r="AU653" s="155"/>
      <c r="AV653" s="2">
        <f t="shared" si="727"/>
        <v>0</v>
      </c>
      <c r="AW653" s="2">
        <f t="shared" si="713"/>
        <v>0</v>
      </c>
      <c r="AX653" s="2">
        <f t="shared" si="714"/>
        <v>0</v>
      </c>
      <c r="AY653" s="2">
        <f t="shared" si="715"/>
        <v>0</v>
      </c>
      <c r="AZ653" s="2">
        <f t="shared" si="716"/>
        <v>0</v>
      </c>
      <c r="BA653" s="2">
        <f t="shared" si="717"/>
        <v>0</v>
      </c>
      <c r="BB653" s="2">
        <f t="shared" si="718"/>
        <v>0</v>
      </c>
      <c r="BC653" s="2">
        <f t="shared" si="719"/>
        <v>0</v>
      </c>
      <c r="BD653" s="2">
        <f t="shared" si="720"/>
        <v>0</v>
      </c>
      <c r="BE653" s="2">
        <f t="shared" si="721"/>
        <v>0</v>
      </c>
      <c r="BF653" s="2">
        <f t="shared" si="722"/>
        <v>0</v>
      </c>
      <c r="BG653" s="2">
        <f t="shared" si="723"/>
        <v>0</v>
      </c>
      <c r="BH653" s="145"/>
      <c r="BU653" s="145"/>
      <c r="CH653" s="145"/>
      <c r="CU653" s="145"/>
      <c r="DH653" s="145"/>
      <c r="DU653" s="145"/>
      <c r="EH653" s="145"/>
    </row>
    <row r="654" spans="1:138" ht="15.75" hidden="1" outlineLevel="1" x14ac:dyDescent="0.25">
      <c r="A654" s="2">
        <f t="shared" si="756"/>
        <v>94</v>
      </c>
      <c r="B654" s="88">
        <f t="shared" si="756"/>
        <v>0</v>
      </c>
      <c r="C654" s="88">
        <f t="shared" si="756"/>
        <v>0</v>
      </c>
      <c r="D654" s="2">
        <f t="shared" si="756"/>
        <v>0</v>
      </c>
      <c r="E654" s="161">
        <f t="shared" si="756"/>
        <v>0</v>
      </c>
      <c r="H654" s="174">
        <v>0</v>
      </c>
      <c r="I654" s="83">
        <f t="shared" ref="I654:T654" si="760">I515+H654</f>
        <v>0</v>
      </c>
      <c r="J654" s="83">
        <f t="shared" si="760"/>
        <v>0</v>
      </c>
      <c r="K654" s="83">
        <f t="shared" si="760"/>
        <v>0</v>
      </c>
      <c r="L654" s="83">
        <f t="shared" si="760"/>
        <v>0</v>
      </c>
      <c r="M654" s="83">
        <f t="shared" si="760"/>
        <v>0</v>
      </c>
      <c r="N654" s="83">
        <f t="shared" si="760"/>
        <v>0</v>
      </c>
      <c r="O654" s="83">
        <f t="shared" si="760"/>
        <v>0</v>
      </c>
      <c r="P654" s="83">
        <f t="shared" si="760"/>
        <v>0</v>
      </c>
      <c r="Q654" s="83">
        <f t="shared" si="760"/>
        <v>0</v>
      </c>
      <c r="R654" s="83">
        <f t="shared" si="760"/>
        <v>0</v>
      </c>
      <c r="S654" s="83">
        <f t="shared" si="760"/>
        <v>0</v>
      </c>
      <c r="T654" s="83">
        <f t="shared" si="760"/>
        <v>0</v>
      </c>
      <c r="U654" s="145"/>
      <c r="V654" s="83">
        <f t="shared" si="725"/>
        <v>0</v>
      </c>
      <c r="W654" s="83">
        <f t="shared" si="745"/>
        <v>0</v>
      </c>
      <c r="X654" s="83">
        <f t="shared" si="745"/>
        <v>0</v>
      </c>
      <c r="Y654" s="83">
        <f t="shared" si="745"/>
        <v>0</v>
      </c>
      <c r="Z654" s="83">
        <f t="shared" si="745"/>
        <v>0</v>
      </c>
      <c r="AA654" s="83">
        <f t="shared" si="745"/>
        <v>0</v>
      </c>
      <c r="AB654" s="83">
        <f t="shared" si="745"/>
        <v>0</v>
      </c>
      <c r="AC654" s="83">
        <f t="shared" si="745"/>
        <v>0</v>
      </c>
      <c r="AD654" s="83">
        <f t="shared" si="745"/>
        <v>0</v>
      </c>
      <c r="AE654" s="83">
        <f t="shared" si="745"/>
        <v>0</v>
      </c>
      <c r="AF654" s="83">
        <f t="shared" si="745"/>
        <v>0</v>
      </c>
      <c r="AG654" s="83">
        <f t="shared" si="745"/>
        <v>0</v>
      </c>
      <c r="AI654" s="83">
        <f t="shared" si="726"/>
        <v>0</v>
      </c>
      <c r="AJ654" s="83">
        <f t="shared" si="746"/>
        <v>0</v>
      </c>
      <c r="AK654" s="83">
        <f t="shared" si="746"/>
        <v>0</v>
      </c>
      <c r="AL654" s="83">
        <f t="shared" si="746"/>
        <v>0</v>
      </c>
      <c r="AM654" s="83">
        <f t="shared" si="746"/>
        <v>0</v>
      </c>
      <c r="AN654" s="83">
        <f t="shared" si="746"/>
        <v>0</v>
      </c>
      <c r="AO654" s="83">
        <f t="shared" si="746"/>
        <v>0</v>
      </c>
      <c r="AP654" s="83">
        <f t="shared" si="746"/>
        <v>0</v>
      </c>
      <c r="AQ654" s="83">
        <f t="shared" si="746"/>
        <v>0</v>
      </c>
      <c r="AR654" s="83">
        <f t="shared" si="746"/>
        <v>0</v>
      </c>
      <c r="AS654" s="83">
        <f t="shared" si="746"/>
        <v>0</v>
      </c>
      <c r="AT654" s="83">
        <f t="shared" si="746"/>
        <v>0</v>
      </c>
      <c r="AU654" s="155"/>
      <c r="AV654" s="2">
        <f t="shared" si="727"/>
        <v>0</v>
      </c>
      <c r="AW654" s="2">
        <f t="shared" si="713"/>
        <v>0</v>
      </c>
      <c r="AX654" s="2">
        <f t="shared" si="714"/>
        <v>0</v>
      </c>
      <c r="AY654" s="2">
        <f t="shared" si="715"/>
        <v>0</v>
      </c>
      <c r="AZ654" s="2">
        <f t="shared" si="716"/>
        <v>0</v>
      </c>
      <c r="BA654" s="2">
        <f t="shared" si="717"/>
        <v>0</v>
      </c>
      <c r="BB654" s="2">
        <f t="shared" si="718"/>
        <v>0</v>
      </c>
      <c r="BC654" s="2">
        <f t="shared" si="719"/>
        <v>0</v>
      </c>
      <c r="BD654" s="2">
        <f t="shared" si="720"/>
        <v>0</v>
      </c>
      <c r="BE654" s="2">
        <f t="shared" si="721"/>
        <v>0</v>
      </c>
      <c r="BF654" s="2">
        <f t="shared" si="722"/>
        <v>0</v>
      </c>
      <c r="BG654" s="2">
        <f t="shared" si="723"/>
        <v>0</v>
      </c>
      <c r="BH654" s="145"/>
      <c r="BU654" s="145"/>
      <c r="CH654" s="145"/>
      <c r="CU654" s="145"/>
      <c r="DH654" s="145"/>
      <c r="DU654" s="145"/>
      <c r="EH654" s="145"/>
    </row>
    <row r="655" spans="1:138" ht="15.75" hidden="1" outlineLevel="1" x14ac:dyDescent="0.25">
      <c r="A655" s="2">
        <f t="shared" si="756"/>
        <v>95</v>
      </c>
      <c r="B655" s="88">
        <f t="shared" si="756"/>
        <v>0</v>
      </c>
      <c r="C655" s="88">
        <f t="shared" si="756"/>
        <v>0</v>
      </c>
      <c r="D655" s="2">
        <f t="shared" si="756"/>
        <v>0</v>
      </c>
      <c r="E655" s="161">
        <f t="shared" si="756"/>
        <v>0</v>
      </c>
      <c r="H655" s="174">
        <v>0</v>
      </c>
      <c r="I655" s="83">
        <f t="shared" ref="I655:T655" si="761">I516+H655</f>
        <v>0</v>
      </c>
      <c r="J655" s="83">
        <f t="shared" si="761"/>
        <v>0</v>
      </c>
      <c r="K655" s="83">
        <f t="shared" si="761"/>
        <v>0</v>
      </c>
      <c r="L655" s="83">
        <f t="shared" si="761"/>
        <v>0</v>
      </c>
      <c r="M655" s="83">
        <f t="shared" si="761"/>
        <v>0</v>
      </c>
      <c r="N655" s="83">
        <f t="shared" si="761"/>
        <v>0</v>
      </c>
      <c r="O655" s="83">
        <f t="shared" si="761"/>
        <v>0</v>
      </c>
      <c r="P655" s="83">
        <f t="shared" si="761"/>
        <v>0</v>
      </c>
      <c r="Q655" s="83">
        <f t="shared" si="761"/>
        <v>0</v>
      </c>
      <c r="R655" s="83">
        <f t="shared" si="761"/>
        <v>0</v>
      </c>
      <c r="S655" s="83">
        <f t="shared" si="761"/>
        <v>0</v>
      </c>
      <c r="T655" s="83">
        <f t="shared" si="761"/>
        <v>0</v>
      </c>
      <c r="U655" s="145"/>
      <c r="V655" s="83">
        <f t="shared" si="725"/>
        <v>0</v>
      </c>
      <c r="W655" s="83">
        <f t="shared" si="745"/>
        <v>0</v>
      </c>
      <c r="X655" s="83">
        <f t="shared" si="745"/>
        <v>0</v>
      </c>
      <c r="Y655" s="83">
        <f t="shared" si="745"/>
        <v>0</v>
      </c>
      <c r="Z655" s="83">
        <f t="shared" si="745"/>
        <v>0</v>
      </c>
      <c r="AA655" s="83">
        <f t="shared" si="745"/>
        <v>0</v>
      </c>
      <c r="AB655" s="83">
        <f t="shared" si="745"/>
        <v>0</v>
      </c>
      <c r="AC655" s="83">
        <f t="shared" si="745"/>
        <v>0</v>
      </c>
      <c r="AD655" s="83">
        <f t="shared" si="745"/>
        <v>0</v>
      </c>
      <c r="AE655" s="83">
        <f t="shared" si="745"/>
        <v>0</v>
      </c>
      <c r="AF655" s="83">
        <f t="shared" si="745"/>
        <v>0</v>
      </c>
      <c r="AG655" s="83">
        <f t="shared" si="745"/>
        <v>0</v>
      </c>
      <c r="AI655" s="83">
        <f t="shared" si="726"/>
        <v>0</v>
      </c>
      <c r="AJ655" s="83">
        <f t="shared" si="746"/>
        <v>0</v>
      </c>
      <c r="AK655" s="83">
        <f t="shared" si="746"/>
        <v>0</v>
      </c>
      <c r="AL655" s="83">
        <f t="shared" si="746"/>
        <v>0</v>
      </c>
      <c r="AM655" s="83">
        <f t="shared" si="746"/>
        <v>0</v>
      </c>
      <c r="AN655" s="83">
        <f t="shared" si="746"/>
        <v>0</v>
      </c>
      <c r="AO655" s="83">
        <f t="shared" si="746"/>
        <v>0</v>
      </c>
      <c r="AP655" s="83">
        <f t="shared" si="746"/>
        <v>0</v>
      </c>
      <c r="AQ655" s="83">
        <f t="shared" si="746"/>
        <v>0</v>
      </c>
      <c r="AR655" s="83">
        <f t="shared" si="746"/>
        <v>0</v>
      </c>
      <c r="AS655" s="83">
        <f t="shared" si="746"/>
        <v>0</v>
      </c>
      <c r="AT655" s="83">
        <f t="shared" si="746"/>
        <v>0</v>
      </c>
      <c r="AU655" s="155"/>
      <c r="AV655" s="2">
        <f t="shared" si="727"/>
        <v>0</v>
      </c>
      <c r="AW655" s="2">
        <f t="shared" si="713"/>
        <v>0</v>
      </c>
      <c r="AX655" s="2">
        <f t="shared" si="714"/>
        <v>0</v>
      </c>
      <c r="AY655" s="2">
        <f t="shared" si="715"/>
        <v>0</v>
      </c>
      <c r="AZ655" s="2">
        <f t="shared" si="716"/>
        <v>0</v>
      </c>
      <c r="BA655" s="2">
        <f t="shared" si="717"/>
        <v>0</v>
      </c>
      <c r="BB655" s="2">
        <f t="shared" si="718"/>
        <v>0</v>
      </c>
      <c r="BC655" s="2">
        <f t="shared" si="719"/>
        <v>0</v>
      </c>
      <c r="BD655" s="2">
        <f t="shared" si="720"/>
        <v>0</v>
      </c>
      <c r="BE655" s="2">
        <f t="shared" si="721"/>
        <v>0</v>
      </c>
      <c r="BF655" s="2">
        <f t="shared" si="722"/>
        <v>0</v>
      </c>
      <c r="BG655" s="2">
        <f t="shared" si="723"/>
        <v>0</v>
      </c>
      <c r="BH655" s="145"/>
      <c r="BU655" s="145"/>
      <c r="CH655" s="145"/>
      <c r="CU655" s="145"/>
      <c r="DH655" s="145"/>
      <c r="DU655" s="145"/>
      <c r="EH655" s="145"/>
    </row>
    <row r="656" spans="1:138" ht="15.75" hidden="1" outlineLevel="1" x14ac:dyDescent="0.25">
      <c r="A656" s="2">
        <f t="shared" si="756"/>
        <v>96</v>
      </c>
      <c r="B656" s="88">
        <f t="shared" si="756"/>
        <v>0</v>
      </c>
      <c r="C656" s="88">
        <f t="shared" si="756"/>
        <v>0</v>
      </c>
      <c r="D656" s="2">
        <f t="shared" si="756"/>
        <v>0</v>
      </c>
      <c r="E656" s="161">
        <f t="shared" si="756"/>
        <v>0</v>
      </c>
      <c r="H656" s="174">
        <v>0</v>
      </c>
      <c r="I656" s="83">
        <f t="shared" ref="I656:T656" si="762">I517+H656</f>
        <v>0</v>
      </c>
      <c r="J656" s="83">
        <f t="shared" si="762"/>
        <v>0</v>
      </c>
      <c r="K656" s="83">
        <f t="shared" si="762"/>
        <v>0</v>
      </c>
      <c r="L656" s="83">
        <f t="shared" si="762"/>
        <v>0</v>
      </c>
      <c r="M656" s="83">
        <f t="shared" si="762"/>
        <v>0</v>
      </c>
      <c r="N656" s="83">
        <f t="shared" si="762"/>
        <v>0</v>
      </c>
      <c r="O656" s="83">
        <f t="shared" si="762"/>
        <v>0</v>
      </c>
      <c r="P656" s="83">
        <f t="shared" si="762"/>
        <v>0</v>
      </c>
      <c r="Q656" s="83">
        <f t="shared" si="762"/>
        <v>0</v>
      </c>
      <c r="R656" s="83">
        <f t="shared" si="762"/>
        <v>0</v>
      </c>
      <c r="S656" s="83">
        <f t="shared" si="762"/>
        <v>0</v>
      </c>
      <c r="T656" s="83">
        <f t="shared" si="762"/>
        <v>0</v>
      </c>
      <c r="U656" s="145"/>
      <c r="V656" s="83">
        <f t="shared" si="725"/>
        <v>0</v>
      </c>
      <c r="W656" s="83">
        <f t="shared" si="745"/>
        <v>0</v>
      </c>
      <c r="X656" s="83">
        <f t="shared" si="745"/>
        <v>0</v>
      </c>
      <c r="Y656" s="83">
        <f t="shared" si="745"/>
        <v>0</v>
      </c>
      <c r="Z656" s="83">
        <f t="shared" si="745"/>
        <v>0</v>
      </c>
      <c r="AA656" s="83">
        <f t="shared" si="745"/>
        <v>0</v>
      </c>
      <c r="AB656" s="83">
        <f t="shared" si="745"/>
        <v>0</v>
      </c>
      <c r="AC656" s="83">
        <f t="shared" si="745"/>
        <v>0</v>
      </c>
      <c r="AD656" s="83">
        <f t="shared" si="745"/>
        <v>0</v>
      </c>
      <c r="AE656" s="83">
        <f t="shared" si="745"/>
        <v>0</v>
      </c>
      <c r="AF656" s="83">
        <f t="shared" si="745"/>
        <v>0</v>
      </c>
      <c r="AG656" s="83">
        <f t="shared" si="745"/>
        <v>0</v>
      </c>
      <c r="AI656" s="83">
        <f t="shared" si="726"/>
        <v>0</v>
      </c>
      <c r="AJ656" s="83">
        <f t="shared" si="746"/>
        <v>0</v>
      </c>
      <c r="AK656" s="83">
        <f t="shared" si="746"/>
        <v>0</v>
      </c>
      <c r="AL656" s="83">
        <f t="shared" si="746"/>
        <v>0</v>
      </c>
      <c r="AM656" s="83">
        <f t="shared" si="746"/>
        <v>0</v>
      </c>
      <c r="AN656" s="83">
        <f t="shared" si="746"/>
        <v>0</v>
      </c>
      <c r="AO656" s="83">
        <f t="shared" si="746"/>
        <v>0</v>
      </c>
      <c r="AP656" s="83">
        <f t="shared" si="746"/>
        <v>0</v>
      </c>
      <c r="AQ656" s="83">
        <f t="shared" si="746"/>
        <v>0</v>
      </c>
      <c r="AR656" s="83">
        <f t="shared" si="746"/>
        <v>0</v>
      </c>
      <c r="AS656" s="83">
        <f t="shared" si="746"/>
        <v>0</v>
      </c>
      <c r="AT656" s="83">
        <f t="shared" si="746"/>
        <v>0</v>
      </c>
      <c r="AU656" s="155"/>
      <c r="AV656" s="2">
        <f t="shared" si="727"/>
        <v>0</v>
      </c>
      <c r="AW656" s="2">
        <f t="shared" si="713"/>
        <v>0</v>
      </c>
      <c r="AX656" s="2">
        <f t="shared" si="714"/>
        <v>0</v>
      </c>
      <c r="AY656" s="2">
        <f t="shared" si="715"/>
        <v>0</v>
      </c>
      <c r="AZ656" s="2">
        <f t="shared" si="716"/>
        <v>0</v>
      </c>
      <c r="BA656" s="2">
        <f t="shared" si="717"/>
        <v>0</v>
      </c>
      <c r="BB656" s="2">
        <f t="shared" si="718"/>
        <v>0</v>
      </c>
      <c r="BC656" s="2">
        <f t="shared" si="719"/>
        <v>0</v>
      </c>
      <c r="BD656" s="2">
        <f t="shared" si="720"/>
        <v>0</v>
      </c>
      <c r="BE656" s="2">
        <f t="shared" si="721"/>
        <v>0</v>
      </c>
      <c r="BF656" s="2">
        <f t="shared" si="722"/>
        <v>0</v>
      </c>
      <c r="BG656" s="2">
        <f t="shared" si="723"/>
        <v>0</v>
      </c>
      <c r="BH656" s="145"/>
      <c r="BU656" s="145"/>
      <c r="CH656" s="145"/>
      <c r="CU656" s="145"/>
      <c r="DH656" s="145"/>
      <c r="DU656" s="145"/>
      <c r="EH656" s="145"/>
    </row>
    <row r="657" spans="1:138" ht="15.75" hidden="1" outlineLevel="1" x14ac:dyDescent="0.25">
      <c r="A657" s="2">
        <f t="shared" si="756"/>
        <v>97</v>
      </c>
      <c r="B657" s="88">
        <f t="shared" si="756"/>
        <v>0</v>
      </c>
      <c r="C657" s="88">
        <f t="shared" si="756"/>
        <v>0</v>
      </c>
      <c r="D657" s="2">
        <f t="shared" si="756"/>
        <v>0</v>
      </c>
      <c r="E657" s="161">
        <f t="shared" si="756"/>
        <v>0</v>
      </c>
      <c r="H657" s="174">
        <v>0</v>
      </c>
      <c r="I657" s="83">
        <f t="shared" ref="I657:T657" si="763">I518+H657</f>
        <v>0</v>
      </c>
      <c r="J657" s="83">
        <f t="shared" si="763"/>
        <v>0</v>
      </c>
      <c r="K657" s="83">
        <f t="shared" si="763"/>
        <v>0</v>
      </c>
      <c r="L657" s="83">
        <f t="shared" si="763"/>
        <v>0</v>
      </c>
      <c r="M657" s="83">
        <f t="shared" si="763"/>
        <v>0</v>
      </c>
      <c r="N657" s="83">
        <f t="shared" si="763"/>
        <v>0</v>
      </c>
      <c r="O657" s="83">
        <f t="shared" si="763"/>
        <v>0</v>
      </c>
      <c r="P657" s="83">
        <f t="shared" si="763"/>
        <v>0</v>
      </c>
      <c r="Q657" s="83">
        <f t="shared" si="763"/>
        <v>0</v>
      </c>
      <c r="R657" s="83">
        <f t="shared" si="763"/>
        <v>0</v>
      </c>
      <c r="S657" s="83">
        <f t="shared" si="763"/>
        <v>0</v>
      </c>
      <c r="T657" s="83">
        <f t="shared" si="763"/>
        <v>0</v>
      </c>
      <c r="U657" s="145"/>
      <c r="V657" s="83">
        <f t="shared" si="725"/>
        <v>0</v>
      </c>
      <c r="W657" s="83">
        <f t="shared" ref="W657:AG672" si="764">W518+V657</f>
        <v>0</v>
      </c>
      <c r="X657" s="83">
        <f t="shared" si="764"/>
        <v>0</v>
      </c>
      <c r="Y657" s="83">
        <f t="shared" si="764"/>
        <v>0</v>
      </c>
      <c r="Z657" s="83">
        <f t="shared" si="764"/>
        <v>0</v>
      </c>
      <c r="AA657" s="83">
        <f t="shared" si="764"/>
        <v>0</v>
      </c>
      <c r="AB657" s="83">
        <f t="shared" si="764"/>
        <v>0</v>
      </c>
      <c r="AC657" s="83">
        <f t="shared" si="764"/>
        <v>0</v>
      </c>
      <c r="AD657" s="83">
        <f t="shared" si="764"/>
        <v>0</v>
      </c>
      <c r="AE657" s="83">
        <f t="shared" si="764"/>
        <v>0</v>
      </c>
      <c r="AF657" s="83">
        <f t="shared" si="764"/>
        <v>0</v>
      </c>
      <c r="AG657" s="83">
        <f t="shared" si="764"/>
        <v>0</v>
      </c>
      <c r="AI657" s="83">
        <f t="shared" si="726"/>
        <v>0</v>
      </c>
      <c r="AJ657" s="83">
        <f t="shared" ref="AJ657:AT672" si="765">AJ518+AI657</f>
        <v>0</v>
      </c>
      <c r="AK657" s="83">
        <f t="shared" si="765"/>
        <v>0</v>
      </c>
      <c r="AL657" s="83">
        <f t="shared" si="765"/>
        <v>0</v>
      </c>
      <c r="AM657" s="83">
        <f t="shared" si="765"/>
        <v>0</v>
      </c>
      <c r="AN657" s="83">
        <f t="shared" si="765"/>
        <v>0</v>
      </c>
      <c r="AO657" s="83">
        <f t="shared" si="765"/>
        <v>0</v>
      </c>
      <c r="AP657" s="83">
        <f t="shared" si="765"/>
        <v>0</v>
      </c>
      <c r="AQ657" s="83">
        <f t="shared" si="765"/>
        <v>0</v>
      </c>
      <c r="AR657" s="83">
        <f t="shared" si="765"/>
        <v>0</v>
      </c>
      <c r="AS657" s="83">
        <f t="shared" si="765"/>
        <v>0</v>
      </c>
      <c r="AT657" s="83">
        <f t="shared" si="765"/>
        <v>0</v>
      </c>
      <c r="AU657" s="155"/>
      <c r="AV657" s="2">
        <f t="shared" si="727"/>
        <v>0</v>
      </c>
      <c r="AW657" s="2">
        <f t="shared" si="713"/>
        <v>0</v>
      </c>
      <c r="AX657" s="2">
        <f t="shared" si="714"/>
        <v>0</v>
      </c>
      <c r="AY657" s="2">
        <f t="shared" si="715"/>
        <v>0</v>
      </c>
      <c r="AZ657" s="2">
        <f t="shared" si="716"/>
        <v>0</v>
      </c>
      <c r="BA657" s="2">
        <f t="shared" si="717"/>
        <v>0</v>
      </c>
      <c r="BB657" s="2">
        <f t="shared" si="718"/>
        <v>0</v>
      </c>
      <c r="BC657" s="2">
        <f t="shared" si="719"/>
        <v>0</v>
      </c>
      <c r="BD657" s="2">
        <f t="shared" si="720"/>
        <v>0</v>
      </c>
      <c r="BE657" s="2">
        <f t="shared" si="721"/>
        <v>0</v>
      </c>
      <c r="BF657" s="2">
        <f t="shared" si="722"/>
        <v>0</v>
      </c>
      <c r="BG657" s="2">
        <f t="shared" si="723"/>
        <v>0</v>
      </c>
      <c r="BH657" s="145"/>
      <c r="BU657" s="145"/>
      <c r="CH657" s="145"/>
      <c r="CU657" s="145"/>
      <c r="DH657" s="145"/>
      <c r="DU657" s="145"/>
      <c r="EH657" s="145"/>
    </row>
    <row r="658" spans="1:138" ht="15.75" hidden="1" outlineLevel="1" x14ac:dyDescent="0.25">
      <c r="A658" s="2">
        <f t="shared" si="756"/>
        <v>98</v>
      </c>
      <c r="B658" s="88">
        <f t="shared" si="756"/>
        <v>0</v>
      </c>
      <c r="C658" s="88">
        <f t="shared" si="756"/>
        <v>0</v>
      </c>
      <c r="D658" s="2">
        <f t="shared" si="756"/>
        <v>0</v>
      </c>
      <c r="E658" s="161">
        <f t="shared" si="756"/>
        <v>0</v>
      </c>
      <c r="H658" s="174">
        <v>0</v>
      </c>
      <c r="I658" s="83">
        <f t="shared" ref="I658:T658" si="766">I519+H658</f>
        <v>0</v>
      </c>
      <c r="J658" s="83">
        <f t="shared" si="766"/>
        <v>0</v>
      </c>
      <c r="K658" s="83">
        <f t="shared" si="766"/>
        <v>0</v>
      </c>
      <c r="L658" s="83">
        <f t="shared" si="766"/>
        <v>0</v>
      </c>
      <c r="M658" s="83">
        <f t="shared" si="766"/>
        <v>0</v>
      </c>
      <c r="N658" s="83">
        <f t="shared" si="766"/>
        <v>0</v>
      </c>
      <c r="O658" s="83">
        <f t="shared" si="766"/>
        <v>0</v>
      </c>
      <c r="P658" s="83">
        <f t="shared" si="766"/>
        <v>0</v>
      </c>
      <c r="Q658" s="83">
        <f t="shared" si="766"/>
        <v>0</v>
      </c>
      <c r="R658" s="83">
        <f t="shared" si="766"/>
        <v>0</v>
      </c>
      <c r="S658" s="83">
        <f t="shared" si="766"/>
        <v>0</v>
      </c>
      <c r="T658" s="83">
        <f t="shared" si="766"/>
        <v>0</v>
      </c>
      <c r="U658" s="145"/>
      <c r="V658" s="83">
        <f t="shared" si="725"/>
        <v>0</v>
      </c>
      <c r="W658" s="83">
        <f t="shared" si="764"/>
        <v>0</v>
      </c>
      <c r="X658" s="83">
        <f t="shared" si="764"/>
        <v>0</v>
      </c>
      <c r="Y658" s="83">
        <f t="shared" si="764"/>
        <v>0</v>
      </c>
      <c r="Z658" s="83">
        <f t="shared" si="764"/>
        <v>0</v>
      </c>
      <c r="AA658" s="83">
        <f t="shared" si="764"/>
        <v>0</v>
      </c>
      <c r="AB658" s="83">
        <f t="shared" si="764"/>
        <v>0</v>
      </c>
      <c r="AC658" s="83">
        <f t="shared" si="764"/>
        <v>0</v>
      </c>
      <c r="AD658" s="83">
        <f t="shared" si="764"/>
        <v>0</v>
      </c>
      <c r="AE658" s="83">
        <f t="shared" si="764"/>
        <v>0</v>
      </c>
      <c r="AF658" s="83">
        <f t="shared" si="764"/>
        <v>0</v>
      </c>
      <c r="AG658" s="83">
        <f t="shared" si="764"/>
        <v>0</v>
      </c>
      <c r="AI658" s="83">
        <f t="shared" si="726"/>
        <v>0</v>
      </c>
      <c r="AJ658" s="83">
        <f t="shared" si="765"/>
        <v>0</v>
      </c>
      <c r="AK658" s="83">
        <f t="shared" si="765"/>
        <v>0</v>
      </c>
      <c r="AL658" s="83">
        <f t="shared" si="765"/>
        <v>0</v>
      </c>
      <c r="AM658" s="83">
        <f t="shared" si="765"/>
        <v>0</v>
      </c>
      <c r="AN658" s="83">
        <f t="shared" si="765"/>
        <v>0</v>
      </c>
      <c r="AO658" s="83">
        <f t="shared" si="765"/>
        <v>0</v>
      </c>
      <c r="AP658" s="83">
        <f t="shared" si="765"/>
        <v>0</v>
      </c>
      <c r="AQ658" s="83">
        <f t="shared" si="765"/>
        <v>0</v>
      </c>
      <c r="AR658" s="83">
        <f t="shared" si="765"/>
        <v>0</v>
      </c>
      <c r="AS658" s="83">
        <f t="shared" si="765"/>
        <v>0</v>
      </c>
      <c r="AT658" s="83">
        <f t="shared" si="765"/>
        <v>0</v>
      </c>
      <c r="AU658" s="155"/>
      <c r="AV658" s="2">
        <f t="shared" si="727"/>
        <v>0</v>
      </c>
      <c r="AW658" s="2">
        <f t="shared" si="713"/>
        <v>0</v>
      </c>
      <c r="AX658" s="2">
        <f t="shared" si="714"/>
        <v>0</v>
      </c>
      <c r="AY658" s="2">
        <f t="shared" si="715"/>
        <v>0</v>
      </c>
      <c r="AZ658" s="2">
        <f t="shared" si="716"/>
        <v>0</v>
      </c>
      <c r="BA658" s="2">
        <f t="shared" si="717"/>
        <v>0</v>
      </c>
      <c r="BB658" s="2">
        <f t="shared" si="718"/>
        <v>0</v>
      </c>
      <c r="BC658" s="2">
        <f t="shared" si="719"/>
        <v>0</v>
      </c>
      <c r="BD658" s="2">
        <f t="shared" si="720"/>
        <v>0</v>
      </c>
      <c r="BE658" s="2">
        <f t="shared" si="721"/>
        <v>0</v>
      </c>
      <c r="BF658" s="2">
        <f t="shared" si="722"/>
        <v>0</v>
      </c>
      <c r="BG658" s="2">
        <f t="shared" si="723"/>
        <v>0</v>
      </c>
      <c r="BH658" s="145"/>
      <c r="BU658" s="145"/>
      <c r="CH658" s="145"/>
      <c r="CU658" s="145"/>
      <c r="DH658" s="145"/>
      <c r="DU658" s="145"/>
      <c r="EH658" s="145"/>
    </row>
    <row r="659" spans="1:138" ht="15.75" hidden="1" outlineLevel="1" x14ac:dyDescent="0.25">
      <c r="A659" s="2">
        <f t="shared" si="756"/>
        <v>99</v>
      </c>
      <c r="B659" s="88">
        <f t="shared" si="756"/>
        <v>0</v>
      </c>
      <c r="C659" s="88">
        <f t="shared" si="756"/>
        <v>0</v>
      </c>
      <c r="D659" s="2">
        <f t="shared" si="756"/>
        <v>0</v>
      </c>
      <c r="E659" s="161">
        <f t="shared" si="756"/>
        <v>0</v>
      </c>
      <c r="H659" s="174">
        <v>0</v>
      </c>
      <c r="I659" s="83">
        <f t="shared" ref="I659:T659" si="767">I520+H659</f>
        <v>0</v>
      </c>
      <c r="J659" s="83">
        <f t="shared" si="767"/>
        <v>0</v>
      </c>
      <c r="K659" s="83">
        <f t="shared" si="767"/>
        <v>0</v>
      </c>
      <c r="L659" s="83">
        <f t="shared" si="767"/>
        <v>0</v>
      </c>
      <c r="M659" s="83">
        <f t="shared" si="767"/>
        <v>0</v>
      </c>
      <c r="N659" s="83">
        <f t="shared" si="767"/>
        <v>0</v>
      </c>
      <c r="O659" s="83">
        <f t="shared" si="767"/>
        <v>0</v>
      </c>
      <c r="P659" s="83">
        <f t="shared" si="767"/>
        <v>0</v>
      </c>
      <c r="Q659" s="83">
        <f t="shared" si="767"/>
        <v>0</v>
      </c>
      <c r="R659" s="83">
        <f t="shared" si="767"/>
        <v>0</v>
      </c>
      <c r="S659" s="83">
        <f t="shared" si="767"/>
        <v>0</v>
      </c>
      <c r="T659" s="83">
        <f t="shared" si="767"/>
        <v>0</v>
      </c>
      <c r="U659" s="145"/>
      <c r="V659" s="83">
        <f t="shared" si="725"/>
        <v>0</v>
      </c>
      <c r="W659" s="83">
        <f t="shared" si="764"/>
        <v>0</v>
      </c>
      <c r="X659" s="83">
        <f t="shared" si="764"/>
        <v>0</v>
      </c>
      <c r="Y659" s="83">
        <f t="shared" si="764"/>
        <v>0</v>
      </c>
      <c r="Z659" s="83">
        <f t="shared" si="764"/>
        <v>0</v>
      </c>
      <c r="AA659" s="83">
        <f t="shared" si="764"/>
        <v>0</v>
      </c>
      <c r="AB659" s="83">
        <f t="shared" si="764"/>
        <v>0</v>
      </c>
      <c r="AC659" s="83">
        <f t="shared" si="764"/>
        <v>0</v>
      </c>
      <c r="AD659" s="83">
        <f t="shared" si="764"/>
        <v>0</v>
      </c>
      <c r="AE659" s="83">
        <f t="shared" si="764"/>
        <v>0</v>
      </c>
      <c r="AF659" s="83">
        <f t="shared" si="764"/>
        <v>0</v>
      </c>
      <c r="AG659" s="83">
        <f t="shared" si="764"/>
        <v>0</v>
      </c>
      <c r="AI659" s="83">
        <f t="shared" si="726"/>
        <v>0</v>
      </c>
      <c r="AJ659" s="83">
        <f t="shared" si="765"/>
        <v>0</v>
      </c>
      <c r="AK659" s="83">
        <f t="shared" si="765"/>
        <v>0</v>
      </c>
      <c r="AL659" s="83">
        <f t="shared" si="765"/>
        <v>0</v>
      </c>
      <c r="AM659" s="83">
        <f t="shared" si="765"/>
        <v>0</v>
      </c>
      <c r="AN659" s="83">
        <f t="shared" si="765"/>
        <v>0</v>
      </c>
      <c r="AO659" s="83">
        <f t="shared" si="765"/>
        <v>0</v>
      </c>
      <c r="AP659" s="83">
        <f t="shared" si="765"/>
        <v>0</v>
      </c>
      <c r="AQ659" s="83">
        <f t="shared" si="765"/>
        <v>0</v>
      </c>
      <c r="AR659" s="83">
        <f t="shared" si="765"/>
        <v>0</v>
      </c>
      <c r="AS659" s="83">
        <f t="shared" si="765"/>
        <v>0</v>
      </c>
      <c r="AT659" s="83">
        <f t="shared" si="765"/>
        <v>0</v>
      </c>
      <c r="AU659" s="155"/>
      <c r="AV659" s="2">
        <f t="shared" si="727"/>
        <v>0</v>
      </c>
      <c r="AW659" s="2">
        <f t="shared" si="713"/>
        <v>0</v>
      </c>
      <c r="AX659" s="2">
        <f t="shared" si="714"/>
        <v>0</v>
      </c>
      <c r="AY659" s="2">
        <f t="shared" si="715"/>
        <v>0</v>
      </c>
      <c r="AZ659" s="2">
        <f t="shared" si="716"/>
        <v>0</v>
      </c>
      <c r="BA659" s="2">
        <f t="shared" si="717"/>
        <v>0</v>
      </c>
      <c r="BB659" s="2">
        <f t="shared" si="718"/>
        <v>0</v>
      </c>
      <c r="BC659" s="2">
        <f t="shared" si="719"/>
        <v>0</v>
      </c>
      <c r="BD659" s="2">
        <f t="shared" si="720"/>
        <v>0</v>
      </c>
      <c r="BE659" s="2">
        <f t="shared" si="721"/>
        <v>0</v>
      </c>
      <c r="BF659" s="2">
        <f t="shared" si="722"/>
        <v>0</v>
      </c>
      <c r="BG659" s="2">
        <f t="shared" si="723"/>
        <v>0</v>
      </c>
      <c r="BH659" s="145"/>
      <c r="BU659" s="145"/>
      <c r="CH659" s="145"/>
      <c r="CU659" s="145"/>
      <c r="DH659" s="145"/>
      <c r="DU659" s="145"/>
      <c r="EH659" s="145"/>
    </row>
    <row r="660" spans="1:138" ht="15.75" hidden="1" outlineLevel="1" x14ac:dyDescent="0.25">
      <c r="A660" s="2">
        <f t="shared" si="756"/>
        <v>100</v>
      </c>
      <c r="B660" s="88">
        <f t="shared" si="756"/>
        <v>0</v>
      </c>
      <c r="C660" s="88">
        <f t="shared" si="756"/>
        <v>0</v>
      </c>
      <c r="D660" s="2">
        <f t="shared" si="756"/>
        <v>0</v>
      </c>
      <c r="E660" s="161">
        <f t="shared" si="756"/>
        <v>0</v>
      </c>
      <c r="H660" s="174">
        <v>0</v>
      </c>
      <c r="I660" s="83">
        <f t="shared" ref="I660:T660" si="768">I521+H660</f>
        <v>0</v>
      </c>
      <c r="J660" s="83">
        <f t="shared" si="768"/>
        <v>0</v>
      </c>
      <c r="K660" s="83">
        <f t="shared" si="768"/>
        <v>0</v>
      </c>
      <c r="L660" s="83">
        <f t="shared" si="768"/>
        <v>0</v>
      </c>
      <c r="M660" s="83">
        <f t="shared" si="768"/>
        <v>0</v>
      </c>
      <c r="N660" s="83">
        <f t="shared" si="768"/>
        <v>0</v>
      </c>
      <c r="O660" s="83">
        <f t="shared" si="768"/>
        <v>0</v>
      </c>
      <c r="P660" s="83">
        <f t="shared" si="768"/>
        <v>0</v>
      </c>
      <c r="Q660" s="83">
        <f t="shared" si="768"/>
        <v>0</v>
      </c>
      <c r="R660" s="83">
        <f t="shared" si="768"/>
        <v>0</v>
      </c>
      <c r="S660" s="83">
        <f t="shared" si="768"/>
        <v>0</v>
      </c>
      <c r="T660" s="83">
        <f t="shared" si="768"/>
        <v>0</v>
      </c>
      <c r="U660" s="145"/>
      <c r="V660" s="83">
        <f t="shared" si="725"/>
        <v>0</v>
      </c>
      <c r="W660" s="83">
        <f t="shared" si="764"/>
        <v>0</v>
      </c>
      <c r="X660" s="83">
        <f t="shared" si="764"/>
        <v>0</v>
      </c>
      <c r="Y660" s="83">
        <f t="shared" si="764"/>
        <v>0</v>
      </c>
      <c r="Z660" s="83">
        <f t="shared" si="764"/>
        <v>0</v>
      </c>
      <c r="AA660" s="83">
        <f t="shared" si="764"/>
        <v>0</v>
      </c>
      <c r="AB660" s="83">
        <f t="shared" si="764"/>
        <v>0</v>
      </c>
      <c r="AC660" s="83">
        <f t="shared" si="764"/>
        <v>0</v>
      </c>
      <c r="AD660" s="83">
        <f t="shared" si="764"/>
        <v>0</v>
      </c>
      <c r="AE660" s="83">
        <f t="shared" si="764"/>
        <v>0</v>
      </c>
      <c r="AF660" s="83">
        <f t="shared" si="764"/>
        <v>0</v>
      </c>
      <c r="AG660" s="83">
        <f t="shared" si="764"/>
        <v>0</v>
      </c>
      <c r="AI660" s="83">
        <f t="shared" si="726"/>
        <v>0</v>
      </c>
      <c r="AJ660" s="83">
        <f t="shared" si="765"/>
        <v>0</v>
      </c>
      <c r="AK660" s="83">
        <f t="shared" si="765"/>
        <v>0</v>
      </c>
      <c r="AL660" s="83">
        <f t="shared" si="765"/>
        <v>0</v>
      </c>
      <c r="AM660" s="83">
        <f t="shared" si="765"/>
        <v>0</v>
      </c>
      <c r="AN660" s="83">
        <f t="shared" si="765"/>
        <v>0</v>
      </c>
      <c r="AO660" s="83">
        <f t="shared" si="765"/>
        <v>0</v>
      </c>
      <c r="AP660" s="83">
        <f t="shared" si="765"/>
        <v>0</v>
      </c>
      <c r="AQ660" s="83">
        <f t="shared" si="765"/>
        <v>0</v>
      </c>
      <c r="AR660" s="83">
        <f t="shared" si="765"/>
        <v>0</v>
      </c>
      <c r="AS660" s="83">
        <f t="shared" si="765"/>
        <v>0</v>
      </c>
      <c r="AT660" s="83">
        <f t="shared" si="765"/>
        <v>0</v>
      </c>
      <c r="AU660" s="155"/>
      <c r="AV660" s="2">
        <f t="shared" si="727"/>
        <v>0</v>
      </c>
      <c r="AW660" s="2">
        <f t="shared" si="713"/>
        <v>0</v>
      </c>
      <c r="AX660" s="2">
        <f t="shared" si="714"/>
        <v>0</v>
      </c>
      <c r="AY660" s="2">
        <f t="shared" si="715"/>
        <v>0</v>
      </c>
      <c r="AZ660" s="2">
        <f t="shared" si="716"/>
        <v>0</v>
      </c>
      <c r="BA660" s="2">
        <f t="shared" si="717"/>
        <v>0</v>
      </c>
      <c r="BB660" s="2">
        <f t="shared" si="718"/>
        <v>0</v>
      </c>
      <c r="BC660" s="2">
        <f t="shared" si="719"/>
        <v>0</v>
      </c>
      <c r="BD660" s="2">
        <f t="shared" si="720"/>
        <v>0</v>
      </c>
      <c r="BE660" s="2">
        <f t="shared" si="721"/>
        <v>0</v>
      </c>
      <c r="BF660" s="2">
        <f t="shared" si="722"/>
        <v>0</v>
      </c>
      <c r="BG660" s="2">
        <f t="shared" si="723"/>
        <v>0</v>
      </c>
      <c r="BH660" s="145"/>
      <c r="BU660" s="145"/>
      <c r="CH660" s="145"/>
      <c r="CU660" s="145"/>
      <c r="DH660" s="145"/>
      <c r="DU660" s="145"/>
      <c r="EH660" s="145"/>
    </row>
    <row r="661" spans="1:138" ht="15.75" hidden="1" outlineLevel="1" x14ac:dyDescent="0.25">
      <c r="A661" s="2">
        <f t="shared" ref="A661:E670" si="769">A522</f>
        <v>101</v>
      </c>
      <c r="B661" s="88">
        <f t="shared" si="769"/>
        <v>0</v>
      </c>
      <c r="C661" s="88">
        <f t="shared" si="769"/>
        <v>0</v>
      </c>
      <c r="D661" s="2">
        <f t="shared" si="769"/>
        <v>0</v>
      </c>
      <c r="E661" s="161">
        <f t="shared" si="769"/>
        <v>0</v>
      </c>
      <c r="H661" s="174">
        <v>0</v>
      </c>
      <c r="I661" s="83">
        <f t="shared" ref="I661:T661" si="770">I522+H661</f>
        <v>0</v>
      </c>
      <c r="J661" s="83">
        <f t="shared" si="770"/>
        <v>0</v>
      </c>
      <c r="K661" s="83">
        <f t="shared" si="770"/>
        <v>0</v>
      </c>
      <c r="L661" s="83">
        <f t="shared" si="770"/>
        <v>0</v>
      </c>
      <c r="M661" s="83">
        <f t="shared" si="770"/>
        <v>0</v>
      </c>
      <c r="N661" s="83">
        <f t="shared" si="770"/>
        <v>0</v>
      </c>
      <c r="O661" s="83">
        <f t="shared" si="770"/>
        <v>0</v>
      </c>
      <c r="P661" s="83">
        <f t="shared" si="770"/>
        <v>0</v>
      </c>
      <c r="Q661" s="83">
        <f t="shared" si="770"/>
        <v>0</v>
      </c>
      <c r="R661" s="83">
        <f t="shared" si="770"/>
        <v>0</v>
      </c>
      <c r="S661" s="83">
        <f t="shared" si="770"/>
        <v>0</v>
      </c>
      <c r="T661" s="83">
        <f t="shared" si="770"/>
        <v>0</v>
      </c>
      <c r="U661" s="145"/>
      <c r="V661" s="83">
        <f t="shared" si="725"/>
        <v>0</v>
      </c>
      <c r="W661" s="83">
        <f t="shared" si="764"/>
        <v>0</v>
      </c>
      <c r="X661" s="83">
        <f t="shared" si="764"/>
        <v>0</v>
      </c>
      <c r="Y661" s="83">
        <f t="shared" si="764"/>
        <v>0</v>
      </c>
      <c r="Z661" s="83">
        <f t="shared" si="764"/>
        <v>0</v>
      </c>
      <c r="AA661" s="83">
        <f t="shared" si="764"/>
        <v>0</v>
      </c>
      <c r="AB661" s="83">
        <f t="shared" si="764"/>
        <v>0</v>
      </c>
      <c r="AC661" s="83">
        <f t="shared" si="764"/>
        <v>0</v>
      </c>
      <c r="AD661" s="83">
        <f t="shared" si="764"/>
        <v>0</v>
      </c>
      <c r="AE661" s="83">
        <f t="shared" si="764"/>
        <v>0</v>
      </c>
      <c r="AF661" s="83">
        <f t="shared" si="764"/>
        <v>0</v>
      </c>
      <c r="AG661" s="83">
        <f t="shared" si="764"/>
        <v>0</v>
      </c>
      <c r="AI661" s="83">
        <f t="shared" si="726"/>
        <v>0</v>
      </c>
      <c r="AJ661" s="83">
        <f t="shared" si="765"/>
        <v>0</v>
      </c>
      <c r="AK661" s="83">
        <f t="shared" si="765"/>
        <v>0</v>
      </c>
      <c r="AL661" s="83">
        <f t="shared" si="765"/>
        <v>0</v>
      </c>
      <c r="AM661" s="83">
        <f t="shared" si="765"/>
        <v>0</v>
      </c>
      <c r="AN661" s="83">
        <f t="shared" si="765"/>
        <v>0</v>
      </c>
      <c r="AO661" s="83">
        <f t="shared" si="765"/>
        <v>0</v>
      </c>
      <c r="AP661" s="83">
        <f t="shared" si="765"/>
        <v>0</v>
      </c>
      <c r="AQ661" s="83">
        <f t="shared" si="765"/>
        <v>0</v>
      </c>
      <c r="AR661" s="83">
        <f t="shared" si="765"/>
        <v>0</v>
      </c>
      <c r="AS661" s="83">
        <f t="shared" si="765"/>
        <v>0</v>
      </c>
      <c r="AT661" s="83">
        <f t="shared" si="765"/>
        <v>0</v>
      </c>
      <c r="AU661" s="155"/>
      <c r="AV661" s="2">
        <f t="shared" si="727"/>
        <v>0</v>
      </c>
      <c r="AW661" s="2">
        <f t="shared" si="713"/>
        <v>0</v>
      </c>
      <c r="AX661" s="2">
        <f t="shared" si="714"/>
        <v>0</v>
      </c>
      <c r="AY661" s="2">
        <f t="shared" si="715"/>
        <v>0</v>
      </c>
      <c r="AZ661" s="2">
        <f t="shared" si="716"/>
        <v>0</v>
      </c>
      <c r="BA661" s="2">
        <f t="shared" si="717"/>
        <v>0</v>
      </c>
      <c r="BB661" s="2">
        <f t="shared" si="718"/>
        <v>0</v>
      </c>
      <c r="BC661" s="2">
        <f t="shared" si="719"/>
        <v>0</v>
      </c>
      <c r="BD661" s="2">
        <f t="shared" si="720"/>
        <v>0</v>
      </c>
      <c r="BE661" s="2">
        <f t="shared" si="721"/>
        <v>0</v>
      </c>
      <c r="BF661" s="2">
        <f t="shared" si="722"/>
        <v>0</v>
      </c>
      <c r="BG661" s="2">
        <f t="shared" si="723"/>
        <v>0</v>
      </c>
      <c r="BH661" s="145"/>
      <c r="BU661" s="145"/>
      <c r="CH661" s="145"/>
      <c r="CU661" s="145"/>
      <c r="DH661" s="145"/>
      <c r="DU661" s="145"/>
      <c r="EH661" s="145"/>
    </row>
    <row r="662" spans="1:138" ht="15.75" hidden="1" outlineLevel="1" x14ac:dyDescent="0.25">
      <c r="A662" s="2">
        <f t="shared" si="769"/>
        <v>102</v>
      </c>
      <c r="B662" s="88">
        <f t="shared" si="769"/>
        <v>0</v>
      </c>
      <c r="C662" s="88">
        <f t="shared" si="769"/>
        <v>0</v>
      </c>
      <c r="D662" s="2">
        <f t="shared" si="769"/>
        <v>0</v>
      </c>
      <c r="E662" s="161">
        <f t="shared" si="769"/>
        <v>0</v>
      </c>
      <c r="H662" s="174">
        <v>0</v>
      </c>
      <c r="I662" s="83">
        <f t="shared" ref="I662:T662" si="771">I523+H662</f>
        <v>0</v>
      </c>
      <c r="J662" s="83">
        <f t="shared" si="771"/>
        <v>0</v>
      </c>
      <c r="K662" s="83">
        <f t="shared" si="771"/>
        <v>0</v>
      </c>
      <c r="L662" s="83">
        <f t="shared" si="771"/>
        <v>0</v>
      </c>
      <c r="M662" s="83">
        <f t="shared" si="771"/>
        <v>0</v>
      </c>
      <c r="N662" s="83">
        <f t="shared" si="771"/>
        <v>0</v>
      </c>
      <c r="O662" s="83">
        <f t="shared" si="771"/>
        <v>0</v>
      </c>
      <c r="P662" s="83">
        <f t="shared" si="771"/>
        <v>0</v>
      </c>
      <c r="Q662" s="83">
        <f t="shared" si="771"/>
        <v>0</v>
      </c>
      <c r="R662" s="83">
        <f t="shared" si="771"/>
        <v>0</v>
      </c>
      <c r="S662" s="83">
        <f t="shared" si="771"/>
        <v>0</v>
      </c>
      <c r="T662" s="83">
        <f t="shared" si="771"/>
        <v>0</v>
      </c>
      <c r="U662" s="145"/>
      <c r="V662" s="83">
        <f t="shared" si="725"/>
        <v>0</v>
      </c>
      <c r="W662" s="83">
        <f t="shared" si="764"/>
        <v>0</v>
      </c>
      <c r="X662" s="83">
        <f t="shared" si="764"/>
        <v>0</v>
      </c>
      <c r="Y662" s="83">
        <f t="shared" si="764"/>
        <v>0</v>
      </c>
      <c r="Z662" s="83">
        <f t="shared" si="764"/>
        <v>0</v>
      </c>
      <c r="AA662" s="83">
        <f t="shared" si="764"/>
        <v>0</v>
      </c>
      <c r="AB662" s="83">
        <f t="shared" si="764"/>
        <v>0</v>
      </c>
      <c r="AC662" s="83">
        <f t="shared" si="764"/>
        <v>0</v>
      </c>
      <c r="AD662" s="83">
        <f t="shared" si="764"/>
        <v>0</v>
      </c>
      <c r="AE662" s="83">
        <f t="shared" si="764"/>
        <v>0</v>
      </c>
      <c r="AF662" s="83">
        <f t="shared" si="764"/>
        <v>0</v>
      </c>
      <c r="AG662" s="83">
        <f t="shared" si="764"/>
        <v>0</v>
      </c>
      <c r="AI662" s="83">
        <f t="shared" si="726"/>
        <v>0</v>
      </c>
      <c r="AJ662" s="83">
        <f t="shared" si="765"/>
        <v>0</v>
      </c>
      <c r="AK662" s="83">
        <f t="shared" si="765"/>
        <v>0</v>
      </c>
      <c r="AL662" s="83">
        <f t="shared" si="765"/>
        <v>0</v>
      </c>
      <c r="AM662" s="83">
        <f t="shared" si="765"/>
        <v>0</v>
      </c>
      <c r="AN662" s="83">
        <f t="shared" si="765"/>
        <v>0</v>
      </c>
      <c r="AO662" s="83">
        <f t="shared" si="765"/>
        <v>0</v>
      </c>
      <c r="AP662" s="83">
        <f t="shared" si="765"/>
        <v>0</v>
      </c>
      <c r="AQ662" s="83">
        <f t="shared" si="765"/>
        <v>0</v>
      </c>
      <c r="AR662" s="83">
        <f t="shared" si="765"/>
        <v>0</v>
      </c>
      <c r="AS662" s="83">
        <f t="shared" si="765"/>
        <v>0</v>
      </c>
      <c r="AT662" s="83">
        <f t="shared" si="765"/>
        <v>0</v>
      </c>
      <c r="AU662" s="155"/>
      <c r="AV662" s="2">
        <f t="shared" si="727"/>
        <v>0</v>
      </c>
      <c r="AW662" s="2">
        <f t="shared" si="713"/>
        <v>0</v>
      </c>
      <c r="AX662" s="2">
        <f t="shared" si="714"/>
        <v>0</v>
      </c>
      <c r="AY662" s="2">
        <f t="shared" si="715"/>
        <v>0</v>
      </c>
      <c r="AZ662" s="2">
        <f t="shared" si="716"/>
        <v>0</v>
      </c>
      <c r="BA662" s="2">
        <f t="shared" si="717"/>
        <v>0</v>
      </c>
      <c r="BB662" s="2">
        <f t="shared" si="718"/>
        <v>0</v>
      </c>
      <c r="BC662" s="2">
        <f t="shared" si="719"/>
        <v>0</v>
      </c>
      <c r="BD662" s="2">
        <f t="shared" si="720"/>
        <v>0</v>
      </c>
      <c r="BE662" s="2">
        <f t="shared" si="721"/>
        <v>0</v>
      </c>
      <c r="BF662" s="2">
        <f t="shared" si="722"/>
        <v>0</v>
      </c>
      <c r="BG662" s="2">
        <f t="shared" si="723"/>
        <v>0</v>
      </c>
      <c r="BH662" s="145"/>
      <c r="BU662" s="145"/>
      <c r="CH662" s="145"/>
      <c r="CU662" s="145"/>
      <c r="DH662" s="145"/>
      <c r="DU662" s="145"/>
      <c r="EH662" s="145"/>
    </row>
    <row r="663" spans="1:138" ht="15.75" hidden="1" outlineLevel="1" x14ac:dyDescent="0.25">
      <c r="A663" s="2">
        <f t="shared" si="769"/>
        <v>103</v>
      </c>
      <c r="B663" s="88">
        <f t="shared" si="769"/>
        <v>0</v>
      </c>
      <c r="C663" s="88">
        <f t="shared" si="769"/>
        <v>0</v>
      </c>
      <c r="D663" s="2">
        <f t="shared" si="769"/>
        <v>0</v>
      </c>
      <c r="E663" s="161">
        <f t="shared" si="769"/>
        <v>0</v>
      </c>
      <c r="H663" s="174">
        <v>0</v>
      </c>
      <c r="I663" s="83">
        <f t="shared" ref="I663:T663" si="772">I524+H663</f>
        <v>0</v>
      </c>
      <c r="J663" s="83">
        <f t="shared" si="772"/>
        <v>0</v>
      </c>
      <c r="K663" s="83">
        <f t="shared" si="772"/>
        <v>0</v>
      </c>
      <c r="L663" s="83">
        <f t="shared" si="772"/>
        <v>0</v>
      </c>
      <c r="M663" s="83">
        <f t="shared" si="772"/>
        <v>0</v>
      </c>
      <c r="N663" s="83">
        <f t="shared" si="772"/>
        <v>0</v>
      </c>
      <c r="O663" s="83">
        <f t="shared" si="772"/>
        <v>0</v>
      </c>
      <c r="P663" s="83">
        <f t="shared" si="772"/>
        <v>0</v>
      </c>
      <c r="Q663" s="83">
        <f t="shared" si="772"/>
        <v>0</v>
      </c>
      <c r="R663" s="83">
        <f t="shared" si="772"/>
        <v>0</v>
      </c>
      <c r="S663" s="83">
        <f t="shared" si="772"/>
        <v>0</v>
      </c>
      <c r="T663" s="83">
        <f t="shared" si="772"/>
        <v>0</v>
      </c>
      <c r="U663" s="145"/>
      <c r="V663" s="83">
        <f t="shared" si="725"/>
        <v>0</v>
      </c>
      <c r="W663" s="83">
        <f t="shared" si="764"/>
        <v>0</v>
      </c>
      <c r="X663" s="83">
        <f t="shared" si="764"/>
        <v>0</v>
      </c>
      <c r="Y663" s="83">
        <f t="shared" si="764"/>
        <v>0</v>
      </c>
      <c r="Z663" s="83">
        <f t="shared" si="764"/>
        <v>0</v>
      </c>
      <c r="AA663" s="83">
        <f t="shared" si="764"/>
        <v>0</v>
      </c>
      <c r="AB663" s="83">
        <f t="shared" si="764"/>
        <v>0</v>
      </c>
      <c r="AC663" s="83">
        <f t="shared" si="764"/>
        <v>0</v>
      </c>
      <c r="AD663" s="83">
        <f t="shared" si="764"/>
        <v>0</v>
      </c>
      <c r="AE663" s="83">
        <f t="shared" si="764"/>
        <v>0</v>
      </c>
      <c r="AF663" s="83">
        <f t="shared" si="764"/>
        <v>0</v>
      </c>
      <c r="AG663" s="83">
        <f t="shared" si="764"/>
        <v>0</v>
      </c>
      <c r="AI663" s="83">
        <f t="shared" si="726"/>
        <v>0</v>
      </c>
      <c r="AJ663" s="83">
        <f t="shared" si="765"/>
        <v>0</v>
      </c>
      <c r="AK663" s="83">
        <f t="shared" si="765"/>
        <v>0</v>
      </c>
      <c r="AL663" s="83">
        <f t="shared" si="765"/>
        <v>0</v>
      </c>
      <c r="AM663" s="83">
        <f t="shared" si="765"/>
        <v>0</v>
      </c>
      <c r="AN663" s="83">
        <f t="shared" si="765"/>
        <v>0</v>
      </c>
      <c r="AO663" s="83">
        <f t="shared" si="765"/>
        <v>0</v>
      </c>
      <c r="AP663" s="83">
        <f t="shared" si="765"/>
        <v>0</v>
      </c>
      <c r="AQ663" s="83">
        <f t="shared" si="765"/>
        <v>0</v>
      </c>
      <c r="AR663" s="83">
        <f t="shared" si="765"/>
        <v>0</v>
      </c>
      <c r="AS663" s="83">
        <f t="shared" si="765"/>
        <v>0</v>
      </c>
      <c r="AT663" s="83">
        <f t="shared" si="765"/>
        <v>0</v>
      </c>
      <c r="AU663" s="155"/>
      <c r="AV663" s="2">
        <f t="shared" si="727"/>
        <v>0</v>
      </c>
      <c r="AW663" s="2">
        <f t="shared" si="713"/>
        <v>0</v>
      </c>
      <c r="AX663" s="2">
        <f t="shared" si="714"/>
        <v>0</v>
      </c>
      <c r="AY663" s="2">
        <f t="shared" si="715"/>
        <v>0</v>
      </c>
      <c r="AZ663" s="2">
        <f t="shared" si="716"/>
        <v>0</v>
      </c>
      <c r="BA663" s="2">
        <f t="shared" si="717"/>
        <v>0</v>
      </c>
      <c r="BB663" s="2">
        <f t="shared" si="718"/>
        <v>0</v>
      </c>
      <c r="BC663" s="2">
        <f t="shared" si="719"/>
        <v>0</v>
      </c>
      <c r="BD663" s="2">
        <f t="shared" si="720"/>
        <v>0</v>
      </c>
      <c r="BE663" s="2">
        <f t="shared" si="721"/>
        <v>0</v>
      </c>
      <c r="BF663" s="2">
        <f t="shared" si="722"/>
        <v>0</v>
      </c>
      <c r="BG663" s="2">
        <f t="shared" si="723"/>
        <v>0</v>
      </c>
      <c r="BH663" s="145"/>
      <c r="BU663" s="145"/>
      <c r="CH663" s="145"/>
      <c r="CU663" s="145"/>
      <c r="DH663" s="145"/>
      <c r="DU663" s="145"/>
      <c r="EH663" s="145"/>
    </row>
    <row r="664" spans="1:138" ht="15.75" hidden="1" outlineLevel="1" x14ac:dyDescent="0.25">
      <c r="A664" s="2">
        <f t="shared" si="769"/>
        <v>104</v>
      </c>
      <c r="B664" s="88">
        <f t="shared" si="769"/>
        <v>0</v>
      </c>
      <c r="C664" s="88">
        <f t="shared" si="769"/>
        <v>0</v>
      </c>
      <c r="D664" s="2">
        <f t="shared" si="769"/>
        <v>0</v>
      </c>
      <c r="E664" s="161">
        <f t="shared" si="769"/>
        <v>0</v>
      </c>
      <c r="H664" s="174">
        <v>0</v>
      </c>
      <c r="I664" s="83">
        <f t="shared" ref="I664:T664" si="773">I525+H664</f>
        <v>0</v>
      </c>
      <c r="J664" s="83">
        <f t="shared" si="773"/>
        <v>0</v>
      </c>
      <c r="K664" s="83">
        <f t="shared" si="773"/>
        <v>0</v>
      </c>
      <c r="L664" s="83">
        <f t="shared" si="773"/>
        <v>0</v>
      </c>
      <c r="M664" s="83">
        <f t="shared" si="773"/>
        <v>0</v>
      </c>
      <c r="N664" s="83">
        <f t="shared" si="773"/>
        <v>0</v>
      </c>
      <c r="O664" s="83">
        <f t="shared" si="773"/>
        <v>0</v>
      </c>
      <c r="P664" s="83">
        <f t="shared" si="773"/>
        <v>0</v>
      </c>
      <c r="Q664" s="83">
        <f t="shared" si="773"/>
        <v>0</v>
      </c>
      <c r="R664" s="83">
        <f t="shared" si="773"/>
        <v>0</v>
      </c>
      <c r="S664" s="83">
        <f t="shared" si="773"/>
        <v>0</v>
      </c>
      <c r="T664" s="83">
        <f t="shared" si="773"/>
        <v>0</v>
      </c>
      <c r="U664" s="145"/>
      <c r="V664" s="83">
        <f t="shared" si="725"/>
        <v>0</v>
      </c>
      <c r="W664" s="83">
        <f t="shared" si="764"/>
        <v>0</v>
      </c>
      <c r="X664" s="83">
        <f t="shared" si="764"/>
        <v>0</v>
      </c>
      <c r="Y664" s="83">
        <f t="shared" si="764"/>
        <v>0</v>
      </c>
      <c r="Z664" s="83">
        <f t="shared" si="764"/>
        <v>0</v>
      </c>
      <c r="AA664" s="83">
        <f t="shared" si="764"/>
        <v>0</v>
      </c>
      <c r="AB664" s="83">
        <f t="shared" si="764"/>
        <v>0</v>
      </c>
      <c r="AC664" s="83">
        <f t="shared" si="764"/>
        <v>0</v>
      </c>
      <c r="AD664" s="83">
        <f t="shared" si="764"/>
        <v>0</v>
      </c>
      <c r="AE664" s="83">
        <f t="shared" si="764"/>
        <v>0</v>
      </c>
      <c r="AF664" s="83">
        <f t="shared" si="764"/>
        <v>0</v>
      </c>
      <c r="AG664" s="83">
        <f t="shared" si="764"/>
        <v>0</v>
      </c>
      <c r="AI664" s="83">
        <f t="shared" si="726"/>
        <v>0</v>
      </c>
      <c r="AJ664" s="83">
        <f t="shared" si="765"/>
        <v>0</v>
      </c>
      <c r="AK664" s="83">
        <f t="shared" si="765"/>
        <v>0</v>
      </c>
      <c r="AL664" s="83">
        <f t="shared" si="765"/>
        <v>0</v>
      </c>
      <c r="AM664" s="83">
        <f t="shared" si="765"/>
        <v>0</v>
      </c>
      <c r="AN664" s="83">
        <f t="shared" si="765"/>
        <v>0</v>
      </c>
      <c r="AO664" s="83">
        <f t="shared" si="765"/>
        <v>0</v>
      </c>
      <c r="AP664" s="83">
        <f t="shared" si="765"/>
        <v>0</v>
      </c>
      <c r="AQ664" s="83">
        <f t="shared" si="765"/>
        <v>0</v>
      </c>
      <c r="AR664" s="83">
        <f t="shared" si="765"/>
        <v>0</v>
      </c>
      <c r="AS664" s="83">
        <f t="shared" si="765"/>
        <v>0</v>
      </c>
      <c r="AT664" s="83">
        <f t="shared" si="765"/>
        <v>0</v>
      </c>
      <c r="AU664" s="155"/>
      <c r="AV664" s="2">
        <f t="shared" si="727"/>
        <v>0</v>
      </c>
      <c r="AW664" s="2">
        <f t="shared" si="713"/>
        <v>0</v>
      </c>
      <c r="AX664" s="2">
        <f t="shared" si="714"/>
        <v>0</v>
      </c>
      <c r="AY664" s="2">
        <f t="shared" si="715"/>
        <v>0</v>
      </c>
      <c r="AZ664" s="2">
        <f t="shared" si="716"/>
        <v>0</v>
      </c>
      <c r="BA664" s="2">
        <f t="shared" si="717"/>
        <v>0</v>
      </c>
      <c r="BB664" s="2">
        <f t="shared" si="718"/>
        <v>0</v>
      </c>
      <c r="BC664" s="2">
        <f t="shared" si="719"/>
        <v>0</v>
      </c>
      <c r="BD664" s="2">
        <f t="shared" si="720"/>
        <v>0</v>
      </c>
      <c r="BE664" s="2">
        <f t="shared" si="721"/>
        <v>0</v>
      </c>
      <c r="BF664" s="2">
        <f t="shared" si="722"/>
        <v>0</v>
      </c>
      <c r="BG664" s="2">
        <f t="shared" si="723"/>
        <v>0</v>
      </c>
      <c r="BH664" s="145"/>
      <c r="BU664" s="145"/>
      <c r="CH664" s="145"/>
      <c r="CU664" s="145"/>
      <c r="DH664" s="145"/>
      <c r="DU664" s="145"/>
      <c r="EH664" s="145"/>
    </row>
    <row r="665" spans="1:138" ht="15.75" hidden="1" outlineLevel="1" x14ac:dyDescent="0.25">
      <c r="A665" s="2">
        <f t="shared" si="769"/>
        <v>105</v>
      </c>
      <c r="B665" s="88">
        <f t="shared" si="769"/>
        <v>0</v>
      </c>
      <c r="C665" s="88">
        <f t="shared" si="769"/>
        <v>0</v>
      </c>
      <c r="D665" s="2">
        <f t="shared" si="769"/>
        <v>0</v>
      </c>
      <c r="E665" s="161">
        <f t="shared" si="769"/>
        <v>0</v>
      </c>
      <c r="H665" s="174">
        <v>0</v>
      </c>
      <c r="I665" s="83">
        <f t="shared" ref="I665:T665" si="774">I526+H665</f>
        <v>0</v>
      </c>
      <c r="J665" s="83">
        <f t="shared" si="774"/>
        <v>0</v>
      </c>
      <c r="K665" s="83">
        <f t="shared" si="774"/>
        <v>0</v>
      </c>
      <c r="L665" s="83">
        <f t="shared" si="774"/>
        <v>0</v>
      </c>
      <c r="M665" s="83">
        <f t="shared" si="774"/>
        <v>0</v>
      </c>
      <c r="N665" s="83">
        <f t="shared" si="774"/>
        <v>0</v>
      </c>
      <c r="O665" s="83">
        <f t="shared" si="774"/>
        <v>0</v>
      </c>
      <c r="P665" s="83">
        <f t="shared" si="774"/>
        <v>0</v>
      </c>
      <c r="Q665" s="83">
        <f t="shared" si="774"/>
        <v>0</v>
      </c>
      <c r="R665" s="83">
        <f t="shared" si="774"/>
        <v>0</v>
      </c>
      <c r="S665" s="83">
        <f t="shared" si="774"/>
        <v>0</v>
      </c>
      <c r="T665" s="83">
        <f t="shared" si="774"/>
        <v>0</v>
      </c>
      <c r="U665" s="145"/>
      <c r="V665" s="83">
        <f t="shared" si="725"/>
        <v>0</v>
      </c>
      <c r="W665" s="83">
        <f t="shared" si="764"/>
        <v>0</v>
      </c>
      <c r="X665" s="83">
        <f t="shared" si="764"/>
        <v>0</v>
      </c>
      <c r="Y665" s="83">
        <f t="shared" si="764"/>
        <v>0</v>
      </c>
      <c r="Z665" s="83">
        <f t="shared" si="764"/>
        <v>0</v>
      </c>
      <c r="AA665" s="83">
        <f t="shared" si="764"/>
        <v>0</v>
      </c>
      <c r="AB665" s="83">
        <f t="shared" si="764"/>
        <v>0</v>
      </c>
      <c r="AC665" s="83">
        <f t="shared" si="764"/>
        <v>0</v>
      </c>
      <c r="AD665" s="83">
        <f t="shared" si="764"/>
        <v>0</v>
      </c>
      <c r="AE665" s="83">
        <f t="shared" si="764"/>
        <v>0</v>
      </c>
      <c r="AF665" s="83">
        <f t="shared" si="764"/>
        <v>0</v>
      </c>
      <c r="AG665" s="83">
        <f t="shared" si="764"/>
        <v>0</v>
      </c>
      <c r="AI665" s="83">
        <f t="shared" si="726"/>
        <v>0</v>
      </c>
      <c r="AJ665" s="83">
        <f t="shared" si="765"/>
        <v>0</v>
      </c>
      <c r="AK665" s="83">
        <f t="shared" si="765"/>
        <v>0</v>
      </c>
      <c r="AL665" s="83">
        <f t="shared" si="765"/>
        <v>0</v>
      </c>
      <c r="AM665" s="83">
        <f t="shared" si="765"/>
        <v>0</v>
      </c>
      <c r="AN665" s="83">
        <f t="shared" si="765"/>
        <v>0</v>
      </c>
      <c r="AO665" s="83">
        <f t="shared" si="765"/>
        <v>0</v>
      </c>
      <c r="AP665" s="83">
        <f t="shared" si="765"/>
        <v>0</v>
      </c>
      <c r="AQ665" s="83">
        <f t="shared" si="765"/>
        <v>0</v>
      </c>
      <c r="AR665" s="83">
        <f t="shared" si="765"/>
        <v>0</v>
      </c>
      <c r="AS665" s="83">
        <f t="shared" si="765"/>
        <v>0</v>
      </c>
      <c r="AT665" s="83">
        <f t="shared" si="765"/>
        <v>0</v>
      </c>
      <c r="AU665" s="155"/>
      <c r="AV665" s="2">
        <f t="shared" si="727"/>
        <v>0</v>
      </c>
      <c r="AW665" s="2">
        <f t="shared" si="713"/>
        <v>0</v>
      </c>
      <c r="AX665" s="2">
        <f t="shared" si="714"/>
        <v>0</v>
      </c>
      <c r="AY665" s="2">
        <f t="shared" si="715"/>
        <v>0</v>
      </c>
      <c r="AZ665" s="2">
        <f t="shared" si="716"/>
        <v>0</v>
      </c>
      <c r="BA665" s="2">
        <f t="shared" si="717"/>
        <v>0</v>
      </c>
      <c r="BB665" s="2">
        <f t="shared" si="718"/>
        <v>0</v>
      </c>
      <c r="BC665" s="2">
        <f t="shared" si="719"/>
        <v>0</v>
      </c>
      <c r="BD665" s="2">
        <f t="shared" si="720"/>
        <v>0</v>
      </c>
      <c r="BE665" s="2">
        <f t="shared" si="721"/>
        <v>0</v>
      </c>
      <c r="BF665" s="2">
        <f t="shared" si="722"/>
        <v>0</v>
      </c>
      <c r="BG665" s="2">
        <f t="shared" si="723"/>
        <v>0</v>
      </c>
      <c r="BH665" s="145"/>
      <c r="BU665" s="145"/>
      <c r="CH665" s="145"/>
      <c r="CU665" s="145"/>
      <c r="DH665" s="145"/>
      <c r="DU665" s="145"/>
      <c r="EH665" s="145"/>
    </row>
    <row r="666" spans="1:138" ht="15.75" hidden="1" outlineLevel="1" x14ac:dyDescent="0.25">
      <c r="A666" s="2">
        <f t="shared" si="769"/>
        <v>106</v>
      </c>
      <c r="B666" s="88">
        <f t="shared" si="769"/>
        <v>0</v>
      </c>
      <c r="C666" s="88">
        <f t="shared" si="769"/>
        <v>0</v>
      </c>
      <c r="D666" s="2">
        <f t="shared" si="769"/>
        <v>0</v>
      </c>
      <c r="E666" s="161">
        <f t="shared" si="769"/>
        <v>0</v>
      </c>
      <c r="H666" s="174">
        <v>0</v>
      </c>
      <c r="I666" s="83">
        <f t="shared" ref="I666:T666" si="775">I527+H666</f>
        <v>0</v>
      </c>
      <c r="J666" s="83">
        <f t="shared" si="775"/>
        <v>0</v>
      </c>
      <c r="K666" s="83">
        <f t="shared" si="775"/>
        <v>0</v>
      </c>
      <c r="L666" s="83">
        <f t="shared" si="775"/>
        <v>0</v>
      </c>
      <c r="M666" s="83">
        <f t="shared" si="775"/>
        <v>0</v>
      </c>
      <c r="N666" s="83">
        <f t="shared" si="775"/>
        <v>0</v>
      </c>
      <c r="O666" s="83">
        <f t="shared" si="775"/>
        <v>0</v>
      </c>
      <c r="P666" s="83">
        <f t="shared" si="775"/>
        <v>0</v>
      </c>
      <c r="Q666" s="83">
        <f t="shared" si="775"/>
        <v>0</v>
      </c>
      <c r="R666" s="83">
        <f t="shared" si="775"/>
        <v>0</v>
      </c>
      <c r="S666" s="83">
        <f t="shared" si="775"/>
        <v>0</v>
      </c>
      <c r="T666" s="83">
        <f t="shared" si="775"/>
        <v>0</v>
      </c>
      <c r="U666" s="145"/>
      <c r="V666" s="83">
        <f t="shared" si="725"/>
        <v>0</v>
      </c>
      <c r="W666" s="83">
        <f t="shared" si="764"/>
        <v>0</v>
      </c>
      <c r="X666" s="83">
        <f t="shared" si="764"/>
        <v>0</v>
      </c>
      <c r="Y666" s="83">
        <f t="shared" si="764"/>
        <v>0</v>
      </c>
      <c r="Z666" s="83">
        <f t="shared" si="764"/>
        <v>0</v>
      </c>
      <c r="AA666" s="83">
        <f t="shared" si="764"/>
        <v>0</v>
      </c>
      <c r="AB666" s="83">
        <f t="shared" si="764"/>
        <v>0</v>
      </c>
      <c r="AC666" s="83">
        <f t="shared" si="764"/>
        <v>0</v>
      </c>
      <c r="AD666" s="83">
        <f t="shared" si="764"/>
        <v>0</v>
      </c>
      <c r="AE666" s="83">
        <f t="shared" si="764"/>
        <v>0</v>
      </c>
      <c r="AF666" s="83">
        <f t="shared" si="764"/>
        <v>0</v>
      </c>
      <c r="AG666" s="83">
        <f t="shared" si="764"/>
        <v>0</v>
      </c>
      <c r="AI666" s="83">
        <f t="shared" si="726"/>
        <v>0</v>
      </c>
      <c r="AJ666" s="83">
        <f t="shared" si="765"/>
        <v>0</v>
      </c>
      <c r="AK666" s="83">
        <f t="shared" si="765"/>
        <v>0</v>
      </c>
      <c r="AL666" s="83">
        <f t="shared" si="765"/>
        <v>0</v>
      </c>
      <c r="AM666" s="83">
        <f t="shared" si="765"/>
        <v>0</v>
      </c>
      <c r="AN666" s="83">
        <f t="shared" si="765"/>
        <v>0</v>
      </c>
      <c r="AO666" s="83">
        <f t="shared" si="765"/>
        <v>0</v>
      </c>
      <c r="AP666" s="83">
        <f t="shared" si="765"/>
        <v>0</v>
      </c>
      <c r="AQ666" s="83">
        <f t="shared" si="765"/>
        <v>0</v>
      </c>
      <c r="AR666" s="83">
        <f t="shared" si="765"/>
        <v>0</v>
      </c>
      <c r="AS666" s="83">
        <f t="shared" si="765"/>
        <v>0</v>
      </c>
      <c r="AT666" s="83">
        <f t="shared" si="765"/>
        <v>0</v>
      </c>
      <c r="AU666" s="155"/>
      <c r="AV666" s="2">
        <f t="shared" si="727"/>
        <v>0</v>
      </c>
      <c r="AW666" s="2">
        <f t="shared" si="713"/>
        <v>0</v>
      </c>
      <c r="AX666" s="2">
        <f t="shared" si="714"/>
        <v>0</v>
      </c>
      <c r="AY666" s="2">
        <f t="shared" si="715"/>
        <v>0</v>
      </c>
      <c r="AZ666" s="2">
        <f t="shared" si="716"/>
        <v>0</v>
      </c>
      <c r="BA666" s="2">
        <f t="shared" si="717"/>
        <v>0</v>
      </c>
      <c r="BB666" s="2">
        <f t="shared" si="718"/>
        <v>0</v>
      </c>
      <c r="BC666" s="2">
        <f t="shared" si="719"/>
        <v>0</v>
      </c>
      <c r="BD666" s="2">
        <f t="shared" si="720"/>
        <v>0</v>
      </c>
      <c r="BE666" s="2">
        <f t="shared" si="721"/>
        <v>0</v>
      </c>
      <c r="BF666" s="2">
        <f t="shared" si="722"/>
        <v>0</v>
      </c>
      <c r="BG666" s="2">
        <f t="shared" si="723"/>
        <v>0</v>
      </c>
      <c r="BH666" s="145"/>
      <c r="BU666" s="145"/>
      <c r="CH666" s="145"/>
      <c r="CU666" s="145"/>
      <c r="DH666" s="145"/>
      <c r="DU666" s="145"/>
      <c r="EH666" s="145"/>
    </row>
    <row r="667" spans="1:138" ht="15.75" hidden="1" outlineLevel="1" x14ac:dyDescent="0.25">
      <c r="A667" s="2">
        <f t="shared" si="769"/>
        <v>107</v>
      </c>
      <c r="B667" s="88">
        <f t="shared" si="769"/>
        <v>0</v>
      </c>
      <c r="C667" s="88">
        <f t="shared" si="769"/>
        <v>0</v>
      </c>
      <c r="D667" s="2">
        <f t="shared" si="769"/>
        <v>0</v>
      </c>
      <c r="E667" s="161">
        <f t="shared" si="769"/>
        <v>0</v>
      </c>
      <c r="H667" s="174">
        <v>0</v>
      </c>
      <c r="I667" s="83">
        <f t="shared" ref="I667:T667" si="776">I528+H667</f>
        <v>0</v>
      </c>
      <c r="J667" s="83">
        <f t="shared" si="776"/>
        <v>0</v>
      </c>
      <c r="K667" s="83">
        <f t="shared" si="776"/>
        <v>0</v>
      </c>
      <c r="L667" s="83">
        <f t="shared" si="776"/>
        <v>0</v>
      </c>
      <c r="M667" s="83">
        <f t="shared" si="776"/>
        <v>0</v>
      </c>
      <c r="N667" s="83">
        <f t="shared" si="776"/>
        <v>0</v>
      </c>
      <c r="O667" s="83">
        <f t="shared" si="776"/>
        <v>0</v>
      </c>
      <c r="P667" s="83">
        <f t="shared" si="776"/>
        <v>0</v>
      </c>
      <c r="Q667" s="83">
        <f t="shared" si="776"/>
        <v>0</v>
      </c>
      <c r="R667" s="83">
        <f t="shared" si="776"/>
        <v>0</v>
      </c>
      <c r="S667" s="83">
        <f t="shared" si="776"/>
        <v>0</v>
      </c>
      <c r="T667" s="83">
        <f t="shared" si="776"/>
        <v>0</v>
      </c>
      <c r="U667" s="145"/>
      <c r="V667" s="83">
        <f t="shared" si="725"/>
        <v>0</v>
      </c>
      <c r="W667" s="83">
        <f t="shared" si="764"/>
        <v>0</v>
      </c>
      <c r="X667" s="83">
        <f t="shared" si="764"/>
        <v>0</v>
      </c>
      <c r="Y667" s="83">
        <f t="shared" si="764"/>
        <v>0</v>
      </c>
      <c r="Z667" s="83">
        <f t="shared" si="764"/>
        <v>0</v>
      </c>
      <c r="AA667" s="83">
        <f t="shared" si="764"/>
        <v>0</v>
      </c>
      <c r="AB667" s="83">
        <f t="shared" si="764"/>
        <v>0</v>
      </c>
      <c r="AC667" s="83">
        <f t="shared" si="764"/>
        <v>0</v>
      </c>
      <c r="AD667" s="83">
        <f t="shared" si="764"/>
        <v>0</v>
      </c>
      <c r="AE667" s="83">
        <f t="shared" si="764"/>
        <v>0</v>
      </c>
      <c r="AF667" s="83">
        <f t="shared" si="764"/>
        <v>0</v>
      </c>
      <c r="AG667" s="83">
        <f t="shared" si="764"/>
        <v>0</v>
      </c>
      <c r="AI667" s="83">
        <f t="shared" si="726"/>
        <v>0</v>
      </c>
      <c r="AJ667" s="83">
        <f t="shared" si="765"/>
        <v>0</v>
      </c>
      <c r="AK667" s="83">
        <f t="shared" si="765"/>
        <v>0</v>
      </c>
      <c r="AL667" s="83">
        <f t="shared" si="765"/>
        <v>0</v>
      </c>
      <c r="AM667" s="83">
        <f t="shared" si="765"/>
        <v>0</v>
      </c>
      <c r="AN667" s="83">
        <f t="shared" si="765"/>
        <v>0</v>
      </c>
      <c r="AO667" s="83">
        <f t="shared" si="765"/>
        <v>0</v>
      </c>
      <c r="AP667" s="83">
        <f t="shared" si="765"/>
        <v>0</v>
      </c>
      <c r="AQ667" s="83">
        <f t="shared" si="765"/>
        <v>0</v>
      </c>
      <c r="AR667" s="83">
        <f t="shared" si="765"/>
        <v>0</v>
      </c>
      <c r="AS667" s="83">
        <f t="shared" si="765"/>
        <v>0</v>
      </c>
      <c r="AT667" s="83">
        <f t="shared" si="765"/>
        <v>0</v>
      </c>
      <c r="AU667" s="155"/>
      <c r="AV667" s="2">
        <f t="shared" si="727"/>
        <v>0</v>
      </c>
      <c r="AW667" s="2">
        <f t="shared" si="713"/>
        <v>0</v>
      </c>
      <c r="AX667" s="2">
        <f t="shared" si="714"/>
        <v>0</v>
      </c>
      <c r="AY667" s="2">
        <f t="shared" si="715"/>
        <v>0</v>
      </c>
      <c r="AZ667" s="2">
        <f t="shared" si="716"/>
        <v>0</v>
      </c>
      <c r="BA667" s="2">
        <f t="shared" si="717"/>
        <v>0</v>
      </c>
      <c r="BB667" s="2">
        <f t="shared" si="718"/>
        <v>0</v>
      </c>
      <c r="BC667" s="2">
        <f t="shared" si="719"/>
        <v>0</v>
      </c>
      <c r="BD667" s="2">
        <f t="shared" si="720"/>
        <v>0</v>
      </c>
      <c r="BE667" s="2">
        <f t="shared" si="721"/>
        <v>0</v>
      </c>
      <c r="BF667" s="2">
        <f t="shared" si="722"/>
        <v>0</v>
      </c>
      <c r="BG667" s="2">
        <f t="shared" si="723"/>
        <v>0</v>
      </c>
      <c r="BH667" s="145"/>
      <c r="BU667" s="145"/>
      <c r="CH667" s="145"/>
      <c r="CU667" s="145"/>
      <c r="DH667" s="145"/>
      <c r="DU667" s="145"/>
      <c r="EH667" s="145"/>
    </row>
    <row r="668" spans="1:138" ht="15.75" hidden="1" outlineLevel="1" x14ac:dyDescent="0.25">
      <c r="A668" s="2">
        <f t="shared" si="769"/>
        <v>108</v>
      </c>
      <c r="B668" s="88">
        <f t="shared" si="769"/>
        <v>0</v>
      </c>
      <c r="C668" s="88">
        <f t="shared" si="769"/>
        <v>0</v>
      </c>
      <c r="D668" s="2">
        <f t="shared" si="769"/>
        <v>0</v>
      </c>
      <c r="E668" s="161">
        <f t="shared" si="769"/>
        <v>0</v>
      </c>
      <c r="H668" s="174">
        <v>0</v>
      </c>
      <c r="I668" s="83">
        <f t="shared" ref="I668:T668" si="777">I529+H668</f>
        <v>0</v>
      </c>
      <c r="J668" s="83">
        <f t="shared" si="777"/>
        <v>0</v>
      </c>
      <c r="K668" s="83">
        <f t="shared" si="777"/>
        <v>0</v>
      </c>
      <c r="L668" s="83">
        <f t="shared" si="777"/>
        <v>0</v>
      </c>
      <c r="M668" s="83">
        <f t="shared" si="777"/>
        <v>0</v>
      </c>
      <c r="N668" s="83">
        <f t="shared" si="777"/>
        <v>0</v>
      </c>
      <c r="O668" s="83">
        <f t="shared" si="777"/>
        <v>0</v>
      </c>
      <c r="P668" s="83">
        <f t="shared" si="777"/>
        <v>0</v>
      </c>
      <c r="Q668" s="83">
        <f t="shared" si="777"/>
        <v>0</v>
      </c>
      <c r="R668" s="83">
        <f t="shared" si="777"/>
        <v>0</v>
      </c>
      <c r="S668" s="83">
        <f t="shared" si="777"/>
        <v>0</v>
      </c>
      <c r="T668" s="83">
        <f t="shared" si="777"/>
        <v>0</v>
      </c>
      <c r="U668" s="145"/>
      <c r="V668" s="83">
        <f t="shared" si="725"/>
        <v>0</v>
      </c>
      <c r="W668" s="83">
        <f t="shared" si="764"/>
        <v>0</v>
      </c>
      <c r="X668" s="83">
        <f t="shared" si="764"/>
        <v>0</v>
      </c>
      <c r="Y668" s="83">
        <f t="shared" si="764"/>
        <v>0</v>
      </c>
      <c r="Z668" s="83">
        <f t="shared" si="764"/>
        <v>0</v>
      </c>
      <c r="AA668" s="83">
        <f t="shared" si="764"/>
        <v>0</v>
      </c>
      <c r="AB668" s="83">
        <f t="shared" si="764"/>
        <v>0</v>
      </c>
      <c r="AC668" s="83">
        <f t="shared" si="764"/>
        <v>0</v>
      </c>
      <c r="AD668" s="83">
        <f t="shared" si="764"/>
        <v>0</v>
      </c>
      <c r="AE668" s="83">
        <f t="shared" si="764"/>
        <v>0</v>
      </c>
      <c r="AF668" s="83">
        <f t="shared" si="764"/>
        <v>0</v>
      </c>
      <c r="AG668" s="83">
        <f t="shared" si="764"/>
        <v>0</v>
      </c>
      <c r="AI668" s="83">
        <f t="shared" si="726"/>
        <v>0</v>
      </c>
      <c r="AJ668" s="83">
        <f t="shared" si="765"/>
        <v>0</v>
      </c>
      <c r="AK668" s="83">
        <f t="shared" si="765"/>
        <v>0</v>
      </c>
      <c r="AL668" s="83">
        <f t="shared" si="765"/>
        <v>0</v>
      </c>
      <c r="AM668" s="83">
        <f t="shared" si="765"/>
        <v>0</v>
      </c>
      <c r="AN668" s="83">
        <f t="shared" si="765"/>
        <v>0</v>
      </c>
      <c r="AO668" s="83">
        <f t="shared" si="765"/>
        <v>0</v>
      </c>
      <c r="AP668" s="83">
        <f t="shared" si="765"/>
        <v>0</v>
      </c>
      <c r="AQ668" s="83">
        <f t="shared" si="765"/>
        <v>0</v>
      </c>
      <c r="AR668" s="83">
        <f t="shared" si="765"/>
        <v>0</v>
      </c>
      <c r="AS668" s="83">
        <f t="shared" si="765"/>
        <v>0</v>
      </c>
      <c r="AT668" s="83">
        <f t="shared" si="765"/>
        <v>0</v>
      </c>
      <c r="AU668" s="155"/>
      <c r="AV668" s="2">
        <f t="shared" si="727"/>
        <v>0</v>
      </c>
      <c r="AW668" s="2">
        <f t="shared" si="713"/>
        <v>0</v>
      </c>
      <c r="AX668" s="2">
        <f t="shared" si="714"/>
        <v>0</v>
      </c>
      <c r="AY668" s="2">
        <f t="shared" si="715"/>
        <v>0</v>
      </c>
      <c r="AZ668" s="2">
        <f t="shared" si="716"/>
        <v>0</v>
      </c>
      <c r="BA668" s="2">
        <f t="shared" si="717"/>
        <v>0</v>
      </c>
      <c r="BB668" s="2">
        <f t="shared" si="718"/>
        <v>0</v>
      </c>
      <c r="BC668" s="2">
        <f t="shared" si="719"/>
        <v>0</v>
      </c>
      <c r="BD668" s="2">
        <f t="shared" si="720"/>
        <v>0</v>
      </c>
      <c r="BE668" s="2">
        <f t="shared" si="721"/>
        <v>0</v>
      </c>
      <c r="BF668" s="2">
        <f t="shared" si="722"/>
        <v>0</v>
      </c>
      <c r="BG668" s="2">
        <f t="shared" si="723"/>
        <v>0</v>
      </c>
      <c r="BH668" s="145"/>
      <c r="BU668" s="145"/>
      <c r="CH668" s="145"/>
      <c r="CU668" s="145"/>
      <c r="DH668" s="145"/>
      <c r="DU668" s="145"/>
      <c r="EH668" s="145"/>
    </row>
    <row r="669" spans="1:138" ht="15.75" hidden="1" outlineLevel="1" x14ac:dyDescent="0.25">
      <c r="A669" s="2">
        <f t="shared" si="769"/>
        <v>109</v>
      </c>
      <c r="B669" s="88">
        <f t="shared" si="769"/>
        <v>0</v>
      </c>
      <c r="C669" s="88">
        <f t="shared" si="769"/>
        <v>0</v>
      </c>
      <c r="D669" s="2">
        <f t="shared" si="769"/>
        <v>0</v>
      </c>
      <c r="E669" s="161">
        <f t="shared" si="769"/>
        <v>0</v>
      </c>
      <c r="H669" s="174">
        <v>0</v>
      </c>
      <c r="I669" s="83">
        <f t="shared" ref="I669:T669" si="778">I530+H669</f>
        <v>0</v>
      </c>
      <c r="J669" s="83">
        <f t="shared" si="778"/>
        <v>0</v>
      </c>
      <c r="K669" s="83">
        <f t="shared" si="778"/>
        <v>0</v>
      </c>
      <c r="L669" s="83">
        <f t="shared" si="778"/>
        <v>0</v>
      </c>
      <c r="M669" s="83">
        <f t="shared" si="778"/>
        <v>0</v>
      </c>
      <c r="N669" s="83">
        <f t="shared" si="778"/>
        <v>0</v>
      </c>
      <c r="O669" s="83">
        <f t="shared" si="778"/>
        <v>0</v>
      </c>
      <c r="P669" s="83">
        <f t="shared" si="778"/>
        <v>0</v>
      </c>
      <c r="Q669" s="83">
        <f t="shared" si="778"/>
        <v>0</v>
      </c>
      <c r="R669" s="83">
        <f t="shared" si="778"/>
        <v>0</v>
      </c>
      <c r="S669" s="83">
        <f t="shared" si="778"/>
        <v>0</v>
      </c>
      <c r="T669" s="83">
        <f t="shared" si="778"/>
        <v>0</v>
      </c>
      <c r="U669" s="145"/>
      <c r="V669" s="83">
        <f t="shared" si="725"/>
        <v>0</v>
      </c>
      <c r="W669" s="83">
        <f t="shared" si="764"/>
        <v>0</v>
      </c>
      <c r="X669" s="83">
        <f t="shared" si="764"/>
        <v>0</v>
      </c>
      <c r="Y669" s="83">
        <f t="shared" si="764"/>
        <v>0</v>
      </c>
      <c r="Z669" s="83">
        <f t="shared" si="764"/>
        <v>0</v>
      </c>
      <c r="AA669" s="83">
        <f t="shared" si="764"/>
        <v>0</v>
      </c>
      <c r="AB669" s="83">
        <f t="shared" si="764"/>
        <v>0</v>
      </c>
      <c r="AC669" s="83">
        <f t="shared" si="764"/>
        <v>0</v>
      </c>
      <c r="AD669" s="83">
        <f t="shared" si="764"/>
        <v>0</v>
      </c>
      <c r="AE669" s="83">
        <f t="shared" si="764"/>
        <v>0</v>
      </c>
      <c r="AF669" s="83">
        <f t="shared" si="764"/>
        <v>0</v>
      </c>
      <c r="AG669" s="83">
        <f t="shared" si="764"/>
        <v>0</v>
      </c>
      <c r="AI669" s="83">
        <f t="shared" si="726"/>
        <v>0</v>
      </c>
      <c r="AJ669" s="83">
        <f t="shared" si="765"/>
        <v>0</v>
      </c>
      <c r="AK669" s="83">
        <f t="shared" si="765"/>
        <v>0</v>
      </c>
      <c r="AL669" s="83">
        <f t="shared" si="765"/>
        <v>0</v>
      </c>
      <c r="AM669" s="83">
        <f t="shared" si="765"/>
        <v>0</v>
      </c>
      <c r="AN669" s="83">
        <f t="shared" si="765"/>
        <v>0</v>
      </c>
      <c r="AO669" s="83">
        <f t="shared" si="765"/>
        <v>0</v>
      </c>
      <c r="AP669" s="83">
        <f t="shared" si="765"/>
        <v>0</v>
      </c>
      <c r="AQ669" s="83">
        <f t="shared" si="765"/>
        <v>0</v>
      </c>
      <c r="AR669" s="83">
        <f t="shared" si="765"/>
        <v>0</v>
      </c>
      <c r="AS669" s="83">
        <f t="shared" si="765"/>
        <v>0</v>
      </c>
      <c r="AT669" s="83">
        <f t="shared" si="765"/>
        <v>0</v>
      </c>
      <c r="AU669" s="155"/>
      <c r="AV669" s="2">
        <f t="shared" si="727"/>
        <v>0</v>
      </c>
      <c r="AW669" s="2">
        <f t="shared" si="713"/>
        <v>0</v>
      </c>
      <c r="AX669" s="2">
        <f t="shared" si="714"/>
        <v>0</v>
      </c>
      <c r="AY669" s="2">
        <f t="shared" si="715"/>
        <v>0</v>
      </c>
      <c r="AZ669" s="2">
        <f t="shared" si="716"/>
        <v>0</v>
      </c>
      <c r="BA669" s="2">
        <f t="shared" si="717"/>
        <v>0</v>
      </c>
      <c r="BB669" s="2">
        <f t="shared" si="718"/>
        <v>0</v>
      </c>
      <c r="BC669" s="2">
        <f t="shared" si="719"/>
        <v>0</v>
      </c>
      <c r="BD669" s="2">
        <f t="shared" si="720"/>
        <v>0</v>
      </c>
      <c r="BE669" s="2">
        <f t="shared" si="721"/>
        <v>0</v>
      </c>
      <c r="BF669" s="2">
        <f t="shared" si="722"/>
        <v>0</v>
      </c>
      <c r="BG669" s="2">
        <f t="shared" si="723"/>
        <v>0</v>
      </c>
      <c r="BH669" s="145"/>
      <c r="BU669" s="145"/>
      <c r="CH669" s="145"/>
      <c r="CU669" s="145"/>
      <c r="DH669" s="145"/>
      <c r="DU669" s="145"/>
      <c r="EH669" s="145"/>
    </row>
    <row r="670" spans="1:138" ht="15.75" hidden="1" outlineLevel="1" x14ac:dyDescent="0.25">
      <c r="A670" s="2">
        <f t="shared" si="769"/>
        <v>110</v>
      </c>
      <c r="B670" s="88">
        <f t="shared" si="769"/>
        <v>0</v>
      </c>
      <c r="C670" s="88">
        <f t="shared" si="769"/>
        <v>0</v>
      </c>
      <c r="D670" s="2">
        <f t="shared" si="769"/>
        <v>0</v>
      </c>
      <c r="E670" s="161">
        <f t="shared" si="769"/>
        <v>0</v>
      </c>
      <c r="H670" s="174">
        <v>0</v>
      </c>
      <c r="I670" s="83">
        <f t="shared" ref="I670:T670" si="779">I531+H670</f>
        <v>0</v>
      </c>
      <c r="J670" s="83">
        <f t="shared" si="779"/>
        <v>0</v>
      </c>
      <c r="K670" s="83">
        <f t="shared" si="779"/>
        <v>0</v>
      </c>
      <c r="L670" s="83">
        <f t="shared" si="779"/>
        <v>0</v>
      </c>
      <c r="M670" s="83">
        <f t="shared" si="779"/>
        <v>0</v>
      </c>
      <c r="N670" s="83">
        <f t="shared" si="779"/>
        <v>0</v>
      </c>
      <c r="O670" s="83">
        <f t="shared" si="779"/>
        <v>0</v>
      </c>
      <c r="P670" s="83">
        <f t="shared" si="779"/>
        <v>0</v>
      </c>
      <c r="Q670" s="83">
        <f t="shared" si="779"/>
        <v>0</v>
      </c>
      <c r="R670" s="83">
        <f t="shared" si="779"/>
        <v>0</v>
      </c>
      <c r="S670" s="83">
        <f t="shared" si="779"/>
        <v>0</v>
      </c>
      <c r="T670" s="83">
        <f t="shared" si="779"/>
        <v>0</v>
      </c>
      <c r="U670" s="145"/>
      <c r="V670" s="83">
        <f t="shared" si="725"/>
        <v>0</v>
      </c>
      <c r="W670" s="83">
        <f t="shared" si="764"/>
        <v>0</v>
      </c>
      <c r="X670" s="83">
        <f t="shared" si="764"/>
        <v>0</v>
      </c>
      <c r="Y670" s="83">
        <f t="shared" si="764"/>
        <v>0</v>
      </c>
      <c r="Z670" s="83">
        <f t="shared" si="764"/>
        <v>0</v>
      </c>
      <c r="AA670" s="83">
        <f t="shared" si="764"/>
        <v>0</v>
      </c>
      <c r="AB670" s="83">
        <f t="shared" si="764"/>
        <v>0</v>
      </c>
      <c r="AC670" s="83">
        <f t="shared" si="764"/>
        <v>0</v>
      </c>
      <c r="AD670" s="83">
        <f t="shared" si="764"/>
        <v>0</v>
      </c>
      <c r="AE670" s="83">
        <f t="shared" si="764"/>
        <v>0</v>
      </c>
      <c r="AF670" s="83">
        <f t="shared" si="764"/>
        <v>0</v>
      </c>
      <c r="AG670" s="83">
        <f t="shared" si="764"/>
        <v>0</v>
      </c>
      <c r="AI670" s="83">
        <f t="shared" si="726"/>
        <v>0</v>
      </c>
      <c r="AJ670" s="83">
        <f t="shared" si="765"/>
        <v>0</v>
      </c>
      <c r="AK670" s="83">
        <f t="shared" si="765"/>
        <v>0</v>
      </c>
      <c r="AL670" s="83">
        <f t="shared" si="765"/>
        <v>0</v>
      </c>
      <c r="AM670" s="83">
        <f t="shared" si="765"/>
        <v>0</v>
      </c>
      <c r="AN670" s="83">
        <f t="shared" si="765"/>
        <v>0</v>
      </c>
      <c r="AO670" s="83">
        <f t="shared" si="765"/>
        <v>0</v>
      </c>
      <c r="AP670" s="83">
        <f t="shared" si="765"/>
        <v>0</v>
      </c>
      <c r="AQ670" s="83">
        <f t="shared" si="765"/>
        <v>0</v>
      </c>
      <c r="AR670" s="83">
        <f t="shared" si="765"/>
        <v>0</v>
      </c>
      <c r="AS670" s="83">
        <f t="shared" si="765"/>
        <v>0</v>
      </c>
      <c r="AT670" s="83">
        <f t="shared" si="765"/>
        <v>0</v>
      </c>
      <c r="AU670" s="155"/>
      <c r="AV670" s="2">
        <f t="shared" si="727"/>
        <v>0</v>
      </c>
      <c r="AW670" s="2">
        <f t="shared" si="713"/>
        <v>0</v>
      </c>
      <c r="AX670" s="2">
        <f t="shared" si="714"/>
        <v>0</v>
      </c>
      <c r="AY670" s="2">
        <f t="shared" si="715"/>
        <v>0</v>
      </c>
      <c r="AZ670" s="2">
        <f t="shared" si="716"/>
        <v>0</v>
      </c>
      <c r="BA670" s="2">
        <f t="shared" si="717"/>
        <v>0</v>
      </c>
      <c r="BB670" s="2">
        <f t="shared" si="718"/>
        <v>0</v>
      </c>
      <c r="BC670" s="2">
        <f t="shared" si="719"/>
        <v>0</v>
      </c>
      <c r="BD670" s="2">
        <f t="shared" si="720"/>
        <v>0</v>
      </c>
      <c r="BE670" s="2">
        <f t="shared" si="721"/>
        <v>0</v>
      </c>
      <c r="BF670" s="2">
        <f t="shared" si="722"/>
        <v>0</v>
      </c>
      <c r="BG670" s="2">
        <f t="shared" si="723"/>
        <v>0</v>
      </c>
      <c r="BH670" s="145"/>
      <c r="BU670" s="145"/>
      <c r="CH670" s="145"/>
      <c r="CU670" s="145"/>
      <c r="DH670" s="145"/>
      <c r="DU670" s="145"/>
      <c r="EH670" s="145"/>
    </row>
    <row r="671" spans="1:138" ht="15.75" hidden="1" outlineLevel="1" x14ac:dyDescent="0.25">
      <c r="A671" s="2">
        <f t="shared" ref="A671:E680" si="780">A532</f>
        <v>111</v>
      </c>
      <c r="B671" s="88">
        <f t="shared" si="780"/>
        <v>0</v>
      </c>
      <c r="C671" s="88">
        <f t="shared" si="780"/>
        <v>0</v>
      </c>
      <c r="D671" s="2">
        <f t="shared" si="780"/>
        <v>0</v>
      </c>
      <c r="E671" s="161">
        <f t="shared" si="780"/>
        <v>0</v>
      </c>
      <c r="H671" s="174">
        <v>0</v>
      </c>
      <c r="I671" s="83">
        <f t="shared" ref="I671:T671" si="781">I532+H671</f>
        <v>0</v>
      </c>
      <c r="J671" s="83">
        <f t="shared" si="781"/>
        <v>0</v>
      </c>
      <c r="K671" s="83">
        <f t="shared" si="781"/>
        <v>0</v>
      </c>
      <c r="L671" s="83">
        <f t="shared" si="781"/>
        <v>0</v>
      </c>
      <c r="M671" s="83">
        <f t="shared" si="781"/>
        <v>0</v>
      </c>
      <c r="N671" s="83">
        <f t="shared" si="781"/>
        <v>0</v>
      </c>
      <c r="O671" s="83">
        <f t="shared" si="781"/>
        <v>0</v>
      </c>
      <c r="P671" s="83">
        <f t="shared" si="781"/>
        <v>0</v>
      </c>
      <c r="Q671" s="83">
        <f t="shared" si="781"/>
        <v>0</v>
      </c>
      <c r="R671" s="83">
        <f t="shared" si="781"/>
        <v>0</v>
      </c>
      <c r="S671" s="83">
        <f t="shared" si="781"/>
        <v>0</v>
      </c>
      <c r="T671" s="83">
        <f t="shared" si="781"/>
        <v>0</v>
      </c>
      <c r="U671" s="145"/>
      <c r="V671" s="83">
        <f t="shared" si="725"/>
        <v>0</v>
      </c>
      <c r="W671" s="83">
        <f t="shared" si="764"/>
        <v>0</v>
      </c>
      <c r="X671" s="83">
        <f t="shared" si="764"/>
        <v>0</v>
      </c>
      <c r="Y671" s="83">
        <f t="shared" si="764"/>
        <v>0</v>
      </c>
      <c r="Z671" s="83">
        <f t="shared" si="764"/>
        <v>0</v>
      </c>
      <c r="AA671" s="83">
        <f t="shared" si="764"/>
        <v>0</v>
      </c>
      <c r="AB671" s="83">
        <f t="shared" si="764"/>
        <v>0</v>
      </c>
      <c r="AC671" s="83">
        <f t="shared" si="764"/>
        <v>0</v>
      </c>
      <c r="AD671" s="83">
        <f t="shared" si="764"/>
        <v>0</v>
      </c>
      <c r="AE671" s="83">
        <f t="shared" si="764"/>
        <v>0</v>
      </c>
      <c r="AF671" s="83">
        <f t="shared" si="764"/>
        <v>0</v>
      </c>
      <c r="AG671" s="83">
        <f t="shared" si="764"/>
        <v>0</v>
      </c>
      <c r="AI671" s="83">
        <f t="shared" si="726"/>
        <v>0</v>
      </c>
      <c r="AJ671" s="83">
        <f t="shared" si="765"/>
        <v>0</v>
      </c>
      <c r="AK671" s="83">
        <f t="shared" si="765"/>
        <v>0</v>
      </c>
      <c r="AL671" s="83">
        <f t="shared" si="765"/>
        <v>0</v>
      </c>
      <c r="AM671" s="83">
        <f t="shared" si="765"/>
        <v>0</v>
      </c>
      <c r="AN671" s="83">
        <f t="shared" si="765"/>
        <v>0</v>
      </c>
      <c r="AO671" s="83">
        <f t="shared" si="765"/>
        <v>0</v>
      </c>
      <c r="AP671" s="83">
        <f t="shared" si="765"/>
        <v>0</v>
      </c>
      <c r="AQ671" s="83">
        <f t="shared" si="765"/>
        <v>0</v>
      </c>
      <c r="AR671" s="83">
        <f t="shared" si="765"/>
        <v>0</v>
      </c>
      <c r="AS671" s="83">
        <f t="shared" si="765"/>
        <v>0</v>
      </c>
      <c r="AT671" s="83">
        <f t="shared" si="765"/>
        <v>0</v>
      </c>
      <c r="AU671" s="155"/>
      <c r="AV671" s="2">
        <f t="shared" si="727"/>
        <v>0</v>
      </c>
      <c r="AW671" s="2">
        <f t="shared" si="713"/>
        <v>0</v>
      </c>
      <c r="AX671" s="2">
        <f t="shared" si="714"/>
        <v>0</v>
      </c>
      <c r="AY671" s="2">
        <f t="shared" si="715"/>
        <v>0</v>
      </c>
      <c r="AZ671" s="2">
        <f t="shared" si="716"/>
        <v>0</v>
      </c>
      <c r="BA671" s="2">
        <f t="shared" si="717"/>
        <v>0</v>
      </c>
      <c r="BB671" s="2">
        <f t="shared" si="718"/>
        <v>0</v>
      </c>
      <c r="BC671" s="2">
        <f t="shared" si="719"/>
        <v>0</v>
      </c>
      <c r="BD671" s="2">
        <f t="shared" si="720"/>
        <v>0</v>
      </c>
      <c r="BE671" s="2">
        <f t="shared" si="721"/>
        <v>0</v>
      </c>
      <c r="BF671" s="2">
        <f t="shared" si="722"/>
        <v>0</v>
      </c>
      <c r="BG671" s="2">
        <f t="shared" si="723"/>
        <v>0</v>
      </c>
      <c r="BH671" s="145"/>
      <c r="BU671" s="145"/>
      <c r="CH671" s="145"/>
      <c r="CU671" s="145"/>
      <c r="DH671" s="145"/>
      <c r="DU671" s="145"/>
      <c r="EH671" s="145"/>
    </row>
    <row r="672" spans="1:138" ht="15.75" hidden="1" outlineLevel="1" x14ac:dyDescent="0.25">
      <c r="A672" s="2">
        <f t="shared" si="780"/>
        <v>112</v>
      </c>
      <c r="B672" s="88">
        <f t="shared" si="780"/>
        <v>0</v>
      </c>
      <c r="C672" s="88">
        <f t="shared" si="780"/>
        <v>0</v>
      </c>
      <c r="D672" s="2">
        <f t="shared" si="780"/>
        <v>0</v>
      </c>
      <c r="E672" s="161">
        <f t="shared" si="780"/>
        <v>0</v>
      </c>
      <c r="H672" s="174">
        <v>0</v>
      </c>
      <c r="I672" s="83">
        <f t="shared" ref="I672:T672" si="782">I533+H672</f>
        <v>0</v>
      </c>
      <c r="J672" s="83">
        <f t="shared" si="782"/>
        <v>0</v>
      </c>
      <c r="K672" s="83">
        <f t="shared" si="782"/>
        <v>0</v>
      </c>
      <c r="L672" s="83">
        <f t="shared" si="782"/>
        <v>0</v>
      </c>
      <c r="M672" s="83">
        <f t="shared" si="782"/>
        <v>0</v>
      </c>
      <c r="N672" s="83">
        <f t="shared" si="782"/>
        <v>0</v>
      </c>
      <c r="O672" s="83">
        <f t="shared" si="782"/>
        <v>0</v>
      </c>
      <c r="P672" s="83">
        <f t="shared" si="782"/>
        <v>0</v>
      </c>
      <c r="Q672" s="83">
        <f t="shared" si="782"/>
        <v>0</v>
      </c>
      <c r="R672" s="83">
        <f t="shared" si="782"/>
        <v>0</v>
      </c>
      <c r="S672" s="83">
        <f t="shared" si="782"/>
        <v>0</v>
      </c>
      <c r="T672" s="83">
        <f t="shared" si="782"/>
        <v>0</v>
      </c>
      <c r="U672" s="145"/>
      <c r="V672" s="83">
        <f t="shared" si="725"/>
        <v>0</v>
      </c>
      <c r="W672" s="83">
        <f t="shared" si="764"/>
        <v>0</v>
      </c>
      <c r="X672" s="83">
        <f t="shared" si="764"/>
        <v>0</v>
      </c>
      <c r="Y672" s="83">
        <f t="shared" si="764"/>
        <v>0</v>
      </c>
      <c r="Z672" s="83">
        <f t="shared" si="764"/>
        <v>0</v>
      </c>
      <c r="AA672" s="83">
        <f t="shared" si="764"/>
        <v>0</v>
      </c>
      <c r="AB672" s="83">
        <f t="shared" si="764"/>
        <v>0</v>
      </c>
      <c r="AC672" s="83">
        <f t="shared" si="764"/>
        <v>0</v>
      </c>
      <c r="AD672" s="83">
        <f t="shared" si="764"/>
        <v>0</v>
      </c>
      <c r="AE672" s="83">
        <f t="shared" si="764"/>
        <v>0</v>
      </c>
      <c r="AF672" s="83">
        <f t="shared" si="764"/>
        <v>0</v>
      </c>
      <c r="AG672" s="83">
        <f t="shared" si="764"/>
        <v>0</v>
      </c>
      <c r="AI672" s="83">
        <f t="shared" si="726"/>
        <v>0</v>
      </c>
      <c r="AJ672" s="83">
        <f t="shared" si="765"/>
        <v>0</v>
      </c>
      <c r="AK672" s="83">
        <f t="shared" si="765"/>
        <v>0</v>
      </c>
      <c r="AL672" s="83">
        <f t="shared" si="765"/>
        <v>0</v>
      </c>
      <c r="AM672" s="83">
        <f t="shared" si="765"/>
        <v>0</v>
      </c>
      <c r="AN672" s="83">
        <f t="shared" si="765"/>
        <v>0</v>
      </c>
      <c r="AO672" s="83">
        <f t="shared" si="765"/>
        <v>0</v>
      </c>
      <c r="AP672" s="83">
        <f t="shared" si="765"/>
        <v>0</v>
      </c>
      <c r="AQ672" s="83">
        <f t="shared" si="765"/>
        <v>0</v>
      </c>
      <c r="AR672" s="83">
        <f t="shared" si="765"/>
        <v>0</v>
      </c>
      <c r="AS672" s="83">
        <f t="shared" si="765"/>
        <v>0</v>
      </c>
      <c r="AT672" s="83">
        <f t="shared" si="765"/>
        <v>0</v>
      </c>
      <c r="AU672" s="155"/>
      <c r="AV672" s="2">
        <f t="shared" si="727"/>
        <v>0</v>
      </c>
      <c r="AW672" s="2">
        <f t="shared" si="713"/>
        <v>0</v>
      </c>
      <c r="AX672" s="2">
        <f t="shared" si="714"/>
        <v>0</v>
      </c>
      <c r="AY672" s="2">
        <f t="shared" si="715"/>
        <v>0</v>
      </c>
      <c r="AZ672" s="2">
        <f t="shared" si="716"/>
        <v>0</v>
      </c>
      <c r="BA672" s="2">
        <f t="shared" si="717"/>
        <v>0</v>
      </c>
      <c r="BB672" s="2">
        <f t="shared" si="718"/>
        <v>0</v>
      </c>
      <c r="BC672" s="2">
        <f t="shared" si="719"/>
        <v>0</v>
      </c>
      <c r="BD672" s="2">
        <f t="shared" si="720"/>
        <v>0</v>
      </c>
      <c r="BE672" s="2">
        <f t="shared" si="721"/>
        <v>0</v>
      </c>
      <c r="BF672" s="2">
        <f t="shared" si="722"/>
        <v>0</v>
      </c>
      <c r="BG672" s="2">
        <f t="shared" si="723"/>
        <v>0</v>
      </c>
      <c r="BH672" s="145"/>
      <c r="BU672" s="145"/>
      <c r="CH672" s="145"/>
      <c r="CU672" s="145"/>
      <c r="DH672" s="145"/>
      <c r="DU672" s="145"/>
      <c r="EH672" s="145"/>
    </row>
    <row r="673" spans="1:138" ht="15.75" hidden="1" outlineLevel="1" x14ac:dyDescent="0.25">
      <c r="A673" s="2">
        <f t="shared" si="780"/>
        <v>113</v>
      </c>
      <c r="B673" s="88">
        <f t="shared" si="780"/>
        <v>0</v>
      </c>
      <c r="C673" s="88">
        <f t="shared" si="780"/>
        <v>0</v>
      </c>
      <c r="D673" s="2">
        <f t="shared" si="780"/>
        <v>0</v>
      </c>
      <c r="E673" s="161">
        <f t="shared" si="780"/>
        <v>0</v>
      </c>
      <c r="H673" s="174">
        <v>0</v>
      </c>
      <c r="I673" s="83">
        <f t="shared" ref="I673:T673" si="783">I534+H673</f>
        <v>0</v>
      </c>
      <c r="J673" s="83">
        <f t="shared" si="783"/>
        <v>0</v>
      </c>
      <c r="K673" s="83">
        <f t="shared" si="783"/>
        <v>0</v>
      </c>
      <c r="L673" s="83">
        <f t="shared" si="783"/>
        <v>0</v>
      </c>
      <c r="M673" s="83">
        <f t="shared" si="783"/>
        <v>0</v>
      </c>
      <c r="N673" s="83">
        <f t="shared" si="783"/>
        <v>0</v>
      </c>
      <c r="O673" s="83">
        <f t="shared" si="783"/>
        <v>0</v>
      </c>
      <c r="P673" s="83">
        <f t="shared" si="783"/>
        <v>0</v>
      </c>
      <c r="Q673" s="83">
        <f t="shared" si="783"/>
        <v>0</v>
      </c>
      <c r="R673" s="83">
        <f t="shared" si="783"/>
        <v>0</v>
      </c>
      <c r="S673" s="83">
        <f t="shared" si="783"/>
        <v>0</v>
      </c>
      <c r="T673" s="83">
        <f t="shared" si="783"/>
        <v>0</v>
      </c>
      <c r="U673" s="145"/>
      <c r="V673" s="83">
        <f t="shared" si="725"/>
        <v>0</v>
      </c>
      <c r="W673" s="83">
        <f t="shared" ref="W673:AG688" si="784">W534+V673</f>
        <v>0</v>
      </c>
      <c r="X673" s="83">
        <f t="shared" si="784"/>
        <v>0</v>
      </c>
      <c r="Y673" s="83">
        <f t="shared" si="784"/>
        <v>0</v>
      </c>
      <c r="Z673" s="83">
        <f t="shared" si="784"/>
        <v>0</v>
      </c>
      <c r="AA673" s="83">
        <f t="shared" si="784"/>
        <v>0</v>
      </c>
      <c r="AB673" s="83">
        <f t="shared" si="784"/>
        <v>0</v>
      </c>
      <c r="AC673" s="83">
        <f t="shared" si="784"/>
        <v>0</v>
      </c>
      <c r="AD673" s="83">
        <f t="shared" si="784"/>
        <v>0</v>
      </c>
      <c r="AE673" s="83">
        <f t="shared" si="784"/>
        <v>0</v>
      </c>
      <c r="AF673" s="83">
        <f t="shared" si="784"/>
        <v>0</v>
      </c>
      <c r="AG673" s="83">
        <f t="shared" si="784"/>
        <v>0</v>
      </c>
      <c r="AI673" s="83">
        <f t="shared" si="726"/>
        <v>0</v>
      </c>
      <c r="AJ673" s="83">
        <f t="shared" ref="AJ673:AT688" si="785">AJ534+AI673</f>
        <v>0</v>
      </c>
      <c r="AK673" s="83">
        <f t="shared" si="785"/>
        <v>0</v>
      </c>
      <c r="AL673" s="83">
        <f t="shared" si="785"/>
        <v>0</v>
      </c>
      <c r="AM673" s="83">
        <f t="shared" si="785"/>
        <v>0</v>
      </c>
      <c r="AN673" s="83">
        <f t="shared" si="785"/>
        <v>0</v>
      </c>
      <c r="AO673" s="83">
        <f t="shared" si="785"/>
        <v>0</v>
      </c>
      <c r="AP673" s="83">
        <f t="shared" si="785"/>
        <v>0</v>
      </c>
      <c r="AQ673" s="83">
        <f t="shared" si="785"/>
        <v>0</v>
      </c>
      <c r="AR673" s="83">
        <f t="shared" si="785"/>
        <v>0</v>
      </c>
      <c r="AS673" s="83">
        <f t="shared" si="785"/>
        <v>0</v>
      </c>
      <c r="AT673" s="83">
        <f t="shared" si="785"/>
        <v>0</v>
      </c>
      <c r="AU673" s="155"/>
      <c r="AV673" s="2">
        <f t="shared" si="727"/>
        <v>0</v>
      </c>
      <c r="AW673" s="2">
        <f t="shared" si="713"/>
        <v>0</v>
      </c>
      <c r="AX673" s="2">
        <f t="shared" si="714"/>
        <v>0</v>
      </c>
      <c r="AY673" s="2">
        <f t="shared" si="715"/>
        <v>0</v>
      </c>
      <c r="AZ673" s="2">
        <f t="shared" si="716"/>
        <v>0</v>
      </c>
      <c r="BA673" s="2">
        <f t="shared" si="717"/>
        <v>0</v>
      </c>
      <c r="BB673" s="2">
        <f t="shared" si="718"/>
        <v>0</v>
      </c>
      <c r="BC673" s="2">
        <f t="shared" si="719"/>
        <v>0</v>
      </c>
      <c r="BD673" s="2">
        <f t="shared" si="720"/>
        <v>0</v>
      </c>
      <c r="BE673" s="2">
        <f t="shared" si="721"/>
        <v>0</v>
      </c>
      <c r="BF673" s="2">
        <f t="shared" si="722"/>
        <v>0</v>
      </c>
      <c r="BG673" s="2">
        <f t="shared" si="723"/>
        <v>0</v>
      </c>
      <c r="BH673" s="145"/>
      <c r="BU673" s="145"/>
      <c r="CH673" s="145"/>
      <c r="CU673" s="145"/>
      <c r="DH673" s="145"/>
      <c r="DU673" s="145"/>
      <c r="EH673" s="145"/>
    </row>
    <row r="674" spans="1:138" ht="15.75" hidden="1" outlineLevel="1" x14ac:dyDescent="0.25">
      <c r="A674" s="2">
        <f t="shared" si="780"/>
        <v>114</v>
      </c>
      <c r="B674" s="88">
        <f t="shared" si="780"/>
        <v>0</v>
      </c>
      <c r="C674" s="88">
        <f t="shared" si="780"/>
        <v>0</v>
      </c>
      <c r="D674" s="2">
        <f t="shared" si="780"/>
        <v>0</v>
      </c>
      <c r="E674" s="161">
        <f t="shared" si="780"/>
        <v>0</v>
      </c>
      <c r="H674" s="174">
        <v>0</v>
      </c>
      <c r="I674" s="83">
        <f t="shared" ref="I674:T674" si="786">I535+H674</f>
        <v>0</v>
      </c>
      <c r="J674" s="83">
        <f t="shared" si="786"/>
        <v>0</v>
      </c>
      <c r="K674" s="83">
        <f t="shared" si="786"/>
        <v>0</v>
      </c>
      <c r="L674" s="83">
        <f t="shared" si="786"/>
        <v>0</v>
      </c>
      <c r="M674" s="83">
        <f t="shared" si="786"/>
        <v>0</v>
      </c>
      <c r="N674" s="83">
        <f t="shared" si="786"/>
        <v>0</v>
      </c>
      <c r="O674" s="83">
        <f t="shared" si="786"/>
        <v>0</v>
      </c>
      <c r="P674" s="83">
        <f t="shared" si="786"/>
        <v>0</v>
      </c>
      <c r="Q674" s="83">
        <f t="shared" si="786"/>
        <v>0</v>
      </c>
      <c r="R674" s="83">
        <f t="shared" si="786"/>
        <v>0</v>
      </c>
      <c r="S674" s="83">
        <f t="shared" si="786"/>
        <v>0</v>
      </c>
      <c r="T674" s="83">
        <f t="shared" si="786"/>
        <v>0</v>
      </c>
      <c r="U674" s="145"/>
      <c r="V674" s="83">
        <f t="shared" si="725"/>
        <v>0</v>
      </c>
      <c r="W674" s="83">
        <f t="shared" si="784"/>
        <v>0</v>
      </c>
      <c r="X674" s="83">
        <f t="shared" si="784"/>
        <v>0</v>
      </c>
      <c r="Y674" s="83">
        <f t="shared" si="784"/>
        <v>0</v>
      </c>
      <c r="Z674" s="83">
        <f t="shared" si="784"/>
        <v>0</v>
      </c>
      <c r="AA674" s="83">
        <f t="shared" si="784"/>
        <v>0</v>
      </c>
      <c r="AB674" s="83">
        <f t="shared" si="784"/>
        <v>0</v>
      </c>
      <c r="AC674" s="83">
        <f t="shared" si="784"/>
        <v>0</v>
      </c>
      <c r="AD674" s="83">
        <f t="shared" si="784"/>
        <v>0</v>
      </c>
      <c r="AE674" s="83">
        <f t="shared" si="784"/>
        <v>0</v>
      </c>
      <c r="AF674" s="83">
        <f t="shared" si="784"/>
        <v>0</v>
      </c>
      <c r="AG674" s="83">
        <f t="shared" si="784"/>
        <v>0</v>
      </c>
      <c r="AI674" s="83">
        <f t="shared" si="726"/>
        <v>0</v>
      </c>
      <c r="AJ674" s="83">
        <f t="shared" si="785"/>
        <v>0</v>
      </c>
      <c r="AK674" s="83">
        <f t="shared" si="785"/>
        <v>0</v>
      </c>
      <c r="AL674" s="83">
        <f t="shared" si="785"/>
        <v>0</v>
      </c>
      <c r="AM674" s="83">
        <f t="shared" si="785"/>
        <v>0</v>
      </c>
      <c r="AN674" s="83">
        <f t="shared" si="785"/>
        <v>0</v>
      </c>
      <c r="AO674" s="83">
        <f t="shared" si="785"/>
        <v>0</v>
      </c>
      <c r="AP674" s="83">
        <f t="shared" si="785"/>
        <v>0</v>
      </c>
      <c r="AQ674" s="83">
        <f t="shared" si="785"/>
        <v>0</v>
      </c>
      <c r="AR674" s="83">
        <f t="shared" si="785"/>
        <v>0</v>
      </c>
      <c r="AS674" s="83">
        <f t="shared" si="785"/>
        <v>0</v>
      </c>
      <c r="AT674" s="83">
        <f t="shared" si="785"/>
        <v>0</v>
      </c>
      <c r="AU674" s="155"/>
      <c r="AV674" s="2">
        <f t="shared" si="727"/>
        <v>0</v>
      </c>
      <c r="AW674" s="2">
        <f t="shared" si="713"/>
        <v>0</v>
      </c>
      <c r="AX674" s="2">
        <f t="shared" si="714"/>
        <v>0</v>
      </c>
      <c r="AY674" s="2">
        <f t="shared" si="715"/>
        <v>0</v>
      </c>
      <c r="AZ674" s="2">
        <f t="shared" si="716"/>
        <v>0</v>
      </c>
      <c r="BA674" s="2">
        <f t="shared" si="717"/>
        <v>0</v>
      </c>
      <c r="BB674" s="2">
        <f t="shared" si="718"/>
        <v>0</v>
      </c>
      <c r="BC674" s="2">
        <f t="shared" si="719"/>
        <v>0</v>
      </c>
      <c r="BD674" s="2">
        <f t="shared" si="720"/>
        <v>0</v>
      </c>
      <c r="BE674" s="2">
        <f t="shared" si="721"/>
        <v>0</v>
      </c>
      <c r="BF674" s="2">
        <f t="shared" si="722"/>
        <v>0</v>
      </c>
      <c r="BG674" s="2">
        <f t="shared" si="723"/>
        <v>0</v>
      </c>
      <c r="BH674" s="145"/>
      <c r="BU674" s="145"/>
      <c r="CH674" s="145"/>
      <c r="CU674" s="145"/>
      <c r="DH674" s="145"/>
      <c r="DU674" s="145"/>
      <c r="EH674" s="145"/>
    </row>
    <row r="675" spans="1:138" ht="15.75" hidden="1" outlineLevel="1" x14ac:dyDescent="0.25">
      <c r="A675" s="2">
        <f t="shared" si="780"/>
        <v>115</v>
      </c>
      <c r="B675" s="88">
        <f t="shared" si="780"/>
        <v>0</v>
      </c>
      <c r="C675" s="88">
        <f t="shared" si="780"/>
        <v>0</v>
      </c>
      <c r="D675" s="2">
        <f t="shared" si="780"/>
        <v>0</v>
      </c>
      <c r="E675" s="161">
        <f t="shared" si="780"/>
        <v>0</v>
      </c>
      <c r="H675" s="174">
        <v>0</v>
      </c>
      <c r="I675" s="83">
        <f t="shared" ref="I675:T675" si="787">I536+H675</f>
        <v>0</v>
      </c>
      <c r="J675" s="83">
        <f t="shared" si="787"/>
        <v>0</v>
      </c>
      <c r="K675" s="83">
        <f t="shared" si="787"/>
        <v>0</v>
      </c>
      <c r="L675" s="83">
        <f t="shared" si="787"/>
        <v>0</v>
      </c>
      <c r="M675" s="83">
        <f t="shared" si="787"/>
        <v>0</v>
      </c>
      <c r="N675" s="83">
        <f t="shared" si="787"/>
        <v>0</v>
      </c>
      <c r="O675" s="83">
        <f t="shared" si="787"/>
        <v>0</v>
      </c>
      <c r="P675" s="83">
        <f t="shared" si="787"/>
        <v>0</v>
      </c>
      <c r="Q675" s="83">
        <f t="shared" si="787"/>
        <v>0</v>
      </c>
      <c r="R675" s="83">
        <f t="shared" si="787"/>
        <v>0</v>
      </c>
      <c r="S675" s="83">
        <f t="shared" si="787"/>
        <v>0</v>
      </c>
      <c r="T675" s="83">
        <f t="shared" si="787"/>
        <v>0</v>
      </c>
      <c r="U675" s="145"/>
      <c r="V675" s="83">
        <f t="shared" si="725"/>
        <v>0</v>
      </c>
      <c r="W675" s="83">
        <f t="shared" si="784"/>
        <v>0</v>
      </c>
      <c r="X675" s="83">
        <f t="shared" si="784"/>
        <v>0</v>
      </c>
      <c r="Y675" s="83">
        <f t="shared" si="784"/>
        <v>0</v>
      </c>
      <c r="Z675" s="83">
        <f t="shared" si="784"/>
        <v>0</v>
      </c>
      <c r="AA675" s="83">
        <f t="shared" si="784"/>
        <v>0</v>
      </c>
      <c r="AB675" s="83">
        <f t="shared" si="784"/>
        <v>0</v>
      </c>
      <c r="AC675" s="83">
        <f t="shared" si="784"/>
        <v>0</v>
      </c>
      <c r="AD675" s="83">
        <f t="shared" si="784"/>
        <v>0</v>
      </c>
      <c r="AE675" s="83">
        <f t="shared" si="784"/>
        <v>0</v>
      </c>
      <c r="AF675" s="83">
        <f t="shared" si="784"/>
        <v>0</v>
      </c>
      <c r="AG675" s="83">
        <f t="shared" si="784"/>
        <v>0</v>
      </c>
      <c r="AI675" s="83">
        <f t="shared" si="726"/>
        <v>0</v>
      </c>
      <c r="AJ675" s="83">
        <f t="shared" si="785"/>
        <v>0</v>
      </c>
      <c r="AK675" s="83">
        <f t="shared" si="785"/>
        <v>0</v>
      </c>
      <c r="AL675" s="83">
        <f t="shared" si="785"/>
        <v>0</v>
      </c>
      <c r="AM675" s="83">
        <f t="shared" si="785"/>
        <v>0</v>
      </c>
      <c r="AN675" s="83">
        <f t="shared" si="785"/>
        <v>0</v>
      </c>
      <c r="AO675" s="83">
        <f t="shared" si="785"/>
        <v>0</v>
      </c>
      <c r="AP675" s="83">
        <f t="shared" si="785"/>
        <v>0</v>
      </c>
      <c r="AQ675" s="83">
        <f t="shared" si="785"/>
        <v>0</v>
      </c>
      <c r="AR675" s="83">
        <f t="shared" si="785"/>
        <v>0</v>
      </c>
      <c r="AS675" s="83">
        <f t="shared" si="785"/>
        <v>0</v>
      </c>
      <c r="AT675" s="83">
        <f t="shared" si="785"/>
        <v>0</v>
      </c>
      <c r="AU675" s="155"/>
      <c r="AV675" s="2">
        <f t="shared" si="727"/>
        <v>0</v>
      </c>
      <c r="AW675" s="2">
        <f t="shared" si="713"/>
        <v>0</v>
      </c>
      <c r="AX675" s="2">
        <f t="shared" si="714"/>
        <v>0</v>
      </c>
      <c r="AY675" s="2">
        <f t="shared" si="715"/>
        <v>0</v>
      </c>
      <c r="AZ675" s="2">
        <f t="shared" si="716"/>
        <v>0</v>
      </c>
      <c r="BA675" s="2">
        <f t="shared" si="717"/>
        <v>0</v>
      </c>
      <c r="BB675" s="2">
        <f t="shared" si="718"/>
        <v>0</v>
      </c>
      <c r="BC675" s="2">
        <f t="shared" si="719"/>
        <v>0</v>
      </c>
      <c r="BD675" s="2">
        <f t="shared" si="720"/>
        <v>0</v>
      </c>
      <c r="BE675" s="2">
        <f t="shared" si="721"/>
        <v>0</v>
      </c>
      <c r="BF675" s="2">
        <f t="shared" si="722"/>
        <v>0</v>
      </c>
      <c r="BG675" s="2">
        <f t="shared" si="723"/>
        <v>0</v>
      </c>
      <c r="BH675" s="145"/>
      <c r="BU675" s="145"/>
      <c r="CH675" s="145"/>
      <c r="CU675" s="145"/>
      <c r="DH675" s="145"/>
      <c r="DU675" s="145"/>
      <c r="EH675" s="145"/>
    </row>
    <row r="676" spans="1:138" ht="15.75" hidden="1" outlineLevel="1" x14ac:dyDescent="0.25">
      <c r="A676" s="2">
        <f t="shared" si="780"/>
        <v>116</v>
      </c>
      <c r="B676" s="88">
        <f t="shared" si="780"/>
        <v>0</v>
      </c>
      <c r="C676" s="88">
        <f t="shared" si="780"/>
        <v>0</v>
      </c>
      <c r="D676" s="2">
        <f t="shared" si="780"/>
        <v>0</v>
      </c>
      <c r="E676" s="161">
        <f t="shared" si="780"/>
        <v>0</v>
      </c>
      <c r="H676" s="174">
        <v>0</v>
      </c>
      <c r="I676" s="83">
        <f t="shared" ref="I676:T676" si="788">I537+H676</f>
        <v>0</v>
      </c>
      <c r="J676" s="83">
        <f t="shared" si="788"/>
        <v>0</v>
      </c>
      <c r="K676" s="83">
        <f t="shared" si="788"/>
        <v>0</v>
      </c>
      <c r="L676" s="83">
        <f t="shared" si="788"/>
        <v>0</v>
      </c>
      <c r="M676" s="83">
        <f t="shared" si="788"/>
        <v>0</v>
      </c>
      <c r="N676" s="83">
        <f t="shared" si="788"/>
        <v>0</v>
      </c>
      <c r="O676" s="83">
        <f t="shared" si="788"/>
        <v>0</v>
      </c>
      <c r="P676" s="83">
        <f t="shared" si="788"/>
        <v>0</v>
      </c>
      <c r="Q676" s="83">
        <f t="shared" si="788"/>
        <v>0</v>
      </c>
      <c r="R676" s="83">
        <f t="shared" si="788"/>
        <v>0</v>
      </c>
      <c r="S676" s="83">
        <f t="shared" si="788"/>
        <v>0</v>
      </c>
      <c r="T676" s="83">
        <f t="shared" si="788"/>
        <v>0</v>
      </c>
      <c r="U676" s="145"/>
      <c r="V676" s="83">
        <f t="shared" si="725"/>
        <v>0</v>
      </c>
      <c r="W676" s="83">
        <f t="shared" si="784"/>
        <v>0</v>
      </c>
      <c r="X676" s="83">
        <f t="shared" si="784"/>
        <v>0</v>
      </c>
      <c r="Y676" s="83">
        <f t="shared" si="784"/>
        <v>0</v>
      </c>
      <c r="Z676" s="83">
        <f t="shared" si="784"/>
        <v>0</v>
      </c>
      <c r="AA676" s="83">
        <f t="shared" si="784"/>
        <v>0</v>
      </c>
      <c r="AB676" s="83">
        <f t="shared" si="784"/>
        <v>0</v>
      </c>
      <c r="AC676" s="83">
        <f t="shared" si="784"/>
        <v>0</v>
      </c>
      <c r="AD676" s="83">
        <f t="shared" si="784"/>
        <v>0</v>
      </c>
      <c r="AE676" s="83">
        <f t="shared" si="784"/>
        <v>0</v>
      </c>
      <c r="AF676" s="83">
        <f t="shared" si="784"/>
        <v>0</v>
      </c>
      <c r="AG676" s="83">
        <f t="shared" si="784"/>
        <v>0</v>
      </c>
      <c r="AI676" s="83">
        <f t="shared" si="726"/>
        <v>0</v>
      </c>
      <c r="AJ676" s="83">
        <f t="shared" si="785"/>
        <v>0</v>
      </c>
      <c r="AK676" s="83">
        <f t="shared" si="785"/>
        <v>0</v>
      </c>
      <c r="AL676" s="83">
        <f t="shared" si="785"/>
        <v>0</v>
      </c>
      <c r="AM676" s="83">
        <f t="shared" si="785"/>
        <v>0</v>
      </c>
      <c r="AN676" s="83">
        <f t="shared" si="785"/>
        <v>0</v>
      </c>
      <c r="AO676" s="83">
        <f t="shared" si="785"/>
        <v>0</v>
      </c>
      <c r="AP676" s="83">
        <f t="shared" si="785"/>
        <v>0</v>
      </c>
      <c r="AQ676" s="83">
        <f t="shared" si="785"/>
        <v>0</v>
      </c>
      <c r="AR676" s="83">
        <f t="shared" si="785"/>
        <v>0</v>
      </c>
      <c r="AS676" s="83">
        <f t="shared" si="785"/>
        <v>0</v>
      </c>
      <c r="AT676" s="83">
        <f t="shared" si="785"/>
        <v>0</v>
      </c>
      <c r="AU676" s="155"/>
      <c r="AV676" s="2">
        <f t="shared" si="727"/>
        <v>0</v>
      </c>
      <c r="AW676" s="2">
        <f t="shared" si="713"/>
        <v>0</v>
      </c>
      <c r="AX676" s="2">
        <f t="shared" si="714"/>
        <v>0</v>
      </c>
      <c r="AY676" s="2">
        <f t="shared" si="715"/>
        <v>0</v>
      </c>
      <c r="AZ676" s="2">
        <f t="shared" si="716"/>
        <v>0</v>
      </c>
      <c r="BA676" s="2">
        <f t="shared" si="717"/>
        <v>0</v>
      </c>
      <c r="BB676" s="2">
        <f t="shared" si="718"/>
        <v>0</v>
      </c>
      <c r="BC676" s="2">
        <f t="shared" si="719"/>
        <v>0</v>
      </c>
      <c r="BD676" s="2">
        <f t="shared" si="720"/>
        <v>0</v>
      </c>
      <c r="BE676" s="2">
        <f t="shared" si="721"/>
        <v>0</v>
      </c>
      <c r="BF676" s="2">
        <f t="shared" si="722"/>
        <v>0</v>
      </c>
      <c r="BG676" s="2">
        <f t="shared" si="723"/>
        <v>0</v>
      </c>
      <c r="BH676" s="145"/>
      <c r="BU676" s="145"/>
      <c r="CH676" s="145"/>
      <c r="CU676" s="145"/>
      <c r="DH676" s="145"/>
      <c r="DU676" s="145"/>
      <c r="EH676" s="145"/>
    </row>
    <row r="677" spans="1:138" ht="15.75" hidden="1" outlineLevel="1" x14ac:dyDescent="0.25">
      <c r="A677" s="2">
        <f t="shared" si="780"/>
        <v>117</v>
      </c>
      <c r="B677" s="88">
        <f t="shared" si="780"/>
        <v>0</v>
      </c>
      <c r="C677" s="88">
        <f t="shared" si="780"/>
        <v>0</v>
      </c>
      <c r="D677" s="2">
        <f t="shared" si="780"/>
        <v>0</v>
      </c>
      <c r="E677" s="161">
        <f t="shared" si="780"/>
        <v>0</v>
      </c>
      <c r="H677" s="174">
        <v>0</v>
      </c>
      <c r="I677" s="83">
        <f t="shared" ref="I677:T677" si="789">I538+H677</f>
        <v>0</v>
      </c>
      <c r="J677" s="83">
        <f t="shared" si="789"/>
        <v>0</v>
      </c>
      <c r="K677" s="83">
        <f t="shared" si="789"/>
        <v>0</v>
      </c>
      <c r="L677" s="83">
        <f t="shared" si="789"/>
        <v>0</v>
      </c>
      <c r="M677" s="83">
        <f t="shared" si="789"/>
        <v>0</v>
      </c>
      <c r="N677" s="83">
        <f t="shared" si="789"/>
        <v>0</v>
      </c>
      <c r="O677" s="83">
        <f t="shared" si="789"/>
        <v>0</v>
      </c>
      <c r="P677" s="83">
        <f t="shared" si="789"/>
        <v>0</v>
      </c>
      <c r="Q677" s="83">
        <f t="shared" si="789"/>
        <v>0</v>
      </c>
      <c r="R677" s="83">
        <f t="shared" si="789"/>
        <v>0</v>
      </c>
      <c r="S677" s="83">
        <f t="shared" si="789"/>
        <v>0</v>
      </c>
      <c r="T677" s="83">
        <f t="shared" si="789"/>
        <v>0</v>
      </c>
      <c r="U677" s="145"/>
      <c r="V677" s="83">
        <f t="shared" si="725"/>
        <v>0</v>
      </c>
      <c r="W677" s="83">
        <f t="shared" si="784"/>
        <v>0</v>
      </c>
      <c r="X677" s="83">
        <f t="shared" si="784"/>
        <v>0</v>
      </c>
      <c r="Y677" s="83">
        <f t="shared" si="784"/>
        <v>0</v>
      </c>
      <c r="Z677" s="83">
        <f t="shared" si="784"/>
        <v>0</v>
      </c>
      <c r="AA677" s="83">
        <f t="shared" si="784"/>
        <v>0</v>
      </c>
      <c r="AB677" s="83">
        <f t="shared" si="784"/>
        <v>0</v>
      </c>
      <c r="AC677" s="83">
        <f t="shared" si="784"/>
        <v>0</v>
      </c>
      <c r="AD677" s="83">
        <f t="shared" si="784"/>
        <v>0</v>
      </c>
      <c r="AE677" s="83">
        <f t="shared" si="784"/>
        <v>0</v>
      </c>
      <c r="AF677" s="83">
        <f t="shared" si="784"/>
        <v>0</v>
      </c>
      <c r="AG677" s="83">
        <f t="shared" si="784"/>
        <v>0</v>
      </c>
      <c r="AI677" s="83">
        <f t="shared" si="726"/>
        <v>0</v>
      </c>
      <c r="AJ677" s="83">
        <f t="shared" si="785"/>
        <v>0</v>
      </c>
      <c r="AK677" s="83">
        <f t="shared" si="785"/>
        <v>0</v>
      </c>
      <c r="AL677" s="83">
        <f t="shared" si="785"/>
        <v>0</v>
      </c>
      <c r="AM677" s="83">
        <f t="shared" si="785"/>
        <v>0</v>
      </c>
      <c r="AN677" s="83">
        <f t="shared" si="785"/>
        <v>0</v>
      </c>
      <c r="AO677" s="83">
        <f t="shared" si="785"/>
        <v>0</v>
      </c>
      <c r="AP677" s="83">
        <f t="shared" si="785"/>
        <v>0</v>
      </c>
      <c r="AQ677" s="83">
        <f t="shared" si="785"/>
        <v>0</v>
      </c>
      <c r="AR677" s="83">
        <f t="shared" si="785"/>
        <v>0</v>
      </c>
      <c r="AS677" s="83">
        <f t="shared" si="785"/>
        <v>0</v>
      </c>
      <c r="AT677" s="83">
        <f t="shared" si="785"/>
        <v>0</v>
      </c>
      <c r="AU677" s="155"/>
      <c r="AV677" s="2">
        <f t="shared" si="727"/>
        <v>0</v>
      </c>
      <c r="AW677" s="2">
        <f t="shared" si="713"/>
        <v>0</v>
      </c>
      <c r="AX677" s="2">
        <f t="shared" si="714"/>
        <v>0</v>
      </c>
      <c r="AY677" s="2">
        <f t="shared" si="715"/>
        <v>0</v>
      </c>
      <c r="AZ677" s="2">
        <f t="shared" si="716"/>
        <v>0</v>
      </c>
      <c r="BA677" s="2">
        <f t="shared" si="717"/>
        <v>0</v>
      </c>
      <c r="BB677" s="2">
        <f t="shared" si="718"/>
        <v>0</v>
      </c>
      <c r="BC677" s="2">
        <f t="shared" si="719"/>
        <v>0</v>
      </c>
      <c r="BD677" s="2">
        <f t="shared" si="720"/>
        <v>0</v>
      </c>
      <c r="BE677" s="2">
        <f t="shared" si="721"/>
        <v>0</v>
      </c>
      <c r="BF677" s="2">
        <f t="shared" si="722"/>
        <v>0</v>
      </c>
      <c r="BG677" s="2">
        <f t="shared" si="723"/>
        <v>0</v>
      </c>
      <c r="BH677" s="145"/>
      <c r="BU677" s="145"/>
      <c r="CH677" s="145"/>
      <c r="CU677" s="145"/>
      <c r="DH677" s="145"/>
      <c r="DU677" s="145"/>
      <c r="EH677" s="145"/>
    </row>
    <row r="678" spans="1:138" ht="15.75" hidden="1" outlineLevel="1" x14ac:dyDescent="0.25">
      <c r="A678" s="2">
        <f t="shared" si="780"/>
        <v>118</v>
      </c>
      <c r="B678" s="88">
        <f t="shared" si="780"/>
        <v>0</v>
      </c>
      <c r="C678" s="88">
        <f t="shared" si="780"/>
        <v>0</v>
      </c>
      <c r="D678" s="2">
        <f t="shared" si="780"/>
        <v>0</v>
      </c>
      <c r="E678" s="161">
        <f t="shared" si="780"/>
        <v>0</v>
      </c>
      <c r="H678" s="174">
        <v>0</v>
      </c>
      <c r="I678" s="83">
        <f t="shared" ref="I678:T678" si="790">I539+H678</f>
        <v>0</v>
      </c>
      <c r="J678" s="83">
        <f t="shared" si="790"/>
        <v>0</v>
      </c>
      <c r="K678" s="83">
        <f t="shared" si="790"/>
        <v>0</v>
      </c>
      <c r="L678" s="83">
        <f t="shared" si="790"/>
        <v>0</v>
      </c>
      <c r="M678" s="83">
        <f t="shared" si="790"/>
        <v>0</v>
      </c>
      <c r="N678" s="83">
        <f t="shared" si="790"/>
        <v>0</v>
      </c>
      <c r="O678" s="83">
        <f t="shared" si="790"/>
        <v>0</v>
      </c>
      <c r="P678" s="83">
        <f t="shared" si="790"/>
        <v>0</v>
      </c>
      <c r="Q678" s="83">
        <f t="shared" si="790"/>
        <v>0</v>
      </c>
      <c r="R678" s="83">
        <f t="shared" si="790"/>
        <v>0</v>
      </c>
      <c r="S678" s="83">
        <f t="shared" si="790"/>
        <v>0</v>
      </c>
      <c r="T678" s="83">
        <f t="shared" si="790"/>
        <v>0</v>
      </c>
      <c r="U678" s="145"/>
      <c r="V678" s="83">
        <f t="shared" si="725"/>
        <v>0</v>
      </c>
      <c r="W678" s="83">
        <f t="shared" si="784"/>
        <v>0</v>
      </c>
      <c r="X678" s="83">
        <f t="shared" si="784"/>
        <v>0</v>
      </c>
      <c r="Y678" s="83">
        <f t="shared" si="784"/>
        <v>0</v>
      </c>
      <c r="Z678" s="83">
        <f t="shared" si="784"/>
        <v>0</v>
      </c>
      <c r="AA678" s="83">
        <f t="shared" si="784"/>
        <v>0</v>
      </c>
      <c r="AB678" s="83">
        <f t="shared" si="784"/>
        <v>0</v>
      </c>
      <c r="AC678" s="83">
        <f t="shared" si="784"/>
        <v>0</v>
      </c>
      <c r="AD678" s="83">
        <f t="shared" si="784"/>
        <v>0</v>
      </c>
      <c r="AE678" s="83">
        <f t="shared" si="784"/>
        <v>0</v>
      </c>
      <c r="AF678" s="83">
        <f t="shared" si="784"/>
        <v>0</v>
      </c>
      <c r="AG678" s="83">
        <f t="shared" si="784"/>
        <v>0</v>
      </c>
      <c r="AI678" s="83">
        <f t="shared" si="726"/>
        <v>0</v>
      </c>
      <c r="AJ678" s="83">
        <f t="shared" si="785"/>
        <v>0</v>
      </c>
      <c r="AK678" s="83">
        <f t="shared" si="785"/>
        <v>0</v>
      </c>
      <c r="AL678" s="83">
        <f t="shared" si="785"/>
        <v>0</v>
      </c>
      <c r="AM678" s="83">
        <f t="shared" si="785"/>
        <v>0</v>
      </c>
      <c r="AN678" s="83">
        <f t="shared" si="785"/>
        <v>0</v>
      </c>
      <c r="AO678" s="83">
        <f t="shared" si="785"/>
        <v>0</v>
      </c>
      <c r="AP678" s="83">
        <f t="shared" si="785"/>
        <v>0</v>
      </c>
      <c r="AQ678" s="83">
        <f t="shared" si="785"/>
        <v>0</v>
      </c>
      <c r="AR678" s="83">
        <f t="shared" si="785"/>
        <v>0</v>
      </c>
      <c r="AS678" s="83">
        <f t="shared" si="785"/>
        <v>0</v>
      </c>
      <c r="AT678" s="83">
        <f t="shared" si="785"/>
        <v>0</v>
      </c>
      <c r="AU678" s="155"/>
      <c r="AV678" s="2">
        <f t="shared" si="727"/>
        <v>0</v>
      </c>
      <c r="AW678" s="2">
        <f t="shared" si="713"/>
        <v>0</v>
      </c>
      <c r="AX678" s="2">
        <f t="shared" si="714"/>
        <v>0</v>
      </c>
      <c r="AY678" s="2">
        <f t="shared" si="715"/>
        <v>0</v>
      </c>
      <c r="AZ678" s="2">
        <f t="shared" si="716"/>
        <v>0</v>
      </c>
      <c r="BA678" s="2">
        <f t="shared" si="717"/>
        <v>0</v>
      </c>
      <c r="BB678" s="2">
        <f t="shared" si="718"/>
        <v>0</v>
      </c>
      <c r="BC678" s="2">
        <f t="shared" si="719"/>
        <v>0</v>
      </c>
      <c r="BD678" s="2">
        <f t="shared" si="720"/>
        <v>0</v>
      </c>
      <c r="BE678" s="2">
        <f t="shared" si="721"/>
        <v>0</v>
      </c>
      <c r="BF678" s="2">
        <f t="shared" si="722"/>
        <v>0</v>
      </c>
      <c r="BG678" s="2">
        <f t="shared" si="723"/>
        <v>0</v>
      </c>
      <c r="BH678" s="145"/>
      <c r="BU678" s="145"/>
      <c r="CH678" s="145"/>
      <c r="CU678" s="145"/>
      <c r="DH678" s="145"/>
      <c r="DU678" s="145"/>
      <c r="EH678" s="145"/>
    </row>
    <row r="679" spans="1:138" ht="15.75" hidden="1" outlineLevel="1" x14ac:dyDescent="0.25">
      <c r="A679" s="2">
        <f t="shared" si="780"/>
        <v>119</v>
      </c>
      <c r="B679" s="88">
        <f t="shared" si="780"/>
        <v>0</v>
      </c>
      <c r="C679" s="88">
        <f t="shared" si="780"/>
        <v>0</v>
      </c>
      <c r="D679" s="2">
        <f t="shared" si="780"/>
        <v>0</v>
      </c>
      <c r="E679" s="161">
        <f t="shared" si="780"/>
        <v>0</v>
      </c>
      <c r="H679" s="174">
        <v>0</v>
      </c>
      <c r="I679" s="83">
        <f t="shared" ref="I679:T679" si="791">I540+H679</f>
        <v>0</v>
      </c>
      <c r="J679" s="83">
        <f t="shared" si="791"/>
        <v>0</v>
      </c>
      <c r="K679" s="83">
        <f t="shared" si="791"/>
        <v>0</v>
      </c>
      <c r="L679" s="83">
        <f t="shared" si="791"/>
        <v>0</v>
      </c>
      <c r="M679" s="83">
        <f t="shared" si="791"/>
        <v>0</v>
      </c>
      <c r="N679" s="83">
        <f t="shared" si="791"/>
        <v>0</v>
      </c>
      <c r="O679" s="83">
        <f t="shared" si="791"/>
        <v>0</v>
      </c>
      <c r="P679" s="83">
        <f t="shared" si="791"/>
        <v>0</v>
      </c>
      <c r="Q679" s="83">
        <f t="shared" si="791"/>
        <v>0</v>
      </c>
      <c r="R679" s="83">
        <f t="shared" si="791"/>
        <v>0</v>
      </c>
      <c r="S679" s="83">
        <f t="shared" si="791"/>
        <v>0</v>
      </c>
      <c r="T679" s="83">
        <f t="shared" si="791"/>
        <v>0</v>
      </c>
      <c r="U679" s="145"/>
      <c r="V679" s="83">
        <f t="shared" si="725"/>
        <v>0</v>
      </c>
      <c r="W679" s="83">
        <f t="shared" si="784"/>
        <v>0</v>
      </c>
      <c r="X679" s="83">
        <f t="shared" si="784"/>
        <v>0</v>
      </c>
      <c r="Y679" s="83">
        <f t="shared" si="784"/>
        <v>0</v>
      </c>
      <c r="Z679" s="83">
        <f t="shared" si="784"/>
        <v>0</v>
      </c>
      <c r="AA679" s="83">
        <f t="shared" si="784"/>
        <v>0</v>
      </c>
      <c r="AB679" s="83">
        <f t="shared" si="784"/>
        <v>0</v>
      </c>
      <c r="AC679" s="83">
        <f t="shared" si="784"/>
        <v>0</v>
      </c>
      <c r="AD679" s="83">
        <f t="shared" si="784"/>
        <v>0</v>
      </c>
      <c r="AE679" s="83">
        <f t="shared" si="784"/>
        <v>0</v>
      </c>
      <c r="AF679" s="83">
        <f t="shared" si="784"/>
        <v>0</v>
      </c>
      <c r="AG679" s="83">
        <f t="shared" si="784"/>
        <v>0</v>
      </c>
      <c r="AI679" s="83">
        <f t="shared" si="726"/>
        <v>0</v>
      </c>
      <c r="AJ679" s="83">
        <f t="shared" si="785"/>
        <v>0</v>
      </c>
      <c r="AK679" s="83">
        <f t="shared" si="785"/>
        <v>0</v>
      </c>
      <c r="AL679" s="83">
        <f t="shared" si="785"/>
        <v>0</v>
      </c>
      <c r="AM679" s="83">
        <f t="shared" si="785"/>
        <v>0</v>
      </c>
      <c r="AN679" s="83">
        <f t="shared" si="785"/>
        <v>0</v>
      </c>
      <c r="AO679" s="83">
        <f t="shared" si="785"/>
        <v>0</v>
      </c>
      <c r="AP679" s="83">
        <f t="shared" si="785"/>
        <v>0</v>
      </c>
      <c r="AQ679" s="83">
        <f t="shared" si="785"/>
        <v>0</v>
      </c>
      <c r="AR679" s="83">
        <f t="shared" si="785"/>
        <v>0</v>
      </c>
      <c r="AS679" s="83">
        <f t="shared" si="785"/>
        <v>0</v>
      </c>
      <c r="AT679" s="83">
        <f t="shared" si="785"/>
        <v>0</v>
      </c>
      <c r="AU679" s="155"/>
      <c r="AV679" s="2">
        <f t="shared" si="727"/>
        <v>0</v>
      </c>
      <c r="AW679" s="2">
        <f t="shared" si="713"/>
        <v>0</v>
      </c>
      <c r="AX679" s="2">
        <f t="shared" si="714"/>
        <v>0</v>
      </c>
      <c r="AY679" s="2">
        <f t="shared" si="715"/>
        <v>0</v>
      </c>
      <c r="AZ679" s="2">
        <f t="shared" si="716"/>
        <v>0</v>
      </c>
      <c r="BA679" s="2">
        <f t="shared" si="717"/>
        <v>0</v>
      </c>
      <c r="BB679" s="2">
        <f t="shared" si="718"/>
        <v>0</v>
      </c>
      <c r="BC679" s="2">
        <f t="shared" si="719"/>
        <v>0</v>
      </c>
      <c r="BD679" s="2">
        <f t="shared" si="720"/>
        <v>0</v>
      </c>
      <c r="BE679" s="2">
        <f t="shared" si="721"/>
        <v>0</v>
      </c>
      <c r="BF679" s="2">
        <f t="shared" si="722"/>
        <v>0</v>
      </c>
      <c r="BG679" s="2">
        <f t="shared" si="723"/>
        <v>0</v>
      </c>
      <c r="BH679" s="145"/>
      <c r="BU679" s="145"/>
      <c r="CH679" s="145"/>
      <c r="CU679" s="145"/>
      <c r="DH679" s="145"/>
      <c r="DU679" s="145"/>
      <c r="EH679" s="145"/>
    </row>
    <row r="680" spans="1:138" ht="15.75" hidden="1" outlineLevel="1" x14ac:dyDescent="0.25">
      <c r="A680" s="2">
        <f t="shared" si="780"/>
        <v>120</v>
      </c>
      <c r="B680" s="88">
        <f t="shared" si="780"/>
        <v>0</v>
      </c>
      <c r="C680" s="88">
        <f t="shared" si="780"/>
        <v>0</v>
      </c>
      <c r="D680" s="2">
        <f t="shared" si="780"/>
        <v>0</v>
      </c>
      <c r="E680" s="161">
        <f t="shared" si="780"/>
        <v>0</v>
      </c>
      <c r="H680" s="174">
        <v>0</v>
      </c>
      <c r="I680" s="83">
        <f t="shared" ref="I680:T680" si="792">I541+H680</f>
        <v>0</v>
      </c>
      <c r="J680" s="83">
        <f t="shared" si="792"/>
        <v>0</v>
      </c>
      <c r="K680" s="83">
        <f t="shared" si="792"/>
        <v>0</v>
      </c>
      <c r="L680" s="83">
        <f t="shared" si="792"/>
        <v>0</v>
      </c>
      <c r="M680" s="83">
        <f t="shared" si="792"/>
        <v>0</v>
      </c>
      <c r="N680" s="83">
        <f t="shared" si="792"/>
        <v>0</v>
      </c>
      <c r="O680" s="83">
        <f t="shared" si="792"/>
        <v>0</v>
      </c>
      <c r="P680" s="83">
        <f t="shared" si="792"/>
        <v>0</v>
      </c>
      <c r="Q680" s="83">
        <f t="shared" si="792"/>
        <v>0</v>
      </c>
      <c r="R680" s="83">
        <f t="shared" si="792"/>
        <v>0</v>
      </c>
      <c r="S680" s="83">
        <f t="shared" si="792"/>
        <v>0</v>
      </c>
      <c r="T680" s="83">
        <f t="shared" si="792"/>
        <v>0</v>
      </c>
      <c r="U680" s="145"/>
      <c r="V680" s="83">
        <f t="shared" si="725"/>
        <v>0</v>
      </c>
      <c r="W680" s="83">
        <f t="shared" si="784"/>
        <v>0</v>
      </c>
      <c r="X680" s="83">
        <f t="shared" si="784"/>
        <v>0</v>
      </c>
      <c r="Y680" s="83">
        <f t="shared" si="784"/>
        <v>0</v>
      </c>
      <c r="Z680" s="83">
        <f t="shared" si="784"/>
        <v>0</v>
      </c>
      <c r="AA680" s="83">
        <f t="shared" si="784"/>
        <v>0</v>
      </c>
      <c r="AB680" s="83">
        <f t="shared" si="784"/>
        <v>0</v>
      </c>
      <c r="AC680" s="83">
        <f t="shared" si="784"/>
        <v>0</v>
      </c>
      <c r="AD680" s="83">
        <f t="shared" si="784"/>
        <v>0</v>
      </c>
      <c r="AE680" s="83">
        <f t="shared" si="784"/>
        <v>0</v>
      </c>
      <c r="AF680" s="83">
        <f t="shared" si="784"/>
        <v>0</v>
      </c>
      <c r="AG680" s="83">
        <f t="shared" si="784"/>
        <v>0</v>
      </c>
      <c r="AI680" s="83">
        <f t="shared" si="726"/>
        <v>0</v>
      </c>
      <c r="AJ680" s="83">
        <f t="shared" si="785"/>
        <v>0</v>
      </c>
      <c r="AK680" s="83">
        <f t="shared" si="785"/>
        <v>0</v>
      </c>
      <c r="AL680" s="83">
        <f t="shared" si="785"/>
        <v>0</v>
      </c>
      <c r="AM680" s="83">
        <f t="shared" si="785"/>
        <v>0</v>
      </c>
      <c r="AN680" s="83">
        <f t="shared" si="785"/>
        <v>0</v>
      </c>
      <c r="AO680" s="83">
        <f t="shared" si="785"/>
        <v>0</v>
      </c>
      <c r="AP680" s="83">
        <f t="shared" si="785"/>
        <v>0</v>
      </c>
      <c r="AQ680" s="83">
        <f t="shared" si="785"/>
        <v>0</v>
      </c>
      <c r="AR680" s="83">
        <f t="shared" si="785"/>
        <v>0</v>
      </c>
      <c r="AS680" s="83">
        <f t="shared" si="785"/>
        <v>0</v>
      </c>
      <c r="AT680" s="83">
        <f t="shared" si="785"/>
        <v>0</v>
      </c>
      <c r="AU680" s="155"/>
      <c r="AV680" s="2">
        <f t="shared" si="727"/>
        <v>0</v>
      </c>
      <c r="AW680" s="2">
        <f t="shared" si="713"/>
        <v>0</v>
      </c>
      <c r="AX680" s="2">
        <f t="shared" si="714"/>
        <v>0</v>
      </c>
      <c r="AY680" s="2">
        <f t="shared" si="715"/>
        <v>0</v>
      </c>
      <c r="AZ680" s="2">
        <f t="shared" si="716"/>
        <v>0</v>
      </c>
      <c r="BA680" s="2">
        <f t="shared" si="717"/>
        <v>0</v>
      </c>
      <c r="BB680" s="2">
        <f t="shared" si="718"/>
        <v>0</v>
      </c>
      <c r="BC680" s="2">
        <f t="shared" si="719"/>
        <v>0</v>
      </c>
      <c r="BD680" s="2">
        <f t="shared" si="720"/>
        <v>0</v>
      </c>
      <c r="BE680" s="2">
        <f t="shared" si="721"/>
        <v>0</v>
      </c>
      <c r="BF680" s="2">
        <f t="shared" si="722"/>
        <v>0</v>
      </c>
      <c r="BG680" s="2">
        <f t="shared" si="723"/>
        <v>0</v>
      </c>
      <c r="BH680" s="145"/>
      <c r="BU680" s="145"/>
      <c r="CH680" s="145"/>
      <c r="CU680" s="145"/>
      <c r="DH680" s="145"/>
      <c r="DU680" s="145"/>
      <c r="EH680" s="145"/>
    </row>
    <row r="681" spans="1:138" ht="15.75" hidden="1" outlineLevel="1" x14ac:dyDescent="0.25">
      <c r="A681" s="2">
        <f t="shared" ref="A681:E690" si="793">A542</f>
        <v>121</v>
      </c>
      <c r="B681" s="88">
        <f t="shared" si="793"/>
        <v>0</v>
      </c>
      <c r="C681" s="88">
        <f t="shared" si="793"/>
        <v>0</v>
      </c>
      <c r="D681" s="2">
        <f t="shared" si="793"/>
        <v>0</v>
      </c>
      <c r="E681" s="161">
        <f t="shared" si="793"/>
        <v>0</v>
      </c>
      <c r="H681" s="174">
        <v>0</v>
      </c>
      <c r="I681" s="83">
        <f t="shared" ref="I681:T681" si="794">I542+H681</f>
        <v>0</v>
      </c>
      <c r="J681" s="83">
        <f t="shared" si="794"/>
        <v>0</v>
      </c>
      <c r="K681" s="83">
        <f t="shared" si="794"/>
        <v>0</v>
      </c>
      <c r="L681" s="83">
        <f t="shared" si="794"/>
        <v>0</v>
      </c>
      <c r="M681" s="83">
        <f t="shared" si="794"/>
        <v>0</v>
      </c>
      <c r="N681" s="83">
        <f t="shared" si="794"/>
        <v>0</v>
      </c>
      <c r="O681" s="83">
        <f t="shared" si="794"/>
        <v>0</v>
      </c>
      <c r="P681" s="83">
        <f t="shared" si="794"/>
        <v>0</v>
      </c>
      <c r="Q681" s="83">
        <f t="shared" si="794"/>
        <v>0</v>
      </c>
      <c r="R681" s="83">
        <f t="shared" si="794"/>
        <v>0</v>
      </c>
      <c r="S681" s="83">
        <f t="shared" si="794"/>
        <v>0</v>
      </c>
      <c r="T681" s="83">
        <f t="shared" si="794"/>
        <v>0</v>
      </c>
      <c r="U681" s="145"/>
      <c r="V681" s="83">
        <f t="shared" si="725"/>
        <v>0</v>
      </c>
      <c r="W681" s="83">
        <f t="shared" si="784"/>
        <v>0</v>
      </c>
      <c r="X681" s="83">
        <f t="shared" si="784"/>
        <v>0</v>
      </c>
      <c r="Y681" s="83">
        <f t="shared" si="784"/>
        <v>0</v>
      </c>
      <c r="Z681" s="83">
        <f t="shared" si="784"/>
        <v>0</v>
      </c>
      <c r="AA681" s="83">
        <f t="shared" si="784"/>
        <v>0</v>
      </c>
      <c r="AB681" s="83">
        <f t="shared" si="784"/>
        <v>0</v>
      </c>
      <c r="AC681" s="83">
        <f t="shared" si="784"/>
        <v>0</v>
      </c>
      <c r="AD681" s="83">
        <f t="shared" si="784"/>
        <v>0</v>
      </c>
      <c r="AE681" s="83">
        <f t="shared" si="784"/>
        <v>0</v>
      </c>
      <c r="AF681" s="83">
        <f t="shared" si="784"/>
        <v>0</v>
      </c>
      <c r="AG681" s="83">
        <f t="shared" si="784"/>
        <v>0</v>
      </c>
      <c r="AI681" s="83">
        <f t="shared" si="726"/>
        <v>0</v>
      </c>
      <c r="AJ681" s="83">
        <f t="shared" si="785"/>
        <v>0</v>
      </c>
      <c r="AK681" s="83">
        <f t="shared" si="785"/>
        <v>0</v>
      </c>
      <c r="AL681" s="83">
        <f t="shared" si="785"/>
        <v>0</v>
      </c>
      <c r="AM681" s="83">
        <f t="shared" si="785"/>
        <v>0</v>
      </c>
      <c r="AN681" s="83">
        <f t="shared" si="785"/>
        <v>0</v>
      </c>
      <c r="AO681" s="83">
        <f t="shared" si="785"/>
        <v>0</v>
      </c>
      <c r="AP681" s="83">
        <f t="shared" si="785"/>
        <v>0</v>
      </c>
      <c r="AQ681" s="83">
        <f t="shared" si="785"/>
        <v>0</v>
      </c>
      <c r="AR681" s="83">
        <f t="shared" si="785"/>
        <v>0</v>
      </c>
      <c r="AS681" s="83">
        <f t="shared" si="785"/>
        <v>0</v>
      </c>
      <c r="AT681" s="83">
        <f t="shared" si="785"/>
        <v>0</v>
      </c>
      <c r="AU681" s="155"/>
      <c r="AV681" s="2">
        <f t="shared" si="727"/>
        <v>0</v>
      </c>
      <c r="AW681" s="2">
        <f t="shared" si="713"/>
        <v>0</v>
      </c>
      <c r="AX681" s="2">
        <f t="shared" si="714"/>
        <v>0</v>
      </c>
      <c r="AY681" s="2">
        <f t="shared" si="715"/>
        <v>0</v>
      </c>
      <c r="AZ681" s="2">
        <f t="shared" si="716"/>
        <v>0</v>
      </c>
      <c r="BA681" s="2">
        <f t="shared" si="717"/>
        <v>0</v>
      </c>
      <c r="BB681" s="2">
        <f t="shared" si="718"/>
        <v>0</v>
      </c>
      <c r="BC681" s="2">
        <f t="shared" si="719"/>
        <v>0</v>
      </c>
      <c r="BD681" s="2">
        <f t="shared" si="720"/>
        <v>0</v>
      </c>
      <c r="BE681" s="2">
        <f t="shared" si="721"/>
        <v>0</v>
      </c>
      <c r="BF681" s="2">
        <f t="shared" si="722"/>
        <v>0</v>
      </c>
      <c r="BG681" s="2">
        <f t="shared" si="723"/>
        <v>0</v>
      </c>
      <c r="BH681" s="145"/>
      <c r="BU681" s="145"/>
      <c r="CH681" s="145"/>
      <c r="CU681" s="145"/>
      <c r="DH681" s="145"/>
      <c r="DU681" s="145"/>
      <c r="EH681" s="145"/>
    </row>
    <row r="682" spans="1:138" ht="15.75" hidden="1" outlineLevel="1" x14ac:dyDescent="0.25">
      <c r="A682" s="2">
        <f t="shared" si="793"/>
        <v>122</v>
      </c>
      <c r="B682" s="88">
        <f t="shared" si="793"/>
        <v>0</v>
      </c>
      <c r="C682" s="88">
        <f t="shared" si="793"/>
        <v>0</v>
      </c>
      <c r="D682" s="2">
        <f t="shared" si="793"/>
        <v>0</v>
      </c>
      <c r="E682" s="161">
        <f t="shared" si="793"/>
        <v>0</v>
      </c>
      <c r="H682" s="174">
        <v>0</v>
      </c>
      <c r="I682" s="83">
        <f t="shared" ref="I682:T682" si="795">I543+H682</f>
        <v>0</v>
      </c>
      <c r="J682" s="83">
        <f t="shared" si="795"/>
        <v>0</v>
      </c>
      <c r="K682" s="83">
        <f t="shared" si="795"/>
        <v>0</v>
      </c>
      <c r="L682" s="83">
        <f t="shared" si="795"/>
        <v>0</v>
      </c>
      <c r="M682" s="83">
        <f t="shared" si="795"/>
        <v>0</v>
      </c>
      <c r="N682" s="83">
        <f t="shared" si="795"/>
        <v>0</v>
      </c>
      <c r="O682" s="83">
        <f t="shared" si="795"/>
        <v>0</v>
      </c>
      <c r="P682" s="83">
        <f t="shared" si="795"/>
        <v>0</v>
      </c>
      <c r="Q682" s="83">
        <f t="shared" si="795"/>
        <v>0</v>
      </c>
      <c r="R682" s="83">
        <f t="shared" si="795"/>
        <v>0</v>
      </c>
      <c r="S682" s="83">
        <f t="shared" si="795"/>
        <v>0</v>
      </c>
      <c r="T682" s="83">
        <f t="shared" si="795"/>
        <v>0</v>
      </c>
      <c r="U682" s="145"/>
      <c r="V682" s="83">
        <f t="shared" si="725"/>
        <v>0</v>
      </c>
      <c r="W682" s="83">
        <f t="shared" si="784"/>
        <v>0</v>
      </c>
      <c r="X682" s="83">
        <f t="shared" si="784"/>
        <v>0</v>
      </c>
      <c r="Y682" s="83">
        <f t="shared" si="784"/>
        <v>0</v>
      </c>
      <c r="Z682" s="83">
        <f t="shared" si="784"/>
        <v>0</v>
      </c>
      <c r="AA682" s="83">
        <f t="shared" si="784"/>
        <v>0</v>
      </c>
      <c r="AB682" s="83">
        <f t="shared" si="784"/>
        <v>0</v>
      </c>
      <c r="AC682" s="83">
        <f t="shared" si="784"/>
        <v>0</v>
      </c>
      <c r="AD682" s="83">
        <f t="shared" si="784"/>
        <v>0</v>
      </c>
      <c r="AE682" s="83">
        <f t="shared" si="784"/>
        <v>0</v>
      </c>
      <c r="AF682" s="83">
        <f t="shared" si="784"/>
        <v>0</v>
      </c>
      <c r="AG682" s="83">
        <f t="shared" si="784"/>
        <v>0</v>
      </c>
      <c r="AI682" s="83">
        <f t="shared" si="726"/>
        <v>0</v>
      </c>
      <c r="AJ682" s="83">
        <f t="shared" si="785"/>
        <v>0</v>
      </c>
      <c r="AK682" s="83">
        <f t="shared" si="785"/>
        <v>0</v>
      </c>
      <c r="AL682" s="83">
        <f t="shared" si="785"/>
        <v>0</v>
      </c>
      <c r="AM682" s="83">
        <f t="shared" si="785"/>
        <v>0</v>
      </c>
      <c r="AN682" s="83">
        <f t="shared" si="785"/>
        <v>0</v>
      </c>
      <c r="AO682" s="83">
        <f t="shared" si="785"/>
        <v>0</v>
      </c>
      <c r="AP682" s="83">
        <f t="shared" si="785"/>
        <v>0</v>
      </c>
      <c r="AQ682" s="83">
        <f t="shared" si="785"/>
        <v>0</v>
      </c>
      <c r="AR682" s="83">
        <f t="shared" si="785"/>
        <v>0</v>
      </c>
      <c r="AS682" s="83">
        <f t="shared" si="785"/>
        <v>0</v>
      </c>
      <c r="AT682" s="83">
        <f t="shared" si="785"/>
        <v>0</v>
      </c>
      <c r="AU682" s="155"/>
      <c r="AV682" s="2">
        <f t="shared" si="727"/>
        <v>0</v>
      </c>
      <c r="AW682" s="2">
        <f t="shared" si="713"/>
        <v>0</v>
      </c>
      <c r="AX682" s="2">
        <f t="shared" si="714"/>
        <v>0</v>
      </c>
      <c r="AY682" s="2">
        <f t="shared" si="715"/>
        <v>0</v>
      </c>
      <c r="AZ682" s="2">
        <f t="shared" si="716"/>
        <v>0</v>
      </c>
      <c r="BA682" s="2">
        <f t="shared" si="717"/>
        <v>0</v>
      </c>
      <c r="BB682" s="2">
        <f t="shared" si="718"/>
        <v>0</v>
      </c>
      <c r="BC682" s="2">
        <f t="shared" si="719"/>
        <v>0</v>
      </c>
      <c r="BD682" s="2">
        <f t="shared" si="720"/>
        <v>0</v>
      </c>
      <c r="BE682" s="2">
        <f t="shared" si="721"/>
        <v>0</v>
      </c>
      <c r="BF682" s="2">
        <f t="shared" si="722"/>
        <v>0</v>
      </c>
      <c r="BG682" s="2">
        <f t="shared" si="723"/>
        <v>0</v>
      </c>
      <c r="BH682" s="145"/>
      <c r="BU682" s="145"/>
      <c r="CH682" s="145"/>
      <c r="CU682" s="145"/>
      <c r="DH682" s="145"/>
      <c r="DU682" s="145"/>
      <c r="EH682" s="145"/>
    </row>
    <row r="683" spans="1:138" ht="15.75" hidden="1" outlineLevel="1" x14ac:dyDescent="0.25">
      <c r="A683" s="2">
        <f t="shared" si="793"/>
        <v>123</v>
      </c>
      <c r="B683" s="88">
        <f t="shared" si="793"/>
        <v>0</v>
      </c>
      <c r="C683" s="88">
        <f t="shared" si="793"/>
        <v>0</v>
      </c>
      <c r="D683" s="2">
        <f t="shared" si="793"/>
        <v>0</v>
      </c>
      <c r="E683" s="161">
        <f t="shared" si="793"/>
        <v>0</v>
      </c>
      <c r="H683" s="174">
        <v>0</v>
      </c>
      <c r="I683" s="83">
        <f t="shared" ref="I683:T683" si="796">I544+H683</f>
        <v>0</v>
      </c>
      <c r="J683" s="83">
        <f t="shared" si="796"/>
        <v>0</v>
      </c>
      <c r="K683" s="83">
        <f t="shared" si="796"/>
        <v>0</v>
      </c>
      <c r="L683" s="83">
        <f t="shared" si="796"/>
        <v>0</v>
      </c>
      <c r="M683" s="83">
        <f t="shared" si="796"/>
        <v>0</v>
      </c>
      <c r="N683" s="83">
        <f t="shared" si="796"/>
        <v>0</v>
      </c>
      <c r="O683" s="83">
        <f t="shared" si="796"/>
        <v>0</v>
      </c>
      <c r="P683" s="83">
        <f t="shared" si="796"/>
        <v>0</v>
      </c>
      <c r="Q683" s="83">
        <f t="shared" si="796"/>
        <v>0</v>
      </c>
      <c r="R683" s="83">
        <f t="shared" si="796"/>
        <v>0</v>
      </c>
      <c r="S683" s="83">
        <f t="shared" si="796"/>
        <v>0</v>
      </c>
      <c r="T683" s="83">
        <f t="shared" si="796"/>
        <v>0</v>
      </c>
      <c r="U683" s="145"/>
      <c r="V683" s="83">
        <f t="shared" si="725"/>
        <v>0</v>
      </c>
      <c r="W683" s="83">
        <f t="shared" si="784"/>
        <v>0</v>
      </c>
      <c r="X683" s="83">
        <f t="shared" si="784"/>
        <v>0</v>
      </c>
      <c r="Y683" s="83">
        <f t="shared" si="784"/>
        <v>0</v>
      </c>
      <c r="Z683" s="83">
        <f t="shared" si="784"/>
        <v>0</v>
      </c>
      <c r="AA683" s="83">
        <f t="shared" si="784"/>
        <v>0</v>
      </c>
      <c r="AB683" s="83">
        <f t="shared" si="784"/>
        <v>0</v>
      </c>
      <c r="AC683" s="83">
        <f t="shared" si="784"/>
        <v>0</v>
      </c>
      <c r="AD683" s="83">
        <f t="shared" si="784"/>
        <v>0</v>
      </c>
      <c r="AE683" s="83">
        <f t="shared" si="784"/>
        <v>0</v>
      </c>
      <c r="AF683" s="83">
        <f t="shared" si="784"/>
        <v>0</v>
      </c>
      <c r="AG683" s="83">
        <f t="shared" si="784"/>
        <v>0</v>
      </c>
      <c r="AI683" s="83">
        <f t="shared" si="726"/>
        <v>0</v>
      </c>
      <c r="AJ683" s="83">
        <f t="shared" si="785"/>
        <v>0</v>
      </c>
      <c r="AK683" s="83">
        <f t="shared" si="785"/>
        <v>0</v>
      </c>
      <c r="AL683" s="83">
        <f t="shared" si="785"/>
        <v>0</v>
      </c>
      <c r="AM683" s="83">
        <f t="shared" si="785"/>
        <v>0</v>
      </c>
      <c r="AN683" s="83">
        <f t="shared" si="785"/>
        <v>0</v>
      </c>
      <c r="AO683" s="83">
        <f t="shared" si="785"/>
        <v>0</v>
      </c>
      <c r="AP683" s="83">
        <f t="shared" si="785"/>
        <v>0</v>
      </c>
      <c r="AQ683" s="83">
        <f t="shared" si="785"/>
        <v>0</v>
      </c>
      <c r="AR683" s="83">
        <f t="shared" si="785"/>
        <v>0</v>
      </c>
      <c r="AS683" s="83">
        <f t="shared" si="785"/>
        <v>0</v>
      </c>
      <c r="AT683" s="83">
        <f t="shared" si="785"/>
        <v>0</v>
      </c>
      <c r="AU683" s="155"/>
      <c r="AV683" s="2">
        <f t="shared" si="727"/>
        <v>0</v>
      </c>
      <c r="AW683" s="2">
        <f t="shared" si="713"/>
        <v>0</v>
      </c>
      <c r="AX683" s="2">
        <f t="shared" si="714"/>
        <v>0</v>
      </c>
      <c r="AY683" s="2">
        <f t="shared" si="715"/>
        <v>0</v>
      </c>
      <c r="AZ683" s="2">
        <f t="shared" si="716"/>
        <v>0</v>
      </c>
      <c r="BA683" s="2">
        <f t="shared" si="717"/>
        <v>0</v>
      </c>
      <c r="BB683" s="2">
        <f t="shared" si="718"/>
        <v>0</v>
      </c>
      <c r="BC683" s="2">
        <f t="shared" si="719"/>
        <v>0</v>
      </c>
      <c r="BD683" s="2">
        <f t="shared" si="720"/>
        <v>0</v>
      </c>
      <c r="BE683" s="2">
        <f t="shared" si="721"/>
        <v>0</v>
      </c>
      <c r="BF683" s="2">
        <f t="shared" si="722"/>
        <v>0</v>
      </c>
      <c r="BG683" s="2">
        <f t="shared" si="723"/>
        <v>0</v>
      </c>
      <c r="BH683" s="145"/>
      <c r="BU683" s="145"/>
      <c r="CH683" s="145"/>
      <c r="CU683" s="145"/>
      <c r="DH683" s="145"/>
      <c r="DU683" s="145"/>
      <c r="EH683" s="145"/>
    </row>
    <row r="684" spans="1:138" ht="15.75" hidden="1" outlineLevel="1" x14ac:dyDescent="0.25">
      <c r="A684" s="2">
        <f t="shared" si="793"/>
        <v>124</v>
      </c>
      <c r="B684" s="88">
        <f t="shared" si="793"/>
        <v>0</v>
      </c>
      <c r="C684" s="88">
        <f t="shared" si="793"/>
        <v>0</v>
      </c>
      <c r="D684" s="2">
        <f t="shared" si="793"/>
        <v>0</v>
      </c>
      <c r="E684" s="161">
        <f t="shared" si="793"/>
        <v>0</v>
      </c>
      <c r="H684" s="174">
        <v>0</v>
      </c>
      <c r="I684" s="83">
        <f t="shared" ref="I684:T684" si="797">I545+H684</f>
        <v>0</v>
      </c>
      <c r="J684" s="83">
        <f t="shared" si="797"/>
        <v>0</v>
      </c>
      <c r="K684" s="83">
        <f t="shared" si="797"/>
        <v>0</v>
      </c>
      <c r="L684" s="83">
        <f t="shared" si="797"/>
        <v>0</v>
      </c>
      <c r="M684" s="83">
        <f t="shared" si="797"/>
        <v>0</v>
      </c>
      <c r="N684" s="83">
        <f t="shared" si="797"/>
        <v>0</v>
      </c>
      <c r="O684" s="83">
        <f t="shared" si="797"/>
        <v>0</v>
      </c>
      <c r="P684" s="83">
        <f t="shared" si="797"/>
        <v>0</v>
      </c>
      <c r="Q684" s="83">
        <f t="shared" si="797"/>
        <v>0</v>
      </c>
      <c r="R684" s="83">
        <f t="shared" si="797"/>
        <v>0</v>
      </c>
      <c r="S684" s="83">
        <f t="shared" si="797"/>
        <v>0</v>
      </c>
      <c r="T684" s="83">
        <f t="shared" si="797"/>
        <v>0</v>
      </c>
      <c r="U684" s="145"/>
      <c r="V684" s="83">
        <f t="shared" si="725"/>
        <v>0</v>
      </c>
      <c r="W684" s="83">
        <f t="shared" si="784"/>
        <v>0</v>
      </c>
      <c r="X684" s="83">
        <f t="shared" si="784"/>
        <v>0</v>
      </c>
      <c r="Y684" s="83">
        <f t="shared" si="784"/>
        <v>0</v>
      </c>
      <c r="Z684" s="83">
        <f t="shared" si="784"/>
        <v>0</v>
      </c>
      <c r="AA684" s="83">
        <f t="shared" si="784"/>
        <v>0</v>
      </c>
      <c r="AB684" s="83">
        <f t="shared" si="784"/>
        <v>0</v>
      </c>
      <c r="AC684" s="83">
        <f t="shared" si="784"/>
        <v>0</v>
      </c>
      <c r="AD684" s="83">
        <f t="shared" si="784"/>
        <v>0</v>
      </c>
      <c r="AE684" s="83">
        <f t="shared" si="784"/>
        <v>0</v>
      </c>
      <c r="AF684" s="83">
        <f t="shared" si="784"/>
        <v>0</v>
      </c>
      <c r="AG684" s="83">
        <f t="shared" si="784"/>
        <v>0</v>
      </c>
      <c r="AI684" s="83">
        <f t="shared" si="726"/>
        <v>0</v>
      </c>
      <c r="AJ684" s="83">
        <f t="shared" si="785"/>
        <v>0</v>
      </c>
      <c r="AK684" s="83">
        <f t="shared" si="785"/>
        <v>0</v>
      </c>
      <c r="AL684" s="83">
        <f t="shared" si="785"/>
        <v>0</v>
      </c>
      <c r="AM684" s="83">
        <f t="shared" si="785"/>
        <v>0</v>
      </c>
      <c r="AN684" s="83">
        <f t="shared" si="785"/>
        <v>0</v>
      </c>
      <c r="AO684" s="83">
        <f t="shared" si="785"/>
        <v>0</v>
      </c>
      <c r="AP684" s="83">
        <f t="shared" si="785"/>
        <v>0</v>
      </c>
      <c r="AQ684" s="83">
        <f t="shared" si="785"/>
        <v>0</v>
      </c>
      <c r="AR684" s="83">
        <f t="shared" si="785"/>
        <v>0</v>
      </c>
      <c r="AS684" s="83">
        <f t="shared" si="785"/>
        <v>0</v>
      </c>
      <c r="AT684" s="83">
        <f t="shared" si="785"/>
        <v>0</v>
      </c>
      <c r="AU684" s="155"/>
      <c r="AV684" s="2">
        <f t="shared" si="727"/>
        <v>0</v>
      </c>
      <c r="AW684" s="2">
        <f t="shared" si="713"/>
        <v>0</v>
      </c>
      <c r="AX684" s="2">
        <f t="shared" si="714"/>
        <v>0</v>
      </c>
      <c r="AY684" s="2">
        <f t="shared" si="715"/>
        <v>0</v>
      </c>
      <c r="AZ684" s="2">
        <f t="shared" si="716"/>
        <v>0</v>
      </c>
      <c r="BA684" s="2">
        <f t="shared" si="717"/>
        <v>0</v>
      </c>
      <c r="BB684" s="2">
        <f t="shared" si="718"/>
        <v>0</v>
      </c>
      <c r="BC684" s="2">
        <f t="shared" si="719"/>
        <v>0</v>
      </c>
      <c r="BD684" s="2">
        <f t="shared" si="720"/>
        <v>0</v>
      </c>
      <c r="BE684" s="2">
        <f t="shared" si="721"/>
        <v>0</v>
      </c>
      <c r="BF684" s="2">
        <f t="shared" si="722"/>
        <v>0</v>
      </c>
      <c r="BG684" s="2">
        <f t="shared" si="723"/>
        <v>0</v>
      </c>
      <c r="BH684" s="145"/>
      <c r="BU684" s="145"/>
      <c r="CH684" s="145"/>
      <c r="CU684" s="145"/>
      <c r="DH684" s="145"/>
      <c r="DU684" s="145"/>
      <c r="EH684" s="145"/>
    </row>
    <row r="685" spans="1:138" ht="15.75" hidden="1" outlineLevel="1" x14ac:dyDescent="0.25">
      <c r="A685" s="2">
        <f t="shared" si="793"/>
        <v>125</v>
      </c>
      <c r="B685" s="88">
        <f t="shared" si="793"/>
        <v>0</v>
      </c>
      <c r="C685" s="88">
        <f t="shared" si="793"/>
        <v>0</v>
      </c>
      <c r="D685" s="2">
        <f t="shared" si="793"/>
        <v>0</v>
      </c>
      <c r="E685" s="161">
        <f t="shared" si="793"/>
        <v>0</v>
      </c>
      <c r="H685" s="174">
        <v>0</v>
      </c>
      <c r="I685" s="83">
        <f t="shared" ref="I685:T685" si="798">I546+H685</f>
        <v>0</v>
      </c>
      <c r="J685" s="83">
        <f t="shared" si="798"/>
        <v>0</v>
      </c>
      <c r="K685" s="83">
        <f t="shared" si="798"/>
        <v>0</v>
      </c>
      <c r="L685" s="83">
        <f t="shared" si="798"/>
        <v>0</v>
      </c>
      <c r="M685" s="83">
        <f t="shared" si="798"/>
        <v>0</v>
      </c>
      <c r="N685" s="83">
        <f t="shared" si="798"/>
        <v>0</v>
      </c>
      <c r="O685" s="83">
        <f t="shared" si="798"/>
        <v>0</v>
      </c>
      <c r="P685" s="83">
        <f t="shared" si="798"/>
        <v>0</v>
      </c>
      <c r="Q685" s="83">
        <f t="shared" si="798"/>
        <v>0</v>
      </c>
      <c r="R685" s="83">
        <f t="shared" si="798"/>
        <v>0</v>
      </c>
      <c r="S685" s="83">
        <f t="shared" si="798"/>
        <v>0</v>
      </c>
      <c r="T685" s="83">
        <f t="shared" si="798"/>
        <v>0</v>
      </c>
      <c r="U685" s="145"/>
      <c r="V685" s="83">
        <f t="shared" si="725"/>
        <v>0</v>
      </c>
      <c r="W685" s="83">
        <f t="shared" si="784"/>
        <v>0</v>
      </c>
      <c r="X685" s="83">
        <f t="shared" si="784"/>
        <v>0</v>
      </c>
      <c r="Y685" s="83">
        <f t="shared" si="784"/>
        <v>0</v>
      </c>
      <c r="Z685" s="83">
        <f t="shared" si="784"/>
        <v>0</v>
      </c>
      <c r="AA685" s="83">
        <f t="shared" si="784"/>
        <v>0</v>
      </c>
      <c r="AB685" s="83">
        <f t="shared" si="784"/>
        <v>0</v>
      </c>
      <c r="AC685" s="83">
        <f t="shared" si="784"/>
        <v>0</v>
      </c>
      <c r="AD685" s="83">
        <f t="shared" si="784"/>
        <v>0</v>
      </c>
      <c r="AE685" s="83">
        <f t="shared" si="784"/>
        <v>0</v>
      </c>
      <c r="AF685" s="83">
        <f t="shared" si="784"/>
        <v>0</v>
      </c>
      <c r="AG685" s="83">
        <f t="shared" si="784"/>
        <v>0</v>
      </c>
      <c r="AI685" s="83">
        <f t="shared" si="726"/>
        <v>0</v>
      </c>
      <c r="AJ685" s="83">
        <f t="shared" si="785"/>
        <v>0</v>
      </c>
      <c r="AK685" s="83">
        <f t="shared" si="785"/>
        <v>0</v>
      </c>
      <c r="AL685" s="83">
        <f t="shared" si="785"/>
        <v>0</v>
      </c>
      <c r="AM685" s="83">
        <f t="shared" si="785"/>
        <v>0</v>
      </c>
      <c r="AN685" s="83">
        <f t="shared" si="785"/>
        <v>0</v>
      </c>
      <c r="AO685" s="83">
        <f t="shared" si="785"/>
        <v>0</v>
      </c>
      <c r="AP685" s="83">
        <f t="shared" si="785"/>
        <v>0</v>
      </c>
      <c r="AQ685" s="83">
        <f t="shared" si="785"/>
        <v>0</v>
      </c>
      <c r="AR685" s="83">
        <f t="shared" si="785"/>
        <v>0</v>
      </c>
      <c r="AS685" s="83">
        <f t="shared" si="785"/>
        <v>0</v>
      </c>
      <c r="AT685" s="83">
        <f t="shared" si="785"/>
        <v>0</v>
      </c>
      <c r="AU685" s="155"/>
      <c r="AV685" s="2">
        <f t="shared" si="727"/>
        <v>0</v>
      </c>
      <c r="AW685" s="2">
        <f t="shared" si="713"/>
        <v>0</v>
      </c>
      <c r="AX685" s="2">
        <f t="shared" si="714"/>
        <v>0</v>
      </c>
      <c r="AY685" s="2">
        <f t="shared" si="715"/>
        <v>0</v>
      </c>
      <c r="AZ685" s="2">
        <f t="shared" si="716"/>
        <v>0</v>
      </c>
      <c r="BA685" s="2">
        <f t="shared" si="717"/>
        <v>0</v>
      </c>
      <c r="BB685" s="2">
        <f t="shared" si="718"/>
        <v>0</v>
      </c>
      <c r="BC685" s="2">
        <f t="shared" si="719"/>
        <v>0</v>
      </c>
      <c r="BD685" s="2">
        <f t="shared" si="720"/>
        <v>0</v>
      </c>
      <c r="BE685" s="2">
        <f t="shared" si="721"/>
        <v>0</v>
      </c>
      <c r="BF685" s="2">
        <f t="shared" si="722"/>
        <v>0</v>
      </c>
      <c r="BG685" s="2">
        <f t="shared" si="723"/>
        <v>0</v>
      </c>
      <c r="BH685" s="145"/>
      <c r="BU685" s="145"/>
      <c r="CH685" s="145"/>
      <c r="CU685" s="145"/>
      <c r="DH685" s="145"/>
      <c r="DU685" s="145"/>
      <c r="EH685" s="145"/>
    </row>
    <row r="686" spans="1:138" ht="15.75" hidden="1" outlineLevel="1" x14ac:dyDescent="0.25">
      <c r="A686" s="2">
        <f t="shared" si="793"/>
        <v>126</v>
      </c>
      <c r="B686" s="88">
        <f t="shared" si="793"/>
        <v>0</v>
      </c>
      <c r="C686" s="88">
        <f t="shared" si="793"/>
        <v>0</v>
      </c>
      <c r="D686" s="2">
        <f t="shared" si="793"/>
        <v>0</v>
      </c>
      <c r="E686" s="161">
        <f t="shared" si="793"/>
        <v>0</v>
      </c>
      <c r="H686" s="174">
        <v>0</v>
      </c>
      <c r="I686" s="83">
        <f t="shared" ref="I686:T686" si="799">I547+H686</f>
        <v>0</v>
      </c>
      <c r="J686" s="83">
        <f t="shared" si="799"/>
        <v>0</v>
      </c>
      <c r="K686" s="83">
        <f t="shared" si="799"/>
        <v>0</v>
      </c>
      <c r="L686" s="83">
        <f t="shared" si="799"/>
        <v>0</v>
      </c>
      <c r="M686" s="83">
        <f t="shared" si="799"/>
        <v>0</v>
      </c>
      <c r="N686" s="83">
        <f t="shared" si="799"/>
        <v>0</v>
      </c>
      <c r="O686" s="83">
        <f t="shared" si="799"/>
        <v>0</v>
      </c>
      <c r="P686" s="83">
        <f t="shared" si="799"/>
        <v>0</v>
      </c>
      <c r="Q686" s="83">
        <f t="shared" si="799"/>
        <v>0</v>
      </c>
      <c r="R686" s="83">
        <f t="shared" si="799"/>
        <v>0</v>
      </c>
      <c r="S686" s="83">
        <f t="shared" si="799"/>
        <v>0</v>
      </c>
      <c r="T686" s="83">
        <f t="shared" si="799"/>
        <v>0</v>
      </c>
      <c r="U686" s="145"/>
      <c r="V686" s="83">
        <f t="shared" si="725"/>
        <v>0</v>
      </c>
      <c r="W686" s="83">
        <f t="shared" si="784"/>
        <v>0</v>
      </c>
      <c r="X686" s="83">
        <f t="shared" si="784"/>
        <v>0</v>
      </c>
      <c r="Y686" s="83">
        <f t="shared" si="784"/>
        <v>0</v>
      </c>
      <c r="Z686" s="83">
        <f t="shared" si="784"/>
        <v>0</v>
      </c>
      <c r="AA686" s="83">
        <f t="shared" si="784"/>
        <v>0</v>
      </c>
      <c r="AB686" s="83">
        <f t="shared" si="784"/>
        <v>0</v>
      </c>
      <c r="AC686" s="83">
        <f t="shared" si="784"/>
        <v>0</v>
      </c>
      <c r="AD686" s="83">
        <f t="shared" si="784"/>
        <v>0</v>
      </c>
      <c r="AE686" s="83">
        <f t="shared" si="784"/>
        <v>0</v>
      </c>
      <c r="AF686" s="83">
        <f t="shared" si="784"/>
        <v>0</v>
      </c>
      <c r="AG686" s="83">
        <f t="shared" si="784"/>
        <v>0</v>
      </c>
      <c r="AI686" s="83">
        <f t="shared" si="726"/>
        <v>0</v>
      </c>
      <c r="AJ686" s="83">
        <f t="shared" si="785"/>
        <v>0</v>
      </c>
      <c r="AK686" s="83">
        <f t="shared" si="785"/>
        <v>0</v>
      </c>
      <c r="AL686" s="83">
        <f t="shared" si="785"/>
        <v>0</v>
      </c>
      <c r="AM686" s="83">
        <f t="shared" si="785"/>
        <v>0</v>
      </c>
      <c r="AN686" s="83">
        <f t="shared" si="785"/>
        <v>0</v>
      </c>
      <c r="AO686" s="83">
        <f t="shared" si="785"/>
        <v>0</v>
      </c>
      <c r="AP686" s="83">
        <f t="shared" si="785"/>
        <v>0</v>
      </c>
      <c r="AQ686" s="83">
        <f t="shared" si="785"/>
        <v>0</v>
      </c>
      <c r="AR686" s="83">
        <f t="shared" si="785"/>
        <v>0</v>
      </c>
      <c r="AS686" s="83">
        <f t="shared" si="785"/>
        <v>0</v>
      </c>
      <c r="AT686" s="83">
        <f t="shared" si="785"/>
        <v>0</v>
      </c>
      <c r="AU686" s="155"/>
      <c r="AV686" s="2">
        <f t="shared" si="727"/>
        <v>0</v>
      </c>
      <c r="AW686" s="2">
        <f t="shared" si="713"/>
        <v>0</v>
      </c>
      <c r="AX686" s="2">
        <f t="shared" si="714"/>
        <v>0</v>
      </c>
      <c r="AY686" s="2">
        <f t="shared" si="715"/>
        <v>0</v>
      </c>
      <c r="AZ686" s="2">
        <f t="shared" si="716"/>
        <v>0</v>
      </c>
      <c r="BA686" s="2">
        <f t="shared" si="717"/>
        <v>0</v>
      </c>
      <c r="BB686" s="2">
        <f t="shared" si="718"/>
        <v>0</v>
      </c>
      <c r="BC686" s="2">
        <f t="shared" si="719"/>
        <v>0</v>
      </c>
      <c r="BD686" s="2">
        <f t="shared" si="720"/>
        <v>0</v>
      </c>
      <c r="BE686" s="2">
        <f t="shared" si="721"/>
        <v>0</v>
      </c>
      <c r="BF686" s="2">
        <f t="shared" si="722"/>
        <v>0</v>
      </c>
      <c r="BG686" s="2">
        <f t="shared" si="723"/>
        <v>0</v>
      </c>
      <c r="BH686" s="145"/>
      <c r="BU686" s="145"/>
      <c r="CH686" s="145"/>
      <c r="CU686" s="145"/>
      <c r="DH686" s="145"/>
      <c r="DU686" s="145"/>
      <c r="EH686" s="145"/>
    </row>
    <row r="687" spans="1:138" ht="15.75" hidden="1" outlineLevel="1" x14ac:dyDescent="0.25">
      <c r="A687" s="2">
        <f t="shared" si="793"/>
        <v>127</v>
      </c>
      <c r="B687" s="88">
        <f t="shared" si="793"/>
        <v>0</v>
      </c>
      <c r="C687" s="88">
        <f t="shared" si="793"/>
        <v>0</v>
      </c>
      <c r="D687" s="2">
        <f t="shared" si="793"/>
        <v>0</v>
      </c>
      <c r="E687" s="161">
        <f t="shared" si="793"/>
        <v>0</v>
      </c>
      <c r="H687" s="174">
        <v>0</v>
      </c>
      <c r="I687" s="83">
        <f t="shared" ref="I687:T687" si="800">I548+H687</f>
        <v>0</v>
      </c>
      <c r="J687" s="83">
        <f t="shared" si="800"/>
        <v>0</v>
      </c>
      <c r="K687" s="83">
        <f t="shared" si="800"/>
        <v>0</v>
      </c>
      <c r="L687" s="83">
        <f t="shared" si="800"/>
        <v>0</v>
      </c>
      <c r="M687" s="83">
        <f t="shared" si="800"/>
        <v>0</v>
      </c>
      <c r="N687" s="83">
        <f t="shared" si="800"/>
        <v>0</v>
      </c>
      <c r="O687" s="83">
        <f t="shared" si="800"/>
        <v>0</v>
      </c>
      <c r="P687" s="83">
        <f t="shared" si="800"/>
        <v>0</v>
      </c>
      <c r="Q687" s="83">
        <f t="shared" si="800"/>
        <v>0</v>
      </c>
      <c r="R687" s="83">
        <f t="shared" si="800"/>
        <v>0</v>
      </c>
      <c r="S687" s="83">
        <f t="shared" si="800"/>
        <v>0</v>
      </c>
      <c r="T687" s="83">
        <f t="shared" si="800"/>
        <v>0</v>
      </c>
      <c r="U687" s="145"/>
      <c r="V687" s="83">
        <f t="shared" si="725"/>
        <v>0</v>
      </c>
      <c r="W687" s="83">
        <f t="shared" si="784"/>
        <v>0</v>
      </c>
      <c r="X687" s="83">
        <f t="shared" si="784"/>
        <v>0</v>
      </c>
      <c r="Y687" s="83">
        <f t="shared" si="784"/>
        <v>0</v>
      </c>
      <c r="Z687" s="83">
        <f t="shared" si="784"/>
        <v>0</v>
      </c>
      <c r="AA687" s="83">
        <f t="shared" si="784"/>
        <v>0</v>
      </c>
      <c r="AB687" s="83">
        <f t="shared" si="784"/>
        <v>0</v>
      </c>
      <c r="AC687" s="83">
        <f t="shared" si="784"/>
        <v>0</v>
      </c>
      <c r="AD687" s="83">
        <f t="shared" si="784"/>
        <v>0</v>
      </c>
      <c r="AE687" s="83">
        <f t="shared" si="784"/>
        <v>0</v>
      </c>
      <c r="AF687" s="83">
        <f t="shared" si="784"/>
        <v>0</v>
      </c>
      <c r="AG687" s="83">
        <f t="shared" si="784"/>
        <v>0</v>
      </c>
      <c r="AI687" s="83">
        <f t="shared" si="726"/>
        <v>0</v>
      </c>
      <c r="AJ687" s="83">
        <f t="shared" si="785"/>
        <v>0</v>
      </c>
      <c r="AK687" s="83">
        <f t="shared" si="785"/>
        <v>0</v>
      </c>
      <c r="AL687" s="83">
        <f t="shared" si="785"/>
        <v>0</v>
      </c>
      <c r="AM687" s="83">
        <f t="shared" si="785"/>
        <v>0</v>
      </c>
      <c r="AN687" s="83">
        <f t="shared" si="785"/>
        <v>0</v>
      </c>
      <c r="AO687" s="83">
        <f t="shared" si="785"/>
        <v>0</v>
      </c>
      <c r="AP687" s="83">
        <f t="shared" si="785"/>
        <v>0</v>
      </c>
      <c r="AQ687" s="83">
        <f t="shared" si="785"/>
        <v>0</v>
      </c>
      <c r="AR687" s="83">
        <f t="shared" si="785"/>
        <v>0</v>
      </c>
      <c r="AS687" s="83">
        <f t="shared" si="785"/>
        <v>0</v>
      </c>
      <c r="AT687" s="83">
        <f t="shared" si="785"/>
        <v>0</v>
      </c>
      <c r="AU687" s="155"/>
      <c r="AV687" s="2">
        <f t="shared" si="727"/>
        <v>0</v>
      </c>
      <c r="AW687" s="2">
        <f t="shared" si="713"/>
        <v>0</v>
      </c>
      <c r="AX687" s="2">
        <f t="shared" si="714"/>
        <v>0</v>
      </c>
      <c r="AY687" s="2">
        <f t="shared" si="715"/>
        <v>0</v>
      </c>
      <c r="AZ687" s="2">
        <f t="shared" si="716"/>
        <v>0</v>
      </c>
      <c r="BA687" s="2">
        <f t="shared" si="717"/>
        <v>0</v>
      </c>
      <c r="BB687" s="2">
        <f t="shared" si="718"/>
        <v>0</v>
      </c>
      <c r="BC687" s="2">
        <f t="shared" si="719"/>
        <v>0</v>
      </c>
      <c r="BD687" s="2">
        <f t="shared" si="720"/>
        <v>0</v>
      </c>
      <c r="BE687" s="2">
        <f t="shared" si="721"/>
        <v>0</v>
      </c>
      <c r="BF687" s="2">
        <f t="shared" si="722"/>
        <v>0</v>
      </c>
      <c r="BG687" s="2">
        <f t="shared" si="723"/>
        <v>0</v>
      </c>
      <c r="BH687" s="145"/>
      <c r="BU687" s="145"/>
      <c r="CH687" s="145"/>
      <c r="CU687" s="145"/>
      <c r="DH687" s="145"/>
      <c r="DU687" s="145"/>
      <c r="EH687" s="145"/>
    </row>
    <row r="688" spans="1:138" ht="15.75" hidden="1" outlineLevel="1" x14ac:dyDescent="0.25">
      <c r="A688" s="2">
        <f t="shared" si="793"/>
        <v>128</v>
      </c>
      <c r="B688" s="88">
        <f t="shared" si="793"/>
        <v>0</v>
      </c>
      <c r="C688" s="88">
        <f t="shared" si="793"/>
        <v>0</v>
      </c>
      <c r="D688" s="2">
        <f t="shared" si="793"/>
        <v>0</v>
      </c>
      <c r="E688" s="161">
        <f t="shared" si="793"/>
        <v>0</v>
      </c>
      <c r="H688" s="174">
        <v>0</v>
      </c>
      <c r="I688" s="83">
        <f t="shared" ref="I688:T688" si="801">I549+H688</f>
        <v>0</v>
      </c>
      <c r="J688" s="83">
        <f t="shared" si="801"/>
        <v>0</v>
      </c>
      <c r="K688" s="83">
        <f t="shared" si="801"/>
        <v>0</v>
      </c>
      <c r="L688" s="83">
        <f t="shared" si="801"/>
        <v>0</v>
      </c>
      <c r="M688" s="83">
        <f t="shared" si="801"/>
        <v>0</v>
      </c>
      <c r="N688" s="83">
        <f t="shared" si="801"/>
        <v>0</v>
      </c>
      <c r="O688" s="83">
        <f t="shared" si="801"/>
        <v>0</v>
      </c>
      <c r="P688" s="83">
        <f t="shared" si="801"/>
        <v>0</v>
      </c>
      <c r="Q688" s="83">
        <f t="shared" si="801"/>
        <v>0</v>
      </c>
      <c r="R688" s="83">
        <f t="shared" si="801"/>
        <v>0</v>
      </c>
      <c r="S688" s="83">
        <f t="shared" si="801"/>
        <v>0</v>
      </c>
      <c r="T688" s="83">
        <f t="shared" si="801"/>
        <v>0</v>
      </c>
      <c r="U688" s="145"/>
      <c r="V688" s="83">
        <f t="shared" si="725"/>
        <v>0</v>
      </c>
      <c r="W688" s="83">
        <f t="shared" si="784"/>
        <v>0</v>
      </c>
      <c r="X688" s="83">
        <f t="shared" si="784"/>
        <v>0</v>
      </c>
      <c r="Y688" s="83">
        <f t="shared" si="784"/>
        <v>0</v>
      </c>
      <c r="Z688" s="83">
        <f t="shared" si="784"/>
        <v>0</v>
      </c>
      <c r="AA688" s="83">
        <f t="shared" si="784"/>
        <v>0</v>
      </c>
      <c r="AB688" s="83">
        <f t="shared" si="784"/>
        <v>0</v>
      </c>
      <c r="AC688" s="83">
        <f t="shared" si="784"/>
        <v>0</v>
      </c>
      <c r="AD688" s="83">
        <f t="shared" si="784"/>
        <v>0</v>
      </c>
      <c r="AE688" s="83">
        <f t="shared" si="784"/>
        <v>0</v>
      </c>
      <c r="AF688" s="83">
        <f t="shared" si="784"/>
        <v>0</v>
      </c>
      <c r="AG688" s="83">
        <f t="shared" si="784"/>
        <v>0</v>
      </c>
      <c r="AI688" s="83">
        <f t="shared" si="726"/>
        <v>0</v>
      </c>
      <c r="AJ688" s="83">
        <f t="shared" si="785"/>
        <v>0</v>
      </c>
      <c r="AK688" s="83">
        <f t="shared" si="785"/>
        <v>0</v>
      </c>
      <c r="AL688" s="83">
        <f t="shared" si="785"/>
        <v>0</v>
      </c>
      <c r="AM688" s="83">
        <f t="shared" si="785"/>
        <v>0</v>
      </c>
      <c r="AN688" s="83">
        <f t="shared" si="785"/>
        <v>0</v>
      </c>
      <c r="AO688" s="83">
        <f t="shared" si="785"/>
        <v>0</v>
      </c>
      <c r="AP688" s="83">
        <f t="shared" si="785"/>
        <v>0</v>
      </c>
      <c r="AQ688" s="83">
        <f t="shared" si="785"/>
        <v>0</v>
      </c>
      <c r="AR688" s="83">
        <f t="shared" si="785"/>
        <v>0</v>
      </c>
      <c r="AS688" s="83">
        <f t="shared" si="785"/>
        <v>0</v>
      </c>
      <c r="AT688" s="83">
        <f t="shared" si="785"/>
        <v>0</v>
      </c>
      <c r="AU688" s="155"/>
      <c r="AV688" s="2">
        <f t="shared" si="727"/>
        <v>0</v>
      </c>
      <c r="AW688" s="2">
        <f t="shared" si="713"/>
        <v>0</v>
      </c>
      <c r="AX688" s="2">
        <f t="shared" si="714"/>
        <v>0</v>
      </c>
      <c r="AY688" s="2">
        <f t="shared" si="715"/>
        <v>0</v>
      </c>
      <c r="AZ688" s="2">
        <f t="shared" si="716"/>
        <v>0</v>
      </c>
      <c r="BA688" s="2">
        <f t="shared" si="717"/>
        <v>0</v>
      </c>
      <c r="BB688" s="2">
        <f t="shared" si="718"/>
        <v>0</v>
      </c>
      <c r="BC688" s="2">
        <f t="shared" si="719"/>
        <v>0</v>
      </c>
      <c r="BD688" s="2">
        <f t="shared" si="720"/>
        <v>0</v>
      </c>
      <c r="BE688" s="2">
        <f t="shared" si="721"/>
        <v>0</v>
      </c>
      <c r="BF688" s="2">
        <f t="shared" si="722"/>
        <v>0</v>
      </c>
      <c r="BG688" s="2">
        <f t="shared" si="723"/>
        <v>0</v>
      </c>
      <c r="BH688" s="145"/>
      <c r="BU688" s="145"/>
      <c r="CH688" s="145"/>
      <c r="CU688" s="145"/>
      <c r="DH688" s="145"/>
      <c r="DU688" s="145"/>
      <c r="EH688" s="145"/>
    </row>
    <row r="689" spans="1:138" ht="15.75" hidden="1" outlineLevel="1" x14ac:dyDescent="0.25">
      <c r="A689" s="2">
        <f t="shared" si="793"/>
        <v>129</v>
      </c>
      <c r="B689" s="88">
        <f t="shared" si="793"/>
        <v>0</v>
      </c>
      <c r="C689" s="88">
        <f t="shared" si="793"/>
        <v>0</v>
      </c>
      <c r="D689" s="2">
        <f t="shared" si="793"/>
        <v>0</v>
      </c>
      <c r="E689" s="161">
        <f t="shared" si="793"/>
        <v>0</v>
      </c>
      <c r="H689" s="174">
        <v>0</v>
      </c>
      <c r="I689" s="83">
        <f t="shared" ref="I689:T689" si="802">I550+H689</f>
        <v>0</v>
      </c>
      <c r="J689" s="83">
        <f t="shared" si="802"/>
        <v>0</v>
      </c>
      <c r="K689" s="83">
        <f t="shared" si="802"/>
        <v>0</v>
      </c>
      <c r="L689" s="83">
        <f t="shared" si="802"/>
        <v>0</v>
      </c>
      <c r="M689" s="83">
        <f t="shared" si="802"/>
        <v>0</v>
      </c>
      <c r="N689" s="83">
        <f t="shared" si="802"/>
        <v>0</v>
      </c>
      <c r="O689" s="83">
        <f t="shared" si="802"/>
        <v>0</v>
      </c>
      <c r="P689" s="83">
        <f t="shared" si="802"/>
        <v>0</v>
      </c>
      <c r="Q689" s="83">
        <f t="shared" si="802"/>
        <v>0</v>
      </c>
      <c r="R689" s="83">
        <f t="shared" si="802"/>
        <v>0</v>
      </c>
      <c r="S689" s="83">
        <f t="shared" si="802"/>
        <v>0</v>
      </c>
      <c r="T689" s="83">
        <f t="shared" si="802"/>
        <v>0</v>
      </c>
      <c r="U689" s="145"/>
      <c r="V689" s="83">
        <f t="shared" si="725"/>
        <v>0</v>
      </c>
      <c r="W689" s="83">
        <f t="shared" ref="W689:AG695" si="803">W550+V689</f>
        <v>0</v>
      </c>
      <c r="X689" s="83">
        <f t="shared" si="803"/>
        <v>0</v>
      </c>
      <c r="Y689" s="83">
        <f t="shared" si="803"/>
        <v>0</v>
      </c>
      <c r="Z689" s="83">
        <f t="shared" si="803"/>
        <v>0</v>
      </c>
      <c r="AA689" s="83">
        <f t="shared" si="803"/>
        <v>0</v>
      </c>
      <c r="AB689" s="83">
        <f t="shared" si="803"/>
        <v>0</v>
      </c>
      <c r="AC689" s="83">
        <f t="shared" si="803"/>
        <v>0</v>
      </c>
      <c r="AD689" s="83">
        <f t="shared" si="803"/>
        <v>0</v>
      </c>
      <c r="AE689" s="83">
        <f t="shared" si="803"/>
        <v>0</v>
      </c>
      <c r="AF689" s="83">
        <f t="shared" si="803"/>
        <v>0</v>
      </c>
      <c r="AG689" s="83">
        <f t="shared" si="803"/>
        <v>0</v>
      </c>
      <c r="AI689" s="83">
        <f t="shared" si="726"/>
        <v>0</v>
      </c>
      <c r="AJ689" s="83">
        <f t="shared" ref="AJ689:AT695" si="804">AJ550+AI689</f>
        <v>0</v>
      </c>
      <c r="AK689" s="83">
        <f t="shared" si="804"/>
        <v>0</v>
      </c>
      <c r="AL689" s="83">
        <f t="shared" si="804"/>
        <v>0</v>
      </c>
      <c r="AM689" s="83">
        <f t="shared" si="804"/>
        <v>0</v>
      </c>
      <c r="AN689" s="83">
        <f t="shared" si="804"/>
        <v>0</v>
      </c>
      <c r="AO689" s="83">
        <f t="shared" si="804"/>
        <v>0</v>
      </c>
      <c r="AP689" s="83">
        <f t="shared" si="804"/>
        <v>0</v>
      </c>
      <c r="AQ689" s="83">
        <f t="shared" si="804"/>
        <v>0</v>
      </c>
      <c r="AR689" s="83">
        <f t="shared" si="804"/>
        <v>0</v>
      </c>
      <c r="AS689" s="83">
        <f t="shared" si="804"/>
        <v>0</v>
      </c>
      <c r="AT689" s="83">
        <f t="shared" si="804"/>
        <v>0</v>
      </c>
      <c r="AU689" s="155"/>
      <c r="AV689" s="2">
        <f t="shared" si="727"/>
        <v>0</v>
      </c>
      <c r="AW689" s="2">
        <f t="shared" ref="AW689:AW695" si="805">AW550+AV689</f>
        <v>0</v>
      </c>
      <c r="AX689" s="2">
        <f t="shared" ref="AX689:AX695" si="806">AX550+AW689</f>
        <v>0</v>
      </c>
      <c r="AY689" s="2">
        <f t="shared" ref="AY689:AY695" si="807">AY550+AX689</f>
        <v>0</v>
      </c>
      <c r="AZ689" s="2">
        <f t="shared" ref="AZ689:AZ695" si="808">AZ550+AY689</f>
        <v>0</v>
      </c>
      <c r="BA689" s="2">
        <f t="shared" ref="BA689:BA695" si="809">BA550+AZ689</f>
        <v>0</v>
      </c>
      <c r="BB689" s="2">
        <f t="shared" ref="BB689:BB695" si="810">BB550+BA689</f>
        <v>0</v>
      </c>
      <c r="BC689" s="2">
        <f t="shared" ref="BC689:BC695" si="811">BC550+BB689</f>
        <v>0</v>
      </c>
      <c r="BD689" s="2">
        <f t="shared" ref="BD689:BD695" si="812">BD550+BC689</f>
        <v>0</v>
      </c>
      <c r="BE689" s="2">
        <f t="shared" ref="BE689:BE695" si="813">BE550+BD689</f>
        <v>0</v>
      </c>
      <c r="BF689" s="2">
        <f t="shared" ref="BF689:BF695" si="814">BF550+BE689</f>
        <v>0</v>
      </c>
      <c r="BG689" s="2">
        <f t="shared" ref="BG689:BG695" si="815">BG550+BF689</f>
        <v>0</v>
      </c>
      <c r="BH689" s="145"/>
      <c r="BU689" s="145"/>
      <c r="CH689" s="145"/>
      <c r="CU689" s="145"/>
      <c r="DH689" s="145"/>
      <c r="DU689" s="145"/>
      <c r="EH689" s="145"/>
    </row>
    <row r="690" spans="1:138" ht="15.75" hidden="1" outlineLevel="1" x14ac:dyDescent="0.25">
      <c r="A690" s="2">
        <f t="shared" si="793"/>
        <v>130</v>
      </c>
      <c r="B690" s="88">
        <f t="shared" si="793"/>
        <v>0</v>
      </c>
      <c r="C690" s="88">
        <f t="shared" si="793"/>
        <v>0</v>
      </c>
      <c r="D690" s="2">
        <f t="shared" si="793"/>
        <v>0</v>
      </c>
      <c r="E690" s="161">
        <f t="shared" si="793"/>
        <v>0</v>
      </c>
      <c r="H690" s="174">
        <v>0</v>
      </c>
      <c r="I690" s="83">
        <f t="shared" ref="I690:T690" si="816">I551+H690</f>
        <v>0</v>
      </c>
      <c r="J690" s="83">
        <f t="shared" si="816"/>
        <v>0</v>
      </c>
      <c r="K690" s="83">
        <f t="shared" si="816"/>
        <v>0</v>
      </c>
      <c r="L690" s="83">
        <f t="shared" si="816"/>
        <v>0</v>
      </c>
      <c r="M690" s="83">
        <f t="shared" si="816"/>
        <v>0</v>
      </c>
      <c r="N690" s="83">
        <f t="shared" si="816"/>
        <v>0</v>
      </c>
      <c r="O690" s="83">
        <f t="shared" si="816"/>
        <v>0</v>
      </c>
      <c r="P690" s="83">
        <f t="shared" si="816"/>
        <v>0</v>
      </c>
      <c r="Q690" s="83">
        <f t="shared" si="816"/>
        <v>0</v>
      </c>
      <c r="R690" s="83">
        <f t="shared" si="816"/>
        <v>0</v>
      </c>
      <c r="S690" s="83">
        <f t="shared" si="816"/>
        <v>0</v>
      </c>
      <c r="T690" s="83">
        <f t="shared" si="816"/>
        <v>0</v>
      </c>
      <c r="U690" s="145"/>
      <c r="V690" s="83">
        <f t="shared" ref="V690:V695" si="817">V551+T690</f>
        <v>0</v>
      </c>
      <c r="W690" s="83">
        <f t="shared" si="803"/>
        <v>0</v>
      </c>
      <c r="X690" s="83">
        <f t="shared" si="803"/>
        <v>0</v>
      </c>
      <c r="Y690" s="83">
        <f t="shared" si="803"/>
        <v>0</v>
      </c>
      <c r="Z690" s="83">
        <f t="shared" si="803"/>
        <v>0</v>
      </c>
      <c r="AA690" s="83">
        <f t="shared" si="803"/>
        <v>0</v>
      </c>
      <c r="AB690" s="83">
        <f t="shared" si="803"/>
        <v>0</v>
      </c>
      <c r="AC690" s="83">
        <f t="shared" si="803"/>
        <v>0</v>
      </c>
      <c r="AD690" s="83">
        <f t="shared" si="803"/>
        <v>0</v>
      </c>
      <c r="AE690" s="83">
        <f t="shared" si="803"/>
        <v>0</v>
      </c>
      <c r="AF690" s="83">
        <f t="shared" si="803"/>
        <v>0</v>
      </c>
      <c r="AG690" s="83">
        <f t="shared" si="803"/>
        <v>0</v>
      </c>
      <c r="AI690" s="83">
        <f t="shared" ref="AI690:AI695" si="818">AI551+AG690</f>
        <v>0</v>
      </c>
      <c r="AJ690" s="83">
        <f t="shared" si="804"/>
        <v>0</v>
      </c>
      <c r="AK690" s="83">
        <f t="shared" si="804"/>
        <v>0</v>
      </c>
      <c r="AL690" s="83">
        <f t="shared" si="804"/>
        <v>0</v>
      </c>
      <c r="AM690" s="83">
        <f t="shared" si="804"/>
        <v>0</v>
      </c>
      <c r="AN690" s="83">
        <f t="shared" si="804"/>
        <v>0</v>
      </c>
      <c r="AO690" s="83">
        <f t="shared" si="804"/>
        <v>0</v>
      </c>
      <c r="AP690" s="83">
        <f t="shared" si="804"/>
        <v>0</v>
      </c>
      <c r="AQ690" s="83">
        <f t="shared" si="804"/>
        <v>0</v>
      </c>
      <c r="AR690" s="83">
        <f t="shared" si="804"/>
        <v>0</v>
      </c>
      <c r="AS690" s="83">
        <f t="shared" si="804"/>
        <v>0</v>
      </c>
      <c r="AT690" s="83">
        <f t="shared" si="804"/>
        <v>0</v>
      </c>
      <c r="AU690" s="155"/>
      <c r="AV690" s="2">
        <f t="shared" ref="AV690:AV695" si="819">AV551+AT690</f>
        <v>0</v>
      </c>
      <c r="AW690" s="2">
        <f t="shared" si="805"/>
        <v>0</v>
      </c>
      <c r="AX690" s="2">
        <f t="shared" si="806"/>
        <v>0</v>
      </c>
      <c r="AY690" s="2">
        <f t="shared" si="807"/>
        <v>0</v>
      </c>
      <c r="AZ690" s="2">
        <f t="shared" si="808"/>
        <v>0</v>
      </c>
      <c r="BA690" s="2">
        <f t="shared" si="809"/>
        <v>0</v>
      </c>
      <c r="BB690" s="2">
        <f t="shared" si="810"/>
        <v>0</v>
      </c>
      <c r="BC690" s="2">
        <f t="shared" si="811"/>
        <v>0</v>
      </c>
      <c r="BD690" s="2">
        <f t="shared" si="812"/>
        <v>0</v>
      </c>
      <c r="BE690" s="2">
        <f t="shared" si="813"/>
        <v>0</v>
      </c>
      <c r="BF690" s="2">
        <f t="shared" si="814"/>
        <v>0</v>
      </c>
      <c r="BG690" s="2">
        <f t="shared" si="815"/>
        <v>0</v>
      </c>
      <c r="BH690" s="145"/>
      <c r="BU690" s="145"/>
      <c r="CH690" s="145"/>
      <c r="CU690" s="145"/>
      <c r="DH690" s="145"/>
      <c r="DU690" s="145"/>
      <c r="EH690" s="145"/>
    </row>
    <row r="691" spans="1:138" ht="15.75" hidden="1" outlineLevel="1" x14ac:dyDescent="0.25">
      <c r="A691" s="2">
        <f t="shared" ref="A691:E695" si="820">A552</f>
        <v>131</v>
      </c>
      <c r="B691" s="88">
        <f t="shared" si="820"/>
        <v>0</v>
      </c>
      <c r="C691" s="88">
        <f t="shared" si="820"/>
        <v>0</v>
      </c>
      <c r="D691" s="2">
        <f t="shared" si="820"/>
        <v>0</v>
      </c>
      <c r="E691" s="161">
        <f t="shared" si="820"/>
        <v>0</v>
      </c>
      <c r="H691" s="174">
        <v>0</v>
      </c>
      <c r="I691" s="83">
        <f t="shared" ref="I691:T691" si="821">I552+H691</f>
        <v>0</v>
      </c>
      <c r="J691" s="83">
        <f t="shared" si="821"/>
        <v>0</v>
      </c>
      <c r="K691" s="83">
        <f t="shared" si="821"/>
        <v>0</v>
      </c>
      <c r="L691" s="83">
        <f t="shared" si="821"/>
        <v>0</v>
      </c>
      <c r="M691" s="83">
        <f t="shared" si="821"/>
        <v>0</v>
      </c>
      <c r="N691" s="83">
        <f t="shared" si="821"/>
        <v>0</v>
      </c>
      <c r="O691" s="83">
        <f t="shared" si="821"/>
        <v>0</v>
      </c>
      <c r="P691" s="83">
        <f t="shared" si="821"/>
        <v>0</v>
      </c>
      <c r="Q691" s="83">
        <f t="shared" si="821"/>
        <v>0</v>
      </c>
      <c r="R691" s="83">
        <f t="shared" si="821"/>
        <v>0</v>
      </c>
      <c r="S691" s="83">
        <f t="shared" si="821"/>
        <v>0</v>
      </c>
      <c r="T691" s="83">
        <f t="shared" si="821"/>
        <v>0</v>
      </c>
      <c r="U691" s="145"/>
      <c r="V691" s="83">
        <f t="shared" si="817"/>
        <v>0</v>
      </c>
      <c r="W691" s="83">
        <f t="shared" si="803"/>
        <v>0</v>
      </c>
      <c r="X691" s="83">
        <f t="shared" si="803"/>
        <v>0</v>
      </c>
      <c r="Y691" s="83">
        <f t="shared" si="803"/>
        <v>0</v>
      </c>
      <c r="Z691" s="83">
        <f t="shared" si="803"/>
        <v>0</v>
      </c>
      <c r="AA691" s="83">
        <f t="shared" si="803"/>
        <v>0</v>
      </c>
      <c r="AB691" s="83">
        <f t="shared" si="803"/>
        <v>0</v>
      </c>
      <c r="AC691" s="83">
        <f t="shared" si="803"/>
        <v>0</v>
      </c>
      <c r="AD691" s="83">
        <f t="shared" si="803"/>
        <v>0</v>
      </c>
      <c r="AE691" s="83">
        <f t="shared" si="803"/>
        <v>0</v>
      </c>
      <c r="AF691" s="83">
        <f t="shared" si="803"/>
        <v>0</v>
      </c>
      <c r="AG691" s="83">
        <f t="shared" si="803"/>
        <v>0</v>
      </c>
      <c r="AI691" s="83">
        <f t="shared" si="818"/>
        <v>0</v>
      </c>
      <c r="AJ691" s="83">
        <f t="shared" si="804"/>
        <v>0</v>
      </c>
      <c r="AK691" s="83">
        <f t="shared" si="804"/>
        <v>0</v>
      </c>
      <c r="AL691" s="83">
        <f t="shared" si="804"/>
        <v>0</v>
      </c>
      <c r="AM691" s="83">
        <f t="shared" si="804"/>
        <v>0</v>
      </c>
      <c r="AN691" s="83">
        <f t="shared" si="804"/>
        <v>0</v>
      </c>
      <c r="AO691" s="83">
        <f t="shared" si="804"/>
        <v>0</v>
      </c>
      <c r="AP691" s="83">
        <f t="shared" si="804"/>
        <v>0</v>
      </c>
      <c r="AQ691" s="83">
        <f t="shared" si="804"/>
        <v>0</v>
      </c>
      <c r="AR691" s="83">
        <f t="shared" si="804"/>
        <v>0</v>
      </c>
      <c r="AS691" s="83">
        <f t="shared" si="804"/>
        <v>0</v>
      </c>
      <c r="AT691" s="83">
        <f t="shared" si="804"/>
        <v>0</v>
      </c>
      <c r="AU691" s="155"/>
      <c r="AV691" s="2">
        <f t="shared" si="819"/>
        <v>0</v>
      </c>
      <c r="AW691" s="2">
        <f t="shared" si="805"/>
        <v>0</v>
      </c>
      <c r="AX691" s="2">
        <f t="shared" si="806"/>
        <v>0</v>
      </c>
      <c r="AY691" s="2">
        <f t="shared" si="807"/>
        <v>0</v>
      </c>
      <c r="AZ691" s="2">
        <f t="shared" si="808"/>
        <v>0</v>
      </c>
      <c r="BA691" s="2">
        <f t="shared" si="809"/>
        <v>0</v>
      </c>
      <c r="BB691" s="2">
        <f t="shared" si="810"/>
        <v>0</v>
      </c>
      <c r="BC691" s="2">
        <f t="shared" si="811"/>
        <v>0</v>
      </c>
      <c r="BD691" s="2">
        <f t="shared" si="812"/>
        <v>0</v>
      </c>
      <c r="BE691" s="2">
        <f t="shared" si="813"/>
        <v>0</v>
      </c>
      <c r="BF691" s="2">
        <f t="shared" si="814"/>
        <v>0</v>
      </c>
      <c r="BG691" s="2">
        <f t="shared" si="815"/>
        <v>0</v>
      </c>
      <c r="BH691" s="145"/>
      <c r="BU691" s="145"/>
      <c r="CH691" s="145"/>
      <c r="CU691" s="145"/>
      <c r="DH691" s="145"/>
      <c r="DU691" s="145"/>
      <c r="EH691" s="145"/>
    </row>
    <row r="692" spans="1:138" ht="15.75" hidden="1" outlineLevel="1" x14ac:dyDescent="0.25">
      <c r="A692" s="2">
        <f t="shared" si="820"/>
        <v>132</v>
      </c>
      <c r="B692" s="88">
        <f t="shared" si="820"/>
        <v>0</v>
      </c>
      <c r="C692" s="88">
        <f t="shared" si="820"/>
        <v>0</v>
      </c>
      <c r="D692" s="2">
        <f t="shared" si="820"/>
        <v>0</v>
      </c>
      <c r="E692" s="161">
        <f t="shared" si="820"/>
        <v>0</v>
      </c>
      <c r="H692" s="174">
        <v>0</v>
      </c>
      <c r="I692" s="83">
        <f t="shared" ref="I692:T692" si="822">I553+H692</f>
        <v>0</v>
      </c>
      <c r="J692" s="83">
        <f t="shared" si="822"/>
        <v>0</v>
      </c>
      <c r="K692" s="83">
        <f t="shared" si="822"/>
        <v>0</v>
      </c>
      <c r="L692" s="83">
        <f t="shared" si="822"/>
        <v>0</v>
      </c>
      <c r="M692" s="83">
        <f t="shared" si="822"/>
        <v>0</v>
      </c>
      <c r="N692" s="83">
        <f t="shared" si="822"/>
        <v>0</v>
      </c>
      <c r="O692" s="83">
        <f t="shared" si="822"/>
        <v>0</v>
      </c>
      <c r="P692" s="83">
        <f t="shared" si="822"/>
        <v>0</v>
      </c>
      <c r="Q692" s="83">
        <f t="shared" si="822"/>
        <v>0</v>
      </c>
      <c r="R692" s="83">
        <f t="shared" si="822"/>
        <v>0</v>
      </c>
      <c r="S692" s="83">
        <f t="shared" si="822"/>
        <v>0</v>
      </c>
      <c r="T692" s="83">
        <f t="shared" si="822"/>
        <v>0</v>
      </c>
      <c r="U692" s="145"/>
      <c r="V692" s="83">
        <f t="shared" si="817"/>
        <v>0</v>
      </c>
      <c r="W692" s="83">
        <f t="shared" si="803"/>
        <v>0</v>
      </c>
      <c r="X692" s="83">
        <f t="shared" si="803"/>
        <v>0</v>
      </c>
      <c r="Y692" s="83">
        <f t="shared" si="803"/>
        <v>0</v>
      </c>
      <c r="Z692" s="83">
        <f t="shared" si="803"/>
        <v>0</v>
      </c>
      <c r="AA692" s="83">
        <f t="shared" si="803"/>
        <v>0</v>
      </c>
      <c r="AB692" s="83">
        <f t="shared" si="803"/>
        <v>0</v>
      </c>
      <c r="AC692" s="83">
        <f t="shared" si="803"/>
        <v>0</v>
      </c>
      <c r="AD692" s="83">
        <f t="shared" si="803"/>
        <v>0</v>
      </c>
      <c r="AE692" s="83">
        <f t="shared" si="803"/>
        <v>0</v>
      </c>
      <c r="AF692" s="83">
        <f t="shared" si="803"/>
        <v>0</v>
      </c>
      <c r="AG692" s="83">
        <f t="shared" si="803"/>
        <v>0</v>
      </c>
      <c r="AI692" s="83">
        <f t="shared" si="818"/>
        <v>0</v>
      </c>
      <c r="AJ692" s="83">
        <f t="shared" si="804"/>
        <v>0</v>
      </c>
      <c r="AK692" s="83">
        <f t="shared" si="804"/>
        <v>0</v>
      </c>
      <c r="AL692" s="83">
        <f t="shared" si="804"/>
        <v>0</v>
      </c>
      <c r="AM692" s="83">
        <f t="shared" si="804"/>
        <v>0</v>
      </c>
      <c r="AN692" s="83">
        <f t="shared" si="804"/>
        <v>0</v>
      </c>
      <c r="AO692" s="83">
        <f t="shared" si="804"/>
        <v>0</v>
      </c>
      <c r="AP692" s="83">
        <f t="shared" si="804"/>
        <v>0</v>
      </c>
      <c r="AQ692" s="83">
        <f t="shared" si="804"/>
        <v>0</v>
      </c>
      <c r="AR692" s="83">
        <f t="shared" si="804"/>
        <v>0</v>
      </c>
      <c r="AS692" s="83">
        <f t="shared" si="804"/>
        <v>0</v>
      </c>
      <c r="AT692" s="83">
        <f t="shared" si="804"/>
        <v>0</v>
      </c>
      <c r="AU692" s="155"/>
      <c r="AV692" s="2">
        <f t="shared" si="819"/>
        <v>0</v>
      </c>
      <c r="AW692" s="2">
        <f t="shared" si="805"/>
        <v>0</v>
      </c>
      <c r="AX692" s="2">
        <f t="shared" si="806"/>
        <v>0</v>
      </c>
      <c r="AY692" s="2">
        <f t="shared" si="807"/>
        <v>0</v>
      </c>
      <c r="AZ692" s="2">
        <f t="shared" si="808"/>
        <v>0</v>
      </c>
      <c r="BA692" s="2">
        <f t="shared" si="809"/>
        <v>0</v>
      </c>
      <c r="BB692" s="2">
        <f t="shared" si="810"/>
        <v>0</v>
      </c>
      <c r="BC692" s="2">
        <f t="shared" si="811"/>
        <v>0</v>
      </c>
      <c r="BD692" s="2">
        <f t="shared" si="812"/>
        <v>0</v>
      </c>
      <c r="BE692" s="2">
        <f t="shared" si="813"/>
        <v>0</v>
      </c>
      <c r="BF692" s="2">
        <f t="shared" si="814"/>
        <v>0</v>
      </c>
      <c r="BG692" s="2">
        <f t="shared" si="815"/>
        <v>0</v>
      </c>
      <c r="BH692" s="145"/>
      <c r="BU692" s="145"/>
      <c r="CH692" s="145"/>
      <c r="CU692" s="145"/>
      <c r="DH692" s="145"/>
      <c r="DU692" s="145"/>
      <c r="EH692" s="145"/>
    </row>
    <row r="693" spans="1:138" ht="15.75" hidden="1" outlineLevel="1" x14ac:dyDescent="0.25">
      <c r="A693" s="2">
        <f t="shared" si="820"/>
        <v>133</v>
      </c>
      <c r="B693" s="88">
        <f t="shared" si="820"/>
        <v>0</v>
      </c>
      <c r="C693" s="88">
        <f t="shared" si="820"/>
        <v>0</v>
      </c>
      <c r="D693" s="2">
        <f t="shared" si="820"/>
        <v>0</v>
      </c>
      <c r="E693" s="161">
        <f t="shared" si="820"/>
        <v>0</v>
      </c>
      <c r="H693" s="174">
        <v>0</v>
      </c>
      <c r="I693" s="83">
        <f t="shared" ref="I693:T693" si="823">I554+H693</f>
        <v>0</v>
      </c>
      <c r="J693" s="83">
        <f t="shared" si="823"/>
        <v>0</v>
      </c>
      <c r="K693" s="83">
        <f t="shared" si="823"/>
        <v>0</v>
      </c>
      <c r="L693" s="83">
        <f t="shared" si="823"/>
        <v>0</v>
      </c>
      <c r="M693" s="83">
        <f t="shared" si="823"/>
        <v>0</v>
      </c>
      <c r="N693" s="83">
        <f t="shared" si="823"/>
        <v>0</v>
      </c>
      <c r="O693" s="83">
        <f t="shared" si="823"/>
        <v>0</v>
      </c>
      <c r="P693" s="83">
        <f t="shared" si="823"/>
        <v>0</v>
      </c>
      <c r="Q693" s="83">
        <f t="shared" si="823"/>
        <v>0</v>
      </c>
      <c r="R693" s="83">
        <f t="shared" si="823"/>
        <v>0</v>
      </c>
      <c r="S693" s="83">
        <f t="shared" si="823"/>
        <v>0</v>
      </c>
      <c r="T693" s="83">
        <f t="shared" si="823"/>
        <v>0</v>
      </c>
      <c r="U693" s="145"/>
      <c r="V693" s="83">
        <f t="shared" si="817"/>
        <v>0</v>
      </c>
      <c r="W693" s="83">
        <f t="shared" si="803"/>
        <v>0</v>
      </c>
      <c r="X693" s="83">
        <f t="shared" si="803"/>
        <v>0</v>
      </c>
      <c r="Y693" s="83">
        <f t="shared" si="803"/>
        <v>0</v>
      </c>
      <c r="Z693" s="83">
        <f t="shared" si="803"/>
        <v>0</v>
      </c>
      <c r="AA693" s="83">
        <f t="shared" si="803"/>
        <v>0</v>
      </c>
      <c r="AB693" s="83">
        <f t="shared" si="803"/>
        <v>0</v>
      </c>
      <c r="AC693" s="83">
        <f t="shared" si="803"/>
        <v>0</v>
      </c>
      <c r="AD693" s="83">
        <f t="shared" si="803"/>
        <v>0</v>
      </c>
      <c r="AE693" s="83">
        <f t="shared" si="803"/>
        <v>0</v>
      </c>
      <c r="AF693" s="83">
        <f t="shared" si="803"/>
        <v>0</v>
      </c>
      <c r="AG693" s="83">
        <f t="shared" si="803"/>
        <v>0</v>
      </c>
      <c r="AI693" s="83">
        <f t="shared" si="818"/>
        <v>0</v>
      </c>
      <c r="AJ693" s="83">
        <f t="shared" si="804"/>
        <v>0</v>
      </c>
      <c r="AK693" s="83">
        <f t="shared" si="804"/>
        <v>0</v>
      </c>
      <c r="AL693" s="83">
        <f t="shared" si="804"/>
        <v>0</v>
      </c>
      <c r="AM693" s="83">
        <f t="shared" si="804"/>
        <v>0</v>
      </c>
      <c r="AN693" s="83">
        <f t="shared" si="804"/>
        <v>0</v>
      </c>
      <c r="AO693" s="83">
        <f t="shared" si="804"/>
        <v>0</v>
      </c>
      <c r="AP693" s="83">
        <f t="shared" si="804"/>
        <v>0</v>
      </c>
      <c r="AQ693" s="83">
        <f t="shared" si="804"/>
        <v>0</v>
      </c>
      <c r="AR693" s="83">
        <f t="shared" si="804"/>
        <v>0</v>
      </c>
      <c r="AS693" s="83">
        <f t="shared" si="804"/>
        <v>0</v>
      </c>
      <c r="AT693" s="83">
        <f t="shared" si="804"/>
        <v>0</v>
      </c>
      <c r="AU693" s="155"/>
      <c r="AV693" s="2">
        <f t="shared" si="819"/>
        <v>0</v>
      </c>
      <c r="AW693" s="2">
        <f t="shared" si="805"/>
        <v>0</v>
      </c>
      <c r="AX693" s="2">
        <f t="shared" si="806"/>
        <v>0</v>
      </c>
      <c r="AY693" s="2">
        <f t="shared" si="807"/>
        <v>0</v>
      </c>
      <c r="AZ693" s="2">
        <f t="shared" si="808"/>
        <v>0</v>
      </c>
      <c r="BA693" s="2">
        <f t="shared" si="809"/>
        <v>0</v>
      </c>
      <c r="BB693" s="2">
        <f t="shared" si="810"/>
        <v>0</v>
      </c>
      <c r="BC693" s="2">
        <f t="shared" si="811"/>
        <v>0</v>
      </c>
      <c r="BD693" s="2">
        <f t="shared" si="812"/>
        <v>0</v>
      </c>
      <c r="BE693" s="2">
        <f t="shared" si="813"/>
        <v>0</v>
      </c>
      <c r="BF693" s="2">
        <f t="shared" si="814"/>
        <v>0</v>
      </c>
      <c r="BG693" s="2">
        <f t="shared" si="815"/>
        <v>0</v>
      </c>
      <c r="BH693" s="145"/>
      <c r="BU693" s="145"/>
      <c r="CH693" s="145"/>
      <c r="CU693" s="145"/>
      <c r="DH693" s="145"/>
      <c r="DU693" s="145"/>
      <c r="EH693" s="145"/>
    </row>
    <row r="694" spans="1:138" ht="15.75" hidden="1" x14ac:dyDescent="0.25">
      <c r="A694" s="2" t="str">
        <f t="shared" si="820"/>
        <v>2021F</v>
      </c>
      <c r="B694" s="88" t="str">
        <f t="shared" si="820"/>
        <v>PRE-09401</v>
      </c>
      <c r="C694" s="88" t="str">
        <f t="shared" si="820"/>
        <v>TXE PRE-09401 - 2021F</v>
      </c>
      <c r="D694" s="2" t="str">
        <f t="shared" si="820"/>
        <v>TXE - 2021F</v>
      </c>
      <c r="E694" s="161" t="str">
        <f t="shared" si="820"/>
        <v>SPP TXE - 2021F</v>
      </c>
      <c r="H694" s="174">
        <v>0</v>
      </c>
      <c r="I694" s="83">
        <f t="shared" ref="I694:T694" si="824">I555+H694</f>
        <v>0</v>
      </c>
      <c r="J694" s="83">
        <f t="shared" si="824"/>
        <v>0</v>
      </c>
      <c r="K694" s="83">
        <f t="shared" si="824"/>
        <v>0</v>
      </c>
      <c r="L694" s="83">
        <f t="shared" si="824"/>
        <v>0</v>
      </c>
      <c r="M694" s="83">
        <f t="shared" si="824"/>
        <v>0</v>
      </c>
      <c r="N694" s="83">
        <f t="shared" si="824"/>
        <v>0</v>
      </c>
      <c r="O694" s="83">
        <f t="shared" si="824"/>
        <v>0</v>
      </c>
      <c r="P694" s="83">
        <f t="shared" si="824"/>
        <v>0</v>
      </c>
      <c r="Q694" s="83">
        <f t="shared" si="824"/>
        <v>0</v>
      </c>
      <c r="R694" s="83">
        <f t="shared" si="824"/>
        <v>0</v>
      </c>
      <c r="S694" s="83">
        <f t="shared" si="824"/>
        <v>0</v>
      </c>
      <c r="T694" s="83">
        <f t="shared" si="824"/>
        <v>0</v>
      </c>
      <c r="U694" s="145"/>
      <c r="V694" s="83">
        <f t="shared" si="817"/>
        <v>0</v>
      </c>
      <c r="W694" s="83">
        <f t="shared" si="803"/>
        <v>0</v>
      </c>
      <c r="X694" s="83">
        <f t="shared" si="803"/>
        <v>0</v>
      </c>
      <c r="Y694" s="83">
        <f t="shared" si="803"/>
        <v>0</v>
      </c>
      <c r="Z694" s="83">
        <f t="shared" si="803"/>
        <v>0</v>
      </c>
      <c r="AA694" s="83">
        <f t="shared" si="803"/>
        <v>0</v>
      </c>
      <c r="AB694" s="83">
        <f t="shared" si="803"/>
        <v>0</v>
      </c>
      <c r="AC694" s="83">
        <f t="shared" si="803"/>
        <v>0</v>
      </c>
      <c r="AD694" s="83">
        <f t="shared" si="803"/>
        <v>0</v>
      </c>
      <c r="AE694" s="83">
        <f t="shared" si="803"/>
        <v>0</v>
      </c>
      <c r="AF694" s="83">
        <f t="shared" si="803"/>
        <v>0</v>
      </c>
      <c r="AG694" s="83">
        <f t="shared" si="803"/>
        <v>0</v>
      </c>
      <c r="AI694" s="83">
        <f t="shared" si="818"/>
        <v>0</v>
      </c>
      <c r="AJ694" s="83">
        <f t="shared" si="804"/>
        <v>0</v>
      </c>
      <c r="AK694" s="83">
        <f t="shared" si="804"/>
        <v>0</v>
      </c>
      <c r="AL694" s="83">
        <f t="shared" si="804"/>
        <v>0</v>
      </c>
      <c r="AM694" s="83">
        <f t="shared" si="804"/>
        <v>0</v>
      </c>
      <c r="AN694" s="83">
        <f t="shared" si="804"/>
        <v>0</v>
      </c>
      <c r="AO694" s="83">
        <f t="shared" si="804"/>
        <v>0</v>
      </c>
      <c r="AP694" s="83">
        <f t="shared" si="804"/>
        <v>0</v>
      </c>
      <c r="AQ694" s="83">
        <f t="shared" si="804"/>
        <v>0</v>
      </c>
      <c r="AR694" s="83">
        <f t="shared" si="804"/>
        <v>0</v>
      </c>
      <c r="AS694" s="83">
        <f t="shared" si="804"/>
        <v>0</v>
      </c>
      <c r="AT694" s="83">
        <f t="shared" si="804"/>
        <v>0</v>
      </c>
      <c r="AU694" s="155"/>
      <c r="AV694" s="2">
        <f t="shared" si="819"/>
        <v>0</v>
      </c>
      <c r="AW694" s="2">
        <f t="shared" si="805"/>
        <v>0</v>
      </c>
      <c r="AX694" s="2">
        <f t="shared" si="806"/>
        <v>0</v>
      </c>
      <c r="AY694" s="2">
        <f t="shared" si="807"/>
        <v>0</v>
      </c>
      <c r="AZ694" s="2">
        <f t="shared" si="808"/>
        <v>0</v>
      </c>
      <c r="BA694" s="2">
        <f t="shared" si="809"/>
        <v>0</v>
      </c>
      <c r="BB694" s="2">
        <f t="shared" si="810"/>
        <v>0</v>
      </c>
      <c r="BC694" s="2">
        <f t="shared" si="811"/>
        <v>0</v>
      </c>
      <c r="BD694" s="2">
        <f t="shared" si="812"/>
        <v>0</v>
      </c>
      <c r="BE694" s="2">
        <f t="shared" si="813"/>
        <v>0</v>
      </c>
      <c r="BF694" s="2">
        <f t="shared" si="814"/>
        <v>0</v>
      </c>
      <c r="BG694" s="2">
        <f t="shared" si="815"/>
        <v>0</v>
      </c>
      <c r="BH694" s="145"/>
      <c r="BU694" s="145"/>
      <c r="CH694" s="145"/>
      <c r="CU694" s="145"/>
      <c r="DH694" s="145"/>
      <c r="DU694" s="145"/>
      <c r="EH694" s="145"/>
    </row>
    <row r="695" spans="1:138" ht="15.75" hidden="1" x14ac:dyDescent="0.25">
      <c r="A695" s="2" t="str">
        <f t="shared" si="820"/>
        <v>2022B</v>
      </c>
      <c r="B695" s="88" t="str">
        <f t="shared" si="820"/>
        <v>TXE - 2022B</v>
      </c>
      <c r="C695" s="88" t="str">
        <f t="shared" si="820"/>
        <v>TXE - 2022B</v>
      </c>
      <c r="D695" s="2" t="str">
        <f t="shared" si="820"/>
        <v>TXE - 2022B.</v>
      </c>
      <c r="E695" s="161" t="str">
        <f t="shared" si="820"/>
        <v>SPP TXE - 2022B</v>
      </c>
      <c r="H695" s="174">
        <v>0</v>
      </c>
      <c r="I695" s="83">
        <f t="shared" ref="I695:T695" si="825">I556+H695</f>
        <v>0</v>
      </c>
      <c r="J695" s="83">
        <f t="shared" si="825"/>
        <v>0</v>
      </c>
      <c r="K695" s="83">
        <f t="shared" si="825"/>
        <v>0</v>
      </c>
      <c r="L695" s="83">
        <f t="shared" si="825"/>
        <v>0</v>
      </c>
      <c r="M695" s="83">
        <f t="shared" si="825"/>
        <v>0</v>
      </c>
      <c r="N695" s="83">
        <f t="shared" si="825"/>
        <v>0</v>
      </c>
      <c r="O695" s="83">
        <f t="shared" si="825"/>
        <v>0</v>
      </c>
      <c r="P695" s="83">
        <f t="shared" si="825"/>
        <v>0</v>
      </c>
      <c r="Q695" s="83">
        <f t="shared" si="825"/>
        <v>0</v>
      </c>
      <c r="R695" s="83">
        <f t="shared" si="825"/>
        <v>0</v>
      </c>
      <c r="S695" s="83">
        <f t="shared" si="825"/>
        <v>0</v>
      </c>
      <c r="T695" s="83">
        <f t="shared" si="825"/>
        <v>0</v>
      </c>
      <c r="V695" s="83">
        <f t="shared" si="817"/>
        <v>0</v>
      </c>
      <c r="W695" s="83">
        <f t="shared" si="803"/>
        <v>0</v>
      </c>
      <c r="X695" s="83">
        <f t="shared" si="803"/>
        <v>0</v>
      </c>
      <c r="Y695" s="83">
        <f t="shared" si="803"/>
        <v>0</v>
      </c>
      <c r="Z695" s="83">
        <f t="shared" si="803"/>
        <v>0</v>
      </c>
      <c r="AA695" s="83">
        <f t="shared" si="803"/>
        <v>0</v>
      </c>
      <c r="AB695" s="83">
        <f t="shared" si="803"/>
        <v>0</v>
      </c>
      <c r="AC695" s="83">
        <f t="shared" si="803"/>
        <v>0</v>
      </c>
      <c r="AD695" s="83">
        <f t="shared" si="803"/>
        <v>0</v>
      </c>
      <c r="AE695" s="83">
        <f t="shared" si="803"/>
        <v>0</v>
      </c>
      <c r="AF695" s="83">
        <f t="shared" si="803"/>
        <v>0</v>
      </c>
      <c r="AG695" s="83">
        <f t="shared" si="803"/>
        <v>0</v>
      </c>
      <c r="AI695" s="83">
        <f t="shared" si="818"/>
        <v>0</v>
      </c>
      <c r="AJ695" s="83">
        <f t="shared" si="804"/>
        <v>0</v>
      </c>
      <c r="AK695" s="83">
        <f t="shared" si="804"/>
        <v>0</v>
      </c>
      <c r="AL695" s="83">
        <f t="shared" si="804"/>
        <v>0</v>
      </c>
      <c r="AM695" s="83">
        <f t="shared" si="804"/>
        <v>0</v>
      </c>
      <c r="AN695" s="83">
        <f t="shared" si="804"/>
        <v>0</v>
      </c>
      <c r="AO695" s="83">
        <f t="shared" si="804"/>
        <v>0</v>
      </c>
      <c r="AP695" s="83">
        <f t="shared" si="804"/>
        <v>0</v>
      </c>
      <c r="AQ695" s="83">
        <f t="shared" si="804"/>
        <v>0</v>
      </c>
      <c r="AR695" s="83">
        <f t="shared" si="804"/>
        <v>0</v>
      </c>
      <c r="AS695" s="83">
        <f t="shared" si="804"/>
        <v>0</v>
      </c>
      <c r="AT695" s="83">
        <f t="shared" si="804"/>
        <v>0</v>
      </c>
      <c r="AU695" s="155"/>
      <c r="AV695" s="2">
        <f t="shared" si="819"/>
        <v>0</v>
      </c>
      <c r="AW695" s="2">
        <f t="shared" si="805"/>
        <v>0</v>
      </c>
      <c r="AX695" s="2">
        <f t="shared" si="806"/>
        <v>0</v>
      </c>
      <c r="AY695" s="2">
        <f t="shared" si="807"/>
        <v>0</v>
      </c>
      <c r="AZ695" s="2">
        <f t="shared" si="808"/>
        <v>0</v>
      </c>
      <c r="BA695" s="2">
        <f t="shared" si="809"/>
        <v>0</v>
      </c>
      <c r="BB695" s="2">
        <f t="shared" si="810"/>
        <v>0</v>
      </c>
      <c r="BC695" s="2">
        <f t="shared" si="811"/>
        <v>0</v>
      </c>
      <c r="BD695" s="2">
        <f t="shared" si="812"/>
        <v>0</v>
      </c>
      <c r="BE695" s="2">
        <f t="shared" si="813"/>
        <v>0</v>
      </c>
      <c r="BF695" s="2">
        <f t="shared" si="814"/>
        <v>0</v>
      </c>
      <c r="BG695" s="2">
        <f t="shared" si="815"/>
        <v>0</v>
      </c>
      <c r="BI695" s="83">
        <f>BG695+BI556</f>
        <v>0</v>
      </c>
      <c r="BJ695" s="83" t="e">
        <f t="shared" ref="BJ695:BT695" si="826">BI695+BJ556</f>
        <v>#REF!</v>
      </c>
      <c r="BK695" s="83" t="e">
        <f t="shared" si="826"/>
        <v>#REF!</v>
      </c>
      <c r="BL695" s="83" t="e">
        <f t="shared" si="826"/>
        <v>#REF!</v>
      </c>
      <c r="BM695" s="83" t="e">
        <f t="shared" si="826"/>
        <v>#REF!</v>
      </c>
      <c r="BN695" s="83" t="e">
        <f t="shared" si="826"/>
        <v>#REF!</v>
      </c>
      <c r="BO695" s="83" t="e">
        <f t="shared" si="826"/>
        <v>#REF!</v>
      </c>
      <c r="BP695" s="83" t="e">
        <f t="shared" si="826"/>
        <v>#REF!</v>
      </c>
      <c r="BQ695" s="83" t="e">
        <f t="shared" si="826"/>
        <v>#REF!</v>
      </c>
      <c r="BR695" s="83" t="e">
        <f t="shared" si="826"/>
        <v>#REF!</v>
      </c>
      <c r="BS695" s="83" t="e">
        <f t="shared" si="826"/>
        <v>#REF!</v>
      </c>
      <c r="BT695" s="83" t="e">
        <f t="shared" si="826"/>
        <v>#REF!</v>
      </c>
      <c r="BV695" s="83" t="e">
        <f>BT695+BV556</f>
        <v>#REF!</v>
      </c>
      <c r="BW695" s="83" t="e">
        <f t="shared" ref="BW695:CG695" si="827">BV695+BW556</f>
        <v>#REF!</v>
      </c>
      <c r="BX695" s="83" t="e">
        <f t="shared" si="827"/>
        <v>#REF!</v>
      </c>
      <c r="BY695" s="83" t="e">
        <f t="shared" si="827"/>
        <v>#REF!</v>
      </c>
      <c r="BZ695" s="83" t="e">
        <f t="shared" si="827"/>
        <v>#REF!</v>
      </c>
      <c r="CA695" s="83" t="e">
        <f t="shared" si="827"/>
        <v>#REF!</v>
      </c>
      <c r="CB695" s="83" t="e">
        <f t="shared" si="827"/>
        <v>#REF!</v>
      </c>
      <c r="CC695" s="83" t="e">
        <f t="shared" si="827"/>
        <v>#REF!</v>
      </c>
      <c r="CD695" s="83" t="e">
        <f t="shared" si="827"/>
        <v>#REF!</v>
      </c>
      <c r="CE695" s="83" t="e">
        <f t="shared" si="827"/>
        <v>#REF!</v>
      </c>
      <c r="CF695" s="83" t="e">
        <f t="shared" si="827"/>
        <v>#REF!</v>
      </c>
      <c r="CG695" s="83" t="e">
        <f t="shared" si="827"/>
        <v>#REF!</v>
      </c>
      <c r="CI695" s="83" t="e">
        <f>CG695+CI556</f>
        <v>#REF!</v>
      </c>
      <c r="CJ695" s="83" t="e">
        <f t="shared" ref="CJ695:CT695" si="828">CI695+CJ556</f>
        <v>#REF!</v>
      </c>
      <c r="CK695" s="83" t="e">
        <f t="shared" si="828"/>
        <v>#REF!</v>
      </c>
      <c r="CL695" s="83" t="e">
        <f t="shared" si="828"/>
        <v>#REF!</v>
      </c>
      <c r="CM695" s="83" t="e">
        <f t="shared" si="828"/>
        <v>#REF!</v>
      </c>
      <c r="CN695" s="83" t="e">
        <f t="shared" si="828"/>
        <v>#REF!</v>
      </c>
      <c r="CO695" s="83" t="e">
        <f t="shared" si="828"/>
        <v>#REF!</v>
      </c>
      <c r="CP695" s="83" t="e">
        <f t="shared" si="828"/>
        <v>#REF!</v>
      </c>
      <c r="CQ695" s="83" t="e">
        <f t="shared" si="828"/>
        <v>#REF!</v>
      </c>
      <c r="CR695" s="83" t="e">
        <f t="shared" si="828"/>
        <v>#REF!</v>
      </c>
      <c r="CS695" s="83" t="e">
        <f t="shared" si="828"/>
        <v>#REF!</v>
      </c>
      <c r="CT695" s="83" t="e">
        <f t="shared" si="828"/>
        <v>#REF!</v>
      </c>
      <c r="CV695" s="83" t="e">
        <f>CT695+CV556</f>
        <v>#REF!</v>
      </c>
      <c r="CW695" s="83" t="e">
        <f t="shared" ref="CW695:DG695" si="829">CV695+CW556</f>
        <v>#REF!</v>
      </c>
      <c r="CX695" s="83" t="e">
        <f t="shared" si="829"/>
        <v>#REF!</v>
      </c>
      <c r="CY695" s="83" t="e">
        <f t="shared" si="829"/>
        <v>#REF!</v>
      </c>
      <c r="CZ695" s="83" t="e">
        <f t="shared" si="829"/>
        <v>#REF!</v>
      </c>
      <c r="DA695" s="83" t="e">
        <f t="shared" si="829"/>
        <v>#REF!</v>
      </c>
      <c r="DB695" s="83" t="e">
        <f t="shared" si="829"/>
        <v>#REF!</v>
      </c>
      <c r="DC695" s="83" t="e">
        <f t="shared" si="829"/>
        <v>#REF!</v>
      </c>
      <c r="DD695" s="83" t="e">
        <f t="shared" si="829"/>
        <v>#REF!</v>
      </c>
      <c r="DE695" s="83" t="e">
        <f t="shared" si="829"/>
        <v>#REF!</v>
      </c>
      <c r="DF695" s="83" t="e">
        <f t="shared" si="829"/>
        <v>#REF!</v>
      </c>
      <c r="DG695" s="83" t="e">
        <f t="shared" si="829"/>
        <v>#REF!</v>
      </c>
      <c r="DI695" s="83" t="e">
        <f>DG695+DI556</f>
        <v>#REF!</v>
      </c>
      <c r="DJ695" s="83" t="e">
        <f t="shared" ref="DJ695:DT695" si="830">DI695+DJ556</f>
        <v>#REF!</v>
      </c>
      <c r="DK695" s="83" t="e">
        <f t="shared" si="830"/>
        <v>#REF!</v>
      </c>
      <c r="DL695" s="83" t="e">
        <f t="shared" si="830"/>
        <v>#REF!</v>
      </c>
      <c r="DM695" s="83" t="e">
        <f t="shared" si="830"/>
        <v>#REF!</v>
      </c>
      <c r="DN695" s="83" t="e">
        <f t="shared" si="830"/>
        <v>#REF!</v>
      </c>
      <c r="DO695" s="83" t="e">
        <f t="shared" si="830"/>
        <v>#REF!</v>
      </c>
      <c r="DP695" s="83" t="e">
        <f t="shared" si="830"/>
        <v>#REF!</v>
      </c>
      <c r="DQ695" s="83" t="e">
        <f t="shared" si="830"/>
        <v>#REF!</v>
      </c>
      <c r="DR695" s="83" t="e">
        <f t="shared" si="830"/>
        <v>#REF!</v>
      </c>
      <c r="DS695" s="83" t="e">
        <f t="shared" si="830"/>
        <v>#REF!</v>
      </c>
      <c r="DT695" s="83" t="e">
        <f t="shared" si="830"/>
        <v>#REF!</v>
      </c>
      <c r="DV695" s="83" t="e">
        <f>DT695+DV556</f>
        <v>#REF!</v>
      </c>
      <c r="DW695" s="83" t="e">
        <f t="shared" ref="DW695:EG695" si="831">DV695+DW556</f>
        <v>#REF!</v>
      </c>
      <c r="DX695" s="83" t="e">
        <f t="shared" si="831"/>
        <v>#REF!</v>
      </c>
      <c r="DY695" s="83" t="e">
        <f t="shared" si="831"/>
        <v>#REF!</v>
      </c>
      <c r="DZ695" s="83" t="e">
        <f t="shared" si="831"/>
        <v>#REF!</v>
      </c>
      <c r="EA695" s="83" t="e">
        <f t="shared" si="831"/>
        <v>#REF!</v>
      </c>
      <c r="EB695" s="83" t="e">
        <f t="shared" si="831"/>
        <v>#REF!</v>
      </c>
      <c r="EC695" s="83" t="e">
        <f t="shared" si="831"/>
        <v>#REF!</v>
      </c>
      <c r="ED695" s="83" t="e">
        <f t="shared" si="831"/>
        <v>#REF!</v>
      </c>
      <c r="EE695" s="83" t="e">
        <f t="shared" si="831"/>
        <v>#REF!</v>
      </c>
      <c r="EF695" s="83" t="e">
        <f t="shared" si="831"/>
        <v>#REF!</v>
      </c>
      <c r="EG695" s="83" t="e">
        <f t="shared" si="831"/>
        <v>#REF!</v>
      </c>
    </row>
    <row r="696" spans="1:138" ht="15.75" x14ac:dyDescent="0.25">
      <c r="B696" s="1" t="s">
        <v>158</v>
      </c>
      <c r="E696" s="161"/>
      <c r="H696" s="89">
        <f t="shared" ref="H696:T696" si="832">SUM(H561:H695)</f>
        <v>0</v>
      </c>
      <c r="I696" s="150">
        <f t="shared" si="832"/>
        <v>0</v>
      </c>
      <c r="J696" s="150">
        <f t="shared" si="832"/>
        <v>0</v>
      </c>
      <c r="K696" s="150">
        <f t="shared" si="832"/>
        <v>0</v>
      </c>
      <c r="L696" s="150">
        <f t="shared" si="832"/>
        <v>0</v>
      </c>
      <c r="M696" s="150">
        <f t="shared" si="832"/>
        <v>0</v>
      </c>
      <c r="N696" s="150">
        <f t="shared" si="832"/>
        <v>0</v>
      </c>
      <c r="O696" s="150">
        <f t="shared" si="832"/>
        <v>0</v>
      </c>
      <c r="P696" s="150">
        <f t="shared" si="832"/>
        <v>0</v>
      </c>
      <c r="Q696" s="150">
        <f t="shared" si="832"/>
        <v>0</v>
      </c>
      <c r="R696" s="150">
        <f t="shared" si="832"/>
        <v>0</v>
      </c>
      <c r="S696" s="150">
        <f t="shared" si="832"/>
        <v>0</v>
      </c>
      <c r="T696" s="150">
        <f t="shared" si="832"/>
        <v>0</v>
      </c>
      <c r="U696" s="191">
        <f>U557+H696-T696</f>
        <v>0</v>
      </c>
      <c r="V696" s="150">
        <f t="shared" ref="V696:AG696" si="833">SUM(V561:V695)</f>
        <v>0</v>
      </c>
      <c r="W696" s="150">
        <f t="shared" si="833"/>
        <v>0</v>
      </c>
      <c r="X696" s="150">
        <f t="shared" si="833"/>
        <v>0</v>
      </c>
      <c r="Y696" s="150">
        <f t="shared" si="833"/>
        <v>0</v>
      </c>
      <c r="Z696" s="150">
        <f t="shared" si="833"/>
        <v>0</v>
      </c>
      <c r="AA696" s="150">
        <f t="shared" si="833"/>
        <v>0</v>
      </c>
      <c r="AB696" s="150">
        <f t="shared" si="833"/>
        <v>0</v>
      </c>
      <c r="AC696" s="150">
        <f t="shared" si="833"/>
        <v>0</v>
      </c>
      <c r="AD696" s="150">
        <f t="shared" si="833"/>
        <v>0</v>
      </c>
      <c r="AE696" s="150">
        <f t="shared" si="833"/>
        <v>0</v>
      </c>
      <c r="AF696" s="150">
        <f t="shared" si="833"/>
        <v>0</v>
      </c>
      <c r="AG696" s="150">
        <f t="shared" si="833"/>
        <v>0</v>
      </c>
      <c r="AH696" s="170">
        <f>AH557+T696-AG696</f>
        <v>0</v>
      </c>
      <c r="AI696" s="150">
        <f t="shared" ref="AI696:AT696" si="834">SUM(AI561:AI695)</f>
        <v>0</v>
      </c>
      <c r="AJ696" s="150">
        <f t="shared" si="834"/>
        <v>0</v>
      </c>
      <c r="AK696" s="150">
        <f t="shared" si="834"/>
        <v>0</v>
      </c>
      <c r="AL696" s="150">
        <f t="shared" si="834"/>
        <v>0</v>
      </c>
      <c r="AM696" s="150">
        <f t="shared" si="834"/>
        <v>0</v>
      </c>
      <c r="AN696" s="150">
        <f t="shared" si="834"/>
        <v>0</v>
      </c>
      <c r="AO696" s="150">
        <f t="shared" si="834"/>
        <v>0</v>
      </c>
      <c r="AP696" s="150">
        <f t="shared" si="834"/>
        <v>0</v>
      </c>
      <c r="AQ696" s="150">
        <f t="shared" si="834"/>
        <v>0</v>
      </c>
      <c r="AR696" s="150">
        <f t="shared" si="834"/>
        <v>683.3</v>
      </c>
      <c r="AS696" s="150">
        <f t="shared" si="834"/>
        <v>1366.6</v>
      </c>
      <c r="AT696" s="150">
        <f t="shared" si="834"/>
        <v>2970.1799999999994</v>
      </c>
      <c r="AU696" s="170">
        <f>AU557+AG696-AT696</f>
        <v>0</v>
      </c>
      <c r="AV696" s="150">
        <f t="shared" ref="AV696:BG696" si="835">SUM(AV561:AV695)</f>
        <v>4573.76</v>
      </c>
      <c r="AW696" s="150">
        <f t="shared" si="835"/>
        <v>6394.83</v>
      </c>
      <c r="AX696" s="150">
        <f t="shared" si="835"/>
        <v>8215.9000000000015</v>
      </c>
      <c r="AY696" s="150">
        <f t="shared" si="835"/>
        <v>10036.970000000001</v>
      </c>
      <c r="AZ696" s="150">
        <f t="shared" si="835"/>
        <v>12600.970000000001</v>
      </c>
      <c r="BA696" s="150">
        <f t="shared" si="835"/>
        <v>15164.970000000001</v>
      </c>
      <c r="BB696" s="150">
        <f t="shared" si="835"/>
        <v>18660.420000000002</v>
      </c>
      <c r="BC696" s="150">
        <f t="shared" si="835"/>
        <v>23025.950000000004</v>
      </c>
      <c r="BD696" s="150">
        <f t="shared" si="835"/>
        <v>27402.22</v>
      </c>
      <c r="BE696" s="150">
        <f t="shared" si="835"/>
        <v>32736.16</v>
      </c>
      <c r="BF696" s="150">
        <f t="shared" si="835"/>
        <v>38536.9</v>
      </c>
      <c r="BG696" s="150">
        <f t="shared" si="835"/>
        <v>44596.32</v>
      </c>
      <c r="BH696" s="191">
        <f>BH557+AT696-BG696</f>
        <v>0</v>
      </c>
      <c r="BI696" s="150">
        <f t="shared" ref="BI696:BT696" si="836">SUM(BI561:BI695)</f>
        <v>0</v>
      </c>
      <c r="BJ696" s="150" t="e">
        <f t="shared" si="836"/>
        <v>#REF!</v>
      </c>
      <c r="BK696" s="150" t="e">
        <f t="shared" si="836"/>
        <v>#REF!</v>
      </c>
      <c r="BL696" s="150" t="e">
        <f t="shared" si="836"/>
        <v>#REF!</v>
      </c>
      <c r="BM696" s="150" t="e">
        <f t="shared" si="836"/>
        <v>#REF!</v>
      </c>
      <c r="BN696" s="150" t="e">
        <f t="shared" si="836"/>
        <v>#REF!</v>
      </c>
      <c r="BO696" s="150" t="e">
        <f t="shared" si="836"/>
        <v>#REF!</v>
      </c>
      <c r="BP696" s="150" t="e">
        <f t="shared" si="836"/>
        <v>#REF!</v>
      </c>
      <c r="BQ696" s="150" t="e">
        <f t="shared" si="836"/>
        <v>#REF!</v>
      </c>
      <c r="BR696" s="150" t="e">
        <f t="shared" si="836"/>
        <v>#REF!</v>
      </c>
      <c r="BS696" s="150" t="e">
        <f t="shared" si="836"/>
        <v>#REF!</v>
      </c>
      <c r="BT696" s="150" t="e">
        <f t="shared" si="836"/>
        <v>#REF!</v>
      </c>
      <c r="BU696" s="191" t="e">
        <f>BU557+BG696-BT696</f>
        <v>#REF!</v>
      </c>
      <c r="BV696" s="150" t="e">
        <f t="shared" ref="BV696:CG696" si="837">SUM(BV561:BV695)</f>
        <v>#REF!</v>
      </c>
      <c r="BW696" s="150" t="e">
        <f t="shared" si="837"/>
        <v>#REF!</v>
      </c>
      <c r="BX696" s="150" t="e">
        <f t="shared" si="837"/>
        <v>#REF!</v>
      </c>
      <c r="BY696" s="150" t="e">
        <f t="shared" si="837"/>
        <v>#REF!</v>
      </c>
      <c r="BZ696" s="150" t="e">
        <f t="shared" si="837"/>
        <v>#REF!</v>
      </c>
      <c r="CA696" s="150" t="e">
        <f t="shared" si="837"/>
        <v>#REF!</v>
      </c>
      <c r="CB696" s="150" t="e">
        <f t="shared" si="837"/>
        <v>#REF!</v>
      </c>
      <c r="CC696" s="150" t="e">
        <f t="shared" si="837"/>
        <v>#REF!</v>
      </c>
      <c r="CD696" s="150" t="e">
        <f t="shared" si="837"/>
        <v>#REF!</v>
      </c>
      <c r="CE696" s="150" t="e">
        <f t="shared" si="837"/>
        <v>#REF!</v>
      </c>
      <c r="CF696" s="150" t="e">
        <f t="shared" si="837"/>
        <v>#REF!</v>
      </c>
      <c r="CG696" s="150" t="e">
        <f t="shared" si="837"/>
        <v>#REF!</v>
      </c>
      <c r="CH696" s="191" t="e">
        <f>CH557+BT696-CG696</f>
        <v>#REF!</v>
      </c>
      <c r="CI696" s="150" t="e">
        <f t="shared" ref="CI696:CT696" si="838">SUM(CI561:CI695)</f>
        <v>#REF!</v>
      </c>
      <c r="CJ696" s="150" t="e">
        <f t="shared" si="838"/>
        <v>#REF!</v>
      </c>
      <c r="CK696" s="150" t="e">
        <f t="shared" si="838"/>
        <v>#REF!</v>
      </c>
      <c r="CL696" s="150" t="e">
        <f t="shared" si="838"/>
        <v>#REF!</v>
      </c>
      <c r="CM696" s="150" t="e">
        <f t="shared" si="838"/>
        <v>#REF!</v>
      </c>
      <c r="CN696" s="150" t="e">
        <f t="shared" si="838"/>
        <v>#REF!</v>
      </c>
      <c r="CO696" s="150" t="e">
        <f t="shared" si="838"/>
        <v>#REF!</v>
      </c>
      <c r="CP696" s="150" t="e">
        <f t="shared" si="838"/>
        <v>#REF!</v>
      </c>
      <c r="CQ696" s="150" t="e">
        <f t="shared" si="838"/>
        <v>#REF!</v>
      </c>
      <c r="CR696" s="150" t="e">
        <f t="shared" si="838"/>
        <v>#REF!</v>
      </c>
      <c r="CS696" s="150" t="e">
        <f t="shared" si="838"/>
        <v>#REF!</v>
      </c>
      <c r="CT696" s="150" t="e">
        <f t="shared" si="838"/>
        <v>#REF!</v>
      </c>
      <c r="CU696" s="191" t="e">
        <f>CU557+CG696-CT696</f>
        <v>#REF!</v>
      </c>
      <c r="CV696" s="150" t="e">
        <f t="shared" ref="CV696:DG696" si="839">SUM(CV561:CV695)</f>
        <v>#REF!</v>
      </c>
      <c r="CW696" s="150" t="e">
        <f t="shared" si="839"/>
        <v>#REF!</v>
      </c>
      <c r="CX696" s="150" t="e">
        <f t="shared" si="839"/>
        <v>#REF!</v>
      </c>
      <c r="CY696" s="150" t="e">
        <f t="shared" si="839"/>
        <v>#REF!</v>
      </c>
      <c r="CZ696" s="150" t="e">
        <f t="shared" si="839"/>
        <v>#REF!</v>
      </c>
      <c r="DA696" s="150" t="e">
        <f t="shared" si="839"/>
        <v>#REF!</v>
      </c>
      <c r="DB696" s="150" t="e">
        <f t="shared" si="839"/>
        <v>#REF!</v>
      </c>
      <c r="DC696" s="150" t="e">
        <f t="shared" si="839"/>
        <v>#REF!</v>
      </c>
      <c r="DD696" s="150" t="e">
        <f t="shared" si="839"/>
        <v>#REF!</v>
      </c>
      <c r="DE696" s="150" t="e">
        <f t="shared" si="839"/>
        <v>#REF!</v>
      </c>
      <c r="DF696" s="150" t="e">
        <f t="shared" si="839"/>
        <v>#REF!</v>
      </c>
      <c r="DG696" s="150" t="e">
        <f t="shared" si="839"/>
        <v>#REF!</v>
      </c>
      <c r="DH696" s="191" t="e">
        <f>DH557+CT696-DG696</f>
        <v>#REF!</v>
      </c>
      <c r="DI696" s="150" t="e">
        <f t="shared" ref="DI696:DT696" si="840">SUM(DI561:DI695)</f>
        <v>#REF!</v>
      </c>
      <c r="DJ696" s="150" t="e">
        <f t="shared" si="840"/>
        <v>#REF!</v>
      </c>
      <c r="DK696" s="150" t="e">
        <f t="shared" si="840"/>
        <v>#REF!</v>
      </c>
      <c r="DL696" s="150" t="e">
        <f t="shared" si="840"/>
        <v>#REF!</v>
      </c>
      <c r="DM696" s="150" t="e">
        <f t="shared" si="840"/>
        <v>#REF!</v>
      </c>
      <c r="DN696" s="150" t="e">
        <f t="shared" si="840"/>
        <v>#REF!</v>
      </c>
      <c r="DO696" s="150" t="e">
        <f t="shared" si="840"/>
        <v>#REF!</v>
      </c>
      <c r="DP696" s="150" t="e">
        <f t="shared" si="840"/>
        <v>#REF!</v>
      </c>
      <c r="DQ696" s="150" t="e">
        <f t="shared" si="840"/>
        <v>#REF!</v>
      </c>
      <c r="DR696" s="150" t="e">
        <f t="shared" si="840"/>
        <v>#REF!</v>
      </c>
      <c r="DS696" s="150" t="e">
        <f t="shared" si="840"/>
        <v>#REF!</v>
      </c>
      <c r="DT696" s="150" t="e">
        <f t="shared" si="840"/>
        <v>#REF!</v>
      </c>
      <c r="DU696" s="191" t="e">
        <f>DU557+DG696-DT696</f>
        <v>#REF!</v>
      </c>
      <c r="DV696" s="150" t="e">
        <f t="shared" ref="DV696:EG696" si="841">SUM(DV561:DV695)</f>
        <v>#REF!</v>
      </c>
      <c r="DW696" s="150" t="e">
        <f t="shared" si="841"/>
        <v>#REF!</v>
      </c>
      <c r="DX696" s="150" t="e">
        <f t="shared" si="841"/>
        <v>#REF!</v>
      </c>
      <c r="DY696" s="150" t="e">
        <f t="shared" si="841"/>
        <v>#REF!</v>
      </c>
      <c r="DZ696" s="150" t="e">
        <f t="shared" si="841"/>
        <v>#REF!</v>
      </c>
      <c r="EA696" s="150" t="e">
        <f t="shared" si="841"/>
        <v>#REF!</v>
      </c>
      <c r="EB696" s="150" t="e">
        <f t="shared" si="841"/>
        <v>#REF!</v>
      </c>
      <c r="EC696" s="150" t="e">
        <f t="shared" si="841"/>
        <v>#REF!</v>
      </c>
      <c r="ED696" s="150" t="e">
        <f t="shared" si="841"/>
        <v>#REF!</v>
      </c>
      <c r="EE696" s="150" t="e">
        <f t="shared" si="841"/>
        <v>#REF!</v>
      </c>
      <c r="EF696" s="150" t="e">
        <f t="shared" si="841"/>
        <v>#REF!</v>
      </c>
      <c r="EG696" s="150" t="e">
        <f t="shared" si="841"/>
        <v>#REF!</v>
      </c>
      <c r="EH696" s="191" t="e">
        <f>EH557+DT696-EG696</f>
        <v>#REF!</v>
      </c>
    </row>
    <row r="697" spans="1:138" x14ac:dyDescent="0.2">
      <c r="E697" s="161"/>
      <c r="H697" s="148"/>
      <c r="I697" s="191"/>
      <c r="J697" s="191"/>
      <c r="K697" s="191"/>
      <c r="L697" s="191"/>
      <c r="M697" s="191"/>
      <c r="N697" s="191"/>
      <c r="O697" s="191"/>
      <c r="P697" s="191"/>
      <c r="Q697" s="191"/>
      <c r="R697" s="191"/>
      <c r="S697" s="191"/>
      <c r="T697" s="191"/>
      <c r="U697" s="191"/>
      <c r="V697" s="191"/>
      <c r="W697" s="191"/>
      <c r="X697" s="191"/>
      <c r="Y697" s="191"/>
      <c r="Z697" s="191"/>
      <c r="AA697" s="191"/>
      <c r="AB697" s="191"/>
      <c r="AC697" s="191"/>
      <c r="AD697" s="191"/>
      <c r="AE697" s="191"/>
      <c r="AF697" s="191"/>
      <c r="AG697" s="191"/>
      <c r="AH697" s="170"/>
      <c r="AI697" s="191"/>
      <c r="AJ697" s="191"/>
      <c r="AK697" s="191"/>
      <c r="AL697" s="191"/>
      <c r="AM697" s="191"/>
      <c r="AN697" s="191"/>
      <c r="AO697" s="191"/>
      <c r="AP697" s="191"/>
      <c r="AQ697" s="191"/>
      <c r="AR697" s="191"/>
      <c r="AS697" s="191"/>
      <c r="AT697" s="191"/>
      <c r="AU697" s="170"/>
      <c r="AV697" s="191"/>
      <c r="AW697" s="191"/>
      <c r="AX697" s="191"/>
      <c r="AY697" s="191"/>
      <c r="AZ697" s="191"/>
      <c r="BA697" s="191"/>
      <c r="BB697" s="191"/>
      <c r="BC697" s="191"/>
      <c r="BD697" s="191"/>
      <c r="BE697" s="191"/>
      <c r="BF697" s="191"/>
      <c r="BG697" s="191"/>
      <c r="BI697" s="191"/>
      <c r="BJ697" s="191"/>
      <c r="BK697" s="191"/>
      <c r="BL697" s="191"/>
      <c r="BM697" s="191"/>
      <c r="BN697" s="191"/>
      <c r="BO697" s="191"/>
      <c r="BP697" s="191"/>
      <c r="BQ697" s="191"/>
      <c r="BR697" s="191"/>
      <c r="BS697" s="191"/>
      <c r="BT697" s="191"/>
      <c r="BV697" s="191"/>
      <c r="BW697" s="191"/>
      <c r="BX697" s="191"/>
      <c r="BY697" s="191"/>
      <c r="BZ697" s="191"/>
      <c r="CA697" s="191"/>
      <c r="CB697" s="191"/>
      <c r="CC697" s="191"/>
      <c r="CD697" s="191"/>
      <c r="CE697" s="191"/>
      <c r="CF697" s="191"/>
      <c r="CG697" s="191"/>
      <c r="CI697" s="191"/>
      <c r="CJ697" s="191"/>
      <c r="CK697" s="191"/>
      <c r="CL697" s="191"/>
      <c r="CM697" s="191"/>
      <c r="CN697" s="191"/>
      <c r="CO697" s="191"/>
      <c r="CP697" s="191"/>
      <c r="CQ697" s="191"/>
      <c r="CR697" s="191"/>
      <c r="CS697" s="191"/>
      <c r="CT697" s="191"/>
      <c r="CV697" s="191"/>
      <c r="CW697" s="191"/>
      <c r="CX697" s="191"/>
      <c r="CY697" s="191"/>
      <c r="CZ697" s="191"/>
      <c r="DA697" s="191"/>
      <c r="DB697" s="191"/>
      <c r="DC697" s="191"/>
      <c r="DD697" s="191"/>
      <c r="DE697" s="191"/>
      <c r="DF697" s="191"/>
      <c r="DG697" s="191"/>
      <c r="DI697" s="191"/>
      <c r="DJ697" s="191"/>
      <c r="DK697" s="191"/>
      <c r="DL697" s="191"/>
      <c r="DM697" s="191"/>
      <c r="DN697" s="191"/>
      <c r="DO697" s="191"/>
      <c r="DP697" s="191"/>
      <c r="DQ697" s="191"/>
      <c r="DR697" s="191"/>
      <c r="DS697" s="191"/>
      <c r="DT697" s="191"/>
      <c r="DV697" s="191"/>
      <c r="DW697" s="191"/>
      <c r="DX697" s="191"/>
      <c r="DY697" s="191"/>
      <c r="DZ697" s="191"/>
      <c r="EA697" s="191"/>
      <c r="EB697" s="191"/>
      <c r="EC697" s="191"/>
      <c r="ED697" s="191"/>
      <c r="EE697" s="191"/>
      <c r="EF697" s="191"/>
      <c r="EG697" s="191"/>
    </row>
    <row r="698" spans="1:138" ht="15.6" customHeight="1" x14ac:dyDescent="0.2">
      <c r="E698" s="161"/>
      <c r="AU698" s="155"/>
    </row>
    <row r="699" spans="1:138" s="1" customFormat="1" ht="15.75" x14ac:dyDescent="0.25">
      <c r="B699" s="156" t="s">
        <v>149</v>
      </c>
      <c r="H699" s="171" t="str">
        <f>H282</f>
        <v>Dec'19</v>
      </c>
      <c r="I699" s="85" t="s">
        <v>87</v>
      </c>
      <c r="J699" s="85" t="s">
        <v>88</v>
      </c>
      <c r="K699" s="85" t="s">
        <v>89</v>
      </c>
      <c r="L699" s="85" t="s">
        <v>90</v>
      </c>
      <c r="M699" s="85" t="s">
        <v>48</v>
      </c>
      <c r="N699" s="85" t="s">
        <v>91</v>
      </c>
      <c r="O699" s="85" t="s">
        <v>92</v>
      </c>
      <c r="P699" s="85" t="s">
        <v>93</v>
      </c>
      <c r="Q699" s="85" t="s">
        <v>94</v>
      </c>
      <c r="R699" s="85" t="s">
        <v>95</v>
      </c>
      <c r="S699" s="85" t="s">
        <v>96</v>
      </c>
      <c r="T699" s="85" t="s">
        <v>97</v>
      </c>
      <c r="U699" s="2"/>
      <c r="V699" s="85" t="s">
        <v>87</v>
      </c>
      <c r="W699" s="85" t="s">
        <v>88</v>
      </c>
      <c r="X699" s="85" t="s">
        <v>89</v>
      </c>
      <c r="Y699" s="85" t="s">
        <v>90</v>
      </c>
      <c r="Z699" s="85" t="s">
        <v>48</v>
      </c>
      <c r="AA699" s="85" t="s">
        <v>91</v>
      </c>
      <c r="AB699" s="85" t="s">
        <v>92</v>
      </c>
      <c r="AC699" s="85" t="s">
        <v>93</v>
      </c>
      <c r="AD699" s="85" t="s">
        <v>94</v>
      </c>
      <c r="AE699" s="85" t="s">
        <v>95</v>
      </c>
      <c r="AF699" s="85" t="s">
        <v>96</v>
      </c>
      <c r="AG699" s="85" t="s">
        <v>97</v>
      </c>
      <c r="AH699" s="172"/>
      <c r="AI699" s="85" t="s">
        <v>87</v>
      </c>
      <c r="AJ699" s="85" t="s">
        <v>88</v>
      </c>
      <c r="AK699" s="85" t="s">
        <v>89</v>
      </c>
      <c r="AL699" s="85" t="s">
        <v>90</v>
      </c>
      <c r="AM699" s="85" t="s">
        <v>48</v>
      </c>
      <c r="AN699" s="85" t="s">
        <v>91</v>
      </c>
      <c r="AO699" s="85" t="s">
        <v>92</v>
      </c>
      <c r="AP699" s="85" t="s">
        <v>93</v>
      </c>
      <c r="AQ699" s="85" t="s">
        <v>94</v>
      </c>
      <c r="AR699" s="85" t="s">
        <v>95</v>
      </c>
      <c r="AS699" s="85" t="s">
        <v>96</v>
      </c>
      <c r="AT699" s="85" t="s">
        <v>97</v>
      </c>
      <c r="AU699" s="172"/>
      <c r="AV699" s="85" t="s">
        <v>87</v>
      </c>
      <c r="AW699" s="85" t="s">
        <v>88</v>
      </c>
      <c r="AX699" s="85" t="s">
        <v>89</v>
      </c>
      <c r="AY699" s="85" t="s">
        <v>90</v>
      </c>
      <c r="AZ699" s="85" t="s">
        <v>48</v>
      </c>
      <c r="BA699" s="85" t="s">
        <v>91</v>
      </c>
      <c r="BB699" s="85" t="s">
        <v>92</v>
      </c>
      <c r="BC699" s="85" t="s">
        <v>93</v>
      </c>
      <c r="BD699" s="85" t="s">
        <v>94</v>
      </c>
      <c r="BE699" s="85" t="s">
        <v>95</v>
      </c>
      <c r="BF699" s="85" t="s">
        <v>96</v>
      </c>
      <c r="BG699" s="85" t="s">
        <v>97</v>
      </c>
      <c r="BI699" s="85" t="s">
        <v>87</v>
      </c>
      <c r="BJ699" s="85" t="s">
        <v>88</v>
      </c>
      <c r="BK699" s="85" t="s">
        <v>89</v>
      </c>
      <c r="BL699" s="85" t="s">
        <v>90</v>
      </c>
      <c r="BM699" s="85" t="s">
        <v>48</v>
      </c>
      <c r="BN699" s="85" t="s">
        <v>91</v>
      </c>
      <c r="BO699" s="85" t="s">
        <v>92</v>
      </c>
      <c r="BP699" s="85" t="s">
        <v>93</v>
      </c>
      <c r="BQ699" s="85" t="s">
        <v>94</v>
      </c>
      <c r="BR699" s="85" t="s">
        <v>95</v>
      </c>
      <c r="BS699" s="85" t="s">
        <v>96</v>
      </c>
      <c r="BT699" s="85" t="s">
        <v>97</v>
      </c>
      <c r="BV699" s="85" t="s">
        <v>87</v>
      </c>
      <c r="BW699" s="85" t="s">
        <v>88</v>
      </c>
      <c r="BX699" s="85" t="s">
        <v>89</v>
      </c>
      <c r="BY699" s="85" t="s">
        <v>90</v>
      </c>
      <c r="BZ699" s="85" t="s">
        <v>48</v>
      </c>
      <c r="CA699" s="85" t="s">
        <v>91</v>
      </c>
      <c r="CB699" s="85" t="s">
        <v>92</v>
      </c>
      <c r="CC699" s="85" t="s">
        <v>93</v>
      </c>
      <c r="CD699" s="85" t="s">
        <v>94</v>
      </c>
      <c r="CE699" s="85" t="s">
        <v>95</v>
      </c>
      <c r="CF699" s="85" t="s">
        <v>96</v>
      </c>
      <c r="CG699" s="85" t="s">
        <v>97</v>
      </c>
      <c r="CI699" s="85" t="s">
        <v>87</v>
      </c>
      <c r="CJ699" s="85" t="s">
        <v>88</v>
      </c>
      <c r="CK699" s="85" t="s">
        <v>89</v>
      </c>
      <c r="CL699" s="85" t="s">
        <v>90</v>
      </c>
      <c r="CM699" s="85" t="s">
        <v>48</v>
      </c>
      <c r="CN699" s="85" t="s">
        <v>91</v>
      </c>
      <c r="CO699" s="85" t="s">
        <v>92</v>
      </c>
      <c r="CP699" s="85" t="s">
        <v>93</v>
      </c>
      <c r="CQ699" s="85" t="s">
        <v>94</v>
      </c>
      <c r="CR699" s="85" t="s">
        <v>95</v>
      </c>
      <c r="CS699" s="85" t="s">
        <v>96</v>
      </c>
      <c r="CT699" s="85" t="s">
        <v>97</v>
      </c>
      <c r="CV699" s="85" t="s">
        <v>87</v>
      </c>
      <c r="CW699" s="85" t="s">
        <v>88</v>
      </c>
      <c r="CX699" s="85" t="s">
        <v>89</v>
      </c>
      <c r="CY699" s="85" t="s">
        <v>90</v>
      </c>
      <c r="CZ699" s="85" t="s">
        <v>48</v>
      </c>
      <c r="DA699" s="85" t="s">
        <v>91</v>
      </c>
      <c r="DB699" s="85" t="s">
        <v>92</v>
      </c>
      <c r="DC699" s="85" t="s">
        <v>93</v>
      </c>
      <c r="DD699" s="85" t="s">
        <v>94</v>
      </c>
      <c r="DE699" s="85" t="s">
        <v>95</v>
      </c>
      <c r="DF699" s="85" t="s">
        <v>96</v>
      </c>
      <c r="DG699" s="85" t="s">
        <v>97</v>
      </c>
      <c r="DI699" s="85" t="s">
        <v>87</v>
      </c>
      <c r="DJ699" s="85" t="s">
        <v>88</v>
      </c>
      <c r="DK699" s="85" t="s">
        <v>89</v>
      </c>
      <c r="DL699" s="85" t="s">
        <v>90</v>
      </c>
      <c r="DM699" s="85" t="s">
        <v>48</v>
      </c>
      <c r="DN699" s="85" t="s">
        <v>91</v>
      </c>
      <c r="DO699" s="85" t="s">
        <v>92</v>
      </c>
      <c r="DP699" s="85" t="s">
        <v>93</v>
      </c>
      <c r="DQ699" s="85" t="s">
        <v>94</v>
      </c>
      <c r="DR699" s="85" t="s">
        <v>95</v>
      </c>
      <c r="DS699" s="85" t="s">
        <v>96</v>
      </c>
      <c r="DT699" s="85" t="s">
        <v>97</v>
      </c>
      <c r="DV699" s="85" t="s">
        <v>87</v>
      </c>
      <c r="DW699" s="85" t="s">
        <v>88</v>
      </c>
      <c r="DX699" s="85" t="s">
        <v>89</v>
      </c>
      <c r="DY699" s="85" t="s">
        <v>90</v>
      </c>
      <c r="DZ699" s="85" t="s">
        <v>48</v>
      </c>
      <c r="EA699" s="85" t="s">
        <v>91</v>
      </c>
      <c r="EB699" s="85" t="s">
        <v>92</v>
      </c>
      <c r="EC699" s="85" t="s">
        <v>93</v>
      </c>
      <c r="ED699" s="85" t="s">
        <v>94</v>
      </c>
      <c r="EE699" s="85" t="s">
        <v>95</v>
      </c>
      <c r="EF699" s="85" t="s">
        <v>96</v>
      </c>
      <c r="EG699" s="85" t="s">
        <v>97</v>
      </c>
    </row>
    <row r="700" spans="1:138" ht="15.75" outlineLevel="1" x14ac:dyDescent="0.25">
      <c r="A700" s="2">
        <f t="shared" ref="A700:E709" si="842">A561</f>
        <v>1</v>
      </c>
      <c r="B700" s="88" t="str">
        <f t="shared" si="842"/>
        <v>PRE-09813</v>
      </c>
      <c r="C700" s="88" t="str">
        <f t="shared" si="842"/>
        <v>SPP TXE - 230008</v>
      </c>
      <c r="D700" s="2" t="str">
        <f t="shared" si="842"/>
        <v>PRE-09813.1</v>
      </c>
      <c r="E700" s="161" t="str">
        <f t="shared" si="842"/>
        <v>SPP TXE - 230008</v>
      </c>
      <c r="H700" s="174">
        <v>0</v>
      </c>
      <c r="I700" s="144">
        <f t="shared" ref="I700:T700" si="843">I5-I144+H700</f>
        <v>0</v>
      </c>
      <c r="J700" s="144">
        <f t="shared" si="843"/>
        <v>0</v>
      </c>
      <c r="K700" s="83">
        <f t="shared" si="843"/>
        <v>0</v>
      </c>
      <c r="L700" s="83">
        <f t="shared" si="843"/>
        <v>0</v>
      </c>
      <c r="M700" s="83">
        <f t="shared" si="843"/>
        <v>0</v>
      </c>
      <c r="N700" s="83">
        <f t="shared" si="843"/>
        <v>0</v>
      </c>
      <c r="O700" s="83">
        <f t="shared" si="843"/>
        <v>0</v>
      </c>
      <c r="P700" s="83">
        <f t="shared" si="843"/>
        <v>0</v>
      </c>
      <c r="Q700" s="83">
        <f t="shared" si="843"/>
        <v>0</v>
      </c>
      <c r="R700" s="83">
        <f t="shared" si="843"/>
        <v>0</v>
      </c>
      <c r="S700" s="83">
        <f t="shared" si="843"/>
        <v>0</v>
      </c>
      <c r="T700" s="83">
        <f t="shared" si="843"/>
        <v>0</v>
      </c>
      <c r="V700" s="144">
        <f>V5-V144+T700</f>
        <v>0</v>
      </c>
      <c r="W700" s="144">
        <f t="shared" ref="W700:AG715" si="844">W5-W144+V700</f>
        <v>0</v>
      </c>
      <c r="X700" s="83">
        <f t="shared" si="844"/>
        <v>0</v>
      </c>
      <c r="Y700" s="83">
        <f t="shared" si="844"/>
        <v>4040.48</v>
      </c>
      <c r="Z700" s="83">
        <f t="shared" si="844"/>
        <v>5600.02</v>
      </c>
      <c r="AA700" s="83">
        <f t="shared" si="844"/>
        <v>7838.89</v>
      </c>
      <c r="AB700" s="83">
        <f t="shared" si="844"/>
        <v>9136.4700000000012</v>
      </c>
      <c r="AC700" s="83">
        <f t="shared" si="844"/>
        <v>11002.720000000001</v>
      </c>
      <c r="AD700" s="83">
        <f t="shared" si="844"/>
        <v>17306.2</v>
      </c>
      <c r="AE700" s="83">
        <f t="shared" si="844"/>
        <v>19878.990000000002</v>
      </c>
      <c r="AF700" s="83">
        <f t="shared" si="844"/>
        <v>25014.85</v>
      </c>
      <c r="AG700" s="83">
        <f t="shared" si="844"/>
        <v>23801.66</v>
      </c>
      <c r="AI700" s="144">
        <f>AI5-AI144+AG700</f>
        <v>23801.66</v>
      </c>
      <c r="AJ700" s="144">
        <f t="shared" ref="AJ700:AT715" si="845">AJ5-AJ144+AI700</f>
        <v>23801.66</v>
      </c>
      <c r="AK700" s="83">
        <f t="shared" si="845"/>
        <v>23801.66</v>
      </c>
      <c r="AL700" s="83">
        <f t="shared" si="845"/>
        <v>23801.66</v>
      </c>
      <c r="AM700" s="83">
        <f t="shared" si="845"/>
        <v>23801.66</v>
      </c>
      <c r="AN700" s="83">
        <f t="shared" si="845"/>
        <v>23801.66</v>
      </c>
      <c r="AO700" s="83">
        <f t="shared" si="845"/>
        <v>23801.66</v>
      </c>
      <c r="AP700" s="83">
        <f t="shared" si="845"/>
        <v>23801.66</v>
      </c>
      <c r="AQ700" s="83">
        <f t="shared" si="845"/>
        <v>23801.66</v>
      </c>
      <c r="AR700" s="83">
        <f t="shared" si="845"/>
        <v>70239.990000000005</v>
      </c>
      <c r="AS700" s="83">
        <f t="shared" si="845"/>
        <v>116678.32</v>
      </c>
      <c r="AT700" s="83">
        <f t="shared" si="845"/>
        <v>163116.65000000002</v>
      </c>
      <c r="AU700" s="155"/>
      <c r="AV700" s="83">
        <f>AV5-AV144+AT700</f>
        <v>0</v>
      </c>
      <c r="AW700" s="83">
        <f t="shared" ref="AW700:AW710" si="846">AW5-AW144+AV700</f>
        <v>0</v>
      </c>
      <c r="AX700" s="83">
        <f t="shared" ref="AX700:AX763" si="847">AX5-AX144+AW700</f>
        <v>0</v>
      </c>
      <c r="AY700" s="83">
        <f t="shared" ref="AY700:AY763" si="848">AY5-AY144+AX700</f>
        <v>0</v>
      </c>
      <c r="AZ700" s="83">
        <f t="shared" ref="AZ700:AZ763" si="849">AZ5-AZ144+AY700</f>
        <v>0</v>
      </c>
      <c r="BA700" s="83">
        <f t="shared" ref="BA700:BA763" si="850">BA5-BA144+AZ700</f>
        <v>0</v>
      </c>
      <c r="BB700" s="83">
        <f t="shared" ref="BB700:BB763" si="851">BB5-BB144+BA700</f>
        <v>0</v>
      </c>
      <c r="BC700" s="83">
        <f t="shared" ref="BC700:BC763" si="852">BC5-BC144+BB700</f>
        <v>0</v>
      </c>
      <c r="BD700" s="83">
        <f t="shared" ref="BD700:BD763" si="853">BD5-BD144+BC700</f>
        <v>0</v>
      </c>
      <c r="BE700" s="83">
        <f t="shared" ref="BE700:BE763" si="854">BE5-BE144+BD700</f>
        <v>0</v>
      </c>
      <c r="BF700" s="83">
        <f t="shared" ref="BF700:BF763" si="855">BF5-BF144+BE700</f>
        <v>0</v>
      </c>
      <c r="BG700" s="83">
        <f t="shared" ref="BG700:BG763" si="856">BG5-BG144+BF700</f>
        <v>0</v>
      </c>
      <c r="BI700" s="83"/>
      <c r="BJ700" s="83"/>
      <c r="BK700" s="83"/>
      <c r="BL700" s="83"/>
      <c r="BM700" s="83"/>
      <c r="BN700" s="83"/>
      <c r="BO700" s="83"/>
      <c r="BP700" s="83"/>
      <c r="BQ700" s="83"/>
      <c r="BR700" s="83"/>
      <c r="BS700" s="83"/>
      <c r="BT700" s="83"/>
      <c r="BV700" s="83"/>
      <c r="BW700" s="83"/>
      <c r="BX700" s="83"/>
      <c r="BY700" s="83"/>
      <c r="BZ700" s="83"/>
      <c r="CA700" s="83"/>
      <c r="CB700" s="83"/>
      <c r="CC700" s="83"/>
      <c r="CD700" s="83"/>
      <c r="CE700" s="83"/>
      <c r="CF700" s="83"/>
      <c r="CG700" s="83"/>
      <c r="CI700" s="83"/>
      <c r="CJ700" s="83"/>
      <c r="CK700" s="83"/>
      <c r="CL700" s="83"/>
      <c r="CM700" s="83"/>
      <c r="CN700" s="83"/>
      <c r="CO700" s="83"/>
      <c r="CP700" s="83"/>
      <c r="CQ700" s="83"/>
      <c r="CR700" s="83"/>
      <c r="CS700" s="83"/>
      <c r="CT700" s="83"/>
      <c r="CV700" s="83"/>
      <c r="CW700" s="83"/>
      <c r="CX700" s="83"/>
      <c r="CY700" s="83"/>
      <c r="CZ700" s="83"/>
      <c r="DA700" s="83"/>
      <c r="DB700" s="83"/>
      <c r="DC700" s="83"/>
      <c r="DD700" s="83"/>
      <c r="DE700" s="83"/>
      <c r="DF700" s="83"/>
      <c r="DG700" s="83"/>
      <c r="DI700" s="83"/>
      <c r="DJ700" s="83"/>
      <c r="DK700" s="83"/>
      <c r="DL700" s="83"/>
      <c r="DM700" s="83"/>
      <c r="DN700" s="83"/>
      <c r="DO700" s="83"/>
      <c r="DP700" s="83"/>
      <c r="DQ700" s="83"/>
      <c r="DR700" s="83"/>
      <c r="DS700" s="83"/>
      <c r="DT700" s="83"/>
      <c r="DV700" s="83"/>
      <c r="DW700" s="83"/>
      <c r="DX700" s="83"/>
      <c r="DY700" s="83"/>
      <c r="DZ700" s="83"/>
      <c r="EA700" s="83"/>
      <c r="EB700" s="83"/>
      <c r="EC700" s="83"/>
      <c r="ED700" s="83"/>
      <c r="EE700" s="83"/>
      <c r="EF700" s="83"/>
      <c r="EG700" s="83"/>
    </row>
    <row r="701" spans="1:138" ht="15.75" outlineLevel="1" x14ac:dyDescent="0.25">
      <c r="A701" s="2">
        <f t="shared" si="842"/>
        <v>2</v>
      </c>
      <c r="B701" s="88" t="str">
        <f t="shared" si="842"/>
        <v>PRE-09814</v>
      </c>
      <c r="C701" s="88" t="str">
        <f t="shared" si="842"/>
        <v>SPP TXE - 230623</v>
      </c>
      <c r="D701" s="2" t="str">
        <f t="shared" si="842"/>
        <v>PRE-09814.1</v>
      </c>
      <c r="E701" s="161" t="str">
        <f t="shared" si="842"/>
        <v>SPP TXE - 230623</v>
      </c>
      <c r="H701" s="174">
        <v>0</v>
      </c>
      <c r="I701" s="144">
        <f t="shared" ref="I701:T701" si="857">I6-I145+H701</f>
        <v>0</v>
      </c>
      <c r="J701" s="144">
        <f t="shared" si="857"/>
        <v>0</v>
      </c>
      <c r="K701" s="83">
        <f t="shared" si="857"/>
        <v>0</v>
      </c>
      <c r="L701" s="83">
        <f t="shared" si="857"/>
        <v>0</v>
      </c>
      <c r="M701" s="83">
        <f t="shared" si="857"/>
        <v>0</v>
      </c>
      <c r="N701" s="83">
        <f t="shared" si="857"/>
        <v>0</v>
      </c>
      <c r="O701" s="83">
        <f t="shared" si="857"/>
        <v>0</v>
      </c>
      <c r="P701" s="83">
        <f t="shared" si="857"/>
        <v>0</v>
      </c>
      <c r="Q701" s="83">
        <f t="shared" si="857"/>
        <v>0</v>
      </c>
      <c r="R701" s="83">
        <f t="shared" si="857"/>
        <v>0</v>
      </c>
      <c r="S701" s="83">
        <f t="shared" si="857"/>
        <v>0</v>
      </c>
      <c r="T701" s="83">
        <f t="shared" si="857"/>
        <v>0</v>
      </c>
      <c r="V701" s="144">
        <f t="shared" ref="V701:V764" si="858">V6-V145+T701</f>
        <v>0</v>
      </c>
      <c r="W701" s="144">
        <f t="shared" si="844"/>
        <v>0</v>
      </c>
      <c r="X701" s="83">
        <f t="shared" si="844"/>
        <v>4447.5</v>
      </c>
      <c r="Y701" s="83">
        <f t="shared" si="844"/>
        <v>8298.5</v>
      </c>
      <c r="Z701" s="83">
        <f t="shared" si="844"/>
        <v>9691</v>
      </c>
      <c r="AA701" s="83">
        <f t="shared" si="844"/>
        <v>12066</v>
      </c>
      <c r="AB701" s="83">
        <f t="shared" si="844"/>
        <v>13761</v>
      </c>
      <c r="AC701" s="83">
        <f t="shared" si="844"/>
        <v>14761</v>
      </c>
      <c r="AD701" s="83">
        <f t="shared" si="844"/>
        <v>17561</v>
      </c>
      <c r="AE701" s="83">
        <f t="shared" si="844"/>
        <v>17561</v>
      </c>
      <c r="AF701" s="83">
        <f t="shared" si="844"/>
        <v>17561</v>
      </c>
      <c r="AG701" s="83">
        <f t="shared" si="844"/>
        <v>31871</v>
      </c>
      <c r="AI701" s="144">
        <f t="shared" ref="AI701:AI764" si="859">AI6-AI145+AG701</f>
        <v>31871</v>
      </c>
      <c r="AJ701" s="144">
        <f t="shared" si="845"/>
        <v>31871</v>
      </c>
      <c r="AK701" s="83">
        <f t="shared" si="845"/>
        <v>31871</v>
      </c>
      <c r="AL701" s="83">
        <f t="shared" si="845"/>
        <v>31871</v>
      </c>
      <c r="AM701" s="83">
        <f t="shared" si="845"/>
        <v>31871</v>
      </c>
      <c r="AN701" s="83">
        <f t="shared" si="845"/>
        <v>31871</v>
      </c>
      <c r="AO701" s="83">
        <f t="shared" si="845"/>
        <v>31871</v>
      </c>
      <c r="AP701" s="83">
        <f t="shared" si="845"/>
        <v>31871</v>
      </c>
      <c r="AQ701" s="83">
        <f t="shared" si="845"/>
        <v>31871</v>
      </c>
      <c r="AR701" s="83">
        <f t="shared" si="845"/>
        <v>31871</v>
      </c>
      <c r="AS701" s="83">
        <f t="shared" si="845"/>
        <v>31871</v>
      </c>
      <c r="AT701" s="83">
        <f t="shared" si="845"/>
        <v>31871</v>
      </c>
      <c r="AU701" s="155"/>
      <c r="AV701" s="83">
        <f t="shared" ref="AV701:AV764" si="860">AV6-AV145+AT701</f>
        <v>31871</v>
      </c>
      <c r="AW701" s="83">
        <f t="shared" si="846"/>
        <v>31871</v>
      </c>
      <c r="AX701" s="83">
        <f t="shared" si="847"/>
        <v>31871</v>
      </c>
      <c r="AY701" s="83">
        <f t="shared" si="848"/>
        <v>31871</v>
      </c>
      <c r="AZ701" s="83">
        <f t="shared" si="849"/>
        <v>31871</v>
      </c>
      <c r="BA701" s="83">
        <f t="shared" si="850"/>
        <v>31871</v>
      </c>
      <c r="BB701" s="83">
        <f t="shared" si="851"/>
        <v>31871</v>
      </c>
      <c r="BC701" s="83">
        <f t="shared" si="852"/>
        <v>31871</v>
      </c>
      <c r="BD701" s="83">
        <f t="shared" si="853"/>
        <v>31871</v>
      </c>
      <c r="BE701" s="83">
        <f t="shared" si="854"/>
        <v>31871</v>
      </c>
      <c r="BF701" s="83">
        <f t="shared" si="855"/>
        <v>31871</v>
      </c>
      <c r="BG701" s="83">
        <f t="shared" si="856"/>
        <v>31871</v>
      </c>
      <c r="BI701" s="83"/>
      <c r="BJ701" s="83"/>
      <c r="BK701" s="83"/>
      <c r="BL701" s="83"/>
      <c r="BM701" s="83"/>
      <c r="BN701" s="83"/>
      <c r="BO701" s="83"/>
      <c r="BP701" s="83"/>
      <c r="BQ701" s="83"/>
      <c r="BR701" s="83"/>
      <c r="BS701" s="83"/>
      <c r="BT701" s="83"/>
      <c r="BV701" s="83"/>
      <c r="BW701" s="83"/>
      <c r="BX701" s="83"/>
      <c r="BY701" s="83"/>
      <c r="BZ701" s="83"/>
      <c r="CA701" s="83"/>
      <c r="CB701" s="83"/>
      <c r="CC701" s="83"/>
      <c r="CD701" s="83"/>
      <c r="CE701" s="83"/>
      <c r="CF701" s="83"/>
      <c r="CG701" s="83"/>
      <c r="CI701" s="83"/>
      <c r="CJ701" s="83"/>
      <c r="CK701" s="83"/>
      <c r="CL701" s="83"/>
      <c r="CM701" s="83"/>
      <c r="CN701" s="83"/>
      <c r="CO701" s="83"/>
      <c r="CP701" s="83"/>
      <c r="CQ701" s="83"/>
      <c r="CR701" s="83"/>
      <c r="CS701" s="83"/>
      <c r="CT701" s="83"/>
      <c r="CV701" s="83"/>
      <c r="CW701" s="83"/>
      <c r="CX701" s="83"/>
      <c r="CY701" s="83"/>
      <c r="CZ701" s="83"/>
      <c r="DA701" s="83"/>
      <c r="DB701" s="83"/>
      <c r="DC701" s="83"/>
      <c r="DD701" s="83"/>
      <c r="DE701" s="83"/>
      <c r="DF701" s="83"/>
      <c r="DG701" s="83"/>
      <c r="DI701" s="83"/>
      <c r="DJ701" s="83"/>
      <c r="DK701" s="83"/>
      <c r="DL701" s="83"/>
      <c r="DM701" s="83"/>
      <c r="DN701" s="83"/>
      <c r="DO701" s="83"/>
      <c r="DP701" s="83"/>
      <c r="DQ701" s="83"/>
      <c r="DR701" s="83"/>
      <c r="DS701" s="83"/>
      <c r="DT701" s="83"/>
      <c r="DV701" s="83"/>
      <c r="DW701" s="83"/>
      <c r="DX701" s="83"/>
      <c r="DY701" s="83"/>
      <c r="DZ701" s="83"/>
      <c r="EA701" s="83"/>
      <c r="EB701" s="83"/>
      <c r="EC701" s="83"/>
      <c r="ED701" s="83"/>
      <c r="EE701" s="83"/>
      <c r="EF701" s="83"/>
      <c r="EG701" s="83"/>
    </row>
    <row r="702" spans="1:138" ht="15.75" outlineLevel="1" x14ac:dyDescent="0.25">
      <c r="A702" s="2">
        <f t="shared" si="842"/>
        <v>3</v>
      </c>
      <c r="B702" s="88" t="str">
        <f t="shared" si="842"/>
        <v>PRE-09815</v>
      </c>
      <c r="C702" s="88" t="str">
        <f t="shared" si="842"/>
        <v>SPP TXE - P - Bridge</v>
      </c>
      <c r="D702" s="2" t="str">
        <f t="shared" si="842"/>
        <v>PRE-09815.1</v>
      </c>
      <c r="E702" s="161" t="str">
        <f t="shared" si="842"/>
        <v>SPP TXE - P - Bridge</v>
      </c>
      <c r="H702" s="174">
        <v>0</v>
      </c>
      <c r="I702" s="144">
        <f t="shared" ref="I702:T702" si="861">I7-I146+H702</f>
        <v>0</v>
      </c>
      <c r="J702" s="144">
        <f t="shared" si="861"/>
        <v>0</v>
      </c>
      <c r="K702" s="83">
        <f t="shared" si="861"/>
        <v>0</v>
      </c>
      <c r="L702" s="83">
        <f t="shared" si="861"/>
        <v>0</v>
      </c>
      <c r="M702" s="83">
        <f t="shared" si="861"/>
        <v>0</v>
      </c>
      <c r="N702" s="83">
        <f t="shared" si="861"/>
        <v>0</v>
      </c>
      <c r="O702" s="83">
        <f t="shared" si="861"/>
        <v>0</v>
      </c>
      <c r="P702" s="83">
        <f t="shared" si="861"/>
        <v>0</v>
      </c>
      <c r="Q702" s="83">
        <f t="shared" si="861"/>
        <v>0</v>
      </c>
      <c r="R702" s="83">
        <f t="shared" si="861"/>
        <v>0</v>
      </c>
      <c r="S702" s="83">
        <f t="shared" si="861"/>
        <v>0</v>
      </c>
      <c r="T702" s="83">
        <f t="shared" si="861"/>
        <v>0</v>
      </c>
      <c r="V702" s="144">
        <f t="shared" si="858"/>
        <v>0</v>
      </c>
      <c r="W702" s="144">
        <f t="shared" si="844"/>
        <v>0</v>
      </c>
      <c r="X702" s="83">
        <f t="shared" si="844"/>
        <v>3846.29</v>
      </c>
      <c r="Y702" s="83">
        <f t="shared" si="844"/>
        <v>7795.77</v>
      </c>
      <c r="Z702" s="83">
        <f t="shared" si="844"/>
        <v>10848.27</v>
      </c>
      <c r="AA702" s="83">
        <f t="shared" si="844"/>
        <v>10848.27</v>
      </c>
      <c r="AB702" s="83">
        <f t="shared" si="844"/>
        <v>10848.27</v>
      </c>
      <c r="AC702" s="83">
        <f t="shared" si="844"/>
        <v>10848.27</v>
      </c>
      <c r="AD702" s="83">
        <f t="shared" si="844"/>
        <v>10848.27</v>
      </c>
      <c r="AE702" s="83">
        <f t="shared" si="844"/>
        <v>10957.84</v>
      </c>
      <c r="AF702" s="83">
        <f t="shared" si="844"/>
        <v>10957.84</v>
      </c>
      <c r="AG702" s="83">
        <f t="shared" si="844"/>
        <v>10957.84</v>
      </c>
      <c r="AI702" s="144">
        <f t="shared" si="859"/>
        <v>10957.84</v>
      </c>
      <c r="AJ702" s="144">
        <f t="shared" si="845"/>
        <v>10957.84</v>
      </c>
      <c r="AK702" s="83">
        <f t="shared" si="845"/>
        <v>10957.84</v>
      </c>
      <c r="AL702" s="83">
        <f t="shared" si="845"/>
        <v>10957.84</v>
      </c>
      <c r="AM702" s="83">
        <f t="shared" si="845"/>
        <v>10957.84</v>
      </c>
      <c r="AN702" s="83">
        <f t="shared" si="845"/>
        <v>10957.84</v>
      </c>
      <c r="AO702" s="83">
        <f t="shared" si="845"/>
        <v>10957.84</v>
      </c>
      <c r="AP702" s="83">
        <f t="shared" si="845"/>
        <v>10957.84</v>
      </c>
      <c r="AQ702" s="83">
        <f t="shared" si="845"/>
        <v>10957.84</v>
      </c>
      <c r="AR702" s="83">
        <f t="shared" si="845"/>
        <v>10957.84</v>
      </c>
      <c r="AS702" s="83">
        <f t="shared" si="845"/>
        <v>10957.84</v>
      </c>
      <c r="AT702" s="83">
        <f t="shared" si="845"/>
        <v>10957.84</v>
      </c>
      <c r="AU702" s="155"/>
      <c r="AV702" s="83">
        <f t="shared" si="860"/>
        <v>10957.84</v>
      </c>
      <c r="AW702" s="83">
        <f t="shared" si="846"/>
        <v>10957.84</v>
      </c>
      <c r="AX702" s="83">
        <f t="shared" si="847"/>
        <v>10957.84</v>
      </c>
      <c r="AY702" s="83">
        <f t="shared" si="848"/>
        <v>10957.84</v>
      </c>
      <c r="AZ702" s="83">
        <f t="shared" si="849"/>
        <v>10957.84</v>
      </c>
      <c r="BA702" s="83">
        <f t="shared" si="850"/>
        <v>10957.84</v>
      </c>
      <c r="BB702" s="83">
        <f t="shared" si="851"/>
        <v>10957.84</v>
      </c>
      <c r="BC702" s="83">
        <f t="shared" si="852"/>
        <v>10957.84</v>
      </c>
      <c r="BD702" s="83">
        <f t="shared" si="853"/>
        <v>10957.84</v>
      </c>
      <c r="BE702" s="83">
        <f t="shared" si="854"/>
        <v>10957.84</v>
      </c>
      <c r="BF702" s="83">
        <f t="shared" si="855"/>
        <v>10957.84</v>
      </c>
      <c r="BG702" s="83">
        <f t="shared" si="856"/>
        <v>10957.84</v>
      </c>
      <c r="BI702" s="83"/>
      <c r="BJ702" s="83"/>
      <c r="BK702" s="83"/>
      <c r="BL702" s="83"/>
      <c r="BM702" s="83"/>
      <c r="BN702" s="83"/>
      <c r="BO702" s="83"/>
      <c r="BP702" s="83"/>
      <c r="BQ702" s="83"/>
      <c r="BR702" s="83"/>
      <c r="BS702" s="83"/>
      <c r="BT702" s="83"/>
      <c r="BV702" s="83"/>
      <c r="BW702" s="83"/>
      <c r="BX702" s="83"/>
      <c r="BY702" s="83"/>
      <c r="BZ702" s="83"/>
      <c r="CA702" s="83"/>
      <c r="CB702" s="83"/>
      <c r="CC702" s="83"/>
      <c r="CD702" s="83"/>
      <c r="CE702" s="83"/>
      <c r="CF702" s="83"/>
      <c r="CG702" s="83"/>
      <c r="CI702" s="83"/>
      <c r="CJ702" s="83"/>
      <c r="CK702" s="83"/>
      <c r="CL702" s="83"/>
      <c r="CM702" s="83"/>
      <c r="CN702" s="83"/>
      <c r="CO702" s="83"/>
      <c r="CP702" s="83"/>
      <c r="CQ702" s="83"/>
      <c r="CR702" s="83"/>
      <c r="CS702" s="83"/>
      <c r="CT702" s="83"/>
      <c r="CV702" s="83"/>
      <c r="CW702" s="83"/>
      <c r="CX702" s="83"/>
      <c r="CY702" s="83"/>
      <c r="CZ702" s="83"/>
      <c r="DA702" s="83"/>
      <c r="DB702" s="83"/>
      <c r="DC702" s="83"/>
      <c r="DD702" s="83"/>
      <c r="DE702" s="83"/>
      <c r="DF702" s="83"/>
      <c r="DG702" s="83"/>
      <c r="DI702" s="83"/>
      <c r="DJ702" s="83"/>
      <c r="DK702" s="83"/>
      <c r="DL702" s="83"/>
      <c r="DM702" s="83"/>
      <c r="DN702" s="83"/>
      <c r="DO702" s="83"/>
      <c r="DP702" s="83"/>
      <c r="DQ702" s="83"/>
      <c r="DR702" s="83"/>
      <c r="DS702" s="83"/>
      <c r="DT702" s="83"/>
      <c r="DV702" s="83"/>
      <c r="DW702" s="83"/>
      <c r="DX702" s="83"/>
      <c r="DY702" s="83"/>
      <c r="DZ702" s="83"/>
      <c r="EA702" s="83"/>
      <c r="EB702" s="83"/>
      <c r="EC702" s="83"/>
      <c r="ED702" s="83"/>
      <c r="EE702" s="83"/>
      <c r="EF702" s="83"/>
      <c r="EG702" s="83"/>
    </row>
    <row r="703" spans="1:138" ht="15.75" outlineLevel="1" x14ac:dyDescent="0.25">
      <c r="A703" s="2">
        <f t="shared" si="842"/>
        <v>4</v>
      </c>
      <c r="B703" s="88" t="str">
        <f t="shared" si="842"/>
        <v>PRE-09816</v>
      </c>
      <c r="C703" s="88" t="str">
        <f t="shared" si="842"/>
        <v>SPP TXE - Hampton Sub - Bridge</v>
      </c>
      <c r="D703" s="2" t="str">
        <f t="shared" si="842"/>
        <v>PRE-09816.1</v>
      </c>
      <c r="E703" s="161" t="str">
        <f t="shared" si="842"/>
        <v>SPP TXE - Hampton Sub - Bridge</v>
      </c>
      <c r="H703" s="174">
        <v>0</v>
      </c>
      <c r="I703" s="144">
        <f t="shared" ref="I703:T703" si="862">I8-I147+H703</f>
        <v>0</v>
      </c>
      <c r="J703" s="144">
        <f t="shared" si="862"/>
        <v>0</v>
      </c>
      <c r="K703" s="144">
        <f t="shared" si="862"/>
        <v>0</v>
      </c>
      <c r="L703" s="144">
        <f t="shared" si="862"/>
        <v>0</v>
      </c>
      <c r="M703" s="144">
        <f t="shared" si="862"/>
        <v>0</v>
      </c>
      <c r="N703" s="144">
        <f t="shared" si="862"/>
        <v>0</v>
      </c>
      <c r="O703" s="144">
        <f t="shared" si="862"/>
        <v>0</v>
      </c>
      <c r="P703" s="144">
        <f t="shared" si="862"/>
        <v>0</v>
      </c>
      <c r="Q703" s="144">
        <f t="shared" si="862"/>
        <v>0</v>
      </c>
      <c r="R703" s="144">
        <f t="shared" si="862"/>
        <v>0</v>
      </c>
      <c r="S703" s="144">
        <f t="shared" si="862"/>
        <v>0</v>
      </c>
      <c r="T703" s="144">
        <f t="shared" si="862"/>
        <v>0</v>
      </c>
      <c r="V703" s="144">
        <f t="shared" si="858"/>
        <v>0</v>
      </c>
      <c r="W703" s="144">
        <f t="shared" si="844"/>
        <v>0</v>
      </c>
      <c r="X703" s="144">
        <f t="shared" si="844"/>
        <v>3260.43</v>
      </c>
      <c r="Y703" s="144">
        <f t="shared" si="844"/>
        <v>7007.93</v>
      </c>
      <c r="Z703" s="144">
        <f t="shared" si="844"/>
        <v>8605.43</v>
      </c>
      <c r="AA703" s="144">
        <f t="shared" si="844"/>
        <v>10680.43</v>
      </c>
      <c r="AB703" s="144">
        <f t="shared" si="844"/>
        <v>12445.76</v>
      </c>
      <c r="AC703" s="144">
        <f t="shared" si="844"/>
        <v>22599.510000000002</v>
      </c>
      <c r="AD703" s="144">
        <f t="shared" si="844"/>
        <v>36010.26</v>
      </c>
      <c r="AE703" s="144">
        <f t="shared" si="844"/>
        <v>66926.67</v>
      </c>
      <c r="AF703" s="144">
        <f t="shared" si="844"/>
        <v>98160.5</v>
      </c>
      <c r="AG703" s="144">
        <f t="shared" si="844"/>
        <v>83952.89</v>
      </c>
      <c r="AI703" s="144">
        <f t="shared" si="859"/>
        <v>83952.89</v>
      </c>
      <c r="AJ703" s="144">
        <f t="shared" si="845"/>
        <v>83952.89</v>
      </c>
      <c r="AK703" s="144">
        <f t="shared" si="845"/>
        <v>83952.89</v>
      </c>
      <c r="AL703" s="144">
        <f t="shared" si="845"/>
        <v>83952.89</v>
      </c>
      <c r="AM703" s="144">
        <f t="shared" si="845"/>
        <v>83952.89</v>
      </c>
      <c r="AN703" s="144">
        <f t="shared" si="845"/>
        <v>83952.89</v>
      </c>
      <c r="AO703" s="144">
        <f t="shared" si="845"/>
        <v>235517.46999999997</v>
      </c>
      <c r="AP703" s="144">
        <f t="shared" si="845"/>
        <v>387082.04999999993</v>
      </c>
      <c r="AQ703" s="144">
        <f t="shared" si="845"/>
        <v>538646.62999999989</v>
      </c>
      <c r="AR703" s="144">
        <f t="shared" si="845"/>
        <v>690211.20999999985</v>
      </c>
      <c r="AS703" s="144">
        <f t="shared" si="845"/>
        <v>0</v>
      </c>
      <c r="AT703" s="144">
        <f t="shared" si="845"/>
        <v>0</v>
      </c>
      <c r="AU703" s="155"/>
      <c r="AV703" s="2">
        <f t="shared" si="860"/>
        <v>0</v>
      </c>
      <c r="AW703" s="2">
        <f t="shared" si="846"/>
        <v>0</v>
      </c>
      <c r="AX703" s="2">
        <f t="shared" si="847"/>
        <v>0</v>
      </c>
      <c r="AY703" s="2">
        <f t="shared" si="848"/>
        <v>0</v>
      </c>
      <c r="AZ703" s="2">
        <f t="shared" si="849"/>
        <v>0</v>
      </c>
      <c r="BA703" s="2">
        <f t="shared" si="850"/>
        <v>0</v>
      </c>
      <c r="BB703" s="2">
        <f t="shared" si="851"/>
        <v>0</v>
      </c>
      <c r="BC703" s="2">
        <f t="shared" si="852"/>
        <v>0</v>
      </c>
      <c r="BD703" s="2">
        <f t="shared" si="853"/>
        <v>0</v>
      </c>
      <c r="BE703" s="2">
        <f t="shared" si="854"/>
        <v>0</v>
      </c>
      <c r="BF703" s="2">
        <f t="shared" si="855"/>
        <v>0</v>
      </c>
      <c r="BG703" s="2">
        <f t="shared" si="856"/>
        <v>0</v>
      </c>
      <c r="BH703" s="145"/>
      <c r="BU703" s="145"/>
      <c r="CH703" s="145"/>
      <c r="CU703" s="145"/>
      <c r="DH703" s="145"/>
      <c r="DU703" s="145"/>
      <c r="EH703" s="145"/>
    </row>
    <row r="704" spans="1:138" ht="15.75" outlineLevel="1" x14ac:dyDescent="0.25">
      <c r="A704" s="2">
        <f t="shared" si="842"/>
        <v>5</v>
      </c>
      <c r="B704" s="88" t="str">
        <f t="shared" si="842"/>
        <v>PRE-09817</v>
      </c>
      <c r="C704" s="88" t="str">
        <f t="shared" si="842"/>
        <v>SPP TXE - 230033</v>
      </c>
      <c r="D704" s="2" t="str">
        <f t="shared" si="842"/>
        <v>PRE-09817.1</v>
      </c>
      <c r="E704" s="161" t="str">
        <f t="shared" si="842"/>
        <v>SPP TXE - 230033</v>
      </c>
      <c r="H704" s="174">
        <v>0</v>
      </c>
      <c r="I704" s="144">
        <f t="shared" ref="I704:T704" si="863">I9-I148+H704</f>
        <v>0</v>
      </c>
      <c r="J704" s="144">
        <f t="shared" si="863"/>
        <v>0</v>
      </c>
      <c r="K704" s="144">
        <f t="shared" si="863"/>
        <v>0</v>
      </c>
      <c r="L704" s="144">
        <f t="shared" si="863"/>
        <v>0</v>
      </c>
      <c r="M704" s="144">
        <f t="shared" si="863"/>
        <v>0</v>
      </c>
      <c r="N704" s="144">
        <f t="shared" si="863"/>
        <v>0</v>
      </c>
      <c r="O704" s="144">
        <f t="shared" si="863"/>
        <v>0</v>
      </c>
      <c r="P704" s="144">
        <f t="shared" si="863"/>
        <v>0</v>
      </c>
      <c r="Q704" s="144">
        <f t="shared" si="863"/>
        <v>0</v>
      </c>
      <c r="R704" s="144">
        <f t="shared" si="863"/>
        <v>0</v>
      </c>
      <c r="S704" s="144">
        <f t="shared" si="863"/>
        <v>0</v>
      </c>
      <c r="T704" s="144">
        <f t="shared" si="863"/>
        <v>0</v>
      </c>
      <c r="V704" s="144">
        <f t="shared" si="858"/>
        <v>0</v>
      </c>
      <c r="W704" s="144">
        <f t="shared" si="844"/>
        <v>0</v>
      </c>
      <c r="X704" s="144">
        <f t="shared" si="844"/>
        <v>0</v>
      </c>
      <c r="Y704" s="144">
        <f t="shared" si="844"/>
        <v>3768.75</v>
      </c>
      <c r="Z704" s="144">
        <f t="shared" si="844"/>
        <v>5381.25</v>
      </c>
      <c r="AA704" s="144">
        <f t="shared" si="844"/>
        <v>5381.25</v>
      </c>
      <c r="AB704" s="144">
        <f t="shared" si="844"/>
        <v>5381.25</v>
      </c>
      <c r="AC704" s="144">
        <f t="shared" si="844"/>
        <v>5381.25</v>
      </c>
      <c r="AD704" s="144">
        <f t="shared" si="844"/>
        <v>5381.25</v>
      </c>
      <c r="AE704" s="144">
        <f t="shared" si="844"/>
        <v>5381.25</v>
      </c>
      <c r="AF704" s="144">
        <f t="shared" si="844"/>
        <v>5381.25</v>
      </c>
      <c r="AG704" s="144">
        <f t="shared" si="844"/>
        <v>5381.25</v>
      </c>
      <c r="AI704" s="144">
        <f t="shared" si="859"/>
        <v>5381.25</v>
      </c>
      <c r="AJ704" s="144">
        <f t="shared" si="845"/>
        <v>5381.25</v>
      </c>
      <c r="AK704" s="144">
        <f t="shared" si="845"/>
        <v>5381.25</v>
      </c>
      <c r="AL704" s="144">
        <f t="shared" si="845"/>
        <v>5381.25</v>
      </c>
      <c r="AM704" s="144">
        <f t="shared" si="845"/>
        <v>5381.25</v>
      </c>
      <c r="AN704" s="144">
        <f t="shared" si="845"/>
        <v>5381.25</v>
      </c>
      <c r="AO704" s="144">
        <f t="shared" si="845"/>
        <v>5381.25</v>
      </c>
      <c r="AP704" s="144">
        <f t="shared" si="845"/>
        <v>5381.25</v>
      </c>
      <c r="AQ704" s="144">
        <f t="shared" si="845"/>
        <v>5381.25</v>
      </c>
      <c r="AR704" s="144">
        <f t="shared" si="845"/>
        <v>5381.25</v>
      </c>
      <c r="AS704" s="144">
        <f t="shared" si="845"/>
        <v>5381.25</v>
      </c>
      <c r="AT704" s="144">
        <f t="shared" si="845"/>
        <v>5381.25</v>
      </c>
      <c r="AU704" s="155"/>
      <c r="AV704" s="2">
        <f t="shared" si="860"/>
        <v>5381.25</v>
      </c>
      <c r="AW704" s="2">
        <f t="shared" si="846"/>
        <v>5381.25</v>
      </c>
      <c r="AX704" s="2">
        <f t="shared" si="847"/>
        <v>5381.25</v>
      </c>
      <c r="AY704" s="2">
        <f t="shared" si="848"/>
        <v>5381.25</v>
      </c>
      <c r="AZ704" s="2">
        <f t="shared" si="849"/>
        <v>5381.25</v>
      </c>
      <c r="BA704" s="2">
        <f t="shared" si="850"/>
        <v>5381.25</v>
      </c>
      <c r="BB704" s="2">
        <f t="shared" si="851"/>
        <v>5381.25</v>
      </c>
      <c r="BC704" s="2">
        <f t="shared" si="852"/>
        <v>5381.25</v>
      </c>
      <c r="BD704" s="2">
        <f t="shared" si="853"/>
        <v>5381.25</v>
      </c>
      <c r="BE704" s="2">
        <f t="shared" si="854"/>
        <v>5381.25</v>
      </c>
      <c r="BF704" s="2">
        <f t="shared" si="855"/>
        <v>5381.25</v>
      </c>
      <c r="BG704" s="2">
        <f t="shared" si="856"/>
        <v>5381.25</v>
      </c>
      <c r="BH704" s="145"/>
      <c r="BU704" s="145"/>
      <c r="CH704" s="145"/>
      <c r="CU704" s="145"/>
      <c r="DH704" s="145"/>
      <c r="DU704" s="145"/>
      <c r="EH704" s="145"/>
    </row>
    <row r="705" spans="1:138" ht="15.75" outlineLevel="1" x14ac:dyDescent="0.25">
      <c r="A705" s="2">
        <f t="shared" si="842"/>
        <v>6</v>
      </c>
      <c r="B705" s="88" t="str">
        <f t="shared" si="842"/>
        <v>PRE-09818</v>
      </c>
      <c r="C705" s="88" t="str">
        <f t="shared" si="842"/>
        <v>SPP TXE - Morris Bridge - Bridge</v>
      </c>
      <c r="D705" s="2" t="str">
        <f t="shared" si="842"/>
        <v>PRE-09818.1</v>
      </c>
      <c r="E705" s="161" t="str">
        <f t="shared" si="842"/>
        <v>SPP TXE - Morris Bridge - Bridge</v>
      </c>
      <c r="H705" s="174">
        <v>0</v>
      </c>
      <c r="I705" s="144">
        <f t="shared" ref="I705:T705" si="864">I10-I149+H705</f>
        <v>0</v>
      </c>
      <c r="J705" s="144">
        <f t="shared" si="864"/>
        <v>0</v>
      </c>
      <c r="K705" s="144">
        <f t="shared" si="864"/>
        <v>0</v>
      </c>
      <c r="L705" s="144">
        <f t="shared" si="864"/>
        <v>0</v>
      </c>
      <c r="M705" s="144">
        <f t="shared" si="864"/>
        <v>0</v>
      </c>
      <c r="N705" s="144">
        <f t="shared" si="864"/>
        <v>0</v>
      </c>
      <c r="O705" s="144">
        <f t="shared" si="864"/>
        <v>0</v>
      </c>
      <c r="P705" s="144">
        <f t="shared" si="864"/>
        <v>0</v>
      </c>
      <c r="Q705" s="144">
        <f t="shared" si="864"/>
        <v>0</v>
      </c>
      <c r="R705" s="144">
        <f t="shared" si="864"/>
        <v>0</v>
      </c>
      <c r="S705" s="144">
        <f t="shared" si="864"/>
        <v>0</v>
      </c>
      <c r="T705" s="144">
        <f t="shared" si="864"/>
        <v>0</v>
      </c>
      <c r="V705" s="144">
        <f t="shared" si="858"/>
        <v>0</v>
      </c>
      <c r="W705" s="144">
        <f t="shared" si="844"/>
        <v>0</v>
      </c>
      <c r="X705" s="144">
        <f t="shared" si="844"/>
        <v>170.86</v>
      </c>
      <c r="Y705" s="144">
        <f t="shared" si="844"/>
        <v>3943.36</v>
      </c>
      <c r="Z705" s="144">
        <f t="shared" si="844"/>
        <v>5503.3600000000006</v>
      </c>
      <c r="AA705" s="144">
        <f t="shared" si="844"/>
        <v>8233.86</v>
      </c>
      <c r="AB705" s="144">
        <f t="shared" si="844"/>
        <v>9874.02</v>
      </c>
      <c r="AC705" s="144">
        <f t="shared" si="844"/>
        <v>18520.27</v>
      </c>
      <c r="AD705" s="144">
        <f t="shared" si="844"/>
        <v>34762.880000000005</v>
      </c>
      <c r="AE705" s="144">
        <f t="shared" si="844"/>
        <v>61691.680000000008</v>
      </c>
      <c r="AF705" s="144">
        <f t="shared" si="844"/>
        <v>109356.40000000001</v>
      </c>
      <c r="AG705" s="144">
        <f t="shared" si="844"/>
        <v>87273.200000000012</v>
      </c>
      <c r="AI705" s="144">
        <f t="shared" si="859"/>
        <v>87273.200000000012</v>
      </c>
      <c r="AJ705" s="144">
        <f t="shared" si="845"/>
        <v>87273.200000000012</v>
      </c>
      <c r="AK705" s="144">
        <f t="shared" si="845"/>
        <v>87273.200000000012</v>
      </c>
      <c r="AL705" s="144">
        <f t="shared" si="845"/>
        <v>87273.200000000012</v>
      </c>
      <c r="AM705" s="144">
        <f t="shared" si="845"/>
        <v>193572.88</v>
      </c>
      <c r="AN705" s="144">
        <f t="shared" si="845"/>
        <v>299872.56</v>
      </c>
      <c r="AO705" s="144">
        <f t="shared" si="845"/>
        <v>406172.24</v>
      </c>
      <c r="AP705" s="144">
        <f t="shared" si="845"/>
        <v>512471.92</v>
      </c>
      <c r="AQ705" s="144">
        <f t="shared" si="845"/>
        <v>0</v>
      </c>
      <c r="AR705" s="144">
        <f t="shared" si="845"/>
        <v>0</v>
      </c>
      <c r="AS705" s="144">
        <f t="shared" si="845"/>
        <v>0</v>
      </c>
      <c r="AT705" s="144">
        <f t="shared" si="845"/>
        <v>0</v>
      </c>
      <c r="AU705" s="155"/>
      <c r="AV705" s="2">
        <f t="shared" si="860"/>
        <v>0</v>
      </c>
      <c r="AW705" s="2">
        <f t="shared" si="846"/>
        <v>0</v>
      </c>
      <c r="AX705" s="2">
        <f t="shared" si="847"/>
        <v>0</v>
      </c>
      <c r="AY705" s="2">
        <f t="shared" si="848"/>
        <v>0</v>
      </c>
      <c r="AZ705" s="2">
        <f t="shared" si="849"/>
        <v>0</v>
      </c>
      <c r="BA705" s="2">
        <f t="shared" si="850"/>
        <v>0</v>
      </c>
      <c r="BB705" s="2">
        <f t="shared" si="851"/>
        <v>0</v>
      </c>
      <c r="BC705" s="2">
        <f t="shared" si="852"/>
        <v>0</v>
      </c>
      <c r="BD705" s="2">
        <f t="shared" si="853"/>
        <v>0</v>
      </c>
      <c r="BE705" s="2">
        <f t="shared" si="854"/>
        <v>0</v>
      </c>
      <c r="BF705" s="2">
        <f t="shared" si="855"/>
        <v>0</v>
      </c>
      <c r="BG705" s="2">
        <f t="shared" si="856"/>
        <v>0</v>
      </c>
      <c r="BH705" s="145"/>
      <c r="BU705" s="145"/>
      <c r="CH705" s="145"/>
      <c r="CU705" s="145"/>
      <c r="DH705" s="145"/>
      <c r="DU705" s="145"/>
      <c r="EH705" s="145"/>
    </row>
    <row r="706" spans="1:138" ht="15.75" outlineLevel="1" x14ac:dyDescent="0.25">
      <c r="A706" s="2">
        <f t="shared" si="842"/>
        <v>7</v>
      </c>
      <c r="B706" s="88" t="str">
        <f t="shared" si="842"/>
        <v>PRE-09819</v>
      </c>
      <c r="C706" s="88" t="str">
        <f t="shared" si="842"/>
        <v>SPP TXE - 66007</v>
      </c>
      <c r="D706" s="2" t="str">
        <f t="shared" si="842"/>
        <v>PRE-09819.1</v>
      </c>
      <c r="E706" s="161" t="str">
        <f t="shared" si="842"/>
        <v>SPP TXE - 66007</v>
      </c>
      <c r="H706" s="174">
        <v>0</v>
      </c>
      <c r="I706" s="144">
        <f t="shared" ref="I706:T706" si="865">I11-I150+H706</f>
        <v>0</v>
      </c>
      <c r="J706" s="144">
        <f t="shared" si="865"/>
        <v>0</v>
      </c>
      <c r="K706" s="144">
        <f t="shared" si="865"/>
        <v>0</v>
      </c>
      <c r="L706" s="144">
        <f t="shared" si="865"/>
        <v>0</v>
      </c>
      <c r="M706" s="144">
        <f t="shared" si="865"/>
        <v>0</v>
      </c>
      <c r="N706" s="144">
        <f t="shared" si="865"/>
        <v>0</v>
      </c>
      <c r="O706" s="144">
        <f t="shared" si="865"/>
        <v>0</v>
      </c>
      <c r="P706" s="144">
        <f t="shared" si="865"/>
        <v>0</v>
      </c>
      <c r="Q706" s="144">
        <f t="shared" si="865"/>
        <v>0</v>
      </c>
      <c r="R706" s="144">
        <f t="shared" si="865"/>
        <v>0</v>
      </c>
      <c r="S706" s="144">
        <f t="shared" si="865"/>
        <v>0</v>
      </c>
      <c r="T706" s="144">
        <f t="shared" si="865"/>
        <v>0</v>
      </c>
      <c r="V706" s="144">
        <f t="shared" si="858"/>
        <v>0</v>
      </c>
      <c r="W706" s="144">
        <f t="shared" si="844"/>
        <v>0</v>
      </c>
      <c r="X706" s="144">
        <f t="shared" si="844"/>
        <v>0</v>
      </c>
      <c r="Y706" s="144">
        <f t="shared" si="844"/>
        <v>3747.5</v>
      </c>
      <c r="Z706" s="144">
        <f t="shared" si="844"/>
        <v>5302.04</v>
      </c>
      <c r="AA706" s="144">
        <f t="shared" si="844"/>
        <v>7377.04</v>
      </c>
      <c r="AB706" s="144">
        <f t="shared" si="844"/>
        <v>8954.5400000000009</v>
      </c>
      <c r="AC706" s="144">
        <f t="shared" si="844"/>
        <v>9824.5400000000009</v>
      </c>
      <c r="AD706" s="144">
        <f t="shared" si="844"/>
        <v>12127.04</v>
      </c>
      <c r="AE706" s="144">
        <f t="shared" si="844"/>
        <v>16327.04</v>
      </c>
      <c r="AF706" s="144">
        <f t="shared" si="844"/>
        <v>26994.120000000003</v>
      </c>
      <c r="AG706" s="144">
        <f t="shared" si="844"/>
        <v>27219.320000000003</v>
      </c>
      <c r="AI706" s="144">
        <f t="shared" si="859"/>
        <v>39583.820000000007</v>
      </c>
      <c r="AJ706" s="144">
        <f t="shared" si="845"/>
        <v>48448.320000000007</v>
      </c>
      <c r="AK706" s="144">
        <f t="shared" si="845"/>
        <v>48448.320000000007</v>
      </c>
      <c r="AL706" s="144">
        <f t="shared" si="845"/>
        <v>48448.320000000007</v>
      </c>
      <c r="AM706" s="144">
        <f t="shared" si="845"/>
        <v>48448.320000000007</v>
      </c>
      <c r="AN706" s="144">
        <f t="shared" si="845"/>
        <v>48448.320000000007</v>
      </c>
      <c r="AO706" s="144">
        <f t="shared" si="845"/>
        <v>48448.320000000007</v>
      </c>
      <c r="AP706" s="144">
        <f t="shared" si="845"/>
        <v>48448.320000000007</v>
      </c>
      <c r="AQ706" s="144">
        <f t="shared" si="845"/>
        <v>48448.320000000007</v>
      </c>
      <c r="AR706" s="144">
        <f t="shared" si="845"/>
        <v>48448.320000000007</v>
      </c>
      <c r="AS706" s="144">
        <f t="shared" si="845"/>
        <v>48448.320000000007</v>
      </c>
      <c r="AT706" s="144">
        <f t="shared" si="845"/>
        <v>48448.320000000007</v>
      </c>
      <c r="AU706" s="155"/>
      <c r="AV706" s="2">
        <f t="shared" si="860"/>
        <v>48448.320000000007</v>
      </c>
      <c r="AW706" s="2">
        <f t="shared" si="846"/>
        <v>48448.320000000007</v>
      </c>
      <c r="AX706" s="2">
        <f t="shared" si="847"/>
        <v>48448.320000000007</v>
      </c>
      <c r="AY706" s="2">
        <f t="shared" si="848"/>
        <v>48448.320000000007</v>
      </c>
      <c r="AZ706" s="2">
        <f t="shared" si="849"/>
        <v>48448.320000000007</v>
      </c>
      <c r="BA706" s="2">
        <f t="shared" si="850"/>
        <v>48448.320000000007</v>
      </c>
      <c r="BB706" s="2">
        <f t="shared" si="851"/>
        <v>48448.320000000007</v>
      </c>
      <c r="BC706" s="2">
        <f t="shared" si="852"/>
        <v>96969.650000000009</v>
      </c>
      <c r="BD706" s="2">
        <f t="shared" si="853"/>
        <v>145490.98000000001</v>
      </c>
      <c r="BE706" s="2">
        <f t="shared" si="854"/>
        <v>194012.31</v>
      </c>
      <c r="BF706" s="2">
        <f t="shared" si="855"/>
        <v>0</v>
      </c>
      <c r="BG706" s="2">
        <f t="shared" si="856"/>
        <v>0</v>
      </c>
      <c r="BH706" s="145"/>
      <c r="BU706" s="145"/>
      <c r="CH706" s="145"/>
      <c r="CU706" s="145"/>
      <c r="DH706" s="145"/>
      <c r="DU706" s="145"/>
      <c r="EH706" s="145"/>
    </row>
    <row r="707" spans="1:138" ht="15.75" outlineLevel="1" x14ac:dyDescent="0.25">
      <c r="A707" s="2">
        <f t="shared" si="842"/>
        <v>8</v>
      </c>
      <c r="B707" s="88" t="str">
        <f t="shared" si="842"/>
        <v>PRE-09820</v>
      </c>
      <c r="C707" s="88" t="str">
        <f t="shared" si="842"/>
        <v>SPP TXE - 230037</v>
      </c>
      <c r="D707" s="2" t="str">
        <f t="shared" si="842"/>
        <v>PRE-09820.1</v>
      </c>
      <c r="E707" s="161" t="str">
        <f t="shared" si="842"/>
        <v>SPP TXE - 230037</v>
      </c>
      <c r="H707" s="174">
        <v>0</v>
      </c>
      <c r="I707" s="144">
        <f t="shared" ref="I707:T707" si="866">I12-I151+H707</f>
        <v>0</v>
      </c>
      <c r="J707" s="144">
        <f t="shared" si="866"/>
        <v>0</v>
      </c>
      <c r="K707" s="144">
        <f t="shared" si="866"/>
        <v>0</v>
      </c>
      <c r="L707" s="144">
        <f t="shared" si="866"/>
        <v>0</v>
      </c>
      <c r="M707" s="144">
        <f t="shared" si="866"/>
        <v>0</v>
      </c>
      <c r="N707" s="144">
        <f t="shared" si="866"/>
        <v>0</v>
      </c>
      <c r="O707" s="144">
        <f t="shared" si="866"/>
        <v>0</v>
      </c>
      <c r="P707" s="144">
        <f t="shared" si="866"/>
        <v>0</v>
      </c>
      <c r="Q707" s="144">
        <f t="shared" si="866"/>
        <v>0</v>
      </c>
      <c r="R707" s="144">
        <f t="shared" si="866"/>
        <v>0</v>
      </c>
      <c r="S707" s="144">
        <f t="shared" si="866"/>
        <v>0</v>
      </c>
      <c r="T707" s="144">
        <f t="shared" si="866"/>
        <v>0</v>
      </c>
      <c r="V707" s="144">
        <f t="shared" si="858"/>
        <v>0</v>
      </c>
      <c r="W707" s="144">
        <f t="shared" si="844"/>
        <v>0</v>
      </c>
      <c r="X707" s="144">
        <f t="shared" si="844"/>
        <v>3740</v>
      </c>
      <c r="Y707" s="144">
        <f t="shared" si="844"/>
        <v>7492.5</v>
      </c>
      <c r="Z707" s="144">
        <f t="shared" si="844"/>
        <v>8895</v>
      </c>
      <c r="AA707" s="144">
        <f t="shared" si="844"/>
        <v>8895</v>
      </c>
      <c r="AB707" s="144">
        <f t="shared" si="844"/>
        <v>8895</v>
      </c>
      <c r="AC707" s="144">
        <f t="shared" si="844"/>
        <v>8895</v>
      </c>
      <c r="AD707" s="144">
        <f t="shared" si="844"/>
        <v>8895</v>
      </c>
      <c r="AE707" s="144">
        <f t="shared" si="844"/>
        <v>8895</v>
      </c>
      <c r="AF707" s="144">
        <f t="shared" si="844"/>
        <v>8895</v>
      </c>
      <c r="AG707" s="144">
        <f t="shared" si="844"/>
        <v>8895</v>
      </c>
      <c r="AI707" s="144">
        <f t="shared" si="859"/>
        <v>8895</v>
      </c>
      <c r="AJ707" s="144">
        <f t="shared" si="845"/>
        <v>8895</v>
      </c>
      <c r="AK707" s="144">
        <f t="shared" si="845"/>
        <v>8895</v>
      </c>
      <c r="AL707" s="144">
        <f t="shared" si="845"/>
        <v>8895</v>
      </c>
      <c r="AM707" s="144">
        <f t="shared" si="845"/>
        <v>8895</v>
      </c>
      <c r="AN707" s="144">
        <f t="shared" si="845"/>
        <v>8895</v>
      </c>
      <c r="AO707" s="144">
        <f t="shared" si="845"/>
        <v>8895</v>
      </c>
      <c r="AP707" s="144">
        <f t="shared" si="845"/>
        <v>8895</v>
      </c>
      <c r="AQ707" s="144">
        <f t="shared" si="845"/>
        <v>8895</v>
      </c>
      <c r="AR707" s="144">
        <f t="shared" si="845"/>
        <v>8895</v>
      </c>
      <c r="AS707" s="144">
        <f t="shared" si="845"/>
        <v>8895</v>
      </c>
      <c r="AT707" s="144">
        <f t="shared" si="845"/>
        <v>8895</v>
      </c>
      <c r="AU707" s="155"/>
      <c r="AV707" s="2">
        <f t="shared" si="860"/>
        <v>8895</v>
      </c>
      <c r="AW707" s="2">
        <f t="shared" si="846"/>
        <v>8895</v>
      </c>
      <c r="AX707" s="2">
        <f t="shared" si="847"/>
        <v>8895</v>
      </c>
      <c r="AY707" s="2">
        <f t="shared" si="848"/>
        <v>8895</v>
      </c>
      <c r="AZ707" s="2">
        <f t="shared" si="849"/>
        <v>8895</v>
      </c>
      <c r="BA707" s="2">
        <f t="shared" si="850"/>
        <v>8895</v>
      </c>
      <c r="BB707" s="2">
        <f t="shared" si="851"/>
        <v>8895</v>
      </c>
      <c r="BC707" s="2">
        <f t="shared" si="852"/>
        <v>8895</v>
      </c>
      <c r="BD707" s="2">
        <f t="shared" si="853"/>
        <v>8895</v>
      </c>
      <c r="BE707" s="2">
        <f t="shared" si="854"/>
        <v>8895</v>
      </c>
      <c r="BF707" s="2">
        <f t="shared" si="855"/>
        <v>8895</v>
      </c>
      <c r="BG707" s="2">
        <f t="shared" si="856"/>
        <v>8895</v>
      </c>
      <c r="BH707" s="145"/>
      <c r="BU707" s="145"/>
      <c r="CH707" s="145"/>
      <c r="CU707" s="145"/>
      <c r="DH707" s="145"/>
      <c r="DU707" s="145"/>
      <c r="EH707" s="145"/>
    </row>
    <row r="708" spans="1:138" ht="15.75" outlineLevel="1" x14ac:dyDescent="0.25">
      <c r="A708" s="2">
        <f t="shared" si="842"/>
        <v>9</v>
      </c>
      <c r="B708" s="88" t="str">
        <f t="shared" si="842"/>
        <v>PRE-09821</v>
      </c>
      <c r="C708" s="88" t="str">
        <f t="shared" si="842"/>
        <v>SPP TXE - 66839</v>
      </c>
      <c r="D708" s="2" t="str">
        <f t="shared" si="842"/>
        <v>PRE-09821.1</v>
      </c>
      <c r="E708" s="161" t="str">
        <f t="shared" si="842"/>
        <v>SPP TXE - 66839</v>
      </c>
      <c r="H708" s="174">
        <v>0</v>
      </c>
      <c r="I708" s="144">
        <f t="shared" ref="I708:T708" si="867">I13-I152+H708</f>
        <v>0</v>
      </c>
      <c r="J708" s="144">
        <f t="shared" si="867"/>
        <v>0</v>
      </c>
      <c r="K708" s="144">
        <f t="shared" si="867"/>
        <v>0</v>
      </c>
      <c r="L708" s="144">
        <f t="shared" si="867"/>
        <v>0</v>
      </c>
      <c r="M708" s="144">
        <f t="shared" si="867"/>
        <v>0</v>
      </c>
      <c r="N708" s="144">
        <f t="shared" si="867"/>
        <v>0</v>
      </c>
      <c r="O708" s="144">
        <f t="shared" si="867"/>
        <v>0</v>
      </c>
      <c r="P708" s="144">
        <f t="shared" si="867"/>
        <v>0</v>
      </c>
      <c r="Q708" s="144">
        <f t="shared" si="867"/>
        <v>0</v>
      </c>
      <c r="R708" s="144">
        <f t="shared" si="867"/>
        <v>0</v>
      </c>
      <c r="S708" s="144">
        <f t="shared" si="867"/>
        <v>0</v>
      </c>
      <c r="T708" s="144">
        <f t="shared" si="867"/>
        <v>0</v>
      </c>
      <c r="V708" s="144">
        <f t="shared" si="858"/>
        <v>0</v>
      </c>
      <c r="W708" s="144">
        <f t="shared" si="844"/>
        <v>0</v>
      </c>
      <c r="X708" s="144">
        <f t="shared" si="844"/>
        <v>4120</v>
      </c>
      <c r="Y708" s="144">
        <f t="shared" si="844"/>
        <v>7885</v>
      </c>
      <c r="Z708" s="144">
        <f t="shared" si="844"/>
        <v>9277.5</v>
      </c>
      <c r="AA708" s="144">
        <f t="shared" si="844"/>
        <v>11652.5</v>
      </c>
      <c r="AB708" s="144">
        <f t="shared" si="844"/>
        <v>13572.5</v>
      </c>
      <c r="AC708" s="144">
        <f t="shared" si="844"/>
        <v>14221.25</v>
      </c>
      <c r="AD708" s="144">
        <f t="shared" si="844"/>
        <v>15721.25</v>
      </c>
      <c r="AE708" s="144">
        <f t="shared" si="844"/>
        <v>15721.25</v>
      </c>
      <c r="AF708" s="144">
        <f t="shared" si="844"/>
        <v>15721.25</v>
      </c>
      <c r="AG708" s="144">
        <f t="shared" si="844"/>
        <v>20336.25</v>
      </c>
      <c r="AI708" s="144">
        <f t="shared" si="859"/>
        <v>20336.25</v>
      </c>
      <c r="AJ708" s="144">
        <f t="shared" si="845"/>
        <v>20336.25</v>
      </c>
      <c r="AK708" s="144">
        <f t="shared" si="845"/>
        <v>20336.25</v>
      </c>
      <c r="AL708" s="144">
        <f t="shared" si="845"/>
        <v>20336.25</v>
      </c>
      <c r="AM708" s="144">
        <f t="shared" si="845"/>
        <v>20336.25</v>
      </c>
      <c r="AN708" s="144">
        <f t="shared" si="845"/>
        <v>20336.25</v>
      </c>
      <c r="AO708" s="144">
        <f t="shared" si="845"/>
        <v>20336.25</v>
      </c>
      <c r="AP708" s="144">
        <f t="shared" si="845"/>
        <v>20336.25</v>
      </c>
      <c r="AQ708" s="144">
        <f t="shared" si="845"/>
        <v>20336.25</v>
      </c>
      <c r="AR708" s="144">
        <f t="shared" si="845"/>
        <v>29002.92</v>
      </c>
      <c r="AS708" s="144">
        <f t="shared" si="845"/>
        <v>37669.589999999997</v>
      </c>
      <c r="AT708" s="144">
        <f t="shared" si="845"/>
        <v>46336.259999999995</v>
      </c>
      <c r="AU708" s="155"/>
      <c r="AV708" s="2">
        <f t="shared" si="860"/>
        <v>61528.53</v>
      </c>
      <c r="AW708" s="2">
        <f t="shared" si="846"/>
        <v>76720.800000000003</v>
      </c>
      <c r="AX708" s="2">
        <f t="shared" si="847"/>
        <v>76720.800000000003</v>
      </c>
      <c r="AY708" s="2">
        <f t="shared" si="848"/>
        <v>76720.800000000003</v>
      </c>
      <c r="AZ708" s="2">
        <f t="shared" si="849"/>
        <v>76720.800000000003</v>
      </c>
      <c r="BA708" s="2">
        <f t="shared" si="850"/>
        <v>76720.800000000003</v>
      </c>
      <c r="BB708" s="2">
        <f t="shared" si="851"/>
        <v>76720.800000000003</v>
      </c>
      <c r="BC708" s="2">
        <f t="shared" si="852"/>
        <v>76720.800000000003</v>
      </c>
      <c r="BD708" s="2">
        <f t="shared" si="853"/>
        <v>76720.800000000003</v>
      </c>
      <c r="BE708" s="2">
        <f t="shared" si="854"/>
        <v>76720.800000000003</v>
      </c>
      <c r="BF708" s="2">
        <f t="shared" si="855"/>
        <v>76720.800000000003</v>
      </c>
      <c r="BG708" s="2">
        <f t="shared" si="856"/>
        <v>76720.800000000003</v>
      </c>
      <c r="BH708" s="145"/>
      <c r="BU708" s="145"/>
      <c r="CH708" s="145"/>
      <c r="CU708" s="145"/>
      <c r="DH708" s="145"/>
      <c r="DU708" s="145"/>
      <c r="EH708" s="145"/>
    </row>
    <row r="709" spans="1:138" ht="15.75" outlineLevel="1" x14ac:dyDescent="0.25">
      <c r="A709" s="2">
        <f t="shared" si="842"/>
        <v>10</v>
      </c>
      <c r="B709" s="88" t="str">
        <f t="shared" si="842"/>
        <v>PRE-09822</v>
      </c>
      <c r="C709" s="88" t="str">
        <f t="shared" si="842"/>
        <v>SPP TXE - 230606</v>
      </c>
      <c r="D709" s="2" t="str">
        <f t="shared" si="842"/>
        <v>PRE-09822.1</v>
      </c>
      <c r="E709" s="161" t="str">
        <f t="shared" si="842"/>
        <v>SPP TXE - 230606</v>
      </c>
      <c r="H709" s="174">
        <v>0</v>
      </c>
      <c r="I709" s="144">
        <f t="shared" ref="I709:T709" si="868">I14-I153+H709</f>
        <v>0</v>
      </c>
      <c r="J709" s="144">
        <f t="shared" si="868"/>
        <v>0</v>
      </c>
      <c r="K709" s="144">
        <f t="shared" si="868"/>
        <v>0</v>
      </c>
      <c r="L709" s="144">
        <f t="shared" si="868"/>
        <v>0</v>
      </c>
      <c r="M709" s="144">
        <f t="shared" si="868"/>
        <v>0</v>
      </c>
      <c r="N709" s="144">
        <f t="shared" si="868"/>
        <v>0</v>
      </c>
      <c r="O709" s="144">
        <f t="shared" si="868"/>
        <v>0</v>
      </c>
      <c r="P709" s="144">
        <f t="shared" si="868"/>
        <v>0</v>
      </c>
      <c r="Q709" s="144">
        <f t="shared" si="868"/>
        <v>0</v>
      </c>
      <c r="R709" s="144">
        <f t="shared" si="868"/>
        <v>0</v>
      </c>
      <c r="S709" s="144">
        <f t="shared" si="868"/>
        <v>0</v>
      </c>
      <c r="T709" s="144">
        <f t="shared" si="868"/>
        <v>0</v>
      </c>
      <c r="V709" s="144">
        <f t="shared" si="858"/>
        <v>0</v>
      </c>
      <c r="W709" s="144">
        <f t="shared" si="844"/>
        <v>0</v>
      </c>
      <c r="X709" s="144">
        <f t="shared" si="844"/>
        <v>0</v>
      </c>
      <c r="Y709" s="144">
        <f t="shared" si="844"/>
        <v>3767.5</v>
      </c>
      <c r="Z709" s="144">
        <f t="shared" si="844"/>
        <v>5702.5</v>
      </c>
      <c r="AA709" s="144">
        <f t="shared" si="844"/>
        <v>8077.5</v>
      </c>
      <c r="AB709" s="144">
        <f t="shared" si="844"/>
        <v>9510</v>
      </c>
      <c r="AC709" s="144">
        <f t="shared" si="844"/>
        <v>11376.25</v>
      </c>
      <c r="AD709" s="144">
        <f t="shared" si="844"/>
        <v>11376.25</v>
      </c>
      <c r="AE709" s="144">
        <f t="shared" si="844"/>
        <v>11376.25</v>
      </c>
      <c r="AF709" s="144">
        <f t="shared" si="844"/>
        <v>16728.75</v>
      </c>
      <c r="AG709" s="144">
        <f t="shared" si="844"/>
        <v>18193.75</v>
      </c>
      <c r="AI709" s="144">
        <f t="shared" si="859"/>
        <v>18193.75</v>
      </c>
      <c r="AJ709" s="144">
        <f t="shared" si="845"/>
        <v>18193.75</v>
      </c>
      <c r="AK709" s="144">
        <f t="shared" si="845"/>
        <v>18193.75</v>
      </c>
      <c r="AL709" s="144">
        <f t="shared" si="845"/>
        <v>18193.75</v>
      </c>
      <c r="AM709" s="144">
        <f t="shared" si="845"/>
        <v>18193.75</v>
      </c>
      <c r="AN709" s="144">
        <f t="shared" si="845"/>
        <v>18193.75</v>
      </c>
      <c r="AO709" s="144">
        <f t="shared" si="845"/>
        <v>18193.75</v>
      </c>
      <c r="AP709" s="144">
        <f t="shared" si="845"/>
        <v>18193.75</v>
      </c>
      <c r="AQ709" s="144">
        <f t="shared" si="845"/>
        <v>18193.75</v>
      </c>
      <c r="AR709" s="144">
        <f t="shared" si="845"/>
        <v>24860.42</v>
      </c>
      <c r="AS709" s="144">
        <f t="shared" si="845"/>
        <v>31527.089999999997</v>
      </c>
      <c r="AT709" s="144">
        <f t="shared" si="845"/>
        <v>38193.759999999995</v>
      </c>
      <c r="AU709" s="155"/>
      <c r="AV709" s="2">
        <f t="shared" si="860"/>
        <v>44388.67</v>
      </c>
      <c r="AW709" s="2">
        <f t="shared" si="846"/>
        <v>50583.58</v>
      </c>
      <c r="AX709" s="2">
        <f t="shared" si="847"/>
        <v>50583.58</v>
      </c>
      <c r="AY709" s="2">
        <f t="shared" si="848"/>
        <v>50583.58</v>
      </c>
      <c r="AZ709" s="2">
        <f t="shared" si="849"/>
        <v>50583.58</v>
      </c>
      <c r="BA709" s="2">
        <f t="shared" si="850"/>
        <v>50583.58</v>
      </c>
      <c r="BB709" s="2">
        <f t="shared" si="851"/>
        <v>50583.58</v>
      </c>
      <c r="BC709" s="2">
        <f t="shared" si="852"/>
        <v>50583.58</v>
      </c>
      <c r="BD709" s="2">
        <f t="shared" si="853"/>
        <v>50583.58</v>
      </c>
      <c r="BE709" s="2">
        <f t="shared" si="854"/>
        <v>50583.58</v>
      </c>
      <c r="BF709" s="2">
        <f t="shared" si="855"/>
        <v>50583.58</v>
      </c>
      <c r="BG709" s="2">
        <f t="shared" si="856"/>
        <v>50583.58</v>
      </c>
      <c r="BH709" s="145"/>
      <c r="BU709" s="145"/>
      <c r="CH709" s="145"/>
      <c r="CU709" s="145"/>
      <c r="DH709" s="145"/>
      <c r="DU709" s="145"/>
      <c r="EH709" s="145"/>
    </row>
    <row r="710" spans="1:138" ht="15.75" outlineLevel="1" x14ac:dyDescent="0.25">
      <c r="A710" s="2">
        <f t="shared" ref="A710:E719" si="869">A571</f>
        <v>11</v>
      </c>
      <c r="B710" s="88" t="str">
        <f t="shared" si="869"/>
        <v>PRE-09836</v>
      </c>
      <c r="C710" s="88" t="str">
        <f t="shared" si="869"/>
        <v>SPP TXE - Columbus Dr #2 - Bridge</v>
      </c>
      <c r="D710" s="2" t="str">
        <f t="shared" si="869"/>
        <v>PRE-09836.1</v>
      </c>
      <c r="E710" s="161" t="str">
        <f t="shared" si="869"/>
        <v>SPP TXE - Columbus Dr #2 - Bridge</v>
      </c>
      <c r="H710" s="174">
        <v>0</v>
      </c>
      <c r="I710" s="144">
        <f t="shared" ref="I710:T710" si="870">I15-I154+H710</f>
        <v>0</v>
      </c>
      <c r="J710" s="144">
        <f t="shared" si="870"/>
        <v>0</v>
      </c>
      <c r="K710" s="144">
        <f t="shared" si="870"/>
        <v>0</v>
      </c>
      <c r="L710" s="144">
        <f t="shared" si="870"/>
        <v>0</v>
      </c>
      <c r="M710" s="144">
        <f t="shared" si="870"/>
        <v>0</v>
      </c>
      <c r="N710" s="144">
        <f t="shared" si="870"/>
        <v>0</v>
      </c>
      <c r="O710" s="144">
        <f t="shared" si="870"/>
        <v>0</v>
      </c>
      <c r="P710" s="144">
        <f t="shared" si="870"/>
        <v>0</v>
      </c>
      <c r="Q710" s="144">
        <f t="shared" si="870"/>
        <v>0</v>
      </c>
      <c r="R710" s="144">
        <f t="shared" si="870"/>
        <v>0</v>
      </c>
      <c r="S710" s="144">
        <f t="shared" si="870"/>
        <v>0</v>
      </c>
      <c r="T710" s="144">
        <f t="shared" si="870"/>
        <v>0</v>
      </c>
      <c r="V710" s="144">
        <f t="shared" si="858"/>
        <v>0</v>
      </c>
      <c r="W710" s="144">
        <f t="shared" si="844"/>
        <v>0</v>
      </c>
      <c r="X710" s="144">
        <f t="shared" si="844"/>
        <v>256.29000000000002</v>
      </c>
      <c r="Y710" s="144">
        <f t="shared" si="844"/>
        <v>4195.7700000000004</v>
      </c>
      <c r="Z710" s="144">
        <f t="shared" si="844"/>
        <v>6051.35</v>
      </c>
      <c r="AA710" s="144">
        <f t="shared" si="844"/>
        <v>8552.2200000000012</v>
      </c>
      <c r="AB710" s="144">
        <f t="shared" si="844"/>
        <v>10450.220000000001</v>
      </c>
      <c r="AC710" s="144">
        <f t="shared" si="844"/>
        <v>12796.250000000002</v>
      </c>
      <c r="AD710" s="144">
        <f t="shared" si="844"/>
        <v>13796.250000000002</v>
      </c>
      <c r="AE710" s="144">
        <f t="shared" si="844"/>
        <v>26574</v>
      </c>
      <c r="AF710" s="144">
        <f t="shared" si="844"/>
        <v>26995.98</v>
      </c>
      <c r="AG710" s="144">
        <f t="shared" si="844"/>
        <v>32869.729999999996</v>
      </c>
      <c r="AI710" s="144">
        <f t="shared" si="859"/>
        <v>32869.729999999996</v>
      </c>
      <c r="AJ710" s="144">
        <f t="shared" si="845"/>
        <v>32869.729999999996</v>
      </c>
      <c r="AK710" s="144">
        <f t="shared" si="845"/>
        <v>32869.729999999996</v>
      </c>
      <c r="AL710" s="144">
        <f t="shared" si="845"/>
        <v>32869.729999999996</v>
      </c>
      <c r="AM710" s="144">
        <f t="shared" si="845"/>
        <v>32869.729999999996</v>
      </c>
      <c r="AN710" s="144">
        <f t="shared" si="845"/>
        <v>32869.729999999996</v>
      </c>
      <c r="AO710" s="144">
        <f t="shared" si="845"/>
        <v>32869.729999999996</v>
      </c>
      <c r="AP710" s="144">
        <f t="shared" si="845"/>
        <v>40203.06</v>
      </c>
      <c r="AQ710" s="144">
        <f t="shared" si="845"/>
        <v>47536.39</v>
      </c>
      <c r="AR710" s="144">
        <f t="shared" si="845"/>
        <v>54869.72</v>
      </c>
      <c r="AS710" s="144">
        <f t="shared" si="845"/>
        <v>54869.72</v>
      </c>
      <c r="AT710" s="144">
        <f t="shared" si="845"/>
        <v>54869.72</v>
      </c>
      <c r="AU710" s="155"/>
      <c r="AV710" s="2">
        <f t="shared" si="860"/>
        <v>84762.69</v>
      </c>
      <c r="AW710" s="2">
        <f t="shared" si="846"/>
        <v>114655.66</v>
      </c>
      <c r="AX710" s="2">
        <f t="shared" si="847"/>
        <v>114655.66</v>
      </c>
      <c r="AY710" s="2">
        <f t="shared" si="848"/>
        <v>114655.66</v>
      </c>
      <c r="AZ710" s="2">
        <f t="shared" si="849"/>
        <v>114655.66</v>
      </c>
      <c r="BA710" s="2">
        <f t="shared" si="850"/>
        <v>114655.66</v>
      </c>
      <c r="BB710" s="2">
        <f t="shared" si="851"/>
        <v>114655.66</v>
      </c>
      <c r="BC710" s="2">
        <f t="shared" si="852"/>
        <v>114655.66</v>
      </c>
      <c r="BD710" s="2">
        <f t="shared" si="853"/>
        <v>114655.66</v>
      </c>
      <c r="BE710" s="2">
        <f t="shared" si="854"/>
        <v>114655.66</v>
      </c>
      <c r="BF710" s="2">
        <f t="shared" si="855"/>
        <v>114655.66</v>
      </c>
      <c r="BG710" s="2">
        <f t="shared" si="856"/>
        <v>114655.66</v>
      </c>
      <c r="BH710" s="145"/>
      <c r="BU710" s="145"/>
      <c r="CH710" s="145"/>
      <c r="CU710" s="145"/>
      <c r="DH710" s="145"/>
      <c r="DU710" s="145"/>
      <c r="EH710" s="145"/>
    </row>
    <row r="711" spans="1:138" ht="15.75" outlineLevel="1" x14ac:dyDescent="0.25">
      <c r="A711" s="2">
        <f t="shared" si="869"/>
        <v>12</v>
      </c>
      <c r="B711" s="88" t="str">
        <f t="shared" si="869"/>
        <v>PRE-09837</v>
      </c>
      <c r="C711" s="88" t="str">
        <f t="shared" si="869"/>
        <v>SPP TXE - W. of Forbes Rd - Bridge</v>
      </c>
      <c r="D711" s="2" t="str">
        <f t="shared" si="869"/>
        <v>PRE-09837.1</v>
      </c>
      <c r="E711" s="161" t="str">
        <f t="shared" si="869"/>
        <v>SPP TXE - W. of Forbes Rd - Bridge</v>
      </c>
      <c r="H711" s="174">
        <v>0</v>
      </c>
      <c r="I711" s="144">
        <f t="shared" ref="I711:T711" si="871">I16-I155+H711</f>
        <v>0</v>
      </c>
      <c r="J711" s="144">
        <f t="shared" si="871"/>
        <v>0</v>
      </c>
      <c r="K711" s="144">
        <f t="shared" si="871"/>
        <v>0</v>
      </c>
      <c r="L711" s="144">
        <f t="shared" si="871"/>
        <v>0</v>
      </c>
      <c r="M711" s="144">
        <f t="shared" si="871"/>
        <v>0</v>
      </c>
      <c r="N711" s="144">
        <f t="shared" si="871"/>
        <v>0</v>
      </c>
      <c r="O711" s="144">
        <f t="shared" si="871"/>
        <v>0</v>
      </c>
      <c r="P711" s="144">
        <f t="shared" si="871"/>
        <v>0</v>
      </c>
      <c r="Q711" s="144">
        <f t="shared" si="871"/>
        <v>0</v>
      </c>
      <c r="R711" s="144">
        <f t="shared" si="871"/>
        <v>0</v>
      </c>
      <c r="S711" s="144">
        <f t="shared" si="871"/>
        <v>0</v>
      </c>
      <c r="T711" s="144">
        <f t="shared" si="871"/>
        <v>0</v>
      </c>
      <c r="V711" s="144">
        <f t="shared" si="858"/>
        <v>0</v>
      </c>
      <c r="W711" s="144">
        <f t="shared" si="844"/>
        <v>0</v>
      </c>
      <c r="X711" s="144">
        <f t="shared" si="844"/>
        <v>170.86</v>
      </c>
      <c r="Y711" s="144">
        <f t="shared" si="844"/>
        <v>3919.61</v>
      </c>
      <c r="Z711" s="144">
        <f t="shared" si="844"/>
        <v>5504.6100000000006</v>
      </c>
      <c r="AA711" s="144">
        <f t="shared" si="844"/>
        <v>7879.6100000000006</v>
      </c>
      <c r="AB711" s="144">
        <f t="shared" si="844"/>
        <v>11032.11</v>
      </c>
      <c r="AC711" s="144">
        <f t="shared" si="844"/>
        <v>15535.86</v>
      </c>
      <c r="AD711" s="144">
        <f t="shared" si="844"/>
        <v>25901.360000000001</v>
      </c>
      <c r="AE711" s="144">
        <f t="shared" si="844"/>
        <v>31466.36</v>
      </c>
      <c r="AF711" s="144">
        <f t="shared" si="844"/>
        <v>39574.42</v>
      </c>
      <c r="AG711" s="144">
        <f t="shared" si="844"/>
        <v>39879.21</v>
      </c>
      <c r="AI711" s="144">
        <f t="shared" si="859"/>
        <v>70688.94</v>
      </c>
      <c r="AJ711" s="144">
        <f>AJ16-AJ155+AI711</f>
        <v>101498.67</v>
      </c>
      <c r="AK711" s="144">
        <f t="shared" si="845"/>
        <v>132308.4</v>
      </c>
      <c r="AL711" s="144">
        <f t="shared" si="845"/>
        <v>132308.4</v>
      </c>
      <c r="AM711" s="144">
        <f t="shared" si="845"/>
        <v>132308.4</v>
      </c>
      <c r="AN711" s="144">
        <f t="shared" si="845"/>
        <v>132308.4</v>
      </c>
      <c r="AO711" s="144">
        <f t="shared" si="845"/>
        <v>132308.4</v>
      </c>
      <c r="AP711" s="144">
        <f t="shared" si="845"/>
        <v>132308.4</v>
      </c>
      <c r="AQ711" s="144">
        <f t="shared" si="845"/>
        <v>132308.4</v>
      </c>
      <c r="AR711" s="144">
        <f t="shared" si="845"/>
        <v>132308.4</v>
      </c>
      <c r="AS711" s="144">
        <f t="shared" si="845"/>
        <v>132308.4</v>
      </c>
      <c r="AT711" s="144">
        <f t="shared" si="845"/>
        <v>132308.4</v>
      </c>
      <c r="AU711" s="155"/>
      <c r="AV711" s="2">
        <f t="shared" si="860"/>
        <v>132308.4</v>
      </c>
      <c r="AW711" s="2">
        <f>AW16-AW155+AV711</f>
        <v>132308.4</v>
      </c>
      <c r="AX711" s="2">
        <f t="shared" si="847"/>
        <v>132308.4</v>
      </c>
      <c r="AY711" s="2">
        <f t="shared" si="848"/>
        <v>132308.4</v>
      </c>
      <c r="AZ711" s="2">
        <f t="shared" si="849"/>
        <v>132308.4</v>
      </c>
      <c r="BA711" s="2">
        <f t="shared" si="850"/>
        <v>132308.4</v>
      </c>
      <c r="BB711" s="2">
        <f t="shared" si="851"/>
        <v>132308.4</v>
      </c>
      <c r="BC711" s="2">
        <f t="shared" si="852"/>
        <v>132308.4</v>
      </c>
      <c r="BD711" s="2">
        <f t="shared" si="853"/>
        <v>132308.4</v>
      </c>
      <c r="BE711" s="2">
        <f t="shared" si="854"/>
        <v>132308.4</v>
      </c>
      <c r="BF711" s="2">
        <f t="shared" si="855"/>
        <v>132308.4</v>
      </c>
      <c r="BG711" s="2">
        <f t="shared" si="856"/>
        <v>132308.4</v>
      </c>
      <c r="BH711" s="145"/>
      <c r="BU711" s="145"/>
      <c r="CH711" s="145"/>
      <c r="CU711" s="145"/>
      <c r="DH711" s="145"/>
      <c r="DU711" s="145"/>
      <c r="EH711" s="145"/>
    </row>
    <row r="712" spans="1:138" ht="15.75" outlineLevel="1" x14ac:dyDescent="0.25">
      <c r="A712" s="2">
        <f t="shared" si="869"/>
        <v>13</v>
      </c>
      <c r="B712" s="88" t="str">
        <f t="shared" si="869"/>
        <v>PRE-09838</v>
      </c>
      <c r="C712" s="88" t="str">
        <f t="shared" si="869"/>
        <v>SPP TXE - Columbus Dr #1 - Bridge</v>
      </c>
      <c r="D712" s="2" t="str">
        <f t="shared" si="869"/>
        <v>PRE-09838.1</v>
      </c>
      <c r="E712" s="161" t="str">
        <f t="shared" si="869"/>
        <v>SPP TXE - Columbus Dr #1 - Bridge</v>
      </c>
      <c r="H712" s="174">
        <v>0</v>
      </c>
      <c r="I712" s="144">
        <f t="shared" ref="I712:T712" si="872">I17-I156+H712</f>
        <v>0</v>
      </c>
      <c r="J712" s="144">
        <f t="shared" si="872"/>
        <v>0</v>
      </c>
      <c r="K712" s="144">
        <f t="shared" si="872"/>
        <v>0</v>
      </c>
      <c r="L712" s="144">
        <f t="shared" si="872"/>
        <v>0</v>
      </c>
      <c r="M712" s="144">
        <f t="shared" si="872"/>
        <v>0</v>
      </c>
      <c r="N712" s="144">
        <f t="shared" si="872"/>
        <v>0</v>
      </c>
      <c r="O712" s="144">
        <f t="shared" si="872"/>
        <v>0</v>
      </c>
      <c r="P712" s="144">
        <f t="shared" si="872"/>
        <v>0</v>
      </c>
      <c r="Q712" s="144">
        <f t="shared" si="872"/>
        <v>0</v>
      </c>
      <c r="R712" s="144">
        <f t="shared" si="872"/>
        <v>0</v>
      </c>
      <c r="S712" s="144">
        <f t="shared" si="872"/>
        <v>0</v>
      </c>
      <c r="T712" s="144">
        <f t="shared" si="872"/>
        <v>0</v>
      </c>
      <c r="V712" s="144">
        <f t="shared" si="858"/>
        <v>0</v>
      </c>
      <c r="W712" s="144">
        <f t="shared" si="844"/>
        <v>0</v>
      </c>
      <c r="X712" s="144">
        <f t="shared" si="844"/>
        <v>0</v>
      </c>
      <c r="Y712" s="144">
        <f t="shared" si="844"/>
        <v>3773.75</v>
      </c>
      <c r="Z712" s="144">
        <f t="shared" si="844"/>
        <v>5358.75</v>
      </c>
      <c r="AA712" s="144">
        <f t="shared" si="844"/>
        <v>7941.57</v>
      </c>
      <c r="AB712" s="144">
        <f t="shared" si="844"/>
        <v>12358.439999999999</v>
      </c>
      <c r="AC712" s="144">
        <f t="shared" si="844"/>
        <v>15052.05</v>
      </c>
      <c r="AD712" s="144">
        <f t="shared" si="844"/>
        <v>15052.05</v>
      </c>
      <c r="AE712" s="144">
        <f t="shared" si="844"/>
        <v>27831.05</v>
      </c>
      <c r="AF712" s="144">
        <f t="shared" si="844"/>
        <v>27831.05</v>
      </c>
      <c r="AG712" s="144">
        <f t="shared" si="844"/>
        <v>33086.050000000003</v>
      </c>
      <c r="AI712" s="144">
        <f t="shared" si="859"/>
        <v>33086.050000000003</v>
      </c>
      <c r="AJ712" s="144">
        <f t="shared" si="845"/>
        <v>33086.050000000003</v>
      </c>
      <c r="AK712" s="144">
        <f t="shared" si="845"/>
        <v>33086.050000000003</v>
      </c>
      <c r="AL712" s="144">
        <f t="shared" si="845"/>
        <v>33086.050000000003</v>
      </c>
      <c r="AM712" s="144">
        <f t="shared" si="845"/>
        <v>33086.050000000003</v>
      </c>
      <c r="AN712" s="144">
        <f t="shared" si="845"/>
        <v>33086.050000000003</v>
      </c>
      <c r="AO712" s="144">
        <f t="shared" si="845"/>
        <v>33086.050000000003</v>
      </c>
      <c r="AP712" s="144">
        <f t="shared" si="845"/>
        <v>42086.05</v>
      </c>
      <c r="AQ712" s="144">
        <f t="shared" si="845"/>
        <v>51086.05</v>
      </c>
      <c r="AR712" s="144">
        <f t="shared" si="845"/>
        <v>60086.05</v>
      </c>
      <c r="AS712" s="144">
        <f t="shared" si="845"/>
        <v>60086.05</v>
      </c>
      <c r="AT712" s="144">
        <f t="shared" si="845"/>
        <v>60086.05</v>
      </c>
      <c r="AU712" s="155"/>
      <c r="AV712" s="2">
        <f t="shared" si="860"/>
        <v>89979.02</v>
      </c>
      <c r="AW712" s="2">
        <f t="shared" ref="AW712:AW775" si="873">AW17-AW156+AV712</f>
        <v>119871.99</v>
      </c>
      <c r="AX712" s="2">
        <f t="shared" si="847"/>
        <v>119871.99</v>
      </c>
      <c r="AY712" s="2">
        <f t="shared" si="848"/>
        <v>119871.99</v>
      </c>
      <c r="AZ712" s="2">
        <f t="shared" si="849"/>
        <v>119871.99</v>
      </c>
      <c r="BA712" s="2">
        <f t="shared" si="850"/>
        <v>119871.99</v>
      </c>
      <c r="BB712" s="2">
        <f t="shared" si="851"/>
        <v>119871.99</v>
      </c>
      <c r="BC712" s="2">
        <f t="shared" si="852"/>
        <v>119871.99</v>
      </c>
      <c r="BD712" s="2">
        <f t="shared" si="853"/>
        <v>119871.99</v>
      </c>
      <c r="BE712" s="2">
        <f t="shared" si="854"/>
        <v>119871.99</v>
      </c>
      <c r="BF712" s="2">
        <f t="shared" si="855"/>
        <v>119871.99</v>
      </c>
      <c r="BG712" s="2">
        <f t="shared" si="856"/>
        <v>119871.99</v>
      </c>
      <c r="BH712" s="145"/>
      <c r="BU712" s="145"/>
      <c r="CH712" s="145"/>
      <c r="CU712" s="145"/>
      <c r="DH712" s="145"/>
      <c r="DU712" s="145"/>
      <c r="EH712" s="145"/>
    </row>
    <row r="713" spans="1:138" ht="15.75" outlineLevel="1" x14ac:dyDescent="0.25">
      <c r="A713" s="2">
        <f t="shared" si="869"/>
        <v>14</v>
      </c>
      <c r="B713" s="88" t="str">
        <f t="shared" si="869"/>
        <v>PRE-09839</v>
      </c>
      <c r="C713" s="88" t="str">
        <f t="shared" si="869"/>
        <v>SPP TXE - Tampa Palms #1 - Bridge</v>
      </c>
      <c r="D713" s="2" t="str">
        <f t="shared" si="869"/>
        <v>PRE-09839.1</v>
      </c>
      <c r="E713" s="161" t="str">
        <f t="shared" si="869"/>
        <v>SPP TXE - Tampa Palms #1 - Bridge</v>
      </c>
      <c r="H713" s="174">
        <v>0</v>
      </c>
      <c r="I713" s="144">
        <f t="shared" ref="I713:T713" si="874">I18-I157+H713</f>
        <v>0</v>
      </c>
      <c r="J713" s="144">
        <f t="shared" si="874"/>
        <v>0</v>
      </c>
      <c r="K713" s="144">
        <f t="shared" si="874"/>
        <v>0</v>
      </c>
      <c r="L713" s="144">
        <f t="shared" si="874"/>
        <v>0</v>
      </c>
      <c r="M713" s="144">
        <f t="shared" si="874"/>
        <v>0</v>
      </c>
      <c r="N713" s="144">
        <f t="shared" si="874"/>
        <v>0</v>
      </c>
      <c r="O713" s="144">
        <f t="shared" si="874"/>
        <v>0</v>
      </c>
      <c r="P713" s="144">
        <f t="shared" si="874"/>
        <v>0</v>
      </c>
      <c r="Q713" s="144">
        <f t="shared" si="874"/>
        <v>0</v>
      </c>
      <c r="R713" s="144">
        <f t="shared" si="874"/>
        <v>0</v>
      </c>
      <c r="S713" s="144">
        <f t="shared" si="874"/>
        <v>0</v>
      </c>
      <c r="T713" s="144">
        <f t="shared" si="874"/>
        <v>0</v>
      </c>
      <c r="V713" s="144">
        <f t="shared" si="858"/>
        <v>0</v>
      </c>
      <c r="W713" s="144">
        <f t="shared" si="844"/>
        <v>0</v>
      </c>
      <c r="X713" s="144">
        <f t="shared" si="844"/>
        <v>0</v>
      </c>
      <c r="Y713" s="144">
        <f t="shared" si="844"/>
        <v>4034.23</v>
      </c>
      <c r="Z713" s="144">
        <f t="shared" si="844"/>
        <v>5786.27</v>
      </c>
      <c r="AA713" s="144">
        <f t="shared" si="844"/>
        <v>8451.02</v>
      </c>
      <c r="AB713" s="144">
        <f t="shared" si="844"/>
        <v>10254.1</v>
      </c>
      <c r="AC713" s="144">
        <f t="shared" si="844"/>
        <v>26124.95</v>
      </c>
      <c r="AD713" s="144">
        <f t="shared" si="844"/>
        <v>28238.7</v>
      </c>
      <c r="AE713" s="144">
        <f t="shared" si="844"/>
        <v>28238.7</v>
      </c>
      <c r="AF713" s="144">
        <f t="shared" si="844"/>
        <v>41633.919999999998</v>
      </c>
      <c r="AG713" s="144">
        <f t="shared" si="844"/>
        <v>43430.33</v>
      </c>
      <c r="AI713" s="144">
        <f t="shared" si="859"/>
        <v>90807.63</v>
      </c>
      <c r="AJ713" s="144">
        <f t="shared" si="845"/>
        <v>138184.93</v>
      </c>
      <c r="AK713" s="144">
        <f t="shared" si="845"/>
        <v>138184.93</v>
      </c>
      <c r="AL713" s="144">
        <f t="shared" si="845"/>
        <v>138184.93</v>
      </c>
      <c r="AM713" s="144">
        <f t="shared" si="845"/>
        <v>138184.93</v>
      </c>
      <c r="AN713" s="144">
        <f t="shared" si="845"/>
        <v>138184.93</v>
      </c>
      <c r="AO713" s="144">
        <f t="shared" si="845"/>
        <v>138184.93</v>
      </c>
      <c r="AP713" s="144">
        <f t="shared" si="845"/>
        <v>138184.93</v>
      </c>
      <c r="AQ713" s="144">
        <f t="shared" si="845"/>
        <v>138184.93</v>
      </c>
      <c r="AR713" s="144">
        <f t="shared" si="845"/>
        <v>138184.93</v>
      </c>
      <c r="AS713" s="144">
        <f t="shared" si="845"/>
        <v>138184.93</v>
      </c>
      <c r="AT713" s="144">
        <f t="shared" si="845"/>
        <v>138184.93</v>
      </c>
      <c r="AU713" s="155"/>
      <c r="AV713" s="2">
        <f t="shared" si="860"/>
        <v>242938.03</v>
      </c>
      <c r="AW713" s="2">
        <f t="shared" si="873"/>
        <v>347691.13</v>
      </c>
      <c r="AX713" s="2">
        <f t="shared" si="847"/>
        <v>452444.23</v>
      </c>
      <c r="AY713" s="2">
        <f t="shared" si="848"/>
        <v>0</v>
      </c>
      <c r="AZ713" s="2">
        <f t="shared" si="849"/>
        <v>0</v>
      </c>
      <c r="BA713" s="2">
        <f t="shared" si="850"/>
        <v>0</v>
      </c>
      <c r="BB713" s="2">
        <f t="shared" si="851"/>
        <v>0</v>
      </c>
      <c r="BC713" s="2">
        <f t="shared" si="852"/>
        <v>0</v>
      </c>
      <c r="BD713" s="2">
        <f t="shared" si="853"/>
        <v>0</v>
      </c>
      <c r="BE713" s="2">
        <f t="shared" si="854"/>
        <v>0</v>
      </c>
      <c r="BF713" s="2">
        <f t="shared" si="855"/>
        <v>0</v>
      </c>
      <c r="BG713" s="2">
        <f t="shared" si="856"/>
        <v>0</v>
      </c>
      <c r="BH713" s="145"/>
      <c r="BU713" s="145"/>
      <c r="CH713" s="145"/>
      <c r="CU713" s="145"/>
      <c r="DH713" s="145"/>
      <c r="DU713" s="145"/>
      <c r="EH713" s="145"/>
    </row>
    <row r="714" spans="1:138" ht="15.75" outlineLevel="1" x14ac:dyDescent="0.25">
      <c r="A714" s="2">
        <f t="shared" si="869"/>
        <v>15</v>
      </c>
      <c r="B714" s="88" t="str">
        <f t="shared" si="869"/>
        <v>PRE-09840</v>
      </c>
      <c r="C714" s="88" t="str">
        <f t="shared" si="869"/>
        <v>SPP TXE - 19th AV NE - Bridge</v>
      </c>
      <c r="D714" s="2" t="str">
        <f t="shared" si="869"/>
        <v>PRE-09840.1</v>
      </c>
      <c r="E714" s="161" t="str">
        <f t="shared" si="869"/>
        <v>SPP TXE - 19th AV NE - Bridge</v>
      </c>
      <c r="H714" s="174">
        <v>0</v>
      </c>
      <c r="I714" s="144">
        <f t="shared" ref="I714:T714" si="875">I19-I158+H714</f>
        <v>0</v>
      </c>
      <c r="J714" s="144">
        <f t="shared" si="875"/>
        <v>0</v>
      </c>
      <c r="K714" s="144">
        <f t="shared" si="875"/>
        <v>0</v>
      </c>
      <c r="L714" s="144">
        <f t="shared" si="875"/>
        <v>0</v>
      </c>
      <c r="M714" s="144">
        <f t="shared" si="875"/>
        <v>0</v>
      </c>
      <c r="N714" s="144">
        <f t="shared" si="875"/>
        <v>0</v>
      </c>
      <c r="O714" s="144">
        <f t="shared" si="875"/>
        <v>0</v>
      </c>
      <c r="P714" s="144">
        <f t="shared" si="875"/>
        <v>0</v>
      </c>
      <c r="Q714" s="144">
        <f t="shared" si="875"/>
        <v>0</v>
      </c>
      <c r="R714" s="144">
        <f t="shared" si="875"/>
        <v>0</v>
      </c>
      <c r="S714" s="144">
        <f t="shared" si="875"/>
        <v>0</v>
      </c>
      <c r="T714" s="144">
        <f t="shared" si="875"/>
        <v>0</v>
      </c>
      <c r="V714" s="144">
        <f t="shared" si="858"/>
        <v>0</v>
      </c>
      <c r="W714" s="144">
        <f t="shared" si="844"/>
        <v>0</v>
      </c>
      <c r="X714" s="144">
        <f t="shared" si="844"/>
        <v>0</v>
      </c>
      <c r="Y714" s="144">
        <f t="shared" si="844"/>
        <v>0</v>
      </c>
      <c r="Z714" s="144">
        <f t="shared" si="844"/>
        <v>0</v>
      </c>
      <c r="AA714" s="144">
        <f t="shared" si="844"/>
        <v>0</v>
      </c>
      <c r="AB714" s="144">
        <f t="shared" si="844"/>
        <v>0</v>
      </c>
      <c r="AC714" s="144">
        <f t="shared" si="844"/>
        <v>0</v>
      </c>
      <c r="AD714" s="144">
        <f t="shared" si="844"/>
        <v>0</v>
      </c>
      <c r="AE714" s="144">
        <f t="shared" si="844"/>
        <v>0</v>
      </c>
      <c r="AF714" s="144">
        <f t="shared" si="844"/>
        <v>0</v>
      </c>
      <c r="AG714" s="144">
        <f t="shared" si="844"/>
        <v>0</v>
      </c>
      <c r="AI714" s="144">
        <f t="shared" si="859"/>
        <v>0</v>
      </c>
      <c r="AJ714" s="144">
        <f t="shared" si="845"/>
        <v>0</v>
      </c>
      <c r="AK714" s="144">
        <f t="shared" si="845"/>
        <v>0</v>
      </c>
      <c r="AL714" s="144">
        <f t="shared" si="845"/>
        <v>0</v>
      </c>
      <c r="AM714" s="144">
        <f t="shared" si="845"/>
        <v>0</v>
      </c>
      <c r="AN714" s="144">
        <f t="shared" si="845"/>
        <v>0</v>
      </c>
      <c r="AO714" s="144">
        <f t="shared" si="845"/>
        <v>0</v>
      </c>
      <c r="AP714" s="144">
        <f t="shared" si="845"/>
        <v>0</v>
      </c>
      <c r="AQ714" s="144">
        <f t="shared" si="845"/>
        <v>0</v>
      </c>
      <c r="AR714" s="144">
        <f t="shared" si="845"/>
        <v>0</v>
      </c>
      <c r="AS714" s="144">
        <f t="shared" si="845"/>
        <v>0</v>
      </c>
      <c r="AT714" s="144">
        <f t="shared" si="845"/>
        <v>0</v>
      </c>
      <c r="AU714" s="155"/>
      <c r="AV714" s="2">
        <f t="shared" si="860"/>
        <v>0</v>
      </c>
      <c r="AW714" s="2">
        <f t="shared" si="873"/>
        <v>0</v>
      </c>
      <c r="AX714" s="2">
        <f t="shared" si="847"/>
        <v>0</v>
      </c>
      <c r="AY714" s="2">
        <f t="shared" si="848"/>
        <v>0</v>
      </c>
      <c r="AZ714" s="2">
        <f t="shared" si="849"/>
        <v>0</v>
      </c>
      <c r="BA714" s="2">
        <f t="shared" si="850"/>
        <v>0</v>
      </c>
      <c r="BB714" s="2">
        <f t="shared" si="851"/>
        <v>0</v>
      </c>
      <c r="BC714" s="2">
        <f t="shared" si="852"/>
        <v>0</v>
      </c>
      <c r="BD714" s="2">
        <f t="shared" si="853"/>
        <v>0</v>
      </c>
      <c r="BE714" s="2">
        <f t="shared" si="854"/>
        <v>0</v>
      </c>
      <c r="BF714" s="2">
        <f t="shared" si="855"/>
        <v>0</v>
      </c>
      <c r="BG714" s="2">
        <f t="shared" si="856"/>
        <v>0</v>
      </c>
      <c r="BH714" s="145"/>
      <c r="BU714" s="145"/>
      <c r="CH714" s="145"/>
      <c r="CU714" s="145"/>
      <c r="DH714" s="145"/>
      <c r="DU714" s="145"/>
      <c r="EH714" s="145"/>
    </row>
    <row r="715" spans="1:138" ht="15.75" outlineLevel="1" x14ac:dyDescent="0.25">
      <c r="A715" s="2">
        <f t="shared" si="869"/>
        <v>16</v>
      </c>
      <c r="B715" s="88" t="str">
        <f t="shared" si="869"/>
        <v>PRE-09841</v>
      </c>
      <c r="C715" s="88" t="str">
        <f t="shared" si="869"/>
        <v>SPP TXE - E.Sydney Washer Rd-Bridge</v>
      </c>
      <c r="D715" s="2" t="str">
        <f t="shared" si="869"/>
        <v>PRE-09841.1</v>
      </c>
      <c r="E715" s="161" t="str">
        <f t="shared" si="869"/>
        <v>SPP TXE - E.Sydney Washer Rd-Bridge</v>
      </c>
      <c r="H715" s="174">
        <v>0</v>
      </c>
      <c r="I715" s="144">
        <f t="shared" ref="I715:T715" si="876">I20-I159+H715</f>
        <v>0</v>
      </c>
      <c r="J715" s="144">
        <f t="shared" si="876"/>
        <v>0</v>
      </c>
      <c r="K715" s="144">
        <f t="shared" si="876"/>
        <v>0</v>
      </c>
      <c r="L715" s="144">
        <f t="shared" si="876"/>
        <v>0</v>
      </c>
      <c r="M715" s="144">
        <f t="shared" si="876"/>
        <v>0</v>
      </c>
      <c r="N715" s="144">
        <f t="shared" si="876"/>
        <v>0</v>
      </c>
      <c r="O715" s="144">
        <f t="shared" si="876"/>
        <v>0</v>
      </c>
      <c r="P715" s="144">
        <f t="shared" si="876"/>
        <v>0</v>
      </c>
      <c r="Q715" s="144">
        <f t="shared" si="876"/>
        <v>0</v>
      </c>
      <c r="R715" s="144">
        <f t="shared" si="876"/>
        <v>0</v>
      </c>
      <c r="S715" s="144">
        <f t="shared" si="876"/>
        <v>0</v>
      </c>
      <c r="T715" s="144">
        <f t="shared" si="876"/>
        <v>0</v>
      </c>
      <c r="V715" s="144">
        <f t="shared" si="858"/>
        <v>0</v>
      </c>
      <c r="W715" s="144">
        <f t="shared" si="844"/>
        <v>0</v>
      </c>
      <c r="X715" s="144">
        <f t="shared" si="844"/>
        <v>0</v>
      </c>
      <c r="Y715" s="144">
        <f t="shared" si="844"/>
        <v>7517.5</v>
      </c>
      <c r="Z715" s="144">
        <f t="shared" si="844"/>
        <v>10712.5</v>
      </c>
      <c r="AA715" s="144">
        <f t="shared" si="844"/>
        <v>12749.5</v>
      </c>
      <c r="AB715" s="144">
        <f t="shared" si="844"/>
        <v>15072.5</v>
      </c>
      <c r="AC715" s="144">
        <f t="shared" si="844"/>
        <v>19471.25</v>
      </c>
      <c r="AD715" s="144">
        <f t="shared" si="844"/>
        <v>30400.35</v>
      </c>
      <c r="AE715" s="144">
        <f t="shared" si="844"/>
        <v>36575.35</v>
      </c>
      <c r="AF715" s="144">
        <f t="shared" si="844"/>
        <v>44156.94</v>
      </c>
      <c r="AG715" s="144">
        <f t="shared" si="844"/>
        <v>44233.15</v>
      </c>
      <c r="AI715" s="144">
        <f t="shared" si="859"/>
        <v>77741.62</v>
      </c>
      <c r="AJ715" s="144">
        <f t="shared" si="845"/>
        <v>111250.09</v>
      </c>
      <c r="AK715" s="144">
        <f t="shared" si="845"/>
        <v>144758.56</v>
      </c>
      <c r="AL715" s="144">
        <f t="shared" si="845"/>
        <v>144758.56</v>
      </c>
      <c r="AM715" s="144">
        <f t="shared" si="845"/>
        <v>144758.56</v>
      </c>
      <c r="AN715" s="144">
        <f t="shared" si="845"/>
        <v>144758.56</v>
      </c>
      <c r="AO715" s="144">
        <f t="shared" si="845"/>
        <v>144758.56</v>
      </c>
      <c r="AP715" s="144">
        <f t="shared" si="845"/>
        <v>144758.56</v>
      </c>
      <c r="AQ715" s="144">
        <f t="shared" si="845"/>
        <v>144758.56</v>
      </c>
      <c r="AR715" s="144">
        <f t="shared" si="845"/>
        <v>144758.56</v>
      </c>
      <c r="AS715" s="144">
        <f t="shared" si="845"/>
        <v>144758.56</v>
      </c>
      <c r="AT715" s="144">
        <f t="shared" si="845"/>
        <v>144758.56</v>
      </c>
      <c r="AU715" s="155"/>
      <c r="AV715" s="2">
        <f t="shared" si="860"/>
        <v>144758.56</v>
      </c>
      <c r="AW715" s="2">
        <f t="shared" si="873"/>
        <v>144758.56</v>
      </c>
      <c r="AX715" s="2">
        <f t="shared" si="847"/>
        <v>144758.56</v>
      </c>
      <c r="AY715" s="2">
        <f t="shared" si="848"/>
        <v>144758.56</v>
      </c>
      <c r="AZ715" s="2">
        <f t="shared" si="849"/>
        <v>144758.56</v>
      </c>
      <c r="BA715" s="2">
        <f t="shared" si="850"/>
        <v>144758.56</v>
      </c>
      <c r="BB715" s="2">
        <f t="shared" si="851"/>
        <v>144758.56</v>
      </c>
      <c r="BC715" s="2">
        <f t="shared" si="852"/>
        <v>144758.56</v>
      </c>
      <c r="BD715" s="2">
        <f t="shared" si="853"/>
        <v>144758.56</v>
      </c>
      <c r="BE715" s="2">
        <f t="shared" si="854"/>
        <v>144758.56</v>
      </c>
      <c r="BF715" s="2">
        <f t="shared" si="855"/>
        <v>144758.56</v>
      </c>
      <c r="BG715" s="2">
        <f t="shared" si="856"/>
        <v>144758.56</v>
      </c>
      <c r="BH715" s="145"/>
      <c r="BU715" s="145"/>
      <c r="CH715" s="145"/>
      <c r="CU715" s="145"/>
      <c r="DH715" s="145"/>
      <c r="DU715" s="145"/>
      <c r="EH715" s="145"/>
    </row>
    <row r="716" spans="1:138" ht="15.75" outlineLevel="1" x14ac:dyDescent="0.25">
      <c r="A716" s="2">
        <f t="shared" si="869"/>
        <v>17</v>
      </c>
      <c r="B716" s="88" t="str">
        <f t="shared" si="869"/>
        <v>PRE-09842</v>
      </c>
      <c r="C716" s="88" t="str">
        <f t="shared" si="869"/>
        <v>SPP TXE - Tampa Palms #3 - Bridge</v>
      </c>
      <c r="D716" s="2" t="str">
        <f t="shared" si="869"/>
        <v>PRE-09842.1</v>
      </c>
      <c r="E716" s="161" t="str">
        <f t="shared" si="869"/>
        <v>SPP TXE - Tampa Palms #3 - Bridge</v>
      </c>
      <c r="H716" s="174">
        <v>0</v>
      </c>
      <c r="I716" s="144">
        <f t="shared" ref="I716:T716" si="877">I21-I160+H716</f>
        <v>0</v>
      </c>
      <c r="J716" s="144">
        <f t="shared" si="877"/>
        <v>0</v>
      </c>
      <c r="K716" s="144">
        <f t="shared" si="877"/>
        <v>0</v>
      </c>
      <c r="L716" s="144">
        <f t="shared" si="877"/>
        <v>0</v>
      </c>
      <c r="M716" s="144">
        <f t="shared" si="877"/>
        <v>0</v>
      </c>
      <c r="N716" s="144">
        <f t="shared" si="877"/>
        <v>0</v>
      </c>
      <c r="O716" s="144">
        <f t="shared" si="877"/>
        <v>0</v>
      </c>
      <c r="P716" s="144">
        <f t="shared" si="877"/>
        <v>0</v>
      </c>
      <c r="Q716" s="144">
        <f t="shared" si="877"/>
        <v>0</v>
      </c>
      <c r="R716" s="144">
        <f t="shared" si="877"/>
        <v>0</v>
      </c>
      <c r="S716" s="144">
        <f t="shared" si="877"/>
        <v>0</v>
      </c>
      <c r="T716" s="144">
        <f t="shared" si="877"/>
        <v>0</v>
      </c>
      <c r="V716" s="144">
        <f t="shared" si="858"/>
        <v>0</v>
      </c>
      <c r="W716" s="144">
        <f t="shared" ref="W716:AG731" si="878">W21-W160+V716</f>
        <v>0</v>
      </c>
      <c r="X716" s="144">
        <f t="shared" si="878"/>
        <v>170.86</v>
      </c>
      <c r="Y716" s="144">
        <f t="shared" si="878"/>
        <v>4120.34</v>
      </c>
      <c r="Z716" s="144">
        <f t="shared" si="878"/>
        <v>5973.42</v>
      </c>
      <c r="AA716" s="144">
        <f t="shared" si="878"/>
        <v>8492.2900000000009</v>
      </c>
      <c r="AB716" s="144">
        <f t="shared" si="878"/>
        <v>10504.87</v>
      </c>
      <c r="AC716" s="144">
        <f t="shared" si="878"/>
        <v>27572.22</v>
      </c>
      <c r="AD716" s="144">
        <f t="shared" si="878"/>
        <v>29763.47</v>
      </c>
      <c r="AE716" s="144">
        <f t="shared" si="878"/>
        <v>29763.47</v>
      </c>
      <c r="AF716" s="144">
        <f t="shared" si="878"/>
        <v>41601.120000000003</v>
      </c>
      <c r="AG716" s="144">
        <f t="shared" si="878"/>
        <v>43643.65</v>
      </c>
      <c r="AI716" s="144">
        <f t="shared" si="859"/>
        <v>95069.05</v>
      </c>
      <c r="AJ716" s="144">
        <f t="shared" ref="AJ716:AT731" si="879">AJ21-AJ160+AI716</f>
        <v>146494.45000000001</v>
      </c>
      <c r="AK716" s="144">
        <f t="shared" si="879"/>
        <v>146494.45000000001</v>
      </c>
      <c r="AL716" s="144">
        <f t="shared" si="879"/>
        <v>146494.45000000001</v>
      </c>
      <c r="AM716" s="144">
        <f t="shared" si="879"/>
        <v>146494.45000000001</v>
      </c>
      <c r="AN716" s="144">
        <f t="shared" si="879"/>
        <v>146494.45000000001</v>
      </c>
      <c r="AO716" s="144">
        <f t="shared" si="879"/>
        <v>146494.45000000001</v>
      </c>
      <c r="AP716" s="144">
        <f t="shared" si="879"/>
        <v>146494.45000000001</v>
      </c>
      <c r="AQ716" s="144">
        <f t="shared" si="879"/>
        <v>146494.45000000001</v>
      </c>
      <c r="AR716" s="144">
        <f t="shared" si="879"/>
        <v>146494.45000000001</v>
      </c>
      <c r="AS716" s="144">
        <f t="shared" si="879"/>
        <v>146494.45000000001</v>
      </c>
      <c r="AT716" s="144">
        <f t="shared" si="879"/>
        <v>146494.45000000001</v>
      </c>
      <c r="AU716" s="155"/>
      <c r="AV716" s="2">
        <f t="shared" si="860"/>
        <v>146494.45000000001</v>
      </c>
      <c r="AW716" s="2">
        <f t="shared" si="873"/>
        <v>146494.45000000001</v>
      </c>
      <c r="AX716" s="2">
        <f t="shared" si="847"/>
        <v>273010.75</v>
      </c>
      <c r="AY716" s="2">
        <f t="shared" si="848"/>
        <v>399527.05</v>
      </c>
      <c r="AZ716" s="2">
        <f t="shared" si="849"/>
        <v>526043.35</v>
      </c>
      <c r="BA716" s="2">
        <f t="shared" si="850"/>
        <v>652559.65</v>
      </c>
      <c r="BB716" s="2">
        <f t="shared" si="851"/>
        <v>0</v>
      </c>
      <c r="BC716" s="2">
        <f t="shared" si="852"/>
        <v>0</v>
      </c>
      <c r="BD716" s="2">
        <f t="shared" si="853"/>
        <v>0</v>
      </c>
      <c r="BE716" s="2">
        <f t="shared" si="854"/>
        <v>0</v>
      </c>
      <c r="BF716" s="2">
        <f t="shared" si="855"/>
        <v>0</v>
      </c>
      <c r="BG716" s="2">
        <f t="shared" si="856"/>
        <v>0</v>
      </c>
      <c r="BH716" s="145"/>
      <c r="BU716" s="145"/>
      <c r="CH716" s="145"/>
      <c r="CU716" s="145"/>
      <c r="DH716" s="145"/>
      <c r="DU716" s="145"/>
      <c r="EH716" s="145"/>
    </row>
    <row r="717" spans="1:138" ht="15.75" outlineLevel="1" x14ac:dyDescent="0.25">
      <c r="A717" s="2">
        <f t="shared" si="869"/>
        <v>18</v>
      </c>
      <c r="B717" s="88" t="str">
        <f t="shared" si="869"/>
        <v>PRE-09843</v>
      </c>
      <c r="C717" s="88" t="str">
        <f t="shared" si="869"/>
        <v>SPP TXE - Proposed M - Bridge</v>
      </c>
      <c r="D717" s="2" t="str">
        <f t="shared" si="869"/>
        <v>PRE-09843.1</v>
      </c>
      <c r="E717" s="161" t="str">
        <f t="shared" si="869"/>
        <v>SPP TXE - Proposed M - Bridge</v>
      </c>
      <c r="H717" s="174">
        <v>0</v>
      </c>
      <c r="I717" s="144">
        <f t="shared" ref="I717:T717" si="880">I22-I161+H717</f>
        <v>0</v>
      </c>
      <c r="J717" s="144">
        <f t="shared" si="880"/>
        <v>0</v>
      </c>
      <c r="K717" s="144">
        <f t="shared" si="880"/>
        <v>0</v>
      </c>
      <c r="L717" s="144">
        <f t="shared" si="880"/>
        <v>0</v>
      </c>
      <c r="M717" s="144">
        <f t="shared" si="880"/>
        <v>0</v>
      </c>
      <c r="N717" s="144">
        <f t="shared" si="880"/>
        <v>0</v>
      </c>
      <c r="O717" s="144">
        <f t="shared" si="880"/>
        <v>0</v>
      </c>
      <c r="P717" s="144">
        <f t="shared" si="880"/>
        <v>0</v>
      </c>
      <c r="Q717" s="144">
        <f t="shared" si="880"/>
        <v>0</v>
      </c>
      <c r="R717" s="144">
        <f t="shared" si="880"/>
        <v>0</v>
      </c>
      <c r="S717" s="144">
        <f t="shared" si="880"/>
        <v>0</v>
      </c>
      <c r="T717" s="144">
        <f t="shared" si="880"/>
        <v>0</v>
      </c>
      <c r="V717" s="144">
        <f t="shared" si="858"/>
        <v>0</v>
      </c>
      <c r="W717" s="144">
        <f t="shared" si="878"/>
        <v>0</v>
      </c>
      <c r="X717" s="144">
        <f t="shared" si="878"/>
        <v>341.71999999999997</v>
      </c>
      <c r="Y717" s="144">
        <f t="shared" si="878"/>
        <v>4115.47</v>
      </c>
      <c r="Z717" s="144">
        <f t="shared" si="878"/>
        <v>5705.47</v>
      </c>
      <c r="AA717" s="144">
        <f t="shared" si="878"/>
        <v>8055.47</v>
      </c>
      <c r="AB717" s="144">
        <f t="shared" si="878"/>
        <v>8055.47</v>
      </c>
      <c r="AC717" s="144">
        <f t="shared" si="878"/>
        <v>8055.47</v>
      </c>
      <c r="AD717" s="144">
        <f t="shared" si="878"/>
        <v>8055.47</v>
      </c>
      <c r="AE717" s="144">
        <f t="shared" si="878"/>
        <v>8055.47</v>
      </c>
      <c r="AF717" s="144">
        <f t="shared" si="878"/>
        <v>8055.47</v>
      </c>
      <c r="AG717" s="144">
        <f t="shared" si="878"/>
        <v>8055.47</v>
      </c>
      <c r="AI717" s="144">
        <f t="shared" si="859"/>
        <v>8055.47</v>
      </c>
      <c r="AJ717" s="144">
        <f t="shared" si="879"/>
        <v>8055.47</v>
      </c>
      <c r="AK717" s="144">
        <f t="shared" si="879"/>
        <v>8055.47</v>
      </c>
      <c r="AL717" s="144">
        <f t="shared" si="879"/>
        <v>8055.47</v>
      </c>
      <c r="AM717" s="144">
        <f t="shared" si="879"/>
        <v>8055.47</v>
      </c>
      <c r="AN717" s="144">
        <f t="shared" si="879"/>
        <v>8055.47</v>
      </c>
      <c r="AO717" s="144">
        <f t="shared" si="879"/>
        <v>8055.47</v>
      </c>
      <c r="AP717" s="144">
        <f t="shared" si="879"/>
        <v>8055.47</v>
      </c>
      <c r="AQ717" s="144">
        <f t="shared" si="879"/>
        <v>8055.47</v>
      </c>
      <c r="AR717" s="144">
        <f t="shared" si="879"/>
        <v>8055.47</v>
      </c>
      <c r="AS717" s="144">
        <f t="shared" si="879"/>
        <v>8055.47</v>
      </c>
      <c r="AT717" s="144">
        <f t="shared" si="879"/>
        <v>8055.47</v>
      </c>
      <c r="AU717" s="155"/>
      <c r="AV717" s="2">
        <f t="shared" si="860"/>
        <v>8055.47</v>
      </c>
      <c r="AW717" s="2">
        <f t="shared" si="873"/>
        <v>8055.47</v>
      </c>
      <c r="AX717" s="2">
        <f t="shared" si="847"/>
        <v>8055.47</v>
      </c>
      <c r="AY717" s="2">
        <f t="shared" si="848"/>
        <v>8055.47</v>
      </c>
      <c r="AZ717" s="2">
        <f t="shared" si="849"/>
        <v>8055.47</v>
      </c>
      <c r="BA717" s="2">
        <f t="shared" si="850"/>
        <v>8055.47</v>
      </c>
      <c r="BB717" s="2">
        <f t="shared" si="851"/>
        <v>8055.47</v>
      </c>
      <c r="BC717" s="2">
        <f t="shared" si="852"/>
        <v>0</v>
      </c>
      <c r="BD717" s="2">
        <f t="shared" si="853"/>
        <v>0</v>
      </c>
      <c r="BE717" s="2">
        <f t="shared" si="854"/>
        <v>0</v>
      </c>
      <c r="BF717" s="2">
        <f t="shared" si="855"/>
        <v>0</v>
      </c>
      <c r="BG717" s="2">
        <f t="shared" si="856"/>
        <v>0</v>
      </c>
      <c r="BH717" s="145"/>
      <c r="BU717" s="145"/>
      <c r="CH717" s="145"/>
      <c r="CU717" s="145"/>
      <c r="DH717" s="145"/>
      <c r="DU717" s="145"/>
      <c r="EH717" s="145"/>
    </row>
    <row r="718" spans="1:138" ht="15.75" hidden="1" outlineLevel="1" x14ac:dyDescent="0.25">
      <c r="A718" s="2">
        <f t="shared" si="869"/>
        <v>19</v>
      </c>
      <c r="B718" s="88" t="str">
        <f t="shared" si="869"/>
        <v>TXE - TBD19</v>
      </c>
      <c r="C718" s="88" t="str">
        <f t="shared" si="869"/>
        <v>TXE - TBD19</v>
      </c>
      <c r="D718" s="2" t="str">
        <f t="shared" si="869"/>
        <v>TXE - TBD19.1</v>
      </c>
      <c r="E718" s="161" t="str">
        <f t="shared" si="869"/>
        <v>SPP TXE - Site Access-Bayside Station</v>
      </c>
      <c r="H718" s="174">
        <v>0</v>
      </c>
      <c r="I718" s="144">
        <f t="shared" ref="I718:T718" si="881">I23-I162+H718</f>
        <v>0</v>
      </c>
      <c r="J718" s="144">
        <f t="shared" si="881"/>
        <v>0</v>
      </c>
      <c r="K718" s="144">
        <f t="shared" si="881"/>
        <v>0</v>
      </c>
      <c r="L718" s="144">
        <f t="shared" si="881"/>
        <v>0</v>
      </c>
      <c r="M718" s="144">
        <f t="shared" si="881"/>
        <v>0</v>
      </c>
      <c r="N718" s="144">
        <f t="shared" si="881"/>
        <v>0</v>
      </c>
      <c r="O718" s="144">
        <f t="shared" si="881"/>
        <v>0</v>
      </c>
      <c r="P718" s="144">
        <f t="shared" si="881"/>
        <v>0</v>
      </c>
      <c r="Q718" s="144">
        <f t="shared" si="881"/>
        <v>0</v>
      </c>
      <c r="R718" s="144">
        <f t="shared" si="881"/>
        <v>0</v>
      </c>
      <c r="S718" s="144">
        <f t="shared" si="881"/>
        <v>0</v>
      </c>
      <c r="T718" s="144">
        <f t="shared" si="881"/>
        <v>0</v>
      </c>
      <c r="V718" s="144">
        <f t="shared" si="858"/>
        <v>0</v>
      </c>
      <c r="W718" s="144">
        <f t="shared" si="878"/>
        <v>0</v>
      </c>
      <c r="X718" s="144">
        <f t="shared" si="878"/>
        <v>0</v>
      </c>
      <c r="Y718" s="144">
        <f t="shared" si="878"/>
        <v>0</v>
      </c>
      <c r="Z718" s="144">
        <f t="shared" si="878"/>
        <v>0</v>
      </c>
      <c r="AA718" s="144">
        <f t="shared" si="878"/>
        <v>0</v>
      </c>
      <c r="AB718" s="144">
        <f t="shared" si="878"/>
        <v>0</v>
      </c>
      <c r="AC718" s="144">
        <f t="shared" si="878"/>
        <v>0</v>
      </c>
      <c r="AD718" s="144">
        <f t="shared" si="878"/>
        <v>0</v>
      </c>
      <c r="AE718" s="144">
        <f t="shared" si="878"/>
        <v>0</v>
      </c>
      <c r="AF718" s="144">
        <f t="shared" si="878"/>
        <v>0</v>
      </c>
      <c r="AG718" s="144">
        <f t="shared" si="878"/>
        <v>0</v>
      </c>
      <c r="AI718" s="144">
        <f t="shared" si="859"/>
        <v>0</v>
      </c>
      <c r="AJ718" s="144">
        <f t="shared" si="879"/>
        <v>0</v>
      </c>
      <c r="AK718" s="144">
        <f t="shared" si="879"/>
        <v>0</v>
      </c>
      <c r="AL718" s="144">
        <f t="shared" si="879"/>
        <v>0</v>
      </c>
      <c r="AM718" s="144">
        <f t="shared" si="879"/>
        <v>0</v>
      </c>
      <c r="AN718" s="144">
        <f t="shared" si="879"/>
        <v>0</v>
      </c>
      <c r="AO718" s="144">
        <f t="shared" si="879"/>
        <v>0</v>
      </c>
      <c r="AP718" s="144">
        <f t="shared" si="879"/>
        <v>0</v>
      </c>
      <c r="AQ718" s="144">
        <f t="shared" si="879"/>
        <v>0</v>
      </c>
      <c r="AR718" s="144">
        <f t="shared" si="879"/>
        <v>0</v>
      </c>
      <c r="AS718" s="144">
        <f t="shared" si="879"/>
        <v>0</v>
      </c>
      <c r="AT718" s="144">
        <f t="shared" si="879"/>
        <v>0</v>
      </c>
      <c r="AU718" s="155"/>
      <c r="AV718" s="2">
        <f t="shared" si="860"/>
        <v>0</v>
      </c>
      <c r="AW718" s="2">
        <f t="shared" si="873"/>
        <v>0</v>
      </c>
      <c r="AX718" s="2">
        <f t="shared" si="847"/>
        <v>0</v>
      </c>
      <c r="AY718" s="2">
        <f t="shared" si="848"/>
        <v>0</v>
      </c>
      <c r="AZ718" s="2">
        <f t="shared" si="849"/>
        <v>0</v>
      </c>
      <c r="BA718" s="2">
        <f t="shared" si="850"/>
        <v>0</v>
      </c>
      <c r="BB718" s="2">
        <f t="shared" si="851"/>
        <v>0</v>
      </c>
      <c r="BC718" s="2">
        <f t="shared" si="852"/>
        <v>0</v>
      </c>
      <c r="BD718" s="2">
        <f t="shared" si="853"/>
        <v>0</v>
      </c>
      <c r="BE718" s="2">
        <f t="shared" si="854"/>
        <v>0</v>
      </c>
      <c r="BF718" s="2">
        <f t="shared" si="855"/>
        <v>0</v>
      </c>
      <c r="BG718" s="2">
        <f t="shared" si="856"/>
        <v>0</v>
      </c>
      <c r="BH718" s="145"/>
      <c r="BU718" s="145"/>
      <c r="CH718" s="145"/>
      <c r="CU718" s="145"/>
      <c r="DH718" s="145"/>
      <c r="DU718" s="145"/>
      <c r="EH718" s="145"/>
    </row>
    <row r="719" spans="1:138" ht="15.75" outlineLevel="1" x14ac:dyDescent="0.25">
      <c r="A719" s="2">
        <f t="shared" si="869"/>
        <v>20</v>
      </c>
      <c r="B719" s="88" t="str">
        <f t="shared" si="869"/>
        <v>PRE-09872</v>
      </c>
      <c r="C719" s="88" t="str">
        <f t="shared" si="869"/>
        <v>SPP TXE - 230020 - 4 road locations</v>
      </c>
      <c r="D719" s="2" t="str">
        <f t="shared" si="869"/>
        <v>PRE-09872.1</v>
      </c>
      <c r="E719" s="161" t="str">
        <f t="shared" si="869"/>
        <v>SPP TXE - 230020 - 4 road locations</v>
      </c>
      <c r="H719" s="174">
        <v>0</v>
      </c>
      <c r="I719" s="144">
        <f t="shared" ref="I719:T719" si="882">I24-I163+H719</f>
        <v>0</v>
      </c>
      <c r="J719" s="144">
        <f t="shared" si="882"/>
        <v>0</v>
      </c>
      <c r="K719" s="144">
        <f t="shared" si="882"/>
        <v>0</v>
      </c>
      <c r="L719" s="144">
        <f t="shared" si="882"/>
        <v>0</v>
      </c>
      <c r="M719" s="144">
        <f t="shared" si="882"/>
        <v>0</v>
      </c>
      <c r="N719" s="144">
        <f t="shared" si="882"/>
        <v>0</v>
      </c>
      <c r="O719" s="144">
        <f t="shared" si="882"/>
        <v>0</v>
      </c>
      <c r="P719" s="144">
        <f t="shared" si="882"/>
        <v>0</v>
      </c>
      <c r="Q719" s="144">
        <f t="shared" si="882"/>
        <v>0</v>
      </c>
      <c r="R719" s="144">
        <f t="shared" si="882"/>
        <v>0</v>
      </c>
      <c r="S719" s="144">
        <f t="shared" si="882"/>
        <v>0</v>
      </c>
      <c r="T719" s="144">
        <f t="shared" si="882"/>
        <v>0</v>
      </c>
      <c r="V719" s="144">
        <f t="shared" si="858"/>
        <v>0</v>
      </c>
      <c r="W719" s="144">
        <f t="shared" si="878"/>
        <v>0</v>
      </c>
      <c r="X719" s="144">
        <f t="shared" si="878"/>
        <v>0</v>
      </c>
      <c r="Y719" s="144">
        <f t="shared" si="878"/>
        <v>0</v>
      </c>
      <c r="Z719" s="144">
        <f t="shared" si="878"/>
        <v>0</v>
      </c>
      <c r="AA719" s="144">
        <f t="shared" si="878"/>
        <v>0</v>
      </c>
      <c r="AB719" s="144">
        <f t="shared" si="878"/>
        <v>2580</v>
      </c>
      <c r="AC719" s="144">
        <f t="shared" si="878"/>
        <v>4850</v>
      </c>
      <c r="AD719" s="144">
        <f t="shared" si="878"/>
        <v>4850</v>
      </c>
      <c r="AE719" s="144">
        <f t="shared" si="878"/>
        <v>4850</v>
      </c>
      <c r="AF719" s="144">
        <f t="shared" si="878"/>
        <v>13850</v>
      </c>
      <c r="AG719" s="144">
        <f t="shared" si="878"/>
        <v>16853.75</v>
      </c>
      <c r="AI719" s="144">
        <f t="shared" si="859"/>
        <v>16853.75</v>
      </c>
      <c r="AJ719" s="144">
        <f t="shared" si="879"/>
        <v>16853.75</v>
      </c>
      <c r="AK719" s="144">
        <f t="shared" si="879"/>
        <v>71659</v>
      </c>
      <c r="AL719" s="144">
        <f t="shared" si="879"/>
        <v>126464.25</v>
      </c>
      <c r="AM719" s="144">
        <f t="shared" si="879"/>
        <v>181269.5</v>
      </c>
      <c r="AN719" s="144">
        <f t="shared" si="879"/>
        <v>236074.75</v>
      </c>
      <c r="AO719" s="144">
        <f t="shared" si="879"/>
        <v>236074.75</v>
      </c>
      <c r="AP719" s="144">
        <f t="shared" si="879"/>
        <v>236074.75</v>
      </c>
      <c r="AQ719" s="144">
        <f t="shared" si="879"/>
        <v>236074.75</v>
      </c>
      <c r="AR719" s="144">
        <f t="shared" si="879"/>
        <v>236074.75</v>
      </c>
      <c r="AS719" s="144">
        <f t="shared" si="879"/>
        <v>236074.75</v>
      </c>
      <c r="AT719" s="144">
        <f t="shared" si="879"/>
        <v>236074.75</v>
      </c>
      <c r="AU719" s="155"/>
      <c r="AV719" s="2">
        <f t="shared" si="860"/>
        <v>236074.75</v>
      </c>
      <c r="AW719" s="2">
        <f t="shared" si="873"/>
        <v>236074.75</v>
      </c>
      <c r="AX719" s="2">
        <f t="shared" si="847"/>
        <v>236074.75</v>
      </c>
      <c r="AY719" s="2">
        <f t="shared" si="848"/>
        <v>236074.75</v>
      </c>
      <c r="AZ719" s="2">
        <f t="shared" si="849"/>
        <v>236074.75</v>
      </c>
      <c r="BA719" s="2">
        <f t="shared" si="850"/>
        <v>236074.75</v>
      </c>
      <c r="BB719" s="2">
        <f t="shared" si="851"/>
        <v>236074.75</v>
      </c>
      <c r="BC719" s="2">
        <f t="shared" si="852"/>
        <v>236074.75</v>
      </c>
      <c r="BD719" s="2">
        <f t="shared" si="853"/>
        <v>236074.75</v>
      </c>
      <c r="BE719" s="2">
        <f t="shared" si="854"/>
        <v>236074.75</v>
      </c>
      <c r="BF719" s="2">
        <f t="shared" si="855"/>
        <v>236074.75</v>
      </c>
      <c r="BG719" s="2">
        <f t="shared" si="856"/>
        <v>236074.75</v>
      </c>
      <c r="BH719" s="145"/>
      <c r="BU719" s="145"/>
      <c r="CH719" s="145"/>
      <c r="CU719" s="145"/>
      <c r="DH719" s="145"/>
      <c r="DU719" s="145"/>
      <c r="EH719" s="145"/>
    </row>
    <row r="720" spans="1:138" ht="15.75" outlineLevel="1" x14ac:dyDescent="0.25">
      <c r="A720" s="2">
        <f t="shared" ref="A720:E729" si="883">A581</f>
        <v>21</v>
      </c>
      <c r="B720" s="88" t="str">
        <f t="shared" si="883"/>
        <v>PRE-09873</v>
      </c>
      <c r="C720" s="88" t="str">
        <f t="shared" si="883"/>
        <v>SPP TXE - Tampa Palms #2 - Bridge</v>
      </c>
      <c r="D720" s="2" t="str">
        <f t="shared" si="883"/>
        <v>PRE-09873.1</v>
      </c>
      <c r="E720" s="161" t="str">
        <f t="shared" si="883"/>
        <v>SPP TXE - Tampa Palms #2 - Bridge</v>
      </c>
      <c r="H720" s="174">
        <v>0</v>
      </c>
      <c r="I720" s="144">
        <f t="shared" ref="I720:T720" si="884">I25-I164+H720</f>
        <v>0</v>
      </c>
      <c r="J720" s="144">
        <f t="shared" si="884"/>
        <v>0</v>
      </c>
      <c r="K720" s="144">
        <f t="shared" si="884"/>
        <v>0</v>
      </c>
      <c r="L720" s="144">
        <f t="shared" si="884"/>
        <v>0</v>
      </c>
      <c r="M720" s="144">
        <f t="shared" si="884"/>
        <v>0</v>
      </c>
      <c r="N720" s="144">
        <f t="shared" si="884"/>
        <v>0</v>
      </c>
      <c r="O720" s="144">
        <f t="shared" si="884"/>
        <v>0</v>
      </c>
      <c r="P720" s="144">
        <f t="shared" si="884"/>
        <v>0</v>
      </c>
      <c r="Q720" s="144">
        <f t="shared" si="884"/>
        <v>0</v>
      </c>
      <c r="R720" s="144">
        <f t="shared" si="884"/>
        <v>0</v>
      </c>
      <c r="S720" s="144">
        <f t="shared" si="884"/>
        <v>0</v>
      </c>
      <c r="T720" s="144">
        <f t="shared" si="884"/>
        <v>0</v>
      </c>
      <c r="V720" s="144">
        <f t="shared" si="858"/>
        <v>0</v>
      </c>
      <c r="W720" s="144">
        <f t="shared" si="878"/>
        <v>0</v>
      </c>
      <c r="X720" s="144">
        <f t="shared" si="878"/>
        <v>0</v>
      </c>
      <c r="Y720" s="144">
        <f t="shared" si="878"/>
        <v>0</v>
      </c>
      <c r="Z720" s="144">
        <f t="shared" si="878"/>
        <v>0</v>
      </c>
      <c r="AA720" s="144">
        <f t="shared" si="878"/>
        <v>0</v>
      </c>
      <c r="AB720" s="144">
        <f t="shared" si="878"/>
        <v>2607.5</v>
      </c>
      <c r="AC720" s="144">
        <f t="shared" si="878"/>
        <v>21358.1</v>
      </c>
      <c r="AD720" s="144">
        <f t="shared" si="878"/>
        <v>25305.599999999999</v>
      </c>
      <c r="AE720" s="144">
        <f t="shared" si="878"/>
        <v>25305.599999999999</v>
      </c>
      <c r="AF720" s="144">
        <f t="shared" si="878"/>
        <v>40307.269999999997</v>
      </c>
      <c r="AG720" s="144">
        <f t="shared" si="878"/>
        <v>42098.829999999994</v>
      </c>
      <c r="AI720" s="144">
        <f t="shared" si="859"/>
        <v>95548.53</v>
      </c>
      <c r="AJ720" s="144">
        <f t="shared" si="879"/>
        <v>148998.22999999998</v>
      </c>
      <c r="AK720" s="144">
        <f t="shared" si="879"/>
        <v>148998.22999999998</v>
      </c>
      <c r="AL720" s="144">
        <f t="shared" si="879"/>
        <v>148998.22999999998</v>
      </c>
      <c r="AM720" s="144">
        <f t="shared" si="879"/>
        <v>148998.22999999998</v>
      </c>
      <c r="AN720" s="144">
        <f t="shared" si="879"/>
        <v>148998.22999999998</v>
      </c>
      <c r="AO720" s="144">
        <f t="shared" si="879"/>
        <v>148998.22999999998</v>
      </c>
      <c r="AP720" s="144">
        <f t="shared" si="879"/>
        <v>148998.22999999998</v>
      </c>
      <c r="AQ720" s="144">
        <f t="shared" si="879"/>
        <v>148998.22999999998</v>
      </c>
      <c r="AR720" s="144">
        <f t="shared" si="879"/>
        <v>148998.22999999998</v>
      </c>
      <c r="AS720" s="144">
        <f t="shared" si="879"/>
        <v>148998.22999999998</v>
      </c>
      <c r="AT720" s="144">
        <f t="shared" si="879"/>
        <v>148998.22999999998</v>
      </c>
      <c r="AU720" s="155"/>
      <c r="AV720" s="2">
        <f t="shared" si="860"/>
        <v>148998.22999999998</v>
      </c>
      <c r="AW720" s="2">
        <f t="shared" si="873"/>
        <v>286396.13</v>
      </c>
      <c r="AX720" s="2">
        <f t="shared" si="847"/>
        <v>423794.03</v>
      </c>
      <c r="AY720" s="2">
        <f t="shared" si="848"/>
        <v>561191.93000000005</v>
      </c>
      <c r="AZ720" s="2">
        <f t="shared" si="849"/>
        <v>698589.83000000007</v>
      </c>
      <c r="BA720" s="2">
        <f t="shared" si="850"/>
        <v>0</v>
      </c>
      <c r="BB720" s="2">
        <f t="shared" si="851"/>
        <v>0</v>
      </c>
      <c r="BC720" s="2">
        <f t="shared" si="852"/>
        <v>0</v>
      </c>
      <c r="BD720" s="2">
        <f t="shared" si="853"/>
        <v>0</v>
      </c>
      <c r="BE720" s="2">
        <f t="shared" si="854"/>
        <v>0</v>
      </c>
      <c r="BF720" s="2">
        <f t="shared" si="855"/>
        <v>0</v>
      </c>
      <c r="BG720" s="2">
        <f t="shared" si="856"/>
        <v>0</v>
      </c>
      <c r="BH720" s="145"/>
      <c r="BU720" s="145"/>
      <c r="CH720" s="145"/>
      <c r="CU720" s="145"/>
      <c r="DH720" s="145"/>
      <c r="DU720" s="145"/>
      <c r="EH720" s="145"/>
    </row>
    <row r="721" spans="1:138" ht="15.75" outlineLevel="1" x14ac:dyDescent="0.25">
      <c r="A721" s="2">
        <f t="shared" si="883"/>
        <v>22</v>
      </c>
      <c r="B721" s="88" t="str">
        <f t="shared" si="883"/>
        <v>PRE-09876</v>
      </c>
      <c r="C721" s="88" t="str">
        <f t="shared" si="883"/>
        <v>SPP TXE - 66016</v>
      </c>
      <c r="D721" s="2" t="str">
        <f t="shared" si="883"/>
        <v>PRE-09876.1</v>
      </c>
      <c r="E721" s="161" t="str">
        <f t="shared" si="883"/>
        <v>SPP TXE - 66016</v>
      </c>
      <c r="H721" s="174">
        <v>0</v>
      </c>
      <c r="I721" s="144">
        <f t="shared" ref="I721:T721" si="885">I26-I165+H721</f>
        <v>0</v>
      </c>
      <c r="J721" s="144">
        <f t="shared" si="885"/>
        <v>0</v>
      </c>
      <c r="K721" s="144">
        <f t="shared" si="885"/>
        <v>0</v>
      </c>
      <c r="L721" s="144">
        <f t="shared" si="885"/>
        <v>0</v>
      </c>
      <c r="M721" s="144">
        <f t="shared" si="885"/>
        <v>0</v>
      </c>
      <c r="N721" s="144">
        <f t="shared" si="885"/>
        <v>0</v>
      </c>
      <c r="O721" s="144">
        <f t="shared" si="885"/>
        <v>0</v>
      </c>
      <c r="P721" s="144">
        <f t="shared" si="885"/>
        <v>0</v>
      </c>
      <c r="Q721" s="144">
        <f t="shared" si="885"/>
        <v>0</v>
      </c>
      <c r="R721" s="144">
        <f t="shared" si="885"/>
        <v>0</v>
      </c>
      <c r="S721" s="144">
        <f t="shared" si="885"/>
        <v>0</v>
      </c>
      <c r="T721" s="144">
        <f t="shared" si="885"/>
        <v>0</v>
      </c>
      <c r="V721" s="144">
        <f t="shared" si="858"/>
        <v>0</v>
      </c>
      <c r="W721" s="144">
        <f t="shared" si="878"/>
        <v>0</v>
      </c>
      <c r="X721" s="144">
        <f t="shared" si="878"/>
        <v>0</v>
      </c>
      <c r="Y721" s="144">
        <f t="shared" si="878"/>
        <v>0</v>
      </c>
      <c r="Z721" s="144">
        <f t="shared" si="878"/>
        <v>0</v>
      </c>
      <c r="AA721" s="144">
        <f t="shared" si="878"/>
        <v>0</v>
      </c>
      <c r="AB721" s="144">
        <f t="shared" si="878"/>
        <v>1392.5</v>
      </c>
      <c r="AC721" s="144">
        <f t="shared" si="878"/>
        <v>2172.5</v>
      </c>
      <c r="AD721" s="144">
        <f t="shared" si="878"/>
        <v>2172.5</v>
      </c>
      <c r="AE721" s="144">
        <f t="shared" si="878"/>
        <v>2172.5</v>
      </c>
      <c r="AF721" s="144">
        <f t="shared" si="878"/>
        <v>2172.5</v>
      </c>
      <c r="AG721" s="144">
        <f t="shared" si="878"/>
        <v>3012.5</v>
      </c>
      <c r="AI721" s="144">
        <f t="shared" si="859"/>
        <v>3012.5</v>
      </c>
      <c r="AJ721" s="144">
        <f t="shared" si="879"/>
        <v>3012.5</v>
      </c>
      <c r="AK721" s="144">
        <f t="shared" si="879"/>
        <v>3012.5</v>
      </c>
      <c r="AL721" s="144">
        <f t="shared" si="879"/>
        <v>3012.5</v>
      </c>
      <c r="AM721" s="144">
        <f t="shared" si="879"/>
        <v>3012.5</v>
      </c>
      <c r="AN721" s="144">
        <f t="shared" si="879"/>
        <v>3012.5</v>
      </c>
      <c r="AO721" s="144">
        <f t="shared" si="879"/>
        <v>3012.5</v>
      </c>
      <c r="AP721" s="144">
        <f t="shared" si="879"/>
        <v>9679.17</v>
      </c>
      <c r="AQ721" s="144">
        <f t="shared" si="879"/>
        <v>16345.84</v>
      </c>
      <c r="AR721" s="144">
        <f t="shared" si="879"/>
        <v>23012.510000000002</v>
      </c>
      <c r="AS721" s="144">
        <f t="shared" si="879"/>
        <v>23012.510000000002</v>
      </c>
      <c r="AT721" s="144">
        <f t="shared" si="879"/>
        <v>23012.510000000002</v>
      </c>
      <c r="AU721" s="155"/>
      <c r="AV721" s="2">
        <f t="shared" si="860"/>
        <v>30593.510000000002</v>
      </c>
      <c r="AW721" s="2">
        <f t="shared" si="873"/>
        <v>38174.51</v>
      </c>
      <c r="AX721" s="2">
        <f t="shared" si="847"/>
        <v>38174.51</v>
      </c>
      <c r="AY721" s="2">
        <f t="shared" si="848"/>
        <v>38174.51</v>
      </c>
      <c r="AZ721" s="2">
        <f t="shared" si="849"/>
        <v>38174.51</v>
      </c>
      <c r="BA721" s="2">
        <f t="shared" si="850"/>
        <v>38174.51</v>
      </c>
      <c r="BB721" s="2">
        <f t="shared" si="851"/>
        <v>38174.51</v>
      </c>
      <c r="BC721" s="2">
        <f t="shared" si="852"/>
        <v>38174.51</v>
      </c>
      <c r="BD721" s="2">
        <f t="shared" si="853"/>
        <v>38174.51</v>
      </c>
      <c r="BE721" s="2">
        <f t="shared" si="854"/>
        <v>38174.51</v>
      </c>
      <c r="BF721" s="2">
        <f t="shared" si="855"/>
        <v>38174.51</v>
      </c>
      <c r="BG721" s="2">
        <f t="shared" si="856"/>
        <v>38174.51</v>
      </c>
      <c r="BH721" s="145"/>
      <c r="BU721" s="145"/>
      <c r="CH721" s="145"/>
      <c r="CU721" s="145"/>
      <c r="DH721" s="145"/>
      <c r="DU721" s="145"/>
      <c r="EH721" s="145"/>
    </row>
    <row r="722" spans="1:138" ht="15.75" outlineLevel="1" x14ac:dyDescent="0.25">
      <c r="A722" s="2">
        <f t="shared" si="883"/>
        <v>23</v>
      </c>
      <c r="B722" s="88" t="str">
        <f t="shared" si="883"/>
        <v>PRE-09877</v>
      </c>
      <c r="C722" s="88" t="str">
        <f t="shared" si="883"/>
        <v>SPP TXE - Tampa Palms #4 - Bridge</v>
      </c>
      <c r="D722" s="2" t="str">
        <f t="shared" si="883"/>
        <v>PRE-09877.1</v>
      </c>
      <c r="E722" s="161" t="str">
        <f t="shared" si="883"/>
        <v>SPP TXE - Tampa Palms #4 - Bridge</v>
      </c>
      <c r="H722" s="174">
        <v>0</v>
      </c>
      <c r="I722" s="144">
        <f t="shared" ref="I722:T722" si="886">I27-I166+H722</f>
        <v>0</v>
      </c>
      <c r="J722" s="144">
        <f t="shared" si="886"/>
        <v>0</v>
      </c>
      <c r="K722" s="144">
        <f t="shared" si="886"/>
        <v>0</v>
      </c>
      <c r="L722" s="144">
        <f t="shared" si="886"/>
        <v>0</v>
      </c>
      <c r="M722" s="144">
        <f t="shared" si="886"/>
        <v>0</v>
      </c>
      <c r="N722" s="144">
        <f t="shared" si="886"/>
        <v>0</v>
      </c>
      <c r="O722" s="144">
        <f t="shared" si="886"/>
        <v>0</v>
      </c>
      <c r="P722" s="144">
        <f t="shared" si="886"/>
        <v>0</v>
      </c>
      <c r="Q722" s="144">
        <f t="shared" si="886"/>
        <v>0</v>
      </c>
      <c r="R722" s="144">
        <f t="shared" si="886"/>
        <v>0</v>
      </c>
      <c r="S722" s="144">
        <f t="shared" si="886"/>
        <v>0</v>
      </c>
      <c r="T722" s="144">
        <f t="shared" si="886"/>
        <v>0</v>
      </c>
      <c r="V722" s="144">
        <f t="shared" si="858"/>
        <v>0</v>
      </c>
      <c r="W722" s="144">
        <f t="shared" si="878"/>
        <v>0</v>
      </c>
      <c r="X722" s="144">
        <f t="shared" si="878"/>
        <v>0</v>
      </c>
      <c r="Y722" s="144">
        <f t="shared" si="878"/>
        <v>0</v>
      </c>
      <c r="Z722" s="144">
        <f t="shared" si="878"/>
        <v>0</v>
      </c>
      <c r="AA722" s="144">
        <f t="shared" si="878"/>
        <v>0</v>
      </c>
      <c r="AB722" s="144">
        <f t="shared" si="878"/>
        <v>2300</v>
      </c>
      <c r="AC722" s="144">
        <f t="shared" si="878"/>
        <v>22378.51</v>
      </c>
      <c r="AD722" s="144">
        <f t="shared" si="878"/>
        <v>26533.51</v>
      </c>
      <c r="AE722" s="144">
        <f t="shared" si="878"/>
        <v>26533.51</v>
      </c>
      <c r="AF722" s="144">
        <f t="shared" si="878"/>
        <v>41462.909999999996</v>
      </c>
      <c r="AG722" s="144">
        <f t="shared" si="878"/>
        <v>45902.74</v>
      </c>
      <c r="AI722" s="144">
        <f t="shared" si="859"/>
        <v>100027.04000000001</v>
      </c>
      <c r="AJ722" s="144">
        <f t="shared" si="879"/>
        <v>154151.34000000003</v>
      </c>
      <c r="AK722" s="144">
        <f t="shared" si="879"/>
        <v>154151.34000000003</v>
      </c>
      <c r="AL722" s="144">
        <f t="shared" si="879"/>
        <v>154151.34000000003</v>
      </c>
      <c r="AM722" s="144">
        <f t="shared" si="879"/>
        <v>154151.34000000003</v>
      </c>
      <c r="AN722" s="144">
        <f t="shared" si="879"/>
        <v>154151.34000000003</v>
      </c>
      <c r="AO722" s="144">
        <f t="shared" si="879"/>
        <v>154151.34000000003</v>
      </c>
      <c r="AP722" s="144">
        <f t="shared" si="879"/>
        <v>154151.34000000003</v>
      </c>
      <c r="AQ722" s="144">
        <f t="shared" si="879"/>
        <v>154151.34000000003</v>
      </c>
      <c r="AR722" s="144">
        <f t="shared" si="879"/>
        <v>154151.34000000003</v>
      </c>
      <c r="AS722" s="144">
        <f t="shared" si="879"/>
        <v>154151.34000000003</v>
      </c>
      <c r="AT722" s="144">
        <f t="shared" si="879"/>
        <v>154151.34000000003</v>
      </c>
      <c r="AU722" s="155"/>
      <c r="AV722" s="2">
        <f t="shared" si="860"/>
        <v>154151.34000000003</v>
      </c>
      <c r="AW722" s="2">
        <f t="shared" si="873"/>
        <v>154151.34000000003</v>
      </c>
      <c r="AX722" s="2">
        <f t="shared" si="847"/>
        <v>154151.34000000003</v>
      </c>
      <c r="AY722" s="2">
        <f t="shared" si="848"/>
        <v>295176.44000000006</v>
      </c>
      <c r="AZ722" s="2">
        <f t="shared" si="849"/>
        <v>436201.54000000004</v>
      </c>
      <c r="BA722" s="2">
        <f t="shared" si="850"/>
        <v>577226.64</v>
      </c>
      <c r="BB722" s="2">
        <f t="shared" si="851"/>
        <v>718251.74</v>
      </c>
      <c r="BC722" s="2">
        <f t="shared" si="852"/>
        <v>718251.74</v>
      </c>
      <c r="BD722" s="2">
        <f t="shared" si="853"/>
        <v>0</v>
      </c>
      <c r="BE722" s="2">
        <f t="shared" si="854"/>
        <v>0</v>
      </c>
      <c r="BF722" s="2">
        <f t="shared" si="855"/>
        <v>0</v>
      </c>
      <c r="BG722" s="2">
        <f t="shared" si="856"/>
        <v>0</v>
      </c>
      <c r="BH722" s="145"/>
      <c r="BU722" s="145"/>
      <c r="CH722" s="145"/>
      <c r="CU722" s="145"/>
      <c r="DH722" s="145"/>
      <c r="DU722" s="145"/>
      <c r="EH722" s="145"/>
    </row>
    <row r="723" spans="1:138" ht="15.75" outlineLevel="1" x14ac:dyDescent="0.25">
      <c r="A723" s="2">
        <f t="shared" si="883"/>
        <v>24</v>
      </c>
      <c r="B723" s="88" t="str">
        <f t="shared" si="883"/>
        <v>PRE-09878</v>
      </c>
      <c r="C723" s="88" t="str">
        <f t="shared" si="883"/>
        <v>SPP TXE - 66035 - 2 road locations</v>
      </c>
      <c r="D723" s="2" t="str">
        <f t="shared" si="883"/>
        <v>PRE-09878.1</v>
      </c>
      <c r="E723" s="161" t="str">
        <f t="shared" si="883"/>
        <v>SPP TXE - 66035 - 2 road locations</v>
      </c>
      <c r="H723" s="174">
        <v>0</v>
      </c>
      <c r="I723" s="144">
        <f t="shared" ref="I723:T723" si="887">I28-I167+H723</f>
        <v>0</v>
      </c>
      <c r="J723" s="144">
        <f t="shared" si="887"/>
        <v>0</v>
      </c>
      <c r="K723" s="144">
        <f t="shared" si="887"/>
        <v>0</v>
      </c>
      <c r="L723" s="144">
        <f t="shared" si="887"/>
        <v>0</v>
      </c>
      <c r="M723" s="144">
        <f t="shared" si="887"/>
        <v>0</v>
      </c>
      <c r="N723" s="144">
        <f t="shared" si="887"/>
        <v>0</v>
      </c>
      <c r="O723" s="144">
        <f t="shared" si="887"/>
        <v>0</v>
      </c>
      <c r="P723" s="144">
        <f t="shared" si="887"/>
        <v>0</v>
      </c>
      <c r="Q723" s="144">
        <f t="shared" si="887"/>
        <v>0</v>
      </c>
      <c r="R723" s="144">
        <f t="shared" si="887"/>
        <v>0</v>
      </c>
      <c r="S723" s="144">
        <f t="shared" si="887"/>
        <v>0</v>
      </c>
      <c r="T723" s="144">
        <f t="shared" si="887"/>
        <v>0</v>
      </c>
      <c r="V723" s="144">
        <f t="shared" si="858"/>
        <v>0</v>
      </c>
      <c r="W723" s="144">
        <f t="shared" si="878"/>
        <v>0</v>
      </c>
      <c r="X723" s="144">
        <f t="shared" si="878"/>
        <v>0</v>
      </c>
      <c r="Y723" s="144">
        <f t="shared" si="878"/>
        <v>0</v>
      </c>
      <c r="Z723" s="144">
        <f t="shared" si="878"/>
        <v>0</v>
      </c>
      <c r="AA723" s="144">
        <f t="shared" si="878"/>
        <v>0</v>
      </c>
      <c r="AB723" s="144">
        <f t="shared" si="878"/>
        <v>1322.5</v>
      </c>
      <c r="AC723" s="144">
        <f t="shared" si="878"/>
        <v>2812.5</v>
      </c>
      <c r="AD723" s="144">
        <f t="shared" si="878"/>
        <v>2812.5</v>
      </c>
      <c r="AE723" s="144">
        <f t="shared" si="878"/>
        <v>2812.5</v>
      </c>
      <c r="AF723" s="144">
        <f t="shared" si="878"/>
        <v>2812.5</v>
      </c>
      <c r="AG723" s="144">
        <f t="shared" si="878"/>
        <v>3865</v>
      </c>
      <c r="AI723" s="144">
        <f t="shared" si="859"/>
        <v>3865</v>
      </c>
      <c r="AJ723" s="144">
        <f t="shared" si="879"/>
        <v>3865</v>
      </c>
      <c r="AK723" s="144">
        <f t="shared" si="879"/>
        <v>3865</v>
      </c>
      <c r="AL723" s="144">
        <f t="shared" si="879"/>
        <v>3865</v>
      </c>
      <c r="AM723" s="144">
        <f t="shared" si="879"/>
        <v>3865</v>
      </c>
      <c r="AN723" s="144">
        <f t="shared" si="879"/>
        <v>3865</v>
      </c>
      <c r="AO723" s="144">
        <f t="shared" si="879"/>
        <v>3865</v>
      </c>
      <c r="AP723" s="144">
        <f t="shared" si="879"/>
        <v>3865</v>
      </c>
      <c r="AQ723" s="144">
        <f t="shared" si="879"/>
        <v>12531.67</v>
      </c>
      <c r="AR723" s="144">
        <f t="shared" si="879"/>
        <v>21198.34</v>
      </c>
      <c r="AS723" s="144">
        <f t="shared" si="879"/>
        <v>29865.010000000002</v>
      </c>
      <c r="AT723" s="144">
        <f t="shared" si="879"/>
        <v>29865.010000000002</v>
      </c>
      <c r="AU723" s="155"/>
      <c r="AV723" s="2">
        <f t="shared" si="860"/>
        <v>41915.57</v>
      </c>
      <c r="AW723" s="2">
        <f t="shared" si="873"/>
        <v>53966.13</v>
      </c>
      <c r="AX723" s="2">
        <f t="shared" si="847"/>
        <v>53966.13</v>
      </c>
      <c r="AY723" s="2">
        <f t="shared" si="848"/>
        <v>53966.13</v>
      </c>
      <c r="AZ723" s="2">
        <f t="shared" si="849"/>
        <v>53966.13</v>
      </c>
      <c r="BA723" s="2">
        <f t="shared" si="850"/>
        <v>53966.13</v>
      </c>
      <c r="BB723" s="2">
        <f t="shared" si="851"/>
        <v>53966.13</v>
      </c>
      <c r="BC723" s="2">
        <f t="shared" si="852"/>
        <v>53966.13</v>
      </c>
      <c r="BD723" s="2">
        <f t="shared" si="853"/>
        <v>53966.13</v>
      </c>
      <c r="BE723" s="2">
        <f t="shared" si="854"/>
        <v>53966.13</v>
      </c>
      <c r="BF723" s="2">
        <f t="shared" si="855"/>
        <v>53966.13</v>
      </c>
      <c r="BG723" s="2">
        <f t="shared" si="856"/>
        <v>53966.13</v>
      </c>
      <c r="BH723" s="145"/>
      <c r="BU723" s="145"/>
      <c r="CH723" s="145"/>
      <c r="CU723" s="145"/>
      <c r="DH723" s="145"/>
      <c r="DU723" s="145"/>
      <c r="EH723" s="145"/>
    </row>
    <row r="724" spans="1:138" ht="15.75" outlineLevel="1" x14ac:dyDescent="0.25">
      <c r="A724" s="2">
        <f t="shared" si="883"/>
        <v>25</v>
      </c>
      <c r="B724" s="88" t="str">
        <f t="shared" si="883"/>
        <v>PRE-09881</v>
      </c>
      <c r="C724" s="88" t="str">
        <f t="shared" si="883"/>
        <v>SPP TXE - 230007</v>
      </c>
      <c r="D724" s="2" t="str">
        <f t="shared" si="883"/>
        <v>PRE-09881.1</v>
      </c>
      <c r="E724" s="161" t="str">
        <f t="shared" si="883"/>
        <v>SPP TXE - 230007</v>
      </c>
      <c r="H724" s="174">
        <v>0</v>
      </c>
      <c r="I724" s="144">
        <f t="shared" ref="I724:T724" si="888">I29-I168+H724</f>
        <v>0</v>
      </c>
      <c r="J724" s="144">
        <f t="shared" si="888"/>
        <v>0</v>
      </c>
      <c r="K724" s="144">
        <f t="shared" si="888"/>
        <v>0</v>
      </c>
      <c r="L724" s="144">
        <f t="shared" si="888"/>
        <v>0</v>
      </c>
      <c r="M724" s="144">
        <f t="shared" si="888"/>
        <v>0</v>
      </c>
      <c r="N724" s="144">
        <f t="shared" si="888"/>
        <v>0</v>
      </c>
      <c r="O724" s="144">
        <f t="shared" si="888"/>
        <v>0</v>
      </c>
      <c r="P724" s="144">
        <f t="shared" si="888"/>
        <v>0</v>
      </c>
      <c r="Q724" s="144">
        <f t="shared" si="888"/>
        <v>0</v>
      </c>
      <c r="R724" s="144">
        <f t="shared" si="888"/>
        <v>0</v>
      </c>
      <c r="S724" s="144">
        <f t="shared" si="888"/>
        <v>0</v>
      </c>
      <c r="T724" s="144">
        <f t="shared" si="888"/>
        <v>0</v>
      </c>
      <c r="V724" s="144">
        <f t="shared" si="858"/>
        <v>0</v>
      </c>
      <c r="W724" s="144">
        <f t="shared" si="878"/>
        <v>0</v>
      </c>
      <c r="X724" s="144">
        <f t="shared" si="878"/>
        <v>0</v>
      </c>
      <c r="Y724" s="144">
        <f t="shared" si="878"/>
        <v>0</v>
      </c>
      <c r="Z724" s="144">
        <f t="shared" si="878"/>
        <v>0</v>
      </c>
      <c r="AA724" s="144">
        <f t="shared" si="878"/>
        <v>0</v>
      </c>
      <c r="AB724" s="144">
        <f t="shared" si="878"/>
        <v>1855</v>
      </c>
      <c r="AC724" s="144">
        <f t="shared" si="878"/>
        <v>3490</v>
      </c>
      <c r="AD724" s="144">
        <f t="shared" si="878"/>
        <v>4487.5</v>
      </c>
      <c r="AE724" s="144">
        <f t="shared" si="878"/>
        <v>8136.25</v>
      </c>
      <c r="AF724" s="144">
        <f t="shared" si="878"/>
        <v>15715.33</v>
      </c>
      <c r="AG724" s="144">
        <f t="shared" si="878"/>
        <v>15690.529999999999</v>
      </c>
      <c r="AI724" s="144">
        <f t="shared" si="859"/>
        <v>49390.03</v>
      </c>
      <c r="AJ724" s="144">
        <f t="shared" si="879"/>
        <v>83089.53</v>
      </c>
      <c r="AK724" s="144">
        <f t="shared" si="879"/>
        <v>83089.53</v>
      </c>
      <c r="AL724" s="144">
        <f t="shared" si="879"/>
        <v>83089.53</v>
      </c>
      <c r="AM724" s="144">
        <f t="shared" si="879"/>
        <v>83089.53</v>
      </c>
      <c r="AN724" s="144">
        <f t="shared" si="879"/>
        <v>83089.53</v>
      </c>
      <c r="AO724" s="144">
        <f t="shared" si="879"/>
        <v>83089.53</v>
      </c>
      <c r="AP724" s="144">
        <f t="shared" si="879"/>
        <v>83089.53</v>
      </c>
      <c r="AQ724" s="144">
        <f t="shared" si="879"/>
        <v>83089.53</v>
      </c>
      <c r="AR724" s="144">
        <f t="shared" si="879"/>
        <v>83089.53</v>
      </c>
      <c r="AS724" s="144">
        <f t="shared" si="879"/>
        <v>83089.53</v>
      </c>
      <c r="AT724" s="144">
        <f t="shared" si="879"/>
        <v>83089.53</v>
      </c>
      <c r="AU724" s="155"/>
      <c r="AV724" s="2">
        <f t="shared" si="860"/>
        <v>83089.53</v>
      </c>
      <c r="AW724" s="2">
        <f t="shared" si="873"/>
        <v>83089.53</v>
      </c>
      <c r="AX724" s="2">
        <f t="shared" si="847"/>
        <v>83089.53</v>
      </c>
      <c r="AY724" s="2">
        <f t="shared" si="848"/>
        <v>83089.53</v>
      </c>
      <c r="AZ724" s="2">
        <f t="shared" si="849"/>
        <v>83089.53</v>
      </c>
      <c r="BA724" s="2">
        <f t="shared" si="850"/>
        <v>83089.53</v>
      </c>
      <c r="BB724" s="2">
        <f t="shared" si="851"/>
        <v>172093.14</v>
      </c>
      <c r="BC724" s="2">
        <f t="shared" si="852"/>
        <v>261096.75</v>
      </c>
      <c r="BD724" s="2">
        <f t="shared" si="853"/>
        <v>350100.36</v>
      </c>
      <c r="BE724" s="2">
        <f t="shared" si="854"/>
        <v>0</v>
      </c>
      <c r="BF724" s="2">
        <f t="shared" si="855"/>
        <v>0</v>
      </c>
      <c r="BG724" s="2">
        <f t="shared" si="856"/>
        <v>0</v>
      </c>
      <c r="BH724" s="145"/>
      <c r="BU724" s="145"/>
      <c r="CH724" s="145"/>
      <c r="CU724" s="145"/>
      <c r="DH724" s="145"/>
      <c r="DU724" s="145"/>
      <c r="EH724" s="145"/>
    </row>
    <row r="725" spans="1:138" ht="15.75" outlineLevel="1" x14ac:dyDescent="0.25">
      <c r="A725" s="2">
        <f t="shared" si="883"/>
        <v>26</v>
      </c>
      <c r="B725" s="88" t="str">
        <f t="shared" si="883"/>
        <v>PRE-09875</v>
      </c>
      <c r="C725" s="88" t="str">
        <f t="shared" si="883"/>
        <v>SPP TXE - Blount Rd - Bridge</v>
      </c>
      <c r="D725" s="2" t="str">
        <f t="shared" si="883"/>
        <v>PRE-09875.1</v>
      </c>
      <c r="E725" s="161" t="str">
        <f t="shared" si="883"/>
        <v>SPP TXE - Blount Rd - Bridge</v>
      </c>
      <c r="H725" s="174">
        <v>0</v>
      </c>
      <c r="I725" s="144">
        <f t="shared" ref="I725:T725" si="889">I30-I169+H725</f>
        <v>0</v>
      </c>
      <c r="J725" s="144">
        <f t="shared" si="889"/>
        <v>0</v>
      </c>
      <c r="K725" s="144">
        <f t="shared" si="889"/>
        <v>0</v>
      </c>
      <c r="L725" s="144">
        <f t="shared" si="889"/>
        <v>0</v>
      </c>
      <c r="M725" s="144">
        <f t="shared" si="889"/>
        <v>0</v>
      </c>
      <c r="N725" s="144">
        <f t="shared" si="889"/>
        <v>0</v>
      </c>
      <c r="O725" s="144">
        <f t="shared" si="889"/>
        <v>0</v>
      </c>
      <c r="P725" s="144">
        <f t="shared" si="889"/>
        <v>0</v>
      </c>
      <c r="Q725" s="144">
        <f t="shared" si="889"/>
        <v>0</v>
      </c>
      <c r="R725" s="144">
        <f t="shared" si="889"/>
        <v>0</v>
      </c>
      <c r="S725" s="144">
        <f t="shared" si="889"/>
        <v>0</v>
      </c>
      <c r="T725" s="144">
        <f t="shared" si="889"/>
        <v>0</v>
      </c>
      <c r="V725" s="144">
        <f t="shared" si="858"/>
        <v>0</v>
      </c>
      <c r="W725" s="144">
        <f t="shared" si="878"/>
        <v>0</v>
      </c>
      <c r="X725" s="144">
        <f t="shared" si="878"/>
        <v>0</v>
      </c>
      <c r="Y725" s="144">
        <f t="shared" si="878"/>
        <v>0</v>
      </c>
      <c r="Z725" s="144">
        <f t="shared" si="878"/>
        <v>0</v>
      </c>
      <c r="AA725" s="144">
        <f t="shared" si="878"/>
        <v>0</v>
      </c>
      <c r="AB725" s="144">
        <f t="shared" si="878"/>
        <v>0</v>
      </c>
      <c r="AC725" s="144">
        <f t="shared" si="878"/>
        <v>0</v>
      </c>
      <c r="AD725" s="144">
        <f t="shared" si="878"/>
        <v>0</v>
      </c>
      <c r="AE725" s="144">
        <f t="shared" si="878"/>
        <v>10365.200000000001</v>
      </c>
      <c r="AF725" s="144">
        <f t="shared" si="878"/>
        <v>10365.200000000001</v>
      </c>
      <c r="AG725" s="144">
        <f t="shared" si="878"/>
        <v>10365.200000000001</v>
      </c>
      <c r="AI725" s="144">
        <f t="shared" si="859"/>
        <v>10365.200000000001</v>
      </c>
      <c r="AJ725" s="144">
        <f t="shared" si="879"/>
        <v>10365.200000000001</v>
      </c>
      <c r="AK725" s="144">
        <f t="shared" si="879"/>
        <v>10365.200000000001</v>
      </c>
      <c r="AL725" s="144">
        <f t="shared" si="879"/>
        <v>10365.200000000001</v>
      </c>
      <c r="AM725" s="144">
        <f t="shared" si="879"/>
        <v>10365.200000000001</v>
      </c>
      <c r="AN725" s="144">
        <f t="shared" si="879"/>
        <v>10365.200000000001</v>
      </c>
      <c r="AO725" s="144">
        <f t="shared" si="879"/>
        <v>10365.200000000001</v>
      </c>
      <c r="AP725" s="144">
        <f t="shared" si="879"/>
        <v>10365.200000000001</v>
      </c>
      <c r="AQ725" s="144">
        <f t="shared" si="879"/>
        <v>10365.200000000001</v>
      </c>
      <c r="AR725" s="144">
        <f t="shared" si="879"/>
        <v>10365.200000000001</v>
      </c>
      <c r="AS725" s="144">
        <f t="shared" si="879"/>
        <v>10365.200000000001</v>
      </c>
      <c r="AT725" s="144">
        <f t="shared" si="879"/>
        <v>10365.200000000001</v>
      </c>
      <c r="AU725" s="155"/>
      <c r="AV725" s="2">
        <f t="shared" si="860"/>
        <v>10365.200000000001</v>
      </c>
      <c r="AW725" s="2">
        <f t="shared" si="873"/>
        <v>10365.200000000001</v>
      </c>
      <c r="AX725" s="2">
        <f t="shared" si="847"/>
        <v>10365.200000000001</v>
      </c>
      <c r="AY725" s="2">
        <f t="shared" si="848"/>
        <v>10365.200000000001</v>
      </c>
      <c r="AZ725" s="2">
        <f t="shared" si="849"/>
        <v>10365.200000000001</v>
      </c>
      <c r="BA725" s="2">
        <f t="shared" si="850"/>
        <v>10365.200000000001</v>
      </c>
      <c r="BB725" s="2">
        <f t="shared" si="851"/>
        <v>10365.200000000001</v>
      </c>
      <c r="BC725" s="2">
        <f t="shared" si="852"/>
        <v>10365.200000000001</v>
      </c>
      <c r="BD725" s="2">
        <f t="shared" si="853"/>
        <v>10365.200000000001</v>
      </c>
      <c r="BE725" s="2">
        <f t="shared" si="854"/>
        <v>10365.200000000001</v>
      </c>
      <c r="BF725" s="2">
        <f t="shared" si="855"/>
        <v>10365.200000000001</v>
      </c>
      <c r="BG725" s="2">
        <f t="shared" si="856"/>
        <v>10365.200000000001</v>
      </c>
      <c r="BH725" s="145"/>
      <c r="BU725" s="145"/>
      <c r="CH725" s="145"/>
      <c r="CU725" s="145"/>
      <c r="DH725" s="145"/>
      <c r="DU725" s="145"/>
      <c r="EH725" s="145"/>
    </row>
    <row r="726" spans="1:138" ht="15.75" outlineLevel="1" x14ac:dyDescent="0.25">
      <c r="A726" s="2">
        <f t="shared" si="883"/>
        <v>27</v>
      </c>
      <c r="B726" s="88" t="str">
        <f t="shared" si="883"/>
        <v>TXE - TBD32</v>
      </c>
      <c r="C726" s="88" t="str">
        <f t="shared" si="883"/>
        <v>SPP TXE - 66033</v>
      </c>
      <c r="D726" s="2" t="str">
        <f t="shared" si="883"/>
        <v>TXE - TBD32.1</v>
      </c>
      <c r="E726" s="161" t="str">
        <f t="shared" si="883"/>
        <v>SPP TXE - 66033</v>
      </c>
      <c r="H726" s="174">
        <v>0</v>
      </c>
      <c r="I726" s="144">
        <f t="shared" ref="I726:T726" si="890">I31-I170+H726</f>
        <v>0</v>
      </c>
      <c r="J726" s="144">
        <f t="shared" si="890"/>
        <v>0</v>
      </c>
      <c r="K726" s="144">
        <f t="shared" si="890"/>
        <v>0</v>
      </c>
      <c r="L726" s="144">
        <f t="shared" si="890"/>
        <v>0</v>
      </c>
      <c r="M726" s="144">
        <f t="shared" si="890"/>
        <v>0</v>
      </c>
      <c r="N726" s="144">
        <f t="shared" si="890"/>
        <v>0</v>
      </c>
      <c r="O726" s="144">
        <f t="shared" si="890"/>
        <v>0</v>
      </c>
      <c r="P726" s="144">
        <f t="shared" si="890"/>
        <v>0</v>
      </c>
      <c r="Q726" s="144">
        <f t="shared" si="890"/>
        <v>0</v>
      </c>
      <c r="R726" s="144">
        <f t="shared" si="890"/>
        <v>0</v>
      </c>
      <c r="S726" s="144">
        <f t="shared" si="890"/>
        <v>0</v>
      </c>
      <c r="T726" s="144">
        <f t="shared" si="890"/>
        <v>0</v>
      </c>
      <c r="V726" s="144">
        <f t="shared" si="858"/>
        <v>0</v>
      </c>
      <c r="W726" s="144">
        <f t="shared" si="878"/>
        <v>0</v>
      </c>
      <c r="X726" s="144">
        <f t="shared" si="878"/>
        <v>0</v>
      </c>
      <c r="Y726" s="144">
        <f t="shared" si="878"/>
        <v>0</v>
      </c>
      <c r="Z726" s="144">
        <f t="shared" si="878"/>
        <v>0</v>
      </c>
      <c r="AA726" s="144">
        <f t="shared" si="878"/>
        <v>0</v>
      </c>
      <c r="AB726" s="144">
        <f t="shared" si="878"/>
        <v>0</v>
      </c>
      <c r="AC726" s="144">
        <f t="shared" si="878"/>
        <v>0</v>
      </c>
      <c r="AD726" s="144">
        <f t="shared" si="878"/>
        <v>0</v>
      </c>
      <c r="AE726" s="144">
        <f t="shared" si="878"/>
        <v>0</v>
      </c>
      <c r="AF726" s="144">
        <f t="shared" si="878"/>
        <v>0</v>
      </c>
      <c r="AG726" s="144">
        <f t="shared" si="878"/>
        <v>0</v>
      </c>
      <c r="AI726" s="144">
        <f t="shared" si="859"/>
        <v>0</v>
      </c>
      <c r="AJ726" s="144">
        <f t="shared" si="879"/>
        <v>0</v>
      </c>
      <c r="AK726" s="144">
        <f t="shared" si="879"/>
        <v>0</v>
      </c>
      <c r="AL726" s="144">
        <f t="shared" si="879"/>
        <v>15024</v>
      </c>
      <c r="AM726" s="144">
        <f t="shared" si="879"/>
        <v>30048</v>
      </c>
      <c r="AN726" s="144">
        <f t="shared" si="879"/>
        <v>45072</v>
      </c>
      <c r="AO726" s="144">
        <f t="shared" si="879"/>
        <v>45072</v>
      </c>
      <c r="AP726" s="144">
        <f t="shared" si="879"/>
        <v>45072</v>
      </c>
      <c r="AQ726" s="144">
        <f t="shared" si="879"/>
        <v>45072</v>
      </c>
      <c r="AR726" s="144">
        <f t="shared" si="879"/>
        <v>45072</v>
      </c>
      <c r="AS726" s="144">
        <f t="shared" si="879"/>
        <v>45072</v>
      </c>
      <c r="AT726" s="144">
        <f t="shared" si="879"/>
        <v>45072</v>
      </c>
      <c r="AU726" s="155"/>
      <c r="AV726" s="2">
        <f t="shared" si="860"/>
        <v>45072</v>
      </c>
      <c r="AW726" s="2">
        <f t="shared" si="873"/>
        <v>45072</v>
      </c>
      <c r="AX726" s="2">
        <f t="shared" si="847"/>
        <v>45072</v>
      </c>
      <c r="AY726" s="2">
        <f t="shared" si="848"/>
        <v>45072</v>
      </c>
      <c r="AZ726" s="2">
        <f t="shared" si="849"/>
        <v>45072</v>
      </c>
      <c r="BA726" s="2">
        <f t="shared" si="850"/>
        <v>45072</v>
      </c>
      <c r="BB726" s="2">
        <f t="shared" si="851"/>
        <v>45072</v>
      </c>
      <c r="BC726" s="2">
        <f t="shared" si="852"/>
        <v>45072</v>
      </c>
      <c r="BD726" s="2">
        <f t="shared" si="853"/>
        <v>45072</v>
      </c>
      <c r="BE726" s="2">
        <f t="shared" si="854"/>
        <v>105624.79000000001</v>
      </c>
      <c r="BF726" s="2">
        <f t="shared" si="855"/>
        <v>166177.58000000002</v>
      </c>
      <c r="BG726" s="2">
        <f t="shared" si="856"/>
        <v>226730.37000000002</v>
      </c>
      <c r="BH726" s="145"/>
      <c r="BU726" s="145"/>
      <c r="CH726" s="145"/>
      <c r="CU726" s="145"/>
      <c r="DH726" s="145"/>
      <c r="DU726" s="145"/>
      <c r="EH726" s="145"/>
    </row>
    <row r="727" spans="1:138" ht="15.75" outlineLevel="1" x14ac:dyDescent="0.25">
      <c r="A727" s="2">
        <f t="shared" si="883"/>
        <v>28</v>
      </c>
      <c r="B727" s="88" t="str">
        <f t="shared" si="883"/>
        <v>TXE - TBD34</v>
      </c>
      <c r="C727" s="88" t="str">
        <f t="shared" si="883"/>
        <v>SPP TXE - 66046</v>
      </c>
      <c r="D727" s="2" t="str">
        <f t="shared" si="883"/>
        <v>TXE - TBD34.1</v>
      </c>
      <c r="E727" s="161" t="str">
        <f t="shared" si="883"/>
        <v>SPP TXE - 66046</v>
      </c>
      <c r="H727" s="174">
        <v>0</v>
      </c>
      <c r="I727" s="144">
        <f t="shared" ref="I727:T727" si="891">I32-I171+H727</f>
        <v>0</v>
      </c>
      <c r="J727" s="144">
        <f t="shared" si="891"/>
        <v>0</v>
      </c>
      <c r="K727" s="144">
        <f t="shared" si="891"/>
        <v>0</v>
      </c>
      <c r="L727" s="144">
        <f t="shared" si="891"/>
        <v>0</v>
      </c>
      <c r="M727" s="144">
        <f t="shared" si="891"/>
        <v>0</v>
      </c>
      <c r="N727" s="144">
        <f t="shared" si="891"/>
        <v>0</v>
      </c>
      <c r="O727" s="144">
        <f t="shared" si="891"/>
        <v>0</v>
      </c>
      <c r="P727" s="144">
        <f t="shared" si="891"/>
        <v>0</v>
      </c>
      <c r="Q727" s="144">
        <f t="shared" si="891"/>
        <v>0</v>
      </c>
      <c r="R727" s="144">
        <f t="shared" si="891"/>
        <v>0</v>
      </c>
      <c r="S727" s="144">
        <f t="shared" si="891"/>
        <v>0</v>
      </c>
      <c r="T727" s="144">
        <f t="shared" si="891"/>
        <v>0</v>
      </c>
      <c r="V727" s="144">
        <f t="shared" si="858"/>
        <v>0</v>
      </c>
      <c r="W727" s="144">
        <f t="shared" si="878"/>
        <v>0</v>
      </c>
      <c r="X727" s="144">
        <f t="shared" si="878"/>
        <v>0</v>
      </c>
      <c r="Y727" s="144">
        <f t="shared" si="878"/>
        <v>0</v>
      </c>
      <c r="Z727" s="144">
        <f t="shared" si="878"/>
        <v>0</v>
      </c>
      <c r="AA727" s="144">
        <f t="shared" si="878"/>
        <v>0</v>
      </c>
      <c r="AB727" s="144">
        <f t="shared" si="878"/>
        <v>0</v>
      </c>
      <c r="AC727" s="144">
        <f t="shared" si="878"/>
        <v>0</v>
      </c>
      <c r="AD727" s="144">
        <f t="shared" si="878"/>
        <v>0</v>
      </c>
      <c r="AE727" s="144">
        <f t="shared" si="878"/>
        <v>0</v>
      </c>
      <c r="AF727" s="144">
        <f t="shared" si="878"/>
        <v>0</v>
      </c>
      <c r="AG727" s="144">
        <f t="shared" si="878"/>
        <v>0</v>
      </c>
      <c r="AI727" s="144">
        <f t="shared" si="859"/>
        <v>0</v>
      </c>
      <c r="AJ727" s="144">
        <f t="shared" si="879"/>
        <v>0</v>
      </c>
      <c r="AK727" s="144">
        <f t="shared" si="879"/>
        <v>0</v>
      </c>
      <c r="AL727" s="144">
        <f t="shared" si="879"/>
        <v>30304.67</v>
      </c>
      <c r="AM727" s="144">
        <f t="shared" si="879"/>
        <v>60609.34</v>
      </c>
      <c r="AN727" s="144">
        <f t="shared" si="879"/>
        <v>90914.01</v>
      </c>
      <c r="AO727" s="144">
        <f t="shared" si="879"/>
        <v>90914.01</v>
      </c>
      <c r="AP727" s="144">
        <f t="shared" si="879"/>
        <v>90914.01</v>
      </c>
      <c r="AQ727" s="144">
        <f t="shared" si="879"/>
        <v>90914.01</v>
      </c>
      <c r="AR727" s="144">
        <f t="shared" si="879"/>
        <v>90914.01</v>
      </c>
      <c r="AS727" s="144">
        <f t="shared" si="879"/>
        <v>90914.01</v>
      </c>
      <c r="AT727" s="144">
        <f t="shared" si="879"/>
        <v>90914.01</v>
      </c>
      <c r="AU727" s="155"/>
      <c r="AV727" s="2">
        <f t="shared" si="860"/>
        <v>90914.01</v>
      </c>
      <c r="AW727" s="2">
        <f t="shared" si="873"/>
        <v>90914.01</v>
      </c>
      <c r="AX727" s="2">
        <f t="shared" si="847"/>
        <v>90914.01</v>
      </c>
      <c r="AY727" s="2">
        <f t="shared" si="848"/>
        <v>90914.01</v>
      </c>
      <c r="AZ727" s="2">
        <f t="shared" si="849"/>
        <v>90914.01</v>
      </c>
      <c r="BA727" s="2">
        <f t="shared" si="850"/>
        <v>90914.01</v>
      </c>
      <c r="BB727" s="2">
        <f t="shared" si="851"/>
        <v>90914.01</v>
      </c>
      <c r="BC727" s="2">
        <f t="shared" si="852"/>
        <v>90914.01</v>
      </c>
      <c r="BD727" s="2">
        <f t="shared" si="853"/>
        <v>90914.01</v>
      </c>
      <c r="BE727" s="2">
        <f t="shared" si="854"/>
        <v>90914.01</v>
      </c>
      <c r="BF727" s="2">
        <f t="shared" si="855"/>
        <v>90914.01</v>
      </c>
      <c r="BG727" s="2">
        <f t="shared" si="856"/>
        <v>90914.01</v>
      </c>
      <c r="BH727" s="145"/>
      <c r="BU727" s="145"/>
      <c r="CH727" s="145"/>
      <c r="CU727" s="145"/>
      <c r="DH727" s="145"/>
      <c r="DU727" s="145"/>
      <c r="EH727" s="145"/>
    </row>
    <row r="728" spans="1:138" ht="15.75" outlineLevel="1" x14ac:dyDescent="0.25">
      <c r="A728" s="2">
        <f t="shared" si="883"/>
        <v>29</v>
      </c>
      <c r="B728" s="88" t="str">
        <f t="shared" si="883"/>
        <v>TXE - TBD36</v>
      </c>
      <c r="C728" s="88" t="str">
        <f t="shared" si="883"/>
        <v>SPP TXE - 66001 - 3 road locations</v>
      </c>
      <c r="D728" s="2" t="str">
        <f t="shared" si="883"/>
        <v>TXE - TBD36.1</v>
      </c>
      <c r="E728" s="161" t="str">
        <f t="shared" si="883"/>
        <v>SPP TXE - 66001 - 3 road locations</v>
      </c>
      <c r="H728" s="174">
        <v>0</v>
      </c>
      <c r="I728" s="144">
        <f t="shared" ref="I728:T728" si="892">I33-I172+H728</f>
        <v>0</v>
      </c>
      <c r="J728" s="144">
        <f t="shared" si="892"/>
        <v>0</v>
      </c>
      <c r="K728" s="144">
        <f t="shared" si="892"/>
        <v>0</v>
      </c>
      <c r="L728" s="144">
        <f t="shared" si="892"/>
        <v>0</v>
      </c>
      <c r="M728" s="144">
        <f t="shared" si="892"/>
        <v>0</v>
      </c>
      <c r="N728" s="144">
        <f t="shared" si="892"/>
        <v>0</v>
      </c>
      <c r="O728" s="144">
        <f t="shared" si="892"/>
        <v>0</v>
      </c>
      <c r="P728" s="144">
        <f t="shared" si="892"/>
        <v>0</v>
      </c>
      <c r="Q728" s="144">
        <f t="shared" si="892"/>
        <v>0</v>
      </c>
      <c r="R728" s="144">
        <f t="shared" si="892"/>
        <v>0</v>
      </c>
      <c r="S728" s="144">
        <f t="shared" si="892"/>
        <v>0</v>
      </c>
      <c r="T728" s="144">
        <f t="shared" si="892"/>
        <v>0</v>
      </c>
      <c r="V728" s="144">
        <f t="shared" si="858"/>
        <v>0</v>
      </c>
      <c r="W728" s="144">
        <f t="shared" si="878"/>
        <v>0</v>
      </c>
      <c r="X728" s="144">
        <f t="shared" si="878"/>
        <v>0</v>
      </c>
      <c r="Y728" s="144">
        <f t="shared" si="878"/>
        <v>0</v>
      </c>
      <c r="Z728" s="144">
        <f t="shared" si="878"/>
        <v>0</v>
      </c>
      <c r="AA728" s="144">
        <f t="shared" si="878"/>
        <v>0</v>
      </c>
      <c r="AB728" s="144">
        <f t="shared" si="878"/>
        <v>0</v>
      </c>
      <c r="AC728" s="144">
        <f t="shared" si="878"/>
        <v>0</v>
      </c>
      <c r="AD728" s="144">
        <f t="shared" si="878"/>
        <v>0</v>
      </c>
      <c r="AE728" s="144">
        <f t="shared" si="878"/>
        <v>0</v>
      </c>
      <c r="AF728" s="144">
        <f t="shared" si="878"/>
        <v>0</v>
      </c>
      <c r="AG728" s="144">
        <f t="shared" si="878"/>
        <v>0</v>
      </c>
      <c r="AI728" s="144">
        <f t="shared" si="859"/>
        <v>0</v>
      </c>
      <c r="AJ728" s="144">
        <f t="shared" si="879"/>
        <v>0</v>
      </c>
      <c r="AK728" s="144">
        <f t="shared" si="879"/>
        <v>0</v>
      </c>
      <c r="AL728" s="144">
        <f t="shared" si="879"/>
        <v>16213.67</v>
      </c>
      <c r="AM728" s="144">
        <f t="shared" si="879"/>
        <v>32427.34</v>
      </c>
      <c r="AN728" s="144">
        <f t="shared" si="879"/>
        <v>48641.01</v>
      </c>
      <c r="AO728" s="144">
        <f t="shared" si="879"/>
        <v>48641.01</v>
      </c>
      <c r="AP728" s="144">
        <f t="shared" si="879"/>
        <v>48641.01</v>
      </c>
      <c r="AQ728" s="144">
        <f t="shared" si="879"/>
        <v>48641.01</v>
      </c>
      <c r="AR728" s="144">
        <f t="shared" si="879"/>
        <v>48641.01</v>
      </c>
      <c r="AS728" s="144">
        <f t="shared" si="879"/>
        <v>48641.01</v>
      </c>
      <c r="AT728" s="144">
        <f t="shared" si="879"/>
        <v>48641.01</v>
      </c>
      <c r="AU728" s="155"/>
      <c r="AV728" s="2">
        <f t="shared" si="860"/>
        <v>48641.01</v>
      </c>
      <c r="AW728" s="2">
        <f t="shared" si="873"/>
        <v>48641.01</v>
      </c>
      <c r="AX728" s="2">
        <f t="shared" si="847"/>
        <v>48641.01</v>
      </c>
      <c r="AY728" s="2">
        <f t="shared" si="848"/>
        <v>48641.01</v>
      </c>
      <c r="AZ728" s="2">
        <f t="shared" si="849"/>
        <v>48641.01</v>
      </c>
      <c r="BA728" s="2">
        <f t="shared" si="850"/>
        <v>48641.01</v>
      </c>
      <c r="BB728" s="2">
        <f t="shared" si="851"/>
        <v>48641.01</v>
      </c>
      <c r="BC728" s="2">
        <f t="shared" si="852"/>
        <v>48641.01</v>
      </c>
      <c r="BD728" s="2">
        <f t="shared" si="853"/>
        <v>48641.01</v>
      </c>
      <c r="BE728" s="2">
        <f t="shared" si="854"/>
        <v>116252.26000000001</v>
      </c>
      <c r="BF728" s="2">
        <f t="shared" si="855"/>
        <v>183863.51</v>
      </c>
      <c r="BG728" s="2">
        <f t="shared" si="856"/>
        <v>251474.76</v>
      </c>
      <c r="BH728" s="145"/>
      <c r="BU728" s="145"/>
      <c r="CH728" s="145"/>
      <c r="CU728" s="145"/>
      <c r="DH728" s="145"/>
      <c r="DU728" s="145"/>
      <c r="EH728" s="145"/>
    </row>
    <row r="729" spans="1:138" ht="15.75" hidden="1" outlineLevel="1" x14ac:dyDescent="0.25">
      <c r="A729" s="2">
        <f t="shared" si="883"/>
        <v>30</v>
      </c>
      <c r="B729" s="88">
        <f t="shared" si="883"/>
        <v>0</v>
      </c>
      <c r="C729" s="88">
        <f t="shared" si="883"/>
        <v>0</v>
      </c>
      <c r="D729" s="2">
        <f t="shared" si="883"/>
        <v>0</v>
      </c>
      <c r="E729" s="161">
        <f t="shared" si="883"/>
        <v>0</v>
      </c>
      <c r="H729" s="174">
        <v>0</v>
      </c>
      <c r="I729" s="144">
        <f t="shared" ref="I729:T729" si="893">I34-I173+H729</f>
        <v>0</v>
      </c>
      <c r="J729" s="144">
        <f t="shared" si="893"/>
        <v>0</v>
      </c>
      <c r="K729" s="144">
        <f t="shared" si="893"/>
        <v>0</v>
      </c>
      <c r="L729" s="144">
        <f t="shared" si="893"/>
        <v>0</v>
      </c>
      <c r="M729" s="144">
        <f t="shared" si="893"/>
        <v>0</v>
      </c>
      <c r="N729" s="144">
        <f t="shared" si="893"/>
        <v>0</v>
      </c>
      <c r="O729" s="144">
        <f t="shared" si="893"/>
        <v>0</v>
      </c>
      <c r="P729" s="144">
        <f t="shared" si="893"/>
        <v>0</v>
      </c>
      <c r="Q729" s="144">
        <f t="shared" si="893"/>
        <v>0</v>
      </c>
      <c r="R729" s="144">
        <f t="shared" si="893"/>
        <v>0</v>
      </c>
      <c r="S729" s="144">
        <f t="shared" si="893"/>
        <v>0</v>
      </c>
      <c r="T729" s="144">
        <f t="shared" si="893"/>
        <v>0</v>
      </c>
      <c r="V729" s="144">
        <f t="shared" si="858"/>
        <v>0</v>
      </c>
      <c r="W729" s="144">
        <f t="shared" si="878"/>
        <v>0</v>
      </c>
      <c r="X729" s="144">
        <f t="shared" si="878"/>
        <v>0</v>
      </c>
      <c r="Y729" s="144">
        <f t="shared" si="878"/>
        <v>0</v>
      </c>
      <c r="Z729" s="144">
        <f t="shared" si="878"/>
        <v>0</v>
      </c>
      <c r="AA729" s="144">
        <f t="shared" si="878"/>
        <v>0</v>
      </c>
      <c r="AB729" s="144">
        <f t="shared" si="878"/>
        <v>0</v>
      </c>
      <c r="AC729" s="144">
        <f t="shared" si="878"/>
        <v>0</v>
      </c>
      <c r="AD729" s="144">
        <f t="shared" si="878"/>
        <v>0</v>
      </c>
      <c r="AE729" s="144">
        <f t="shared" si="878"/>
        <v>0</v>
      </c>
      <c r="AF729" s="144">
        <f t="shared" si="878"/>
        <v>0</v>
      </c>
      <c r="AG729" s="144">
        <f t="shared" si="878"/>
        <v>0</v>
      </c>
      <c r="AI729" s="144">
        <f t="shared" si="859"/>
        <v>0</v>
      </c>
      <c r="AJ729" s="144">
        <f t="shared" si="879"/>
        <v>0</v>
      </c>
      <c r="AK729" s="144">
        <f t="shared" si="879"/>
        <v>0</v>
      </c>
      <c r="AL729" s="144">
        <f t="shared" si="879"/>
        <v>0</v>
      </c>
      <c r="AM729" s="144">
        <f t="shared" si="879"/>
        <v>0</v>
      </c>
      <c r="AN729" s="144">
        <f t="shared" si="879"/>
        <v>0</v>
      </c>
      <c r="AO729" s="144">
        <f t="shared" si="879"/>
        <v>0</v>
      </c>
      <c r="AP729" s="144">
        <f t="shared" si="879"/>
        <v>0</v>
      </c>
      <c r="AQ729" s="144">
        <f t="shared" si="879"/>
        <v>0</v>
      </c>
      <c r="AR729" s="144">
        <f t="shared" si="879"/>
        <v>0</v>
      </c>
      <c r="AS729" s="144">
        <f t="shared" si="879"/>
        <v>0</v>
      </c>
      <c r="AT729" s="144">
        <f t="shared" si="879"/>
        <v>0</v>
      </c>
      <c r="AU729" s="155"/>
      <c r="AV729" s="2">
        <f t="shared" si="860"/>
        <v>0</v>
      </c>
      <c r="AW729" s="2">
        <f t="shared" si="873"/>
        <v>0</v>
      </c>
      <c r="AX729" s="2">
        <f t="shared" si="847"/>
        <v>0</v>
      </c>
      <c r="AY729" s="2">
        <f t="shared" si="848"/>
        <v>0</v>
      </c>
      <c r="AZ729" s="2">
        <f t="shared" si="849"/>
        <v>0</v>
      </c>
      <c r="BA729" s="2">
        <f t="shared" si="850"/>
        <v>0</v>
      </c>
      <c r="BB729" s="2">
        <f t="shared" si="851"/>
        <v>0</v>
      </c>
      <c r="BC729" s="2">
        <f t="shared" si="852"/>
        <v>0</v>
      </c>
      <c r="BD729" s="2">
        <f t="shared" si="853"/>
        <v>0</v>
      </c>
      <c r="BE729" s="2">
        <f t="shared" si="854"/>
        <v>0</v>
      </c>
      <c r="BF729" s="2">
        <f t="shared" si="855"/>
        <v>0</v>
      </c>
      <c r="BG729" s="2">
        <f t="shared" si="856"/>
        <v>0</v>
      </c>
      <c r="BH729" s="145"/>
      <c r="BU729" s="145"/>
      <c r="CH729" s="145"/>
      <c r="CU729" s="145"/>
      <c r="DH729" s="145"/>
      <c r="DU729" s="145"/>
      <c r="EH729" s="145"/>
    </row>
    <row r="730" spans="1:138" ht="15.75" hidden="1" outlineLevel="1" x14ac:dyDescent="0.25">
      <c r="A730" s="2">
        <f t="shared" ref="A730:E739" si="894">A591</f>
        <v>31</v>
      </c>
      <c r="B730" s="88">
        <f t="shared" si="894"/>
        <v>0</v>
      </c>
      <c r="C730" s="88">
        <f t="shared" si="894"/>
        <v>0</v>
      </c>
      <c r="D730" s="2">
        <f t="shared" si="894"/>
        <v>0</v>
      </c>
      <c r="E730" s="161">
        <f t="shared" si="894"/>
        <v>0</v>
      </c>
      <c r="H730" s="174">
        <v>0</v>
      </c>
      <c r="I730" s="144">
        <f t="shared" ref="I730:T730" si="895">I35-I174+H730</f>
        <v>0</v>
      </c>
      <c r="J730" s="144">
        <f t="shared" si="895"/>
        <v>0</v>
      </c>
      <c r="K730" s="144">
        <f t="shared" si="895"/>
        <v>0</v>
      </c>
      <c r="L730" s="144">
        <f t="shared" si="895"/>
        <v>0</v>
      </c>
      <c r="M730" s="144">
        <f t="shared" si="895"/>
        <v>0</v>
      </c>
      <c r="N730" s="144">
        <f t="shared" si="895"/>
        <v>0</v>
      </c>
      <c r="O730" s="144">
        <f t="shared" si="895"/>
        <v>0</v>
      </c>
      <c r="P730" s="144">
        <f t="shared" si="895"/>
        <v>0</v>
      </c>
      <c r="Q730" s="144">
        <f t="shared" si="895"/>
        <v>0</v>
      </c>
      <c r="R730" s="144">
        <f t="shared" si="895"/>
        <v>0</v>
      </c>
      <c r="S730" s="144">
        <f t="shared" si="895"/>
        <v>0</v>
      </c>
      <c r="T730" s="144">
        <f t="shared" si="895"/>
        <v>0</v>
      </c>
      <c r="V730" s="144">
        <f t="shared" si="858"/>
        <v>0</v>
      </c>
      <c r="W730" s="144">
        <f t="shared" si="878"/>
        <v>0</v>
      </c>
      <c r="X730" s="144">
        <f t="shared" si="878"/>
        <v>0</v>
      </c>
      <c r="Y730" s="144">
        <f t="shared" si="878"/>
        <v>0</v>
      </c>
      <c r="Z730" s="144">
        <f t="shared" si="878"/>
        <v>0</v>
      </c>
      <c r="AA730" s="144">
        <f t="shared" si="878"/>
        <v>0</v>
      </c>
      <c r="AB730" s="144">
        <f t="shared" si="878"/>
        <v>0</v>
      </c>
      <c r="AC730" s="144">
        <f t="shared" si="878"/>
        <v>0</v>
      </c>
      <c r="AD730" s="144">
        <f t="shared" si="878"/>
        <v>0</v>
      </c>
      <c r="AE730" s="144">
        <f t="shared" si="878"/>
        <v>0</v>
      </c>
      <c r="AF730" s="144">
        <f t="shared" si="878"/>
        <v>0</v>
      </c>
      <c r="AG730" s="144">
        <f t="shared" si="878"/>
        <v>0</v>
      </c>
      <c r="AI730" s="144">
        <f t="shared" si="859"/>
        <v>0</v>
      </c>
      <c r="AJ730" s="144">
        <f t="shared" si="879"/>
        <v>0</v>
      </c>
      <c r="AK730" s="144">
        <f t="shared" si="879"/>
        <v>0</v>
      </c>
      <c r="AL730" s="144">
        <f t="shared" si="879"/>
        <v>0</v>
      </c>
      <c r="AM730" s="144">
        <f t="shared" si="879"/>
        <v>0</v>
      </c>
      <c r="AN730" s="144">
        <f t="shared" si="879"/>
        <v>0</v>
      </c>
      <c r="AO730" s="144">
        <f t="shared" si="879"/>
        <v>0</v>
      </c>
      <c r="AP730" s="144">
        <f t="shared" si="879"/>
        <v>0</v>
      </c>
      <c r="AQ730" s="144">
        <f t="shared" si="879"/>
        <v>0</v>
      </c>
      <c r="AR730" s="144">
        <f t="shared" si="879"/>
        <v>0</v>
      </c>
      <c r="AS730" s="144">
        <f t="shared" si="879"/>
        <v>0</v>
      </c>
      <c r="AT730" s="144">
        <f t="shared" si="879"/>
        <v>0</v>
      </c>
      <c r="AU730" s="155"/>
      <c r="AV730" s="2">
        <f t="shared" si="860"/>
        <v>0</v>
      </c>
      <c r="AW730" s="2">
        <f t="shared" si="873"/>
        <v>0</v>
      </c>
      <c r="AX730" s="2">
        <f t="shared" si="847"/>
        <v>0</v>
      </c>
      <c r="AY730" s="2">
        <f t="shared" si="848"/>
        <v>0</v>
      </c>
      <c r="AZ730" s="2">
        <f t="shared" si="849"/>
        <v>0</v>
      </c>
      <c r="BA730" s="2">
        <f t="shared" si="850"/>
        <v>0</v>
      </c>
      <c r="BB730" s="2">
        <f t="shared" si="851"/>
        <v>0</v>
      </c>
      <c r="BC730" s="2">
        <f t="shared" si="852"/>
        <v>0</v>
      </c>
      <c r="BD730" s="2">
        <f t="shared" si="853"/>
        <v>0</v>
      </c>
      <c r="BE730" s="2">
        <f t="shared" si="854"/>
        <v>0</v>
      </c>
      <c r="BF730" s="2">
        <f t="shared" si="855"/>
        <v>0</v>
      </c>
      <c r="BG730" s="2">
        <f t="shared" si="856"/>
        <v>0</v>
      </c>
      <c r="BH730" s="145"/>
      <c r="BU730" s="145"/>
      <c r="CH730" s="145"/>
      <c r="CU730" s="145"/>
      <c r="DH730" s="145"/>
      <c r="DU730" s="145"/>
      <c r="EH730" s="145"/>
    </row>
    <row r="731" spans="1:138" ht="15.75" hidden="1" outlineLevel="1" x14ac:dyDescent="0.25">
      <c r="A731" s="2">
        <f t="shared" si="894"/>
        <v>32</v>
      </c>
      <c r="B731" s="88">
        <f t="shared" si="894"/>
        <v>0</v>
      </c>
      <c r="C731" s="88">
        <f t="shared" si="894"/>
        <v>0</v>
      </c>
      <c r="D731" s="2">
        <f t="shared" si="894"/>
        <v>0</v>
      </c>
      <c r="E731" s="161">
        <f t="shared" si="894"/>
        <v>0</v>
      </c>
      <c r="H731" s="174">
        <v>0</v>
      </c>
      <c r="I731" s="144">
        <f t="shared" ref="I731:T731" si="896">I36-I175+H731</f>
        <v>0</v>
      </c>
      <c r="J731" s="144">
        <f t="shared" si="896"/>
        <v>0</v>
      </c>
      <c r="K731" s="144">
        <f t="shared" si="896"/>
        <v>0</v>
      </c>
      <c r="L731" s="144">
        <f t="shared" si="896"/>
        <v>0</v>
      </c>
      <c r="M731" s="144">
        <f t="shared" si="896"/>
        <v>0</v>
      </c>
      <c r="N731" s="144">
        <f t="shared" si="896"/>
        <v>0</v>
      </c>
      <c r="O731" s="144">
        <f t="shared" si="896"/>
        <v>0</v>
      </c>
      <c r="P731" s="144">
        <f t="shared" si="896"/>
        <v>0</v>
      </c>
      <c r="Q731" s="144">
        <f t="shared" si="896"/>
        <v>0</v>
      </c>
      <c r="R731" s="144">
        <f t="shared" si="896"/>
        <v>0</v>
      </c>
      <c r="S731" s="144">
        <f t="shared" si="896"/>
        <v>0</v>
      </c>
      <c r="T731" s="144">
        <f t="shared" si="896"/>
        <v>0</v>
      </c>
      <c r="V731" s="144">
        <f t="shared" si="858"/>
        <v>0</v>
      </c>
      <c r="W731" s="144">
        <f t="shared" si="878"/>
        <v>0</v>
      </c>
      <c r="X731" s="144">
        <f t="shared" si="878"/>
        <v>0</v>
      </c>
      <c r="Y731" s="144">
        <f t="shared" si="878"/>
        <v>0</v>
      </c>
      <c r="Z731" s="144">
        <f t="shared" si="878"/>
        <v>0</v>
      </c>
      <c r="AA731" s="144">
        <f t="shared" si="878"/>
        <v>0</v>
      </c>
      <c r="AB731" s="144">
        <f t="shared" si="878"/>
        <v>0</v>
      </c>
      <c r="AC731" s="144">
        <f t="shared" si="878"/>
        <v>0</v>
      </c>
      <c r="AD731" s="144">
        <f t="shared" si="878"/>
        <v>0</v>
      </c>
      <c r="AE731" s="144">
        <f t="shared" si="878"/>
        <v>0</v>
      </c>
      <c r="AF731" s="144">
        <f t="shared" si="878"/>
        <v>0</v>
      </c>
      <c r="AG731" s="144">
        <f t="shared" si="878"/>
        <v>0</v>
      </c>
      <c r="AI731" s="144">
        <f t="shared" si="859"/>
        <v>0</v>
      </c>
      <c r="AJ731" s="144">
        <f t="shared" si="879"/>
        <v>0</v>
      </c>
      <c r="AK731" s="144">
        <f t="shared" si="879"/>
        <v>0</v>
      </c>
      <c r="AL731" s="144">
        <f t="shared" si="879"/>
        <v>0</v>
      </c>
      <c r="AM731" s="144">
        <f t="shared" si="879"/>
        <v>0</v>
      </c>
      <c r="AN731" s="144">
        <f t="shared" si="879"/>
        <v>0</v>
      </c>
      <c r="AO731" s="144">
        <f t="shared" si="879"/>
        <v>0</v>
      </c>
      <c r="AP731" s="144">
        <f t="shared" si="879"/>
        <v>0</v>
      </c>
      <c r="AQ731" s="144">
        <f t="shared" si="879"/>
        <v>0</v>
      </c>
      <c r="AR731" s="144">
        <f t="shared" si="879"/>
        <v>0</v>
      </c>
      <c r="AS731" s="144">
        <f t="shared" si="879"/>
        <v>0</v>
      </c>
      <c r="AT731" s="144">
        <f t="shared" si="879"/>
        <v>0</v>
      </c>
      <c r="AU731" s="155"/>
      <c r="AV731" s="2">
        <f t="shared" si="860"/>
        <v>0</v>
      </c>
      <c r="AW731" s="2">
        <f t="shared" si="873"/>
        <v>0</v>
      </c>
      <c r="AX731" s="2">
        <f t="shared" si="847"/>
        <v>0</v>
      </c>
      <c r="AY731" s="2">
        <f t="shared" si="848"/>
        <v>0</v>
      </c>
      <c r="AZ731" s="2">
        <f t="shared" si="849"/>
        <v>0</v>
      </c>
      <c r="BA731" s="2">
        <f t="shared" si="850"/>
        <v>0</v>
      </c>
      <c r="BB731" s="2">
        <f t="shared" si="851"/>
        <v>0</v>
      </c>
      <c r="BC731" s="2">
        <f t="shared" si="852"/>
        <v>0</v>
      </c>
      <c r="BD731" s="2">
        <f t="shared" si="853"/>
        <v>0</v>
      </c>
      <c r="BE731" s="2">
        <f t="shared" si="854"/>
        <v>0</v>
      </c>
      <c r="BF731" s="2">
        <f t="shared" si="855"/>
        <v>0</v>
      </c>
      <c r="BG731" s="2">
        <f t="shared" si="856"/>
        <v>0</v>
      </c>
      <c r="BH731" s="145"/>
      <c r="BU731" s="145"/>
      <c r="CH731" s="145"/>
      <c r="CU731" s="145"/>
      <c r="DH731" s="145"/>
      <c r="DU731" s="145"/>
      <c r="EH731" s="145"/>
    </row>
    <row r="732" spans="1:138" ht="15.75" hidden="1" outlineLevel="1" x14ac:dyDescent="0.25">
      <c r="A732" s="2">
        <f t="shared" si="894"/>
        <v>33</v>
      </c>
      <c r="B732" s="88">
        <f t="shared" si="894"/>
        <v>0</v>
      </c>
      <c r="C732" s="88">
        <f t="shared" si="894"/>
        <v>0</v>
      </c>
      <c r="D732" s="2">
        <f t="shared" si="894"/>
        <v>0</v>
      </c>
      <c r="E732" s="161">
        <f t="shared" si="894"/>
        <v>0</v>
      </c>
      <c r="H732" s="174">
        <v>0</v>
      </c>
      <c r="I732" s="144">
        <f t="shared" ref="I732:T732" si="897">I37-I176+H732</f>
        <v>0</v>
      </c>
      <c r="J732" s="144">
        <f t="shared" si="897"/>
        <v>0</v>
      </c>
      <c r="K732" s="144">
        <f t="shared" si="897"/>
        <v>0</v>
      </c>
      <c r="L732" s="144">
        <f t="shared" si="897"/>
        <v>0</v>
      </c>
      <c r="M732" s="144">
        <f t="shared" si="897"/>
        <v>0</v>
      </c>
      <c r="N732" s="144">
        <f t="shared" si="897"/>
        <v>0</v>
      </c>
      <c r="O732" s="144">
        <f t="shared" si="897"/>
        <v>0</v>
      </c>
      <c r="P732" s="144">
        <f t="shared" si="897"/>
        <v>0</v>
      </c>
      <c r="Q732" s="144">
        <f t="shared" si="897"/>
        <v>0</v>
      </c>
      <c r="R732" s="144">
        <f t="shared" si="897"/>
        <v>0</v>
      </c>
      <c r="S732" s="144">
        <f t="shared" si="897"/>
        <v>0</v>
      </c>
      <c r="T732" s="144">
        <f t="shared" si="897"/>
        <v>0</v>
      </c>
      <c r="V732" s="144">
        <f t="shared" si="858"/>
        <v>0</v>
      </c>
      <c r="W732" s="144">
        <f t="shared" ref="W732:AG747" si="898">W37-W176+V732</f>
        <v>0</v>
      </c>
      <c r="X732" s="144">
        <f t="shared" si="898"/>
        <v>0</v>
      </c>
      <c r="Y732" s="144">
        <f t="shared" si="898"/>
        <v>0</v>
      </c>
      <c r="Z732" s="144">
        <f t="shared" si="898"/>
        <v>0</v>
      </c>
      <c r="AA732" s="144">
        <f t="shared" si="898"/>
        <v>0</v>
      </c>
      <c r="AB732" s="144">
        <f t="shared" si="898"/>
        <v>0</v>
      </c>
      <c r="AC732" s="144">
        <f t="shared" si="898"/>
        <v>0</v>
      </c>
      <c r="AD732" s="144">
        <f t="shared" si="898"/>
        <v>0</v>
      </c>
      <c r="AE732" s="144">
        <f t="shared" si="898"/>
        <v>0</v>
      </c>
      <c r="AF732" s="144">
        <f t="shared" si="898"/>
        <v>0</v>
      </c>
      <c r="AG732" s="144">
        <f t="shared" si="898"/>
        <v>0</v>
      </c>
      <c r="AI732" s="144">
        <f t="shared" si="859"/>
        <v>0</v>
      </c>
      <c r="AJ732" s="144">
        <f t="shared" ref="AJ732:AT747" si="899">AJ37-AJ176+AI732</f>
        <v>0</v>
      </c>
      <c r="AK732" s="144">
        <f t="shared" si="899"/>
        <v>0</v>
      </c>
      <c r="AL732" s="144">
        <f t="shared" si="899"/>
        <v>0</v>
      </c>
      <c r="AM732" s="144">
        <f t="shared" si="899"/>
        <v>0</v>
      </c>
      <c r="AN732" s="144">
        <f t="shared" si="899"/>
        <v>0</v>
      </c>
      <c r="AO732" s="144">
        <f t="shared" si="899"/>
        <v>0</v>
      </c>
      <c r="AP732" s="144">
        <f t="shared" si="899"/>
        <v>0</v>
      </c>
      <c r="AQ732" s="144">
        <f t="shared" si="899"/>
        <v>0</v>
      </c>
      <c r="AR732" s="144">
        <f t="shared" si="899"/>
        <v>0</v>
      </c>
      <c r="AS732" s="144">
        <f t="shared" si="899"/>
        <v>0</v>
      </c>
      <c r="AT732" s="144">
        <f t="shared" si="899"/>
        <v>0</v>
      </c>
      <c r="AU732" s="155"/>
      <c r="AV732" s="2">
        <f t="shared" si="860"/>
        <v>0</v>
      </c>
      <c r="AW732" s="2">
        <f t="shared" si="873"/>
        <v>0</v>
      </c>
      <c r="AX732" s="2">
        <f t="shared" si="847"/>
        <v>0</v>
      </c>
      <c r="AY732" s="2">
        <f t="shared" si="848"/>
        <v>0</v>
      </c>
      <c r="AZ732" s="2">
        <f t="shared" si="849"/>
        <v>0</v>
      </c>
      <c r="BA732" s="2">
        <f t="shared" si="850"/>
        <v>0</v>
      </c>
      <c r="BB732" s="2">
        <f t="shared" si="851"/>
        <v>0</v>
      </c>
      <c r="BC732" s="2">
        <f t="shared" si="852"/>
        <v>0</v>
      </c>
      <c r="BD732" s="2">
        <f t="shared" si="853"/>
        <v>0</v>
      </c>
      <c r="BE732" s="2">
        <f t="shared" si="854"/>
        <v>0</v>
      </c>
      <c r="BF732" s="2">
        <f t="shared" si="855"/>
        <v>0</v>
      </c>
      <c r="BG732" s="2">
        <f t="shared" si="856"/>
        <v>0</v>
      </c>
      <c r="BH732" s="145"/>
      <c r="BU732" s="145"/>
      <c r="CH732" s="145"/>
      <c r="CU732" s="145"/>
      <c r="DH732" s="145"/>
      <c r="DU732" s="145"/>
      <c r="EH732" s="145"/>
    </row>
    <row r="733" spans="1:138" ht="15.75" hidden="1" outlineLevel="1" x14ac:dyDescent="0.25">
      <c r="A733" s="2">
        <f t="shared" si="894"/>
        <v>34</v>
      </c>
      <c r="B733" s="88">
        <f t="shared" si="894"/>
        <v>0</v>
      </c>
      <c r="C733" s="88">
        <f t="shared" si="894"/>
        <v>0</v>
      </c>
      <c r="D733" s="2">
        <f t="shared" si="894"/>
        <v>0</v>
      </c>
      <c r="E733" s="161">
        <f t="shared" si="894"/>
        <v>0</v>
      </c>
      <c r="H733" s="174">
        <v>0</v>
      </c>
      <c r="I733" s="144">
        <f t="shared" ref="I733:T733" si="900">I38-I177+H733</f>
        <v>0</v>
      </c>
      <c r="J733" s="144">
        <f t="shared" si="900"/>
        <v>0</v>
      </c>
      <c r="K733" s="144">
        <f t="shared" si="900"/>
        <v>0</v>
      </c>
      <c r="L733" s="144">
        <f t="shared" si="900"/>
        <v>0</v>
      </c>
      <c r="M733" s="144">
        <f t="shared" si="900"/>
        <v>0</v>
      </c>
      <c r="N733" s="144">
        <f t="shared" si="900"/>
        <v>0</v>
      </c>
      <c r="O733" s="144">
        <f t="shared" si="900"/>
        <v>0</v>
      </c>
      <c r="P733" s="144">
        <f t="shared" si="900"/>
        <v>0</v>
      </c>
      <c r="Q733" s="144">
        <f t="shared" si="900"/>
        <v>0</v>
      </c>
      <c r="R733" s="144">
        <f t="shared" si="900"/>
        <v>0</v>
      </c>
      <c r="S733" s="144">
        <f t="shared" si="900"/>
        <v>0</v>
      </c>
      <c r="T733" s="144">
        <f t="shared" si="900"/>
        <v>0</v>
      </c>
      <c r="V733" s="144">
        <f t="shared" si="858"/>
        <v>0</v>
      </c>
      <c r="W733" s="144">
        <f t="shared" si="898"/>
        <v>0</v>
      </c>
      <c r="X733" s="144">
        <f t="shared" si="898"/>
        <v>0</v>
      </c>
      <c r="Y733" s="144">
        <f t="shared" si="898"/>
        <v>0</v>
      </c>
      <c r="Z733" s="144">
        <f t="shared" si="898"/>
        <v>0</v>
      </c>
      <c r="AA733" s="144">
        <f t="shared" si="898"/>
        <v>0</v>
      </c>
      <c r="AB733" s="144">
        <f t="shared" si="898"/>
        <v>0</v>
      </c>
      <c r="AC733" s="144">
        <f t="shared" si="898"/>
        <v>0</v>
      </c>
      <c r="AD733" s="144">
        <f t="shared" si="898"/>
        <v>0</v>
      </c>
      <c r="AE733" s="144">
        <f t="shared" si="898"/>
        <v>0</v>
      </c>
      <c r="AF733" s="144">
        <f t="shared" si="898"/>
        <v>0</v>
      </c>
      <c r="AG733" s="144">
        <f t="shared" si="898"/>
        <v>0</v>
      </c>
      <c r="AI733" s="144">
        <f t="shared" si="859"/>
        <v>0</v>
      </c>
      <c r="AJ733" s="144">
        <f t="shared" si="899"/>
        <v>0</v>
      </c>
      <c r="AK733" s="144">
        <f t="shared" si="899"/>
        <v>0</v>
      </c>
      <c r="AL733" s="144">
        <f t="shared" si="899"/>
        <v>0</v>
      </c>
      <c r="AM733" s="144">
        <f t="shared" si="899"/>
        <v>0</v>
      </c>
      <c r="AN733" s="144">
        <f t="shared" si="899"/>
        <v>0</v>
      </c>
      <c r="AO733" s="144">
        <f t="shared" si="899"/>
        <v>0</v>
      </c>
      <c r="AP733" s="144">
        <f t="shared" si="899"/>
        <v>0</v>
      </c>
      <c r="AQ733" s="144">
        <f t="shared" si="899"/>
        <v>0</v>
      </c>
      <c r="AR733" s="144">
        <f t="shared" si="899"/>
        <v>0</v>
      </c>
      <c r="AS733" s="144">
        <f t="shared" si="899"/>
        <v>0</v>
      </c>
      <c r="AT733" s="144">
        <f t="shared" si="899"/>
        <v>0</v>
      </c>
      <c r="AU733" s="155"/>
      <c r="AV733" s="2">
        <f t="shared" si="860"/>
        <v>0</v>
      </c>
      <c r="AW733" s="2">
        <f t="shared" si="873"/>
        <v>0</v>
      </c>
      <c r="AX733" s="2">
        <f t="shared" si="847"/>
        <v>0</v>
      </c>
      <c r="AY733" s="2">
        <f t="shared" si="848"/>
        <v>0</v>
      </c>
      <c r="AZ733" s="2">
        <f t="shared" si="849"/>
        <v>0</v>
      </c>
      <c r="BA733" s="2">
        <f t="shared" si="850"/>
        <v>0</v>
      </c>
      <c r="BB733" s="2">
        <f t="shared" si="851"/>
        <v>0</v>
      </c>
      <c r="BC733" s="2">
        <f t="shared" si="852"/>
        <v>0</v>
      </c>
      <c r="BD733" s="2">
        <f t="shared" si="853"/>
        <v>0</v>
      </c>
      <c r="BE733" s="2">
        <f t="shared" si="854"/>
        <v>0</v>
      </c>
      <c r="BF733" s="2">
        <f t="shared" si="855"/>
        <v>0</v>
      </c>
      <c r="BG733" s="2">
        <f t="shared" si="856"/>
        <v>0</v>
      </c>
      <c r="BH733" s="145"/>
      <c r="BU733" s="145"/>
      <c r="CH733" s="145"/>
      <c r="CU733" s="145"/>
      <c r="DH733" s="145"/>
      <c r="DU733" s="145"/>
      <c r="EH733" s="145"/>
    </row>
    <row r="734" spans="1:138" ht="15.75" hidden="1" outlineLevel="1" x14ac:dyDescent="0.25">
      <c r="A734" s="2">
        <f t="shared" si="894"/>
        <v>35</v>
      </c>
      <c r="B734" s="88">
        <f t="shared" si="894"/>
        <v>0</v>
      </c>
      <c r="C734" s="88">
        <f t="shared" si="894"/>
        <v>0</v>
      </c>
      <c r="D734" s="2">
        <f t="shared" si="894"/>
        <v>0</v>
      </c>
      <c r="E734" s="161">
        <f t="shared" si="894"/>
        <v>0</v>
      </c>
      <c r="H734" s="174">
        <v>0</v>
      </c>
      <c r="I734" s="144">
        <f t="shared" ref="I734:T734" si="901">I39-I178+H734</f>
        <v>0</v>
      </c>
      <c r="J734" s="144">
        <f t="shared" si="901"/>
        <v>0</v>
      </c>
      <c r="K734" s="144">
        <f t="shared" si="901"/>
        <v>0</v>
      </c>
      <c r="L734" s="144">
        <f t="shared" si="901"/>
        <v>0</v>
      </c>
      <c r="M734" s="144">
        <f t="shared" si="901"/>
        <v>0</v>
      </c>
      <c r="N734" s="144">
        <f t="shared" si="901"/>
        <v>0</v>
      </c>
      <c r="O734" s="144">
        <f t="shared" si="901"/>
        <v>0</v>
      </c>
      <c r="P734" s="144">
        <f t="shared" si="901"/>
        <v>0</v>
      </c>
      <c r="Q734" s="144">
        <f t="shared" si="901"/>
        <v>0</v>
      </c>
      <c r="R734" s="144">
        <f t="shared" si="901"/>
        <v>0</v>
      </c>
      <c r="S734" s="144">
        <f t="shared" si="901"/>
        <v>0</v>
      </c>
      <c r="T734" s="144">
        <f t="shared" si="901"/>
        <v>0</v>
      </c>
      <c r="V734" s="144">
        <f t="shared" si="858"/>
        <v>0</v>
      </c>
      <c r="W734" s="144">
        <f t="shared" si="898"/>
        <v>0</v>
      </c>
      <c r="X734" s="144">
        <f t="shared" si="898"/>
        <v>0</v>
      </c>
      <c r="Y734" s="144">
        <f t="shared" si="898"/>
        <v>0</v>
      </c>
      <c r="Z734" s="144">
        <f t="shared" si="898"/>
        <v>0</v>
      </c>
      <c r="AA734" s="144">
        <f t="shared" si="898"/>
        <v>0</v>
      </c>
      <c r="AB734" s="144">
        <f t="shared" si="898"/>
        <v>0</v>
      </c>
      <c r="AC734" s="144">
        <f t="shared" si="898"/>
        <v>0</v>
      </c>
      <c r="AD734" s="144">
        <f t="shared" si="898"/>
        <v>0</v>
      </c>
      <c r="AE734" s="144">
        <f t="shared" si="898"/>
        <v>0</v>
      </c>
      <c r="AF734" s="144">
        <f t="shared" si="898"/>
        <v>0</v>
      </c>
      <c r="AG734" s="144">
        <f t="shared" si="898"/>
        <v>0</v>
      </c>
      <c r="AI734" s="144">
        <f t="shared" si="859"/>
        <v>0</v>
      </c>
      <c r="AJ734" s="144">
        <f t="shared" si="899"/>
        <v>0</v>
      </c>
      <c r="AK734" s="144">
        <f t="shared" si="899"/>
        <v>0</v>
      </c>
      <c r="AL734" s="144">
        <f t="shared" si="899"/>
        <v>0</v>
      </c>
      <c r="AM734" s="144">
        <f t="shared" si="899"/>
        <v>0</v>
      </c>
      <c r="AN734" s="144">
        <f t="shared" si="899"/>
        <v>0</v>
      </c>
      <c r="AO734" s="144">
        <f t="shared" si="899"/>
        <v>0</v>
      </c>
      <c r="AP734" s="144">
        <f t="shared" si="899"/>
        <v>0</v>
      </c>
      <c r="AQ734" s="144">
        <f t="shared" si="899"/>
        <v>0</v>
      </c>
      <c r="AR734" s="144">
        <f t="shared" si="899"/>
        <v>0</v>
      </c>
      <c r="AS734" s="144">
        <f t="shared" si="899"/>
        <v>0</v>
      </c>
      <c r="AT734" s="144">
        <f t="shared" si="899"/>
        <v>0</v>
      </c>
      <c r="AU734" s="155"/>
      <c r="AV734" s="2">
        <f t="shared" si="860"/>
        <v>0</v>
      </c>
      <c r="AW734" s="2">
        <f t="shared" si="873"/>
        <v>0</v>
      </c>
      <c r="AX734" s="2">
        <f t="shared" si="847"/>
        <v>0</v>
      </c>
      <c r="AY734" s="2">
        <f t="shared" si="848"/>
        <v>0</v>
      </c>
      <c r="AZ734" s="2">
        <f t="shared" si="849"/>
        <v>0</v>
      </c>
      <c r="BA734" s="2">
        <f t="shared" si="850"/>
        <v>0</v>
      </c>
      <c r="BB734" s="2">
        <f t="shared" si="851"/>
        <v>0</v>
      </c>
      <c r="BC734" s="2">
        <f t="shared" si="852"/>
        <v>0</v>
      </c>
      <c r="BD734" s="2">
        <f t="shared" si="853"/>
        <v>0</v>
      </c>
      <c r="BE734" s="2">
        <f t="shared" si="854"/>
        <v>0</v>
      </c>
      <c r="BF734" s="2">
        <f t="shared" si="855"/>
        <v>0</v>
      </c>
      <c r="BG734" s="2">
        <f t="shared" si="856"/>
        <v>0</v>
      </c>
      <c r="BH734" s="145"/>
      <c r="BU734" s="145"/>
      <c r="CH734" s="145"/>
      <c r="CU734" s="145"/>
      <c r="DH734" s="145"/>
      <c r="DU734" s="145"/>
      <c r="EH734" s="145"/>
    </row>
    <row r="735" spans="1:138" ht="15.75" hidden="1" outlineLevel="1" x14ac:dyDescent="0.25">
      <c r="A735" s="2">
        <f t="shared" si="894"/>
        <v>36</v>
      </c>
      <c r="B735" s="88">
        <f t="shared" si="894"/>
        <v>0</v>
      </c>
      <c r="C735" s="88">
        <f t="shared" si="894"/>
        <v>0</v>
      </c>
      <c r="D735" s="2">
        <f t="shared" si="894"/>
        <v>0</v>
      </c>
      <c r="E735" s="161">
        <f t="shared" si="894"/>
        <v>0</v>
      </c>
      <c r="H735" s="174">
        <v>0</v>
      </c>
      <c r="I735" s="144">
        <f t="shared" ref="I735:T735" si="902">I40-I179+H735</f>
        <v>0</v>
      </c>
      <c r="J735" s="144">
        <f t="shared" si="902"/>
        <v>0</v>
      </c>
      <c r="K735" s="144">
        <f t="shared" si="902"/>
        <v>0</v>
      </c>
      <c r="L735" s="144">
        <f t="shared" si="902"/>
        <v>0</v>
      </c>
      <c r="M735" s="144">
        <f t="shared" si="902"/>
        <v>0</v>
      </c>
      <c r="N735" s="144">
        <f t="shared" si="902"/>
        <v>0</v>
      </c>
      <c r="O735" s="144">
        <f t="shared" si="902"/>
        <v>0</v>
      </c>
      <c r="P735" s="144">
        <f t="shared" si="902"/>
        <v>0</v>
      </c>
      <c r="Q735" s="144">
        <f t="shared" si="902"/>
        <v>0</v>
      </c>
      <c r="R735" s="144">
        <f t="shared" si="902"/>
        <v>0</v>
      </c>
      <c r="S735" s="144">
        <f t="shared" si="902"/>
        <v>0</v>
      </c>
      <c r="T735" s="144">
        <f t="shared" si="902"/>
        <v>0</v>
      </c>
      <c r="V735" s="144">
        <f t="shared" si="858"/>
        <v>0</v>
      </c>
      <c r="W735" s="144">
        <f t="shared" si="898"/>
        <v>0</v>
      </c>
      <c r="X735" s="144">
        <f t="shared" si="898"/>
        <v>0</v>
      </c>
      <c r="Y735" s="144">
        <f t="shared" si="898"/>
        <v>0</v>
      </c>
      <c r="Z735" s="144">
        <f t="shared" si="898"/>
        <v>0</v>
      </c>
      <c r="AA735" s="144">
        <f t="shared" si="898"/>
        <v>0</v>
      </c>
      <c r="AB735" s="144">
        <f t="shared" si="898"/>
        <v>0</v>
      </c>
      <c r="AC735" s="144">
        <f t="shared" si="898"/>
        <v>0</v>
      </c>
      <c r="AD735" s="144">
        <f t="shared" si="898"/>
        <v>0</v>
      </c>
      <c r="AE735" s="144">
        <f t="shared" si="898"/>
        <v>0</v>
      </c>
      <c r="AF735" s="144">
        <f t="shared" si="898"/>
        <v>0</v>
      </c>
      <c r="AG735" s="144">
        <f t="shared" si="898"/>
        <v>0</v>
      </c>
      <c r="AI735" s="144">
        <f t="shared" si="859"/>
        <v>0</v>
      </c>
      <c r="AJ735" s="144">
        <f t="shared" si="899"/>
        <v>0</v>
      </c>
      <c r="AK735" s="144">
        <f t="shared" si="899"/>
        <v>0</v>
      </c>
      <c r="AL735" s="144">
        <f t="shared" si="899"/>
        <v>0</v>
      </c>
      <c r="AM735" s="144">
        <f t="shared" si="899"/>
        <v>0</v>
      </c>
      <c r="AN735" s="144">
        <f t="shared" si="899"/>
        <v>0</v>
      </c>
      <c r="AO735" s="144">
        <f t="shared" si="899"/>
        <v>0</v>
      </c>
      <c r="AP735" s="144">
        <f t="shared" si="899"/>
        <v>0</v>
      </c>
      <c r="AQ735" s="144">
        <f t="shared" si="899"/>
        <v>0</v>
      </c>
      <c r="AR735" s="144">
        <f t="shared" si="899"/>
        <v>0</v>
      </c>
      <c r="AS735" s="144">
        <f t="shared" si="899"/>
        <v>0</v>
      </c>
      <c r="AT735" s="144">
        <f t="shared" si="899"/>
        <v>0</v>
      </c>
      <c r="AU735" s="155"/>
      <c r="AV735" s="2">
        <f t="shared" si="860"/>
        <v>0</v>
      </c>
      <c r="AW735" s="2">
        <f t="shared" si="873"/>
        <v>0</v>
      </c>
      <c r="AX735" s="2">
        <f t="shared" si="847"/>
        <v>0</v>
      </c>
      <c r="AY735" s="2">
        <f t="shared" si="848"/>
        <v>0</v>
      </c>
      <c r="AZ735" s="2">
        <f t="shared" si="849"/>
        <v>0</v>
      </c>
      <c r="BA735" s="2">
        <f t="shared" si="850"/>
        <v>0</v>
      </c>
      <c r="BB735" s="2">
        <f t="shared" si="851"/>
        <v>0</v>
      </c>
      <c r="BC735" s="2">
        <f t="shared" si="852"/>
        <v>0</v>
      </c>
      <c r="BD735" s="2">
        <f t="shared" si="853"/>
        <v>0</v>
      </c>
      <c r="BE735" s="2">
        <f t="shared" si="854"/>
        <v>0</v>
      </c>
      <c r="BF735" s="2">
        <f t="shared" si="855"/>
        <v>0</v>
      </c>
      <c r="BG735" s="2">
        <f t="shared" si="856"/>
        <v>0</v>
      </c>
      <c r="BH735" s="145"/>
      <c r="BU735" s="145"/>
      <c r="CH735" s="145"/>
      <c r="CU735" s="145"/>
      <c r="DH735" s="145"/>
      <c r="DU735" s="145"/>
      <c r="EH735" s="145"/>
    </row>
    <row r="736" spans="1:138" ht="15.75" hidden="1" outlineLevel="1" x14ac:dyDescent="0.25">
      <c r="A736" s="2">
        <f t="shared" si="894"/>
        <v>37</v>
      </c>
      <c r="B736" s="88">
        <f t="shared" si="894"/>
        <v>0</v>
      </c>
      <c r="C736" s="88">
        <f t="shared" si="894"/>
        <v>0</v>
      </c>
      <c r="D736" s="2">
        <f t="shared" si="894"/>
        <v>0</v>
      </c>
      <c r="E736" s="161">
        <f t="shared" si="894"/>
        <v>0</v>
      </c>
      <c r="H736" s="174">
        <v>0</v>
      </c>
      <c r="I736" s="144">
        <f t="shared" ref="I736:T736" si="903">I41-I180+H736</f>
        <v>0</v>
      </c>
      <c r="J736" s="144">
        <f t="shared" si="903"/>
        <v>0</v>
      </c>
      <c r="K736" s="144">
        <f t="shared" si="903"/>
        <v>0</v>
      </c>
      <c r="L736" s="144">
        <f t="shared" si="903"/>
        <v>0</v>
      </c>
      <c r="M736" s="144">
        <f t="shared" si="903"/>
        <v>0</v>
      </c>
      <c r="N736" s="144">
        <f t="shared" si="903"/>
        <v>0</v>
      </c>
      <c r="O736" s="144">
        <f t="shared" si="903"/>
        <v>0</v>
      </c>
      <c r="P736" s="144">
        <f t="shared" si="903"/>
        <v>0</v>
      </c>
      <c r="Q736" s="144">
        <f t="shared" si="903"/>
        <v>0</v>
      </c>
      <c r="R736" s="144">
        <f t="shared" si="903"/>
        <v>0</v>
      </c>
      <c r="S736" s="144">
        <f t="shared" si="903"/>
        <v>0</v>
      </c>
      <c r="T736" s="144">
        <f t="shared" si="903"/>
        <v>0</v>
      </c>
      <c r="V736" s="144">
        <f t="shared" si="858"/>
        <v>0</v>
      </c>
      <c r="W736" s="144">
        <f t="shared" si="898"/>
        <v>0</v>
      </c>
      <c r="X736" s="144">
        <f t="shared" si="898"/>
        <v>0</v>
      </c>
      <c r="Y736" s="144">
        <f t="shared" si="898"/>
        <v>0</v>
      </c>
      <c r="Z736" s="144">
        <f t="shared" si="898"/>
        <v>0</v>
      </c>
      <c r="AA736" s="144">
        <f t="shared" si="898"/>
        <v>0</v>
      </c>
      <c r="AB736" s="144">
        <f t="shared" si="898"/>
        <v>0</v>
      </c>
      <c r="AC736" s="144">
        <f t="shared" si="898"/>
        <v>0</v>
      </c>
      <c r="AD736" s="144">
        <f t="shared" si="898"/>
        <v>0</v>
      </c>
      <c r="AE736" s="144">
        <f t="shared" si="898"/>
        <v>0</v>
      </c>
      <c r="AF736" s="144">
        <f t="shared" si="898"/>
        <v>0</v>
      </c>
      <c r="AG736" s="144">
        <f t="shared" si="898"/>
        <v>0</v>
      </c>
      <c r="AI736" s="144">
        <f t="shared" si="859"/>
        <v>0</v>
      </c>
      <c r="AJ736" s="144">
        <f t="shared" si="899"/>
        <v>0</v>
      </c>
      <c r="AK736" s="144">
        <f t="shared" si="899"/>
        <v>0</v>
      </c>
      <c r="AL736" s="144">
        <f t="shared" si="899"/>
        <v>0</v>
      </c>
      <c r="AM736" s="144">
        <f t="shared" si="899"/>
        <v>0</v>
      </c>
      <c r="AN736" s="144">
        <f t="shared" si="899"/>
        <v>0</v>
      </c>
      <c r="AO736" s="144">
        <f t="shared" si="899"/>
        <v>0</v>
      </c>
      <c r="AP736" s="144">
        <f t="shared" si="899"/>
        <v>0</v>
      </c>
      <c r="AQ736" s="144">
        <f t="shared" si="899"/>
        <v>0</v>
      </c>
      <c r="AR736" s="144">
        <f t="shared" si="899"/>
        <v>0</v>
      </c>
      <c r="AS736" s="144">
        <f t="shared" si="899"/>
        <v>0</v>
      </c>
      <c r="AT736" s="144">
        <f t="shared" si="899"/>
        <v>0</v>
      </c>
      <c r="AU736" s="155"/>
      <c r="AV736" s="2">
        <f t="shared" si="860"/>
        <v>0</v>
      </c>
      <c r="AW736" s="2">
        <f t="shared" si="873"/>
        <v>0</v>
      </c>
      <c r="AX736" s="2">
        <f t="shared" si="847"/>
        <v>0</v>
      </c>
      <c r="AY736" s="2">
        <f t="shared" si="848"/>
        <v>0</v>
      </c>
      <c r="AZ736" s="2">
        <f t="shared" si="849"/>
        <v>0</v>
      </c>
      <c r="BA736" s="2">
        <f t="shared" si="850"/>
        <v>0</v>
      </c>
      <c r="BB736" s="2">
        <f t="shared" si="851"/>
        <v>0</v>
      </c>
      <c r="BC736" s="2">
        <f t="shared" si="852"/>
        <v>0</v>
      </c>
      <c r="BD736" s="2">
        <f t="shared" si="853"/>
        <v>0</v>
      </c>
      <c r="BE736" s="2">
        <f t="shared" si="854"/>
        <v>0</v>
      </c>
      <c r="BF736" s="2">
        <f t="shared" si="855"/>
        <v>0</v>
      </c>
      <c r="BG736" s="2">
        <f t="shared" si="856"/>
        <v>0</v>
      </c>
      <c r="BH736" s="145"/>
      <c r="BU736" s="145"/>
      <c r="CH736" s="145"/>
      <c r="CU736" s="145"/>
      <c r="DH736" s="145"/>
      <c r="DU736" s="145"/>
      <c r="EH736" s="145"/>
    </row>
    <row r="737" spans="1:138" ht="15.75" hidden="1" outlineLevel="1" x14ac:dyDescent="0.25">
      <c r="A737" s="2">
        <f t="shared" si="894"/>
        <v>38</v>
      </c>
      <c r="B737" s="88">
        <f t="shared" si="894"/>
        <v>0</v>
      </c>
      <c r="C737" s="88">
        <f t="shared" si="894"/>
        <v>0</v>
      </c>
      <c r="D737" s="2">
        <f t="shared" si="894"/>
        <v>0</v>
      </c>
      <c r="E737" s="161">
        <f t="shared" si="894"/>
        <v>0</v>
      </c>
      <c r="H737" s="174">
        <v>0</v>
      </c>
      <c r="I737" s="144">
        <f t="shared" ref="I737:T737" si="904">I42-I181+H737</f>
        <v>0</v>
      </c>
      <c r="J737" s="144">
        <f t="shared" si="904"/>
        <v>0</v>
      </c>
      <c r="K737" s="144">
        <f t="shared" si="904"/>
        <v>0</v>
      </c>
      <c r="L737" s="144">
        <f t="shared" si="904"/>
        <v>0</v>
      </c>
      <c r="M737" s="144">
        <f t="shared" si="904"/>
        <v>0</v>
      </c>
      <c r="N737" s="144">
        <f t="shared" si="904"/>
        <v>0</v>
      </c>
      <c r="O737" s="144">
        <f t="shared" si="904"/>
        <v>0</v>
      </c>
      <c r="P737" s="144">
        <f t="shared" si="904"/>
        <v>0</v>
      </c>
      <c r="Q737" s="144">
        <f t="shared" si="904"/>
        <v>0</v>
      </c>
      <c r="R737" s="144">
        <f t="shared" si="904"/>
        <v>0</v>
      </c>
      <c r="S737" s="144">
        <f t="shared" si="904"/>
        <v>0</v>
      </c>
      <c r="T737" s="144">
        <f t="shared" si="904"/>
        <v>0</v>
      </c>
      <c r="V737" s="144">
        <f t="shared" si="858"/>
        <v>0</v>
      </c>
      <c r="W737" s="144">
        <f t="shared" si="898"/>
        <v>0</v>
      </c>
      <c r="X737" s="144">
        <f t="shared" si="898"/>
        <v>0</v>
      </c>
      <c r="Y737" s="144">
        <f t="shared" si="898"/>
        <v>0</v>
      </c>
      <c r="Z737" s="144">
        <f t="shared" si="898"/>
        <v>0</v>
      </c>
      <c r="AA737" s="144">
        <f t="shared" si="898"/>
        <v>0</v>
      </c>
      <c r="AB737" s="144">
        <f t="shared" si="898"/>
        <v>0</v>
      </c>
      <c r="AC737" s="144">
        <f t="shared" si="898"/>
        <v>0</v>
      </c>
      <c r="AD737" s="144">
        <f t="shared" si="898"/>
        <v>0</v>
      </c>
      <c r="AE737" s="144">
        <f t="shared" si="898"/>
        <v>0</v>
      </c>
      <c r="AF737" s="144">
        <f t="shared" si="898"/>
        <v>0</v>
      </c>
      <c r="AG737" s="144">
        <f t="shared" si="898"/>
        <v>0</v>
      </c>
      <c r="AI737" s="144">
        <f t="shared" si="859"/>
        <v>0</v>
      </c>
      <c r="AJ737" s="144">
        <f t="shared" si="899"/>
        <v>0</v>
      </c>
      <c r="AK737" s="144">
        <f t="shared" si="899"/>
        <v>0</v>
      </c>
      <c r="AL737" s="144">
        <f t="shared" si="899"/>
        <v>0</v>
      </c>
      <c r="AM737" s="144">
        <f t="shared" si="899"/>
        <v>0</v>
      </c>
      <c r="AN737" s="144">
        <f t="shared" si="899"/>
        <v>0</v>
      </c>
      <c r="AO737" s="144">
        <f t="shared" si="899"/>
        <v>0</v>
      </c>
      <c r="AP737" s="144">
        <f t="shared" si="899"/>
        <v>0</v>
      </c>
      <c r="AQ737" s="144">
        <f t="shared" si="899"/>
        <v>0</v>
      </c>
      <c r="AR737" s="144">
        <f t="shared" si="899"/>
        <v>0</v>
      </c>
      <c r="AS737" s="144">
        <f t="shared" si="899"/>
        <v>0</v>
      </c>
      <c r="AT737" s="144">
        <f t="shared" si="899"/>
        <v>0</v>
      </c>
      <c r="AU737" s="155"/>
      <c r="AV737" s="2">
        <f t="shared" si="860"/>
        <v>0</v>
      </c>
      <c r="AW737" s="2">
        <f t="shared" si="873"/>
        <v>0</v>
      </c>
      <c r="AX737" s="2">
        <f t="shared" si="847"/>
        <v>0</v>
      </c>
      <c r="AY737" s="2">
        <f t="shared" si="848"/>
        <v>0</v>
      </c>
      <c r="AZ737" s="2">
        <f t="shared" si="849"/>
        <v>0</v>
      </c>
      <c r="BA737" s="2">
        <f t="shared" si="850"/>
        <v>0</v>
      </c>
      <c r="BB737" s="2">
        <f t="shared" si="851"/>
        <v>0</v>
      </c>
      <c r="BC737" s="2">
        <f t="shared" si="852"/>
        <v>0</v>
      </c>
      <c r="BD737" s="2">
        <f t="shared" si="853"/>
        <v>0</v>
      </c>
      <c r="BE737" s="2">
        <f t="shared" si="854"/>
        <v>0</v>
      </c>
      <c r="BF737" s="2">
        <f t="shared" si="855"/>
        <v>0</v>
      </c>
      <c r="BG737" s="2">
        <f t="shared" si="856"/>
        <v>0</v>
      </c>
      <c r="BH737" s="145"/>
      <c r="BU737" s="145"/>
      <c r="CH737" s="145"/>
      <c r="CU737" s="145"/>
      <c r="DH737" s="145"/>
      <c r="DU737" s="145"/>
      <c r="EH737" s="145"/>
    </row>
    <row r="738" spans="1:138" ht="15.75" hidden="1" outlineLevel="1" x14ac:dyDescent="0.25">
      <c r="A738" s="2">
        <f t="shared" si="894"/>
        <v>39</v>
      </c>
      <c r="B738" s="88">
        <f t="shared" si="894"/>
        <v>0</v>
      </c>
      <c r="C738" s="88">
        <f t="shared" si="894"/>
        <v>0</v>
      </c>
      <c r="D738" s="2">
        <f t="shared" si="894"/>
        <v>0</v>
      </c>
      <c r="E738" s="161">
        <f t="shared" si="894"/>
        <v>0</v>
      </c>
      <c r="H738" s="174">
        <v>0</v>
      </c>
      <c r="I738" s="144">
        <f t="shared" ref="I738:T738" si="905">I43-I182+H738</f>
        <v>0</v>
      </c>
      <c r="J738" s="144">
        <f t="shared" si="905"/>
        <v>0</v>
      </c>
      <c r="K738" s="144">
        <f t="shared" si="905"/>
        <v>0</v>
      </c>
      <c r="L738" s="144">
        <f t="shared" si="905"/>
        <v>0</v>
      </c>
      <c r="M738" s="144">
        <f t="shared" si="905"/>
        <v>0</v>
      </c>
      <c r="N738" s="144">
        <f t="shared" si="905"/>
        <v>0</v>
      </c>
      <c r="O738" s="144">
        <f t="shared" si="905"/>
        <v>0</v>
      </c>
      <c r="P738" s="144">
        <f t="shared" si="905"/>
        <v>0</v>
      </c>
      <c r="Q738" s="144">
        <f t="shared" si="905"/>
        <v>0</v>
      </c>
      <c r="R738" s="144">
        <f t="shared" si="905"/>
        <v>0</v>
      </c>
      <c r="S738" s="144">
        <f t="shared" si="905"/>
        <v>0</v>
      </c>
      <c r="T738" s="144">
        <f t="shared" si="905"/>
        <v>0</v>
      </c>
      <c r="V738" s="144">
        <f t="shared" si="858"/>
        <v>0</v>
      </c>
      <c r="W738" s="144">
        <f t="shared" si="898"/>
        <v>0</v>
      </c>
      <c r="X738" s="144">
        <f t="shared" si="898"/>
        <v>0</v>
      </c>
      <c r="Y738" s="144">
        <f t="shared" si="898"/>
        <v>0</v>
      </c>
      <c r="Z738" s="144">
        <f t="shared" si="898"/>
        <v>0</v>
      </c>
      <c r="AA738" s="144">
        <f t="shared" si="898"/>
        <v>0</v>
      </c>
      <c r="AB738" s="144">
        <f t="shared" si="898"/>
        <v>0</v>
      </c>
      <c r="AC738" s="144">
        <f t="shared" si="898"/>
        <v>0</v>
      </c>
      <c r="AD738" s="144">
        <f t="shared" si="898"/>
        <v>0</v>
      </c>
      <c r="AE738" s="144">
        <f t="shared" si="898"/>
        <v>0</v>
      </c>
      <c r="AF738" s="144">
        <f t="shared" si="898"/>
        <v>0</v>
      </c>
      <c r="AG738" s="144">
        <f t="shared" si="898"/>
        <v>0</v>
      </c>
      <c r="AI738" s="144">
        <f t="shared" si="859"/>
        <v>0</v>
      </c>
      <c r="AJ738" s="144">
        <f t="shared" si="899"/>
        <v>0</v>
      </c>
      <c r="AK738" s="144">
        <f t="shared" si="899"/>
        <v>0</v>
      </c>
      <c r="AL738" s="144">
        <f t="shared" si="899"/>
        <v>0</v>
      </c>
      <c r="AM738" s="144">
        <f t="shared" si="899"/>
        <v>0</v>
      </c>
      <c r="AN738" s="144">
        <f t="shared" si="899"/>
        <v>0</v>
      </c>
      <c r="AO738" s="144">
        <f t="shared" si="899"/>
        <v>0</v>
      </c>
      <c r="AP738" s="144">
        <f t="shared" si="899"/>
        <v>0</v>
      </c>
      <c r="AQ738" s="144">
        <f t="shared" si="899"/>
        <v>0</v>
      </c>
      <c r="AR738" s="144">
        <f t="shared" si="899"/>
        <v>0</v>
      </c>
      <c r="AS738" s="144">
        <f t="shared" si="899"/>
        <v>0</v>
      </c>
      <c r="AT738" s="144">
        <f t="shared" si="899"/>
        <v>0</v>
      </c>
      <c r="AU738" s="155"/>
      <c r="AV738" s="2">
        <f t="shared" si="860"/>
        <v>0</v>
      </c>
      <c r="AW738" s="2">
        <f t="shared" si="873"/>
        <v>0</v>
      </c>
      <c r="AX738" s="2">
        <f t="shared" si="847"/>
        <v>0</v>
      </c>
      <c r="AY738" s="2">
        <f t="shared" si="848"/>
        <v>0</v>
      </c>
      <c r="AZ738" s="2">
        <f t="shared" si="849"/>
        <v>0</v>
      </c>
      <c r="BA738" s="2">
        <f t="shared" si="850"/>
        <v>0</v>
      </c>
      <c r="BB738" s="2">
        <f t="shared" si="851"/>
        <v>0</v>
      </c>
      <c r="BC738" s="2">
        <f t="shared" si="852"/>
        <v>0</v>
      </c>
      <c r="BD738" s="2">
        <f t="shared" si="853"/>
        <v>0</v>
      </c>
      <c r="BE738" s="2">
        <f t="shared" si="854"/>
        <v>0</v>
      </c>
      <c r="BF738" s="2">
        <f t="shared" si="855"/>
        <v>0</v>
      </c>
      <c r="BG738" s="2">
        <f t="shared" si="856"/>
        <v>0</v>
      </c>
      <c r="BH738" s="145"/>
      <c r="BU738" s="145"/>
      <c r="CH738" s="145"/>
      <c r="CU738" s="145"/>
      <c r="DH738" s="145"/>
      <c r="DU738" s="145"/>
      <c r="EH738" s="145"/>
    </row>
    <row r="739" spans="1:138" ht="15.75" hidden="1" outlineLevel="1" x14ac:dyDescent="0.25">
      <c r="A739" s="2">
        <f t="shared" si="894"/>
        <v>40</v>
      </c>
      <c r="B739" s="88">
        <f t="shared" si="894"/>
        <v>0</v>
      </c>
      <c r="C739" s="88">
        <f t="shared" si="894"/>
        <v>0</v>
      </c>
      <c r="D739" s="2">
        <f t="shared" si="894"/>
        <v>0</v>
      </c>
      <c r="E739" s="161">
        <f t="shared" si="894"/>
        <v>0</v>
      </c>
      <c r="H739" s="174">
        <v>0</v>
      </c>
      <c r="I739" s="144">
        <f t="shared" ref="I739:T739" si="906">I44-I183+H739</f>
        <v>0</v>
      </c>
      <c r="J739" s="144">
        <f t="shared" si="906"/>
        <v>0</v>
      </c>
      <c r="K739" s="144">
        <f t="shared" si="906"/>
        <v>0</v>
      </c>
      <c r="L739" s="144">
        <f t="shared" si="906"/>
        <v>0</v>
      </c>
      <c r="M739" s="144">
        <f t="shared" si="906"/>
        <v>0</v>
      </c>
      <c r="N739" s="144">
        <f t="shared" si="906"/>
        <v>0</v>
      </c>
      <c r="O739" s="144">
        <f t="shared" si="906"/>
        <v>0</v>
      </c>
      <c r="P739" s="144">
        <f t="shared" si="906"/>
        <v>0</v>
      </c>
      <c r="Q739" s="144">
        <f t="shared" si="906"/>
        <v>0</v>
      </c>
      <c r="R739" s="144">
        <f t="shared" si="906"/>
        <v>0</v>
      </c>
      <c r="S739" s="144">
        <f t="shared" si="906"/>
        <v>0</v>
      </c>
      <c r="T739" s="144">
        <f t="shared" si="906"/>
        <v>0</v>
      </c>
      <c r="V739" s="144">
        <f t="shared" si="858"/>
        <v>0</v>
      </c>
      <c r="W739" s="144">
        <f t="shared" si="898"/>
        <v>0</v>
      </c>
      <c r="X739" s="144">
        <f t="shared" si="898"/>
        <v>0</v>
      </c>
      <c r="Y739" s="144">
        <f t="shared" si="898"/>
        <v>0</v>
      </c>
      <c r="Z739" s="144">
        <f t="shared" si="898"/>
        <v>0</v>
      </c>
      <c r="AA739" s="144">
        <f t="shared" si="898"/>
        <v>0</v>
      </c>
      <c r="AB739" s="144">
        <f t="shared" si="898"/>
        <v>0</v>
      </c>
      <c r="AC739" s="144">
        <f t="shared" si="898"/>
        <v>0</v>
      </c>
      <c r="AD739" s="144">
        <f t="shared" si="898"/>
        <v>0</v>
      </c>
      <c r="AE739" s="144">
        <f t="shared" si="898"/>
        <v>0</v>
      </c>
      <c r="AF739" s="144">
        <f t="shared" si="898"/>
        <v>0</v>
      </c>
      <c r="AG739" s="144">
        <f t="shared" si="898"/>
        <v>0</v>
      </c>
      <c r="AI739" s="144">
        <f t="shared" si="859"/>
        <v>0</v>
      </c>
      <c r="AJ739" s="144">
        <f t="shared" si="899"/>
        <v>0</v>
      </c>
      <c r="AK739" s="144">
        <f t="shared" si="899"/>
        <v>0</v>
      </c>
      <c r="AL739" s="144">
        <f t="shared" si="899"/>
        <v>0</v>
      </c>
      <c r="AM739" s="144">
        <f t="shared" si="899"/>
        <v>0</v>
      </c>
      <c r="AN739" s="144">
        <f t="shared" si="899"/>
        <v>0</v>
      </c>
      <c r="AO739" s="144">
        <f t="shared" si="899"/>
        <v>0</v>
      </c>
      <c r="AP739" s="144">
        <f t="shared" si="899"/>
        <v>0</v>
      </c>
      <c r="AQ739" s="144">
        <f t="shared" si="899"/>
        <v>0</v>
      </c>
      <c r="AR739" s="144">
        <f t="shared" si="899"/>
        <v>0</v>
      </c>
      <c r="AS739" s="144">
        <f t="shared" si="899"/>
        <v>0</v>
      </c>
      <c r="AT739" s="144">
        <f t="shared" si="899"/>
        <v>0</v>
      </c>
      <c r="AU739" s="155"/>
      <c r="AV739" s="2">
        <f t="shared" si="860"/>
        <v>0</v>
      </c>
      <c r="AW739" s="2">
        <f t="shared" si="873"/>
        <v>0</v>
      </c>
      <c r="AX739" s="2">
        <f t="shared" si="847"/>
        <v>0</v>
      </c>
      <c r="AY739" s="2">
        <f t="shared" si="848"/>
        <v>0</v>
      </c>
      <c r="AZ739" s="2">
        <f t="shared" si="849"/>
        <v>0</v>
      </c>
      <c r="BA739" s="2">
        <f t="shared" si="850"/>
        <v>0</v>
      </c>
      <c r="BB739" s="2">
        <f t="shared" si="851"/>
        <v>0</v>
      </c>
      <c r="BC739" s="2">
        <f t="shared" si="852"/>
        <v>0</v>
      </c>
      <c r="BD739" s="2">
        <f t="shared" si="853"/>
        <v>0</v>
      </c>
      <c r="BE739" s="2">
        <f t="shared" si="854"/>
        <v>0</v>
      </c>
      <c r="BF739" s="2">
        <f t="shared" si="855"/>
        <v>0</v>
      </c>
      <c r="BG739" s="2">
        <f t="shared" si="856"/>
        <v>0</v>
      </c>
      <c r="BH739" s="145"/>
      <c r="BU739" s="145"/>
      <c r="CH739" s="145"/>
      <c r="CU739" s="145"/>
      <c r="DH739" s="145"/>
      <c r="DU739" s="145"/>
      <c r="EH739" s="145"/>
    </row>
    <row r="740" spans="1:138" ht="15.75" hidden="1" outlineLevel="1" x14ac:dyDescent="0.25">
      <c r="A740" s="2">
        <f t="shared" ref="A740:E749" si="907">A601</f>
        <v>41</v>
      </c>
      <c r="B740" s="88">
        <f t="shared" si="907"/>
        <v>0</v>
      </c>
      <c r="C740" s="88">
        <f t="shared" si="907"/>
        <v>0</v>
      </c>
      <c r="D740" s="2">
        <f t="shared" si="907"/>
        <v>0</v>
      </c>
      <c r="E740" s="161">
        <f t="shared" si="907"/>
        <v>0</v>
      </c>
      <c r="H740" s="174">
        <v>0</v>
      </c>
      <c r="I740" s="144">
        <f t="shared" ref="I740:T740" si="908">I45-I184+H740</f>
        <v>0</v>
      </c>
      <c r="J740" s="144">
        <f t="shared" si="908"/>
        <v>0</v>
      </c>
      <c r="K740" s="144">
        <f t="shared" si="908"/>
        <v>0</v>
      </c>
      <c r="L740" s="144">
        <f t="shared" si="908"/>
        <v>0</v>
      </c>
      <c r="M740" s="144">
        <f t="shared" si="908"/>
        <v>0</v>
      </c>
      <c r="N740" s="144">
        <f t="shared" si="908"/>
        <v>0</v>
      </c>
      <c r="O740" s="144">
        <f t="shared" si="908"/>
        <v>0</v>
      </c>
      <c r="P740" s="144">
        <f t="shared" si="908"/>
        <v>0</v>
      </c>
      <c r="Q740" s="144">
        <f t="shared" si="908"/>
        <v>0</v>
      </c>
      <c r="R740" s="144">
        <f t="shared" si="908"/>
        <v>0</v>
      </c>
      <c r="S740" s="144">
        <f t="shared" si="908"/>
        <v>0</v>
      </c>
      <c r="T740" s="144">
        <f t="shared" si="908"/>
        <v>0</v>
      </c>
      <c r="V740" s="144">
        <f t="shared" si="858"/>
        <v>0</v>
      </c>
      <c r="W740" s="144">
        <f t="shared" si="898"/>
        <v>0</v>
      </c>
      <c r="X740" s="144">
        <f t="shared" si="898"/>
        <v>0</v>
      </c>
      <c r="Y740" s="144">
        <f t="shared" si="898"/>
        <v>0</v>
      </c>
      <c r="Z740" s="144">
        <f t="shared" si="898"/>
        <v>0</v>
      </c>
      <c r="AA740" s="144">
        <f t="shared" si="898"/>
        <v>0</v>
      </c>
      <c r="AB740" s="144">
        <f t="shared" si="898"/>
        <v>0</v>
      </c>
      <c r="AC740" s="144">
        <f t="shared" si="898"/>
        <v>0</v>
      </c>
      <c r="AD740" s="144">
        <f t="shared" si="898"/>
        <v>0</v>
      </c>
      <c r="AE740" s="144">
        <f t="shared" si="898"/>
        <v>0</v>
      </c>
      <c r="AF740" s="144">
        <f t="shared" si="898"/>
        <v>0</v>
      </c>
      <c r="AG740" s="144">
        <f t="shared" si="898"/>
        <v>0</v>
      </c>
      <c r="AI740" s="144">
        <f t="shared" si="859"/>
        <v>0</v>
      </c>
      <c r="AJ740" s="144">
        <f t="shared" si="899"/>
        <v>0</v>
      </c>
      <c r="AK740" s="144">
        <f t="shared" si="899"/>
        <v>0</v>
      </c>
      <c r="AL740" s="144">
        <f t="shared" si="899"/>
        <v>0</v>
      </c>
      <c r="AM740" s="144">
        <f t="shared" si="899"/>
        <v>0</v>
      </c>
      <c r="AN740" s="144">
        <f t="shared" si="899"/>
        <v>0</v>
      </c>
      <c r="AO740" s="144">
        <f t="shared" si="899"/>
        <v>0</v>
      </c>
      <c r="AP740" s="144">
        <f t="shared" si="899"/>
        <v>0</v>
      </c>
      <c r="AQ740" s="144">
        <f t="shared" si="899"/>
        <v>0</v>
      </c>
      <c r="AR740" s="144">
        <f t="shared" si="899"/>
        <v>0</v>
      </c>
      <c r="AS740" s="144">
        <f t="shared" si="899"/>
        <v>0</v>
      </c>
      <c r="AT740" s="144">
        <f t="shared" si="899"/>
        <v>0</v>
      </c>
      <c r="AU740" s="155"/>
      <c r="AV740" s="2">
        <f t="shared" si="860"/>
        <v>0</v>
      </c>
      <c r="AW740" s="2">
        <f t="shared" si="873"/>
        <v>0</v>
      </c>
      <c r="AX740" s="2">
        <f t="shared" si="847"/>
        <v>0</v>
      </c>
      <c r="AY740" s="2">
        <f t="shared" si="848"/>
        <v>0</v>
      </c>
      <c r="AZ740" s="2">
        <f t="shared" si="849"/>
        <v>0</v>
      </c>
      <c r="BA740" s="2">
        <f t="shared" si="850"/>
        <v>0</v>
      </c>
      <c r="BB740" s="2">
        <f t="shared" si="851"/>
        <v>0</v>
      </c>
      <c r="BC740" s="2">
        <f t="shared" si="852"/>
        <v>0</v>
      </c>
      <c r="BD740" s="2">
        <f t="shared" si="853"/>
        <v>0</v>
      </c>
      <c r="BE740" s="2">
        <f t="shared" si="854"/>
        <v>0</v>
      </c>
      <c r="BF740" s="2">
        <f t="shared" si="855"/>
        <v>0</v>
      </c>
      <c r="BG740" s="2">
        <f t="shared" si="856"/>
        <v>0</v>
      </c>
      <c r="BH740" s="145"/>
      <c r="BU740" s="145"/>
      <c r="CH740" s="145"/>
      <c r="CU740" s="145"/>
      <c r="DH740" s="145"/>
      <c r="DU740" s="145"/>
      <c r="EH740" s="145"/>
    </row>
    <row r="741" spans="1:138" ht="15.75" hidden="1" outlineLevel="1" x14ac:dyDescent="0.25">
      <c r="A741" s="2">
        <f t="shared" si="907"/>
        <v>42</v>
      </c>
      <c r="B741" s="88">
        <f t="shared" si="907"/>
        <v>0</v>
      </c>
      <c r="C741" s="88">
        <f t="shared" si="907"/>
        <v>0</v>
      </c>
      <c r="D741" s="2">
        <f t="shared" si="907"/>
        <v>0</v>
      </c>
      <c r="E741" s="161">
        <f t="shared" si="907"/>
        <v>0</v>
      </c>
      <c r="H741" s="174">
        <v>0</v>
      </c>
      <c r="I741" s="144">
        <f t="shared" ref="I741:T741" si="909">I46-I185+H741</f>
        <v>0</v>
      </c>
      <c r="J741" s="144">
        <f t="shared" si="909"/>
        <v>0</v>
      </c>
      <c r="K741" s="144">
        <f t="shared" si="909"/>
        <v>0</v>
      </c>
      <c r="L741" s="144">
        <f t="shared" si="909"/>
        <v>0</v>
      </c>
      <c r="M741" s="144">
        <f t="shared" si="909"/>
        <v>0</v>
      </c>
      <c r="N741" s="144">
        <f t="shared" si="909"/>
        <v>0</v>
      </c>
      <c r="O741" s="144">
        <f t="shared" si="909"/>
        <v>0</v>
      </c>
      <c r="P741" s="144">
        <f t="shared" si="909"/>
        <v>0</v>
      </c>
      <c r="Q741" s="144">
        <f t="shared" si="909"/>
        <v>0</v>
      </c>
      <c r="R741" s="144">
        <f t="shared" si="909"/>
        <v>0</v>
      </c>
      <c r="S741" s="144">
        <f t="shared" si="909"/>
        <v>0</v>
      </c>
      <c r="T741" s="144">
        <f t="shared" si="909"/>
        <v>0</v>
      </c>
      <c r="V741" s="144">
        <f t="shared" si="858"/>
        <v>0</v>
      </c>
      <c r="W741" s="144">
        <f t="shared" si="898"/>
        <v>0</v>
      </c>
      <c r="X741" s="144">
        <f t="shared" si="898"/>
        <v>0</v>
      </c>
      <c r="Y741" s="144">
        <f t="shared" si="898"/>
        <v>0</v>
      </c>
      <c r="Z741" s="144">
        <f t="shared" si="898"/>
        <v>0</v>
      </c>
      <c r="AA741" s="144">
        <f t="shared" si="898"/>
        <v>0</v>
      </c>
      <c r="AB741" s="144">
        <f t="shared" si="898"/>
        <v>0</v>
      </c>
      <c r="AC741" s="144">
        <f t="shared" si="898"/>
        <v>0</v>
      </c>
      <c r="AD741" s="144">
        <f t="shared" si="898"/>
        <v>0</v>
      </c>
      <c r="AE741" s="144">
        <f t="shared" si="898"/>
        <v>0</v>
      </c>
      <c r="AF741" s="144">
        <f t="shared" si="898"/>
        <v>0</v>
      </c>
      <c r="AG741" s="144">
        <f t="shared" si="898"/>
        <v>0</v>
      </c>
      <c r="AI741" s="144">
        <f t="shared" si="859"/>
        <v>0</v>
      </c>
      <c r="AJ741" s="144">
        <f t="shared" si="899"/>
        <v>0</v>
      </c>
      <c r="AK741" s="144">
        <f t="shared" si="899"/>
        <v>0</v>
      </c>
      <c r="AL741" s="144">
        <f t="shared" si="899"/>
        <v>0</v>
      </c>
      <c r="AM741" s="144">
        <f t="shared" si="899"/>
        <v>0</v>
      </c>
      <c r="AN741" s="144">
        <f t="shared" si="899"/>
        <v>0</v>
      </c>
      <c r="AO741" s="144">
        <f t="shared" si="899"/>
        <v>0</v>
      </c>
      <c r="AP741" s="144">
        <f t="shared" si="899"/>
        <v>0</v>
      </c>
      <c r="AQ741" s="144">
        <f t="shared" si="899"/>
        <v>0</v>
      </c>
      <c r="AR741" s="144">
        <f t="shared" si="899"/>
        <v>0</v>
      </c>
      <c r="AS741" s="144">
        <f t="shared" si="899"/>
        <v>0</v>
      </c>
      <c r="AT741" s="144">
        <f t="shared" si="899"/>
        <v>0</v>
      </c>
      <c r="AU741" s="155"/>
      <c r="AV741" s="2">
        <f t="shared" si="860"/>
        <v>0</v>
      </c>
      <c r="AW741" s="2">
        <f t="shared" si="873"/>
        <v>0</v>
      </c>
      <c r="AX741" s="2">
        <f t="shared" si="847"/>
        <v>0</v>
      </c>
      <c r="AY741" s="2">
        <f t="shared" si="848"/>
        <v>0</v>
      </c>
      <c r="AZ741" s="2">
        <f t="shared" si="849"/>
        <v>0</v>
      </c>
      <c r="BA741" s="2">
        <f t="shared" si="850"/>
        <v>0</v>
      </c>
      <c r="BB741" s="2">
        <f t="shared" si="851"/>
        <v>0</v>
      </c>
      <c r="BC741" s="2">
        <f t="shared" si="852"/>
        <v>0</v>
      </c>
      <c r="BD741" s="2">
        <f t="shared" si="853"/>
        <v>0</v>
      </c>
      <c r="BE741" s="2">
        <f t="shared" si="854"/>
        <v>0</v>
      </c>
      <c r="BF741" s="2">
        <f t="shared" si="855"/>
        <v>0</v>
      </c>
      <c r="BG741" s="2">
        <f t="shared" si="856"/>
        <v>0</v>
      </c>
      <c r="BH741" s="145"/>
      <c r="BU741" s="145"/>
      <c r="CH741" s="145"/>
      <c r="CU741" s="145"/>
      <c r="DH741" s="145"/>
      <c r="DU741" s="145"/>
      <c r="EH741" s="145"/>
    </row>
    <row r="742" spans="1:138" ht="15.75" hidden="1" outlineLevel="1" x14ac:dyDescent="0.25">
      <c r="A742" s="2">
        <f t="shared" si="907"/>
        <v>43</v>
      </c>
      <c r="B742" s="88">
        <f t="shared" si="907"/>
        <v>0</v>
      </c>
      <c r="C742" s="88">
        <f t="shared" si="907"/>
        <v>0</v>
      </c>
      <c r="D742" s="2">
        <f t="shared" si="907"/>
        <v>0</v>
      </c>
      <c r="E742" s="161">
        <f t="shared" si="907"/>
        <v>0</v>
      </c>
      <c r="H742" s="174">
        <v>0</v>
      </c>
      <c r="I742" s="144">
        <f t="shared" ref="I742:T742" si="910">I47-I186+H742</f>
        <v>0</v>
      </c>
      <c r="J742" s="144">
        <f t="shared" si="910"/>
        <v>0</v>
      </c>
      <c r="K742" s="144">
        <f t="shared" si="910"/>
        <v>0</v>
      </c>
      <c r="L742" s="144">
        <f t="shared" si="910"/>
        <v>0</v>
      </c>
      <c r="M742" s="144">
        <f t="shared" si="910"/>
        <v>0</v>
      </c>
      <c r="N742" s="144">
        <f t="shared" si="910"/>
        <v>0</v>
      </c>
      <c r="O742" s="144">
        <f t="shared" si="910"/>
        <v>0</v>
      </c>
      <c r="P742" s="144">
        <f t="shared" si="910"/>
        <v>0</v>
      </c>
      <c r="Q742" s="144">
        <f t="shared" si="910"/>
        <v>0</v>
      </c>
      <c r="R742" s="144">
        <f t="shared" si="910"/>
        <v>0</v>
      </c>
      <c r="S742" s="144">
        <f t="shared" si="910"/>
        <v>0</v>
      </c>
      <c r="T742" s="144">
        <f t="shared" si="910"/>
        <v>0</v>
      </c>
      <c r="V742" s="144">
        <f t="shared" si="858"/>
        <v>0</v>
      </c>
      <c r="W742" s="144">
        <f t="shared" si="898"/>
        <v>0</v>
      </c>
      <c r="X742" s="144">
        <f t="shared" si="898"/>
        <v>0</v>
      </c>
      <c r="Y742" s="144">
        <f t="shared" si="898"/>
        <v>0</v>
      </c>
      <c r="Z742" s="144">
        <f t="shared" si="898"/>
        <v>0</v>
      </c>
      <c r="AA742" s="144">
        <f t="shared" si="898"/>
        <v>0</v>
      </c>
      <c r="AB742" s="144">
        <f t="shared" si="898"/>
        <v>0</v>
      </c>
      <c r="AC742" s="144">
        <f t="shared" si="898"/>
        <v>0</v>
      </c>
      <c r="AD742" s="144">
        <f t="shared" si="898"/>
        <v>0</v>
      </c>
      <c r="AE742" s="144">
        <f t="shared" si="898"/>
        <v>0</v>
      </c>
      <c r="AF742" s="144">
        <f t="shared" si="898"/>
        <v>0</v>
      </c>
      <c r="AG742" s="144">
        <f t="shared" si="898"/>
        <v>0</v>
      </c>
      <c r="AI742" s="144">
        <f t="shared" si="859"/>
        <v>0</v>
      </c>
      <c r="AJ742" s="144">
        <f t="shared" si="899"/>
        <v>0</v>
      </c>
      <c r="AK742" s="144">
        <f t="shared" si="899"/>
        <v>0</v>
      </c>
      <c r="AL742" s="144">
        <f t="shared" si="899"/>
        <v>0</v>
      </c>
      <c r="AM742" s="144">
        <f t="shared" si="899"/>
        <v>0</v>
      </c>
      <c r="AN742" s="144">
        <f t="shared" si="899"/>
        <v>0</v>
      </c>
      <c r="AO742" s="144">
        <f t="shared" si="899"/>
        <v>0</v>
      </c>
      <c r="AP742" s="144">
        <f t="shared" si="899"/>
        <v>0</v>
      </c>
      <c r="AQ742" s="144">
        <f t="shared" si="899"/>
        <v>0</v>
      </c>
      <c r="AR742" s="144">
        <f t="shared" si="899"/>
        <v>0</v>
      </c>
      <c r="AS742" s="144">
        <f t="shared" si="899"/>
        <v>0</v>
      </c>
      <c r="AT742" s="144">
        <f t="shared" si="899"/>
        <v>0</v>
      </c>
      <c r="AU742" s="155"/>
      <c r="AV742" s="2">
        <f t="shared" si="860"/>
        <v>0</v>
      </c>
      <c r="AW742" s="2">
        <f t="shared" si="873"/>
        <v>0</v>
      </c>
      <c r="AX742" s="2">
        <f t="shared" si="847"/>
        <v>0</v>
      </c>
      <c r="AY742" s="2">
        <f t="shared" si="848"/>
        <v>0</v>
      </c>
      <c r="AZ742" s="2">
        <f t="shared" si="849"/>
        <v>0</v>
      </c>
      <c r="BA742" s="2">
        <f t="shared" si="850"/>
        <v>0</v>
      </c>
      <c r="BB742" s="2">
        <f t="shared" si="851"/>
        <v>0</v>
      </c>
      <c r="BC742" s="2">
        <f t="shared" si="852"/>
        <v>0</v>
      </c>
      <c r="BD742" s="2">
        <f t="shared" si="853"/>
        <v>0</v>
      </c>
      <c r="BE742" s="2">
        <f t="shared" si="854"/>
        <v>0</v>
      </c>
      <c r="BF742" s="2">
        <f t="shared" si="855"/>
        <v>0</v>
      </c>
      <c r="BG742" s="2">
        <f t="shared" si="856"/>
        <v>0</v>
      </c>
      <c r="BH742" s="145"/>
      <c r="BU742" s="145"/>
      <c r="CH742" s="145"/>
      <c r="CU742" s="145"/>
      <c r="DH742" s="145"/>
      <c r="DU742" s="145"/>
      <c r="EH742" s="145"/>
    </row>
    <row r="743" spans="1:138" ht="15.75" hidden="1" outlineLevel="1" x14ac:dyDescent="0.25">
      <c r="A743" s="2">
        <f t="shared" si="907"/>
        <v>44</v>
      </c>
      <c r="B743" s="88">
        <f t="shared" si="907"/>
        <v>0</v>
      </c>
      <c r="C743" s="88">
        <f t="shared" si="907"/>
        <v>0</v>
      </c>
      <c r="D743" s="2">
        <f t="shared" si="907"/>
        <v>0</v>
      </c>
      <c r="E743" s="161">
        <f t="shared" si="907"/>
        <v>0</v>
      </c>
      <c r="H743" s="174">
        <v>0</v>
      </c>
      <c r="I743" s="144">
        <f t="shared" ref="I743:T743" si="911">I48-I187+H743</f>
        <v>0</v>
      </c>
      <c r="J743" s="144">
        <f t="shared" si="911"/>
        <v>0</v>
      </c>
      <c r="K743" s="144">
        <f t="shared" si="911"/>
        <v>0</v>
      </c>
      <c r="L743" s="144">
        <f t="shared" si="911"/>
        <v>0</v>
      </c>
      <c r="M743" s="144">
        <f t="shared" si="911"/>
        <v>0</v>
      </c>
      <c r="N743" s="144">
        <f t="shared" si="911"/>
        <v>0</v>
      </c>
      <c r="O743" s="144">
        <f t="shared" si="911"/>
        <v>0</v>
      </c>
      <c r="P743" s="144">
        <f t="shared" si="911"/>
        <v>0</v>
      </c>
      <c r="Q743" s="144">
        <f t="shared" si="911"/>
        <v>0</v>
      </c>
      <c r="R743" s="144">
        <f t="shared" si="911"/>
        <v>0</v>
      </c>
      <c r="S743" s="144">
        <f t="shared" si="911"/>
        <v>0</v>
      </c>
      <c r="T743" s="144">
        <f t="shared" si="911"/>
        <v>0</v>
      </c>
      <c r="V743" s="144">
        <f t="shared" si="858"/>
        <v>0</v>
      </c>
      <c r="W743" s="144">
        <f t="shared" si="898"/>
        <v>0</v>
      </c>
      <c r="X743" s="144">
        <f t="shared" si="898"/>
        <v>0</v>
      </c>
      <c r="Y743" s="144">
        <f t="shared" si="898"/>
        <v>0</v>
      </c>
      <c r="Z743" s="144">
        <f t="shared" si="898"/>
        <v>0</v>
      </c>
      <c r="AA743" s="144">
        <f t="shared" si="898"/>
        <v>0</v>
      </c>
      <c r="AB743" s="144">
        <f t="shared" si="898"/>
        <v>0</v>
      </c>
      <c r="AC743" s="144">
        <f t="shared" si="898"/>
        <v>0</v>
      </c>
      <c r="AD743" s="144">
        <f t="shared" si="898"/>
        <v>0</v>
      </c>
      <c r="AE743" s="144">
        <f t="shared" si="898"/>
        <v>0</v>
      </c>
      <c r="AF743" s="144">
        <f t="shared" si="898"/>
        <v>0</v>
      </c>
      <c r="AG743" s="144">
        <f t="shared" si="898"/>
        <v>0</v>
      </c>
      <c r="AI743" s="144">
        <f t="shared" si="859"/>
        <v>0</v>
      </c>
      <c r="AJ743" s="144">
        <f t="shared" si="899"/>
        <v>0</v>
      </c>
      <c r="AK743" s="144">
        <f t="shared" si="899"/>
        <v>0</v>
      </c>
      <c r="AL743" s="144">
        <f t="shared" si="899"/>
        <v>0</v>
      </c>
      <c r="AM743" s="144">
        <f t="shared" si="899"/>
        <v>0</v>
      </c>
      <c r="AN743" s="144">
        <f t="shared" si="899"/>
        <v>0</v>
      </c>
      <c r="AO743" s="144">
        <f t="shared" si="899"/>
        <v>0</v>
      </c>
      <c r="AP743" s="144">
        <f t="shared" si="899"/>
        <v>0</v>
      </c>
      <c r="AQ743" s="144">
        <f t="shared" si="899"/>
        <v>0</v>
      </c>
      <c r="AR743" s="144">
        <f t="shared" si="899"/>
        <v>0</v>
      </c>
      <c r="AS743" s="144">
        <f t="shared" si="899"/>
        <v>0</v>
      </c>
      <c r="AT743" s="144">
        <f t="shared" si="899"/>
        <v>0</v>
      </c>
      <c r="AU743" s="155"/>
      <c r="AV743" s="2">
        <f t="shared" si="860"/>
        <v>0</v>
      </c>
      <c r="AW743" s="2">
        <f t="shared" si="873"/>
        <v>0</v>
      </c>
      <c r="AX743" s="2">
        <f t="shared" si="847"/>
        <v>0</v>
      </c>
      <c r="AY743" s="2">
        <f t="shared" si="848"/>
        <v>0</v>
      </c>
      <c r="AZ743" s="2">
        <f t="shared" si="849"/>
        <v>0</v>
      </c>
      <c r="BA743" s="2">
        <f t="shared" si="850"/>
        <v>0</v>
      </c>
      <c r="BB743" s="2">
        <f t="shared" si="851"/>
        <v>0</v>
      </c>
      <c r="BC743" s="2">
        <f t="shared" si="852"/>
        <v>0</v>
      </c>
      <c r="BD743" s="2">
        <f t="shared" si="853"/>
        <v>0</v>
      </c>
      <c r="BE743" s="2">
        <f t="shared" si="854"/>
        <v>0</v>
      </c>
      <c r="BF743" s="2">
        <f t="shared" si="855"/>
        <v>0</v>
      </c>
      <c r="BG743" s="2">
        <f t="shared" si="856"/>
        <v>0</v>
      </c>
      <c r="BH743" s="145"/>
      <c r="BU743" s="145"/>
      <c r="CH743" s="145"/>
      <c r="CU743" s="145"/>
      <c r="DH743" s="145"/>
      <c r="DU743" s="145"/>
      <c r="EH743" s="145"/>
    </row>
    <row r="744" spans="1:138" ht="15.75" hidden="1" outlineLevel="1" x14ac:dyDescent="0.25">
      <c r="A744" s="2">
        <f t="shared" si="907"/>
        <v>45</v>
      </c>
      <c r="B744" s="88">
        <f t="shared" si="907"/>
        <v>0</v>
      </c>
      <c r="C744" s="88">
        <f t="shared" si="907"/>
        <v>0</v>
      </c>
      <c r="D744" s="2">
        <f t="shared" si="907"/>
        <v>0</v>
      </c>
      <c r="E744" s="161">
        <f t="shared" si="907"/>
        <v>0</v>
      </c>
      <c r="H744" s="174">
        <v>0</v>
      </c>
      <c r="I744" s="144">
        <f t="shared" ref="I744:T744" si="912">I49-I188+H744</f>
        <v>0</v>
      </c>
      <c r="J744" s="144">
        <f t="shared" si="912"/>
        <v>0</v>
      </c>
      <c r="K744" s="144">
        <f t="shared" si="912"/>
        <v>0</v>
      </c>
      <c r="L744" s="144">
        <f t="shared" si="912"/>
        <v>0</v>
      </c>
      <c r="M744" s="144">
        <f t="shared" si="912"/>
        <v>0</v>
      </c>
      <c r="N744" s="144">
        <f t="shared" si="912"/>
        <v>0</v>
      </c>
      <c r="O744" s="144">
        <f t="shared" si="912"/>
        <v>0</v>
      </c>
      <c r="P744" s="144">
        <f t="shared" si="912"/>
        <v>0</v>
      </c>
      <c r="Q744" s="144">
        <f t="shared" si="912"/>
        <v>0</v>
      </c>
      <c r="R744" s="144">
        <f t="shared" si="912"/>
        <v>0</v>
      </c>
      <c r="S744" s="144">
        <f t="shared" si="912"/>
        <v>0</v>
      </c>
      <c r="T744" s="144">
        <f t="shared" si="912"/>
        <v>0</v>
      </c>
      <c r="V744" s="144">
        <f t="shared" si="858"/>
        <v>0</v>
      </c>
      <c r="W744" s="144">
        <f t="shared" si="898"/>
        <v>0</v>
      </c>
      <c r="X744" s="144">
        <f t="shared" si="898"/>
        <v>0</v>
      </c>
      <c r="Y744" s="144">
        <f t="shared" si="898"/>
        <v>0</v>
      </c>
      <c r="Z744" s="144">
        <f t="shared" si="898"/>
        <v>0</v>
      </c>
      <c r="AA744" s="144">
        <f t="shared" si="898"/>
        <v>0</v>
      </c>
      <c r="AB744" s="144">
        <f t="shared" si="898"/>
        <v>0</v>
      </c>
      <c r="AC744" s="144">
        <f t="shared" si="898"/>
        <v>0</v>
      </c>
      <c r="AD744" s="144">
        <f t="shared" si="898"/>
        <v>0</v>
      </c>
      <c r="AE744" s="144">
        <f t="shared" si="898"/>
        <v>0</v>
      </c>
      <c r="AF744" s="144">
        <f t="shared" si="898"/>
        <v>0</v>
      </c>
      <c r="AG744" s="144">
        <f t="shared" si="898"/>
        <v>0</v>
      </c>
      <c r="AI744" s="144">
        <f t="shared" si="859"/>
        <v>0</v>
      </c>
      <c r="AJ744" s="144">
        <f t="shared" si="899"/>
        <v>0</v>
      </c>
      <c r="AK744" s="144">
        <f t="shared" si="899"/>
        <v>0</v>
      </c>
      <c r="AL744" s="144">
        <f t="shared" si="899"/>
        <v>0</v>
      </c>
      <c r="AM744" s="144">
        <f t="shared" si="899"/>
        <v>0</v>
      </c>
      <c r="AN744" s="144">
        <f t="shared" si="899"/>
        <v>0</v>
      </c>
      <c r="AO744" s="144">
        <f t="shared" si="899"/>
        <v>0</v>
      </c>
      <c r="AP744" s="144">
        <f t="shared" si="899"/>
        <v>0</v>
      </c>
      <c r="AQ744" s="144">
        <f t="shared" si="899"/>
        <v>0</v>
      </c>
      <c r="AR744" s="144">
        <f t="shared" si="899"/>
        <v>0</v>
      </c>
      <c r="AS744" s="144">
        <f t="shared" si="899"/>
        <v>0</v>
      </c>
      <c r="AT744" s="144">
        <f t="shared" si="899"/>
        <v>0</v>
      </c>
      <c r="AU744" s="155"/>
      <c r="AV744" s="2">
        <f t="shared" si="860"/>
        <v>0</v>
      </c>
      <c r="AW744" s="2">
        <f t="shared" si="873"/>
        <v>0</v>
      </c>
      <c r="AX744" s="2">
        <f t="shared" si="847"/>
        <v>0</v>
      </c>
      <c r="AY744" s="2">
        <f t="shared" si="848"/>
        <v>0</v>
      </c>
      <c r="AZ744" s="2">
        <f t="shared" si="849"/>
        <v>0</v>
      </c>
      <c r="BA744" s="2">
        <f t="shared" si="850"/>
        <v>0</v>
      </c>
      <c r="BB744" s="2">
        <f t="shared" si="851"/>
        <v>0</v>
      </c>
      <c r="BC744" s="2">
        <f t="shared" si="852"/>
        <v>0</v>
      </c>
      <c r="BD744" s="2">
        <f t="shared" si="853"/>
        <v>0</v>
      </c>
      <c r="BE744" s="2">
        <f t="shared" si="854"/>
        <v>0</v>
      </c>
      <c r="BF744" s="2">
        <f t="shared" si="855"/>
        <v>0</v>
      </c>
      <c r="BG744" s="2">
        <f t="shared" si="856"/>
        <v>0</v>
      </c>
      <c r="BH744" s="145"/>
      <c r="BU744" s="145"/>
      <c r="CH744" s="145"/>
      <c r="CU744" s="145"/>
      <c r="DH744" s="145"/>
      <c r="DU744" s="145"/>
      <c r="EH744" s="145"/>
    </row>
    <row r="745" spans="1:138" ht="15.75" hidden="1" outlineLevel="1" x14ac:dyDescent="0.25">
      <c r="A745" s="2">
        <f t="shared" si="907"/>
        <v>46</v>
      </c>
      <c r="B745" s="88">
        <f t="shared" si="907"/>
        <v>0</v>
      </c>
      <c r="C745" s="88">
        <f t="shared" si="907"/>
        <v>0</v>
      </c>
      <c r="D745" s="2">
        <f t="shared" si="907"/>
        <v>0</v>
      </c>
      <c r="E745" s="161">
        <f t="shared" si="907"/>
        <v>0</v>
      </c>
      <c r="H745" s="174">
        <v>0</v>
      </c>
      <c r="I745" s="144">
        <f t="shared" ref="I745:T745" si="913">I50-I189+H745</f>
        <v>0</v>
      </c>
      <c r="J745" s="144">
        <f t="shared" si="913"/>
        <v>0</v>
      </c>
      <c r="K745" s="144">
        <f t="shared" si="913"/>
        <v>0</v>
      </c>
      <c r="L745" s="144">
        <f t="shared" si="913"/>
        <v>0</v>
      </c>
      <c r="M745" s="144">
        <f t="shared" si="913"/>
        <v>0</v>
      </c>
      <c r="N745" s="144">
        <f t="shared" si="913"/>
        <v>0</v>
      </c>
      <c r="O745" s="144">
        <f t="shared" si="913"/>
        <v>0</v>
      </c>
      <c r="P745" s="144">
        <f t="shared" si="913"/>
        <v>0</v>
      </c>
      <c r="Q745" s="144">
        <f t="shared" si="913"/>
        <v>0</v>
      </c>
      <c r="R745" s="144">
        <f t="shared" si="913"/>
        <v>0</v>
      </c>
      <c r="S745" s="144">
        <f t="shared" si="913"/>
        <v>0</v>
      </c>
      <c r="T745" s="144">
        <f t="shared" si="913"/>
        <v>0</v>
      </c>
      <c r="V745" s="144">
        <f t="shared" si="858"/>
        <v>0</v>
      </c>
      <c r="W745" s="144">
        <f t="shared" si="898"/>
        <v>0</v>
      </c>
      <c r="X745" s="144">
        <f t="shared" si="898"/>
        <v>0</v>
      </c>
      <c r="Y745" s="144">
        <f t="shared" si="898"/>
        <v>0</v>
      </c>
      <c r="Z745" s="144">
        <f t="shared" si="898"/>
        <v>0</v>
      </c>
      <c r="AA745" s="144">
        <f t="shared" si="898"/>
        <v>0</v>
      </c>
      <c r="AB745" s="144">
        <f t="shared" si="898"/>
        <v>0</v>
      </c>
      <c r="AC745" s="144">
        <f t="shared" si="898"/>
        <v>0</v>
      </c>
      <c r="AD745" s="144">
        <f t="shared" si="898"/>
        <v>0</v>
      </c>
      <c r="AE745" s="144">
        <f t="shared" si="898"/>
        <v>0</v>
      </c>
      <c r="AF745" s="144">
        <f t="shared" si="898"/>
        <v>0</v>
      </c>
      <c r="AG745" s="144">
        <f t="shared" si="898"/>
        <v>0</v>
      </c>
      <c r="AI745" s="144">
        <f t="shared" si="859"/>
        <v>0</v>
      </c>
      <c r="AJ745" s="144">
        <f t="shared" si="899"/>
        <v>0</v>
      </c>
      <c r="AK745" s="144">
        <f t="shared" si="899"/>
        <v>0</v>
      </c>
      <c r="AL745" s="144">
        <f t="shared" si="899"/>
        <v>0</v>
      </c>
      <c r="AM745" s="144">
        <f t="shared" si="899"/>
        <v>0</v>
      </c>
      <c r="AN745" s="144">
        <f t="shared" si="899"/>
        <v>0</v>
      </c>
      <c r="AO745" s="144">
        <f t="shared" si="899"/>
        <v>0</v>
      </c>
      <c r="AP745" s="144">
        <f t="shared" si="899"/>
        <v>0</v>
      </c>
      <c r="AQ745" s="144">
        <f t="shared" si="899"/>
        <v>0</v>
      </c>
      <c r="AR745" s="144">
        <f t="shared" si="899"/>
        <v>0</v>
      </c>
      <c r="AS745" s="144">
        <f t="shared" si="899"/>
        <v>0</v>
      </c>
      <c r="AT745" s="144">
        <f t="shared" si="899"/>
        <v>0</v>
      </c>
      <c r="AU745" s="155"/>
      <c r="AV745" s="2">
        <f t="shared" si="860"/>
        <v>0</v>
      </c>
      <c r="AW745" s="2">
        <f t="shared" si="873"/>
        <v>0</v>
      </c>
      <c r="AX745" s="2">
        <f t="shared" si="847"/>
        <v>0</v>
      </c>
      <c r="AY745" s="2">
        <f t="shared" si="848"/>
        <v>0</v>
      </c>
      <c r="AZ745" s="2">
        <f t="shared" si="849"/>
        <v>0</v>
      </c>
      <c r="BA745" s="2">
        <f t="shared" si="850"/>
        <v>0</v>
      </c>
      <c r="BB745" s="2">
        <f t="shared" si="851"/>
        <v>0</v>
      </c>
      <c r="BC745" s="2">
        <f t="shared" si="852"/>
        <v>0</v>
      </c>
      <c r="BD745" s="2">
        <f t="shared" si="853"/>
        <v>0</v>
      </c>
      <c r="BE745" s="2">
        <f t="shared" si="854"/>
        <v>0</v>
      </c>
      <c r="BF745" s="2">
        <f t="shared" si="855"/>
        <v>0</v>
      </c>
      <c r="BG745" s="2">
        <f t="shared" si="856"/>
        <v>0</v>
      </c>
      <c r="BH745" s="145"/>
      <c r="BU745" s="145"/>
      <c r="CH745" s="145"/>
      <c r="CU745" s="145"/>
      <c r="DH745" s="145"/>
      <c r="DU745" s="145"/>
      <c r="EH745" s="145"/>
    </row>
    <row r="746" spans="1:138" ht="15.75" hidden="1" outlineLevel="1" x14ac:dyDescent="0.25">
      <c r="A746" s="2">
        <f t="shared" si="907"/>
        <v>47</v>
      </c>
      <c r="B746" s="88">
        <f t="shared" si="907"/>
        <v>0</v>
      </c>
      <c r="C746" s="88">
        <f t="shared" si="907"/>
        <v>0</v>
      </c>
      <c r="D746" s="2">
        <f t="shared" si="907"/>
        <v>0</v>
      </c>
      <c r="E746" s="161">
        <f t="shared" si="907"/>
        <v>0</v>
      </c>
      <c r="H746" s="174">
        <v>0</v>
      </c>
      <c r="I746" s="144">
        <f t="shared" ref="I746:T746" si="914">I51-I190+H746</f>
        <v>0</v>
      </c>
      <c r="J746" s="144">
        <f t="shared" si="914"/>
        <v>0</v>
      </c>
      <c r="K746" s="144">
        <f t="shared" si="914"/>
        <v>0</v>
      </c>
      <c r="L746" s="144">
        <f t="shared" si="914"/>
        <v>0</v>
      </c>
      <c r="M746" s="144">
        <f t="shared" si="914"/>
        <v>0</v>
      </c>
      <c r="N746" s="144">
        <f t="shared" si="914"/>
        <v>0</v>
      </c>
      <c r="O746" s="144">
        <f t="shared" si="914"/>
        <v>0</v>
      </c>
      <c r="P746" s="144">
        <f t="shared" si="914"/>
        <v>0</v>
      </c>
      <c r="Q746" s="144">
        <f t="shared" si="914"/>
        <v>0</v>
      </c>
      <c r="R746" s="144">
        <f t="shared" si="914"/>
        <v>0</v>
      </c>
      <c r="S746" s="144">
        <f t="shared" si="914"/>
        <v>0</v>
      </c>
      <c r="T746" s="144">
        <f t="shared" si="914"/>
        <v>0</v>
      </c>
      <c r="V746" s="144">
        <f t="shared" si="858"/>
        <v>0</v>
      </c>
      <c r="W746" s="144">
        <f t="shared" si="898"/>
        <v>0</v>
      </c>
      <c r="X746" s="144">
        <f t="shared" si="898"/>
        <v>0</v>
      </c>
      <c r="Y746" s="144">
        <f t="shared" si="898"/>
        <v>0</v>
      </c>
      <c r="Z746" s="144">
        <f t="shared" si="898"/>
        <v>0</v>
      </c>
      <c r="AA746" s="144">
        <f t="shared" si="898"/>
        <v>0</v>
      </c>
      <c r="AB746" s="144">
        <f t="shared" si="898"/>
        <v>0</v>
      </c>
      <c r="AC746" s="144">
        <f t="shared" si="898"/>
        <v>0</v>
      </c>
      <c r="AD746" s="144">
        <f t="shared" si="898"/>
        <v>0</v>
      </c>
      <c r="AE746" s="144">
        <f t="shared" si="898"/>
        <v>0</v>
      </c>
      <c r="AF746" s="144">
        <f t="shared" si="898"/>
        <v>0</v>
      </c>
      <c r="AG746" s="144">
        <f t="shared" si="898"/>
        <v>0</v>
      </c>
      <c r="AI746" s="144">
        <f t="shared" si="859"/>
        <v>0</v>
      </c>
      <c r="AJ746" s="144">
        <f t="shared" si="899"/>
        <v>0</v>
      </c>
      <c r="AK746" s="144">
        <f t="shared" si="899"/>
        <v>0</v>
      </c>
      <c r="AL746" s="144">
        <f t="shared" si="899"/>
        <v>0</v>
      </c>
      <c r="AM746" s="144">
        <f t="shared" si="899"/>
        <v>0</v>
      </c>
      <c r="AN746" s="144">
        <f t="shared" si="899"/>
        <v>0</v>
      </c>
      <c r="AO746" s="144">
        <f t="shared" si="899"/>
        <v>0</v>
      </c>
      <c r="AP746" s="144">
        <f t="shared" si="899"/>
        <v>0</v>
      </c>
      <c r="AQ746" s="144">
        <f t="shared" si="899"/>
        <v>0</v>
      </c>
      <c r="AR746" s="144">
        <f t="shared" si="899"/>
        <v>0</v>
      </c>
      <c r="AS746" s="144">
        <f t="shared" si="899"/>
        <v>0</v>
      </c>
      <c r="AT746" s="144">
        <f t="shared" si="899"/>
        <v>0</v>
      </c>
      <c r="AU746" s="155"/>
      <c r="AV746" s="2">
        <f t="shared" si="860"/>
        <v>0</v>
      </c>
      <c r="AW746" s="2">
        <f t="shared" si="873"/>
        <v>0</v>
      </c>
      <c r="AX746" s="2">
        <f t="shared" si="847"/>
        <v>0</v>
      </c>
      <c r="AY746" s="2">
        <f t="shared" si="848"/>
        <v>0</v>
      </c>
      <c r="AZ746" s="2">
        <f t="shared" si="849"/>
        <v>0</v>
      </c>
      <c r="BA746" s="2">
        <f t="shared" si="850"/>
        <v>0</v>
      </c>
      <c r="BB746" s="2">
        <f t="shared" si="851"/>
        <v>0</v>
      </c>
      <c r="BC746" s="2">
        <f t="shared" si="852"/>
        <v>0</v>
      </c>
      <c r="BD746" s="2">
        <f t="shared" si="853"/>
        <v>0</v>
      </c>
      <c r="BE746" s="2">
        <f t="shared" si="854"/>
        <v>0</v>
      </c>
      <c r="BF746" s="2">
        <f t="shared" si="855"/>
        <v>0</v>
      </c>
      <c r="BG746" s="2">
        <f t="shared" si="856"/>
        <v>0</v>
      </c>
      <c r="BH746" s="145"/>
      <c r="BU746" s="145"/>
      <c r="CH746" s="145"/>
      <c r="CU746" s="145"/>
      <c r="DH746" s="145"/>
      <c r="DU746" s="145"/>
      <c r="EH746" s="145"/>
    </row>
    <row r="747" spans="1:138" ht="15.75" hidden="1" outlineLevel="1" x14ac:dyDescent="0.25">
      <c r="A747" s="2">
        <f t="shared" si="907"/>
        <v>48</v>
      </c>
      <c r="B747" s="88">
        <f t="shared" si="907"/>
        <v>0</v>
      </c>
      <c r="C747" s="88">
        <f t="shared" si="907"/>
        <v>0</v>
      </c>
      <c r="D747" s="2">
        <f t="shared" si="907"/>
        <v>0</v>
      </c>
      <c r="E747" s="161">
        <f t="shared" si="907"/>
        <v>0</v>
      </c>
      <c r="H747" s="174">
        <v>0</v>
      </c>
      <c r="I747" s="144">
        <f t="shared" ref="I747:T747" si="915">I52-I191+H747</f>
        <v>0</v>
      </c>
      <c r="J747" s="144">
        <f t="shared" si="915"/>
        <v>0</v>
      </c>
      <c r="K747" s="144">
        <f t="shared" si="915"/>
        <v>0</v>
      </c>
      <c r="L747" s="144">
        <f t="shared" si="915"/>
        <v>0</v>
      </c>
      <c r="M747" s="144">
        <f t="shared" si="915"/>
        <v>0</v>
      </c>
      <c r="N747" s="144">
        <f t="shared" si="915"/>
        <v>0</v>
      </c>
      <c r="O747" s="144">
        <f t="shared" si="915"/>
        <v>0</v>
      </c>
      <c r="P747" s="144">
        <f t="shared" si="915"/>
        <v>0</v>
      </c>
      <c r="Q747" s="144">
        <f t="shared" si="915"/>
        <v>0</v>
      </c>
      <c r="R747" s="144">
        <f t="shared" si="915"/>
        <v>0</v>
      </c>
      <c r="S747" s="144">
        <f t="shared" si="915"/>
        <v>0</v>
      </c>
      <c r="T747" s="144">
        <f t="shared" si="915"/>
        <v>0</v>
      </c>
      <c r="V747" s="144">
        <f t="shared" si="858"/>
        <v>0</v>
      </c>
      <c r="W747" s="144">
        <f t="shared" si="898"/>
        <v>0</v>
      </c>
      <c r="X747" s="144">
        <f t="shared" si="898"/>
        <v>0</v>
      </c>
      <c r="Y747" s="144">
        <f t="shared" si="898"/>
        <v>0</v>
      </c>
      <c r="Z747" s="144">
        <f t="shared" si="898"/>
        <v>0</v>
      </c>
      <c r="AA747" s="144">
        <f t="shared" si="898"/>
        <v>0</v>
      </c>
      <c r="AB747" s="144">
        <f t="shared" si="898"/>
        <v>0</v>
      </c>
      <c r="AC747" s="144">
        <f t="shared" si="898"/>
        <v>0</v>
      </c>
      <c r="AD747" s="144">
        <f t="shared" si="898"/>
        <v>0</v>
      </c>
      <c r="AE747" s="144">
        <f t="shared" si="898"/>
        <v>0</v>
      </c>
      <c r="AF747" s="144">
        <f t="shared" si="898"/>
        <v>0</v>
      </c>
      <c r="AG747" s="144">
        <f t="shared" si="898"/>
        <v>0</v>
      </c>
      <c r="AI747" s="144">
        <f t="shared" si="859"/>
        <v>0</v>
      </c>
      <c r="AJ747" s="144">
        <f t="shared" si="899"/>
        <v>0</v>
      </c>
      <c r="AK747" s="144">
        <f t="shared" si="899"/>
        <v>0</v>
      </c>
      <c r="AL747" s="144">
        <f t="shared" si="899"/>
        <v>0</v>
      </c>
      <c r="AM747" s="144">
        <f t="shared" si="899"/>
        <v>0</v>
      </c>
      <c r="AN747" s="144">
        <f t="shared" si="899"/>
        <v>0</v>
      </c>
      <c r="AO747" s="144">
        <f t="shared" si="899"/>
        <v>0</v>
      </c>
      <c r="AP747" s="144">
        <f t="shared" si="899"/>
        <v>0</v>
      </c>
      <c r="AQ747" s="144">
        <f t="shared" si="899"/>
        <v>0</v>
      </c>
      <c r="AR747" s="144">
        <f t="shared" si="899"/>
        <v>0</v>
      </c>
      <c r="AS747" s="144">
        <f t="shared" si="899"/>
        <v>0</v>
      </c>
      <c r="AT747" s="144">
        <f t="shared" si="899"/>
        <v>0</v>
      </c>
      <c r="AU747" s="155"/>
      <c r="AV747" s="2">
        <f t="shared" si="860"/>
        <v>0</v>
      </c>
      <c r="AW747" s="2">
        <f t="shared" si="873"/>
        <v>0</v>
      </c>
      <c r="AX747" s="2">
        <f t="shared" si="847"/>
        <v>0</v>
      </c>
      <c r="AY747" s="2">
        <f t="shared" si="848"/>
        <v>0</v>
      </c>
      <c r="AZ747" s="2">
        <f t="shared" si="849"/>
        <v>0</v>
      </c>
      <c r="BA747" s="2">
        <f t="shared" si="850"/>
        <v>0</v>
      </c>
      <c r="BB747" s="2">
        <f t="shared" si="851"/>
        <v>0</v>
      </c>
      <c r="BC747" s="2">
        <f t="shared" si="852"/>
        <v>0</v>
      </c>
      <c r="BD747" s="2">
        <f t="shared" si="853"/>
        <v>0</v>
      </c>
      <c r="BE747" s="2">
        <f t="shared" si="854"/>
        <v>0</v>
      </c>
      <c r="BF747" s="2">
        <f t="shared" si="855"/>
        <v>0</v>
      </c>
      <c r="BG747" s="2">
        <f t="shared" si="856"/>
        <v>0</v>
      </c>
      <c r="BH747" s="145"/>
      <c r="BU747" s="145"/>
      <c r="CH747" s="145"/>
      <c r="CU747" s="145"/>
      <c r="DH747" s="145"/>
      <c r="DU747" s="145"/>
      <c r="EH747" s="145"/>
    </row>
    <row r="748" spans="1:138" ht="15.75" hidden="1" outlineLevel="1" x14ac:dyDescent="0.25">
      <c r="A748" s="2">
        <f t="shared" si="907"/>
        <v>49</v>
      </c>
      <c r="B748" s="88">
        <f t="shared" si="907"/>
        <v>0</v>
      </c>
      <c r="C748" s="88">
        <f t="shared" si="907"/>
        <v>0</v>
      </c>
      <c r="D748" s="2">
        <f t="shared" si="907"/>
        <v>0</v>
      </c>
      <c r="E748" s="161">
        <f t="shared" si="907"/>
        <v>0</v>
      </c>
      <c r="H748" s="174">
        <v>0</v>
      </c>
      <c r="I748" s="144">
        <f t="shared" ref="I748:T748" si="916">I53-I192+H748</f>
        <v>0</v>
      </c>
      <c r="J748" s="144">
        <f t="shared" si="916"/>
        <v>0</v>
      </c>
      <c r="K748" s="144">
        <f t="shared" si="916"/>
        <v>0</v>
      </c>
      <c r="L748" s="144">
        <f t="shared" si="916"/>
        <v>0</v>
      </c>
      <c r="M748" s="144">
        <f t="shared" si="916"/>
        <v>0</v>
      </c>
      <c r="N748" s="144">
        <f t="shared" si="916"/>
        <v>0</v>
      </c>
      <c r="O748" s="144">
        <f t="shared" si="916"/>
        <v>0</v>
      </c>
      <c r="P748" s="144">
        <f t="shared" si="916"/>
        <v>0</v>
      </c>
      <c r="Q748" s="144">
        <f t="shared" si="916"/>
        <v>0</v>
      </c>
      <c r="R748" s="144">
        <f t="shared" si="916"/>
        <v>0</v>
      </c>
      <c r="S748" s="144">
        <f t="shared" si="916"/>
        <v>0</v>
      </c>
      <c r="T748" s="144">
        <f t="shared" si="916"/>
        <v>0</v>
      </c>
      <c r="V748" s="144">
        <f t="shared" si="858"/>
        <v>0</v>
      </c>
      <c r="W748" s="144">
        <f t="shared" ref="W748:AG763" si="917">W53-W192+V748</f>
        <v>0</v>
      </c>
      <c r="X748" s="144">
        <f t="shared" si="917"/>
        <v>0</v>
      </c>
      <c r="Y748" s="144">
        <f t="shared" si="917"/>
        <v>0</v>
      </c>
      <c r="Z748" s="144">
        <f t="shared" si="917"/>
        <v>0</v>
      </c>
      <c r="AA748" s="144">
        <f t="shared" si="917"/>
        <v>0</v>
      </c>
      <c r="AB748" s="144">
        <f t="shared" si="917"/>
        <v>0</v>
      </c>
      <c r="AC748" s="144">
        <f t="shared" si="917"/>
        <v>0</v>
      </c>
      <c r="AD748" s="144">
        <f t="shared" si="917"/>
        <v>0</v>
      </c>
      <c r="AE748" s="144">
        <f t="shared" si="917"/>
        <v>0</v>
      </c>
      <c r="AF748" s="144">
        <f t="shared" si="917"/>
        <v>0</v>
      </c>
      <c r="AG748" s="144">
        <f t="shared" si="917"/>
        <v>0</v>
      </c>
      <c r="AI748" s="144">
        <f t="shared" si="859"/>
        <v>0</v>
      </c>
      <c r="AJ748" s="144">
        <f t="shared" ref="AJ748:AT763" si="918">AJ53-AJ192+AI748</f>
        <v>0</v>
      </c>
      <c r="AK748" s="144">
        <f t="shared" si="918"/>
        <v>0</v>
      </c>
      <c r="AL748" s="144">
        <f t="shared" si="918"/>
        <v>0</v>
      </c>
      <c r="AM748" s="144">
        <f t="shared" si="918"/>
        <v>0</v>
      </c>
      <c r="AN748" s="144">
        <f t="shared" si="918"/>
        <v>0</v>
      </c>
      <c r="AO748" s="144">
        <f t="shared" si="918"/>
        <v>0</v>
      </c>
      <c r="AP748" s="144">
        <f t="shared" si="918"/>
        <v>0</v>
      </c>
      <c r="AQ748" s="144">
        <f t="shared" si="918"/>
        <v>0</v>
      </c>
      <c r="AR748" s="144">
        <f t="shared" si="918"/>
        <v>0</v>
      </c>
      <c r="AS748" s="144">
        <f t="shared" si="918"/>
        <v>0</v>
      </c>
      <c r="AT748" s="144">
        <f t="shared" si="918"/>
        <v>0</v>
      </c>
      <c r="AU748" s="155"/>
      <c r="AV748" s="2">
        <f t="shared" si="860"/>
        <v>0</v>
      </c>
      <c r="AW748" s="2">
        <f t="shared" si="873"/>
        <v>0</v>
      </c>
      <c r="AX748" s="2">
        <f t="shared" si="847"/>
        <v>0</v>
      </c>
      <c r="AY748" s="2">
        <f t="shared" si="848"/>
        <v>0</v>
      </c>
      <c r="AZ748" s="2">
        <f t="shared" si="849"/>
        <v>0</v>
      </c>
      <c r="BA748" s="2">
        <f t="shared" si="850"/>
        <v>0</v>
      </c>
      <c r="BB748" s="2">
        <f t="shared" si="851"/>
        <v>0</v>
      </c>
      <c r="BC748" s="2">
        <f t="shared" si="852"/>
        <v>0</v>
      </c>
      <c r="BD748" s="2">
        <f t="shared" si="853"/>
        <v>0</v>
      </c>
      <c r="BE748" s="2">
        <f t="shared" si="854"/>
        <v>0</v>
      </c>
      <c r="BF748" s="2">
        <f t="shared" si="855"/>
        <v>0</v>
      </c>
      <c r="BG748" s="2">
        <f t="shared" si="856"/>
        <v>0</v>
      </c>
      <c r="BH748" s="145"/>
      <c r="BU748" s="145"/>
      <c r="CH748" s="145"/>
      <c r="CU748" s="145"/>
      <c r="DH748" s="145"/>
      <c r="DU748" s="145"/>
      <c r="EH748" s="145"/>
    </row>
    <row r="749" spans="1:138" ht="15.75" hidden="1" outlineLevel="1" x14ac:dyDescent="0.25">
      <c r="A749" s="2">
        <f t="shared" si="907"/>
        <v>50</v>
      </c>
      <c r="B749" s="88">
        <f t="shared" si="907"/>
        <v>0</v>
      </c>
      <c r="C749" s="88">
        <f t="shared" si="907"/>
        <v>0</v>
      </c>
      <c r="D749" s="2">
        <f t="shared" si="907"/>
        <v>0</v>
      </c>
      <c r="E749" s="161">
        <f t="shared" si="907"/>
        <v>0</v>
      </c>
      <c r="H749" s="174">
        <v>0</v>
      </c>
      <c r="I749" s="144">
        <f t="shared" ref="I749:T749" si="919">I54-I193+H749</f>
        <v>0</v>
      </c>
      <c r="J749" s="144">
        <f t="shared" si="919"/>
        <v>0</v>
      </c>
      <c r="K749" s="144">
        <f t="shared" si="919"/>
        <v>0</v>
      </c>
      <c r="L749" s="144">
        <f t="shared" si="919"/>
        <v>0</v>
      </c>
      <c r="M749" s="144">
        <f t="shared" si="919"/>
        <v>0</v>
      </c>
      <c r="N749" s="144">
        <f t="shared" si="919"/>
        <v>0</v>
      </c>
      <c r="O749" s="144">
        <f t="shared" si="919"/>
        <v>0</v>
      </c>
      <c r="P749" s="144">
        <f t="shared" si="919"/>
        <v>0</v>
      </c>
      <c r="Q749" s="144">
        <f t="shared" si="919"/>
        <v>0</v>
      </c>
      <c r="R749" s="144">
        <f t="shared" si="919"/>
        <v>0</v>
      </c>
      <c r="S749" s="144">
        <f t="shared" si="919"/>
        <v>0</v>
      </c>
      <c r="T749" s="144">
        <f t="shared" si="919"/>
        <v>0</v>
      </c>
      <c r="V749" s="144">
        <f t="shared" si="858"/>
        <v>0</v>
      </c>
      <c r="W749" s="144">
        <f t="shared" si="917"/>
        <v>0</v>
      </c>
      <c r="X749" s="144">
        <f t="shared" si="917"/>
        <v>0</v>
      </c>
      <c r="Y749" s="144">
        <f t="shared" si="917"/>
        <v>0</v>
      </c>
      <c r="Z749" s="144">
        <f t="shared" si="917"/>
        <v>0</v>
      </c>
      <c r="AA749" s="144">
        <f t="shared" si="917"/>
        <v>0</v>
      </c>
      <c r="AB749" s="144">
        <f t="shared" si="917"/>
        <v>0</v>
      </c>
      <c r="AC749" s="144">
        <f t="shared" si="917"/>
        <v>0</v>
      </c>
      <c r="AD749" s="144">
        <f t="shared" si="917"/>
        <v>0</v>
      </c>
      <c r="AE749" s="144">
        <f t="shared" si="917"/>
        <v>0</v>
      </c>
      <c r="AF749" s="144">
        <f t="shared" si="917"/>
        <v>0</v>
      </c>
      <c r="AG749" s="144">
        <f t="shared" si="917"/>
        <v>0</v>
      </c>
      <c r="AI749" s="144">
        <f t="shared" si="859"/>
        <v>0</v>
      </c>
      <c r="AJ749" s="144">
        <f t="shared" si="918"/>
        <v>0</v>
      </c>
      <c r="AK749" s="144">
        <f t="shared" si="918"/>
        <v>0</v>
      </c>
      <c r="AL749" s="144">
        <f t="shared" si="918"/>
        <v>0</v>
      </c>
      <c r="AM749" s="144">
        <f t="shared" si="918"/>
        <v>0</v>
      </c>
      <c r="AN749" s="144">
        <f t="shared" si="918"/>
        <v>0</v>
      </c>
      <c r="AO749" s="144">
        <f t="shared" si="918"/>
        <v>0</v>
      </c>
      <c r="AP749" s="144">
        <f t="shared" si="918"/>
        <v>0</v>
      </c>
      <c r="AQ749" s="144">
        <f t="shared" si="918"/>
        <v>0</v>
      </c>
      <c r="AR749" s="144">
        <f t="shared" si="918"/>
        <v>0</v>
      </c>
      <c r="AS749" s="144">
        <f t="shared" si="918"/>
        <v>0</v>
      </c>
      <c r="AT749" s="144">
        <f t="shared" si="918"/>
        <v>0</v>
      </c>
      <c r="AU749" s="155"/>
      <c r="AV749" s="2">
        <f t="shared" si="860"/>
        <v>0</v>
      </c>
      <c r="AW749" s="2">
        <f t="shared" si="873"/>
        <v>0</v>
      </c>
      <c r="AX749" s="2">
        <f t="shared" si="847"/>
        <v>0</v>
      </c>
      <c r="AY749" s="2">
        <f t="shared" si="848"/>
        <v>0</v>
      </c>
      <c r="AZ749" s="2">
        <f t="shared" si="849"/>
        <v>0</v>
      </c>
      <c r="BA749" s="2">
        <f t="shared" si="850"/>
        <v>0</v>
      </c>
      <c r="BB749" s="2">
        <f t="shared" si="851"/>
        <v>0</v>
      </c>
      <c r="BC749" s="2">
        <f t="shared" si="852"/>
        <v>0</v>
      </c>
      <c r="BD749" s="2">
        <f t="shared" si="853"/>
        <v>0</v>
      </c>
      <c r="BE749" s="2">
        <f t="shared" si="854"/>
        <v>0</v>
      </c>
      <c r="BF749" s="2">
        <f t="shared" si="855"/>
        <v>0</v>
      </c>
      <c r="BG749" s="2">
        <f t="shared" si="856"/>
        <v>0</v>
      </c>
      <c r="BH749" s="145"/>
      <c r="BU749" s="145"/>
      <c r="CH749" s="145"/>
      <c r="CU749" s="145"/>
      <c r="DH749" s="145"/>
      <c r="DU749" s="145"/>
      <c r="EH749" s="145"/>
    </row>
    <row r="750" spans="1:138" ht="15.75" hidden="1" outlineLevel="1" x14ac:dyDescent="0.25">
      <c r="A750" s="2">
        <f t="shared" ref="A750:E759" si="920">A611</f>
        <v>51</v>
      </c>
      <c r="B750" s="88">
        <f t="shared" si="920"/>
        <v>0</v>
      </c>
      <c r="C750" s="88">
        <f t="shared" si="920"/>
        <v>0</v>
      </c>
      <c r="D750" s="2">
        <f t="shared" si="920"/>
        <v>0</v>
      </c>
      <c r="E750" s="161">
        <f t="shared" si="920"/>
        <v>0</v>
      </c>
      <c r="H750" s="174">
        <v>0</v>
      </c>
      <c r="I750" s="144">
        <f t="shared" ref="I750:T750" si="921">I55-I194+H750</f>
        <v>0</v>
      </c>
      <c r="J750" s="144">
        <f t="shared" si="921"/>
        <v>0</v>
      </c>
      <c r="K750" s="144">
        <f t="shared" si="921"/>
        <v>0</v>
      </c>
      <c r="L750" s="144">
        <f t="shared" si="921"/>
        <v>0</v>
      </c>
      <c r="M750" s="144">
        <f t="shared" si="921"/>
        <v>0</v>
      </c>
      <c r="N750" s="144">
        <f t="shared" si="921"/>
        <v>0</v>
      </c>
      <c r="O750" s="144">
        <f t="shared" si="921"/>
        <v>0</v>
      </c>
      <c r="P750" s="144">
        <f t="shared" si="921"/>
        <v>0</v>
      </c>
      <c r="Q750" s="144">
        <f t="shared" si="921"/>
        <v>0</v>
      </c>
      <c r="R750" s="144">
        <f t="shared" si="921"/>
        <v>0</v>
      </c>
      <c r="S750" s="144">
        <f t="shared" si="921"/>
        <v>0</v>
      </c>
      <c r="T750" s="144">
        <f t="shared" si="921"/>
        <v>0</v>
      </c>
      <c r="V750" s="144">
        <f t="shared" si="858"/>
        <v>0</v>
      </c>
      <c r="W750" s="144">
        <f t="shared" si="917"/>
        <v>0</v>
      </c>
      <c r="X750" s="144">
        <f t="shared" si="917"/>
        <v>0</v>
      </c>
      <c r="Y750" s="144">
        <f t="shared" si="917"/>
        <v>0</v>
      </c>
      <c r="Z750" s="144">
        <f t="shared" si="917"/>
        <v>0</v>
      </c>
      <c r="AA750" s="144">
        <f t="shared" si="917"/>
        <v>0</v>
      </c>
      <c r="AB750" s="144">
        <f t="shared" si="917"/>
        <v>0</v>
      </c>
      <c r="AC750" s="144">
        <f t="shared" si="917"/>
        <v>0</v>
      </c>
      <c r="AD750" s="144">
        <f t="shared" si="917"/>
        <v>0</v>
      </c>
      <c r="AE750" s="144">
        <f t="shared" si="917"/>
        <v>0</v>
      </c>
      <c r="AF750" s="144">
        <f t="shared" si="917"/>
        <v>0</v>
      </c>
      <c r="AG750" s="144">
        <f t="shared" si="917"/>
        <v>0</v>
      </c>
      <c r="AI750" s="144">
        <f t="shared" si="859"/>
        <v>0</v>
      </c>
      <c r="AJ750" s="144">
        <f t="shared" si="918"/>
        <v>0</v>
      </c>
      <c r="AK750" s="144">
        <f t="shared" si="918"/>
        <v>0</v>
      </c>
      <c r="AL750" s="144">
        <f t="shared" si="918"/>
        <v>0</v>
      </c>
      <c r="AM750" s="144">
        <f t="shared" si="918"/>
        <v>0</v>
      </c>
      <c r="AN750" s="144">
        <f t="shared" si="918"/>
        <v>0</v>
      </c>
      <c r="AO750" s="144">
        <f t="shared" si="918"/>
        <v>0</v>
      </c>
      <c r="AP750" s="144">
        <f t="shared" si="918"/>
        <v>0</v>
      </c>
      <c r="AQ750" s="144">
        <f t="shared" si="918"/>
        <v>0</v>
      </c>
      <c r="AR750" s="144">
        <f t="shared" si="918"/>
        <v>0</v>
      </c>
      <c r="AS750" s="144">
        <f t="shared" si="918"/>
        <v>0</v>
      </c>
      <c r="AT750" s="144">
        <f t="shared" si="918"/>
        <v>0</v>
      </c>
      <c r="AU750" s="155"/>
      <c r="AV750" s="2">
        <f t="shared" si="860"/>
        <v>0</v>
      </c>
      <c r="AW750" s="2">
        <f t="shared" si="873"/>
        <v>0</v>
      </c>
      <c r="AX750" s="2">
        <f t="shared" si="847"/>
        <v>0</v>
      </c>
      <c r="AY750" s="2">
        <f t="shared" si="848"/>
        <v>0</v>
      </c>
      <c r="AZ750" s="2">
        <f t="shared" si="849"/>
        <v>0</v>
      </c>
      <c r="BA750" s="2">
        <f t="shared" si="850"/>
        <v>0</v>
      </c>
      <c r="BB750" s="2">
        <f t="shared" si="851"/>
        <v>0</v>
      </c>
      <c r="BC750" s="2">
        <f t="shared" si="852"/>
        <v>0</v>
      </c>
      <c r="BD750" s="2">
        <f t="shared" si="853"/>
        <v>0</v>
      </c>
      <c r="BE750" s="2">
        <f t="shared" si="854"/>
        <v>0</v>
      </c>
      <c r="BF750" s="2">
        <f t="shared" si="855"/>
        <v>0</v>
      </c>
      <c r="BG750" s="2">
        <f t="shared" si="856"/>
        <v>0</v>
      </c>
      <c r="BH750" s="145"/>
      <c r="BU750" s="145"/>
      <c r="CH750" s="145"/>
      <c r="CU750" s="145"/>
      <c r="DH750" s="145"/>
      <c r="DU750" s="145"/>
      <c r="EH750" s="145"/>
    </row>
    <row r="751" spans="1:138" ht="15.75" hidden="1" outlineLevel="1" x14ac:dyDescent="0.25">
      <c r="A751" s="2">
        <f t="shared" si="920"/>
        <v>52</v>
      </c>
      <c r="B751" s="88">
        <f t="shared" si="920"/>
        <v>0</v>
      </c>
      <c r="C751" s="88">
        <f t="shared" si="920"/>
        <v>0</v>
      </c>
      <c r="D751" s="2">
        <f t="shared" si="920"/>
        <v>0</v>
      </c>
      <c r="E751" s="161">
        <f t="shared" si="920"/>
        <v>0</v>
      </c>
      <c r="H751" s="174">
        <v>0</v>
      </c>
      <c r="I751" s="144">
        <f t="shared" ref="I751:T751" si="922">I56-I195+H751</f>
        <v>0</v>
      </c>
      <c r="J751" s="144">
        <f t="shared" si="922"/>
        <v>0</v>
      </c>
      <c r="K751" s="144">
        <f t="shared" si="922"/>
        <v>0</v>
      </c>
      <c r="L751" s="144">
        <f t="shared" si="922"/>
        <v>0</v>
      </c>
      <c r="M751" s="144">
        <f t="shared" si="922"/>
        <v>0</v>
      </c>
      <c r="N751" s="144">
        <f t="shared" si="922"/>
        <v>0</v>
      </c>
      <c r="O751" s="144">
        <f t="shared" si="922"/>
        <v>0</v>
      </c>
      <c r="P751" s="144">
        <f t="shared" si="922"/>
        <v>0</v>
      </c>
      <c r="Q751" s="144">
        <f t="shared" si="922"/>
        <v>0</v>
      </c>
      <c r="R751" s="144">
        <f t="shared" si="922"/>
        <v>0</v>
      </c>
      <c r="S751" s="144">
        <f t="shared" si="922"/>
        <v>0</v>
      </c>
      <c r="T751" s="144">
        <f t="shared" si="922"/>
        <v>0</v>
      </c>
      <c r="V751" s="144">
        <f t="shared" si="858"/>
        <v>0</v>
      </c>
      <c r="W751" s="144">
        <f t="shared" si="917"/>
        <v>0</v>
      </c>
      <c r="X751" s="144">
        <f t="shared" si="917"/>
        <v>0</v>
      </c>
      <c r="Y751" s="144">
        <f t="shared" si="917"/>
        <v>0</v>
      </c>
      <c r="Z751" s="144">
        <f t="shared" si="917"/>
        <v>0</v>
      </c>
      <c r="AA751" s="144">
        <f t="shared" si="917"/>
        <v>0</v>
      </c>
      <c r="AB751" s="144">
        <f t="shared" si="917"/>
        <v>0</v>
      </c>
      <c r="AC751" s="144">
        <f t="shared" si="917"/>
        <v>0</v>
      </c>
      <c r="AD751" s="144">
        <f t="shared" si="917"/>
        <v>0</v>
      </c>
      <c r="AE751" s="144">
        <f t="shared" si="917"/>
        <v>0</v>
      </c>
      <c r="AF751" s="144">
        <f t="shared" si="917"/>
        <v>0</v>
      </c>
      <c r="AG751" s="144">
        <f t="shared" si="917"/>
        <v>0</v>
      </c>
      <c r="AI751" s="144">
        <f t="shared" si="859"/>
        <v>0</v>
      </c>
      <c r="AJ751" s="144">
        <f t="shared" si="918"/>
        <v>0</v>
      </c>
      <c r="AK751" s="144">
        <f t="shared" si="918"/>
        <v>0</v>
      </c>
      <c r="AL751" s="144">
        <f t="shared" si="918"/>
        <v>0</v>
      </c>
      <c r="AM751" s="144">
        <f t="shared" si="918"/>
        <v>0</v>
      </c>
      <c r="AN751" s="144">
        <f t="shared" si="918"/>
        <v>0</v>
      </c>
      <c r="AO751" s="144">
        <f t="shared" si="918"/>
        <v>0</v>
      </c>
      <c r="AP751" s="144">
        <f t="shared" si="918"/>
        <v>0</v>
      </c>
      <c r="AQ751" s="144">
        <f t="shared" si="918"/>
        <v>0</v>
      </c>
      <c r="AR751" s="144">
        <f t="shared" si="918"/>
        <v>0</v>
      </c>
      <c r="AS751" s="144">
        <f t="shared" si="918"/>
        <v>0</v>
      </c>
      <c r="AT751" s="144">
        <f t="shared" si="918"/>
        <v>0</v>
      </c>
      <c r="AU751" s="155"/>
      <c r="AV751" s="2">
        <f t="shared" si="860"/>
        <v>0</v>
      </c>
      <c r="AW751" s="2">
        <f t="shared" si="873"/>
        <v>0</v>
      </c>
      <c r="AX751" s="2">
        <f t="shared" si="847"/>
        <v>0</v>
      </c>
      <c r="AY751" s="2">
        <f t="shared" si="848"/>
        <v>0</v>
      </c>
      <c r="AZ751" s="2">
        <f t="shared" si="849"/>
        <v>0</v>
      </c>
      <c r="BA751" s="2">
        <f t="shared" si="850"/>
        <v>0</v>
      </c>
      <c r="BB751" s="2">
        <f t="shared" si="851"/>
        <v>0</v>
      </c>
      <c r="BC751" s="2">
        <f t="shared" si="852"/>
        <v>0</v>
      </c>
      <c r="BD751" s="2">
        <f t="shared" si="853"/>
        <v>0</v>
      </c>
      <c r="BE751" s="2">
        <f t="shared" si="854"/>
        <v>0</v>
      </c>
      <c r="BF751" s="2">
        <f t="shared" si="855"/>
        <v>0</v>
      </c>
      <c r="BG751" s="2">
        <f t="shared" si="856"/>
        <v>0</v>
      </c>
      <c r="BH751" s="145"/>
      <c r="BU751" s="145"/>
      <c r="CH751" s="145"/>
      <c r="CU751" s="145"/>
      <c r="DH751" s="145"/>
      <c r="DU751" s="145"/>
      <c r="EH751" s="145"/>
    </row>
    <row r="752" spans="1:138" ht="15.75" hidden="1" outlineLevel="1" x14ac:dyDescent="0.25">
      <c r="A752" s="2">
        <f t="shared" si="920"/>
        <v>53</v>
      </c>
      <c r="B752" s="88">
        <f t="shared" si="920"/>
        <v>0</v>
      </c>
      <c r="C752" s="88">
        <f t="shared" si="920"/>
        <v>0</v>
      </c>
      <c r="D752" s="2">
        <f t="shared" si="920"/>
        <v>0</v>
      </c>
      <c r="E752" s="161">
        <f t="shared" si="920"/>
        <v>0</v>
      </c>
      <c r="H752" s="174">
        <v>0</v>
      </c>
      <c r="I752" s="144">
        <f t="shared" ref="I752:T752" si="923">I57-I196+H752</f>
        <v>0</v>
      </c>
      <c r="J752" s="144">
        <f t="shared" si="923"/>
        <v>0</v>
      </c>
      <c r="K752" s="144">
        <f t="shared" si="923"/>
        <v>0</v>
      </c>
      <c r="L752" s="144">
        <f t="shared" si="923"/>
        <v>0</v>
      </c>
      <c r="M752" s="144">
        <f t="shared" si="923"/>
        <v>0</v>
      </c>
      <c r="N752" s="144">
        <f t="shared" si="923"/>
        <v>0</v>
      </c>
      <c r="O752" s="144">
        <f t="shared" si="923"/>
        <v>0</v>
      </c>
      <c r="P752" s="144">
        <f t="shared" si="923"/>
        <v>0</v>
      </c>
      <c r="Q752" s="144">
        <f t="shared" si="923"/>
        <v>0</v>
      </c>
      <c r="R752" s="144">
        <f t="shared" si="923"/>
        <v>0</v>
      </c>
      <c r="S752" s="144">
        <f t="shared" si="923"/>
        <v>0</v>
      </c>
      <c r="T752" s="144">
        <f t="shared" si="923"/>
        <v>0</v>
      </c>
      <c r="V752" s="144">
        <f t="shared" si="858"/>
        <v>0</v>
      </c>
      <c r="W752" s="144">
        <f t="shared" si="917"/>
        <v>0</v>
      </c>
      <c r="X752" s="144">
        <f t="shared" si="917"/>
        <v>0</v>
      </c>
      <c r="Y752" s="144">
        <f t="shared" si="917"/>
        <v>0</v>
      </c>
      <c r="Z752" s="144">
        <f t="shared" si="917"/>
        <v>0</v>
      </c>
      <c r="AA752" s="144">
        <f t="shared" si="917"/>
        <v>0</v>
      </c>
      <c r="AB752" s="144">
        <f t="shared" si="917"/>
        <v>0</v>
      </c>
      <c r="AC752" s="144">
        <f t="shared" si="917"/>
        <v>0</v>
      </c>
      <c r="AD752" s="144">
        <f t="shared" si="917"/>
        <v>0</v>
      </c>
      <c r="AE752" s="144">
        <f t="shared" si="917"/>
        <v>0</v>
      </c>
      <c r="AF752" s="144">
        <f t="shared" si="917"/>
        <v>0</v>
      </c>
      <c r="AG752" s="144">
        <f t="shared" si="917"/>
        <v>0</v>
      </c>
      <c r="AI752" s="144">
        <f t="shared" si="859"/>
        <v>0</v>
      </c>
      <c r="AJ752" s="144">
        <f t="shared" si="918"/>
        <v>0</v>
      </c>
      <c r="AK752" s="144">
        <f t="shared" si="918"/>
        <v>0</v>
      </c>
      <c r="AL752" s="144">
        <f t="shared" si="918"/>
        <v>0</v>
      </c>
      <c r="AM752" s="144">
        <f t="shared" si="918"/>
        <v>0</v>
      </c>
      <c r="AN752" s="144">
        <f t="shared" si="918"/>
        <v>0</v>
      </c>
      <c r="AO752" s="144">
        <f t="shared" si="918"/>
        <v>0</v>
      </c>
      <c r="AP752" s="144">
        <f t="shared" si="918"/>
        <v>0</v>
      </c>
      <c r="AQ752" s="144">
        <f t="shared" si="918"/>
        <v>0</v>
      </c>
      <c r="AR752" s="144">
        <f t="shared" si="918"/>
        <v>0</v>
      </c>
      <c r="AS752" s="144">
        <f t="shared" si="918"/>
        <v>0</v>
      </c>
      <c r="AT752" s="144">
        <f t="shared" si="918"/>
        <v>0</v>
      </c>
      <c r="AU752" s="155"/>
      <c r="AV752" s="2">
        <f t="shared" si="860"/>
        <v>0</v>
      </c>
      <c r="AW752" s="2">
        <f t="shared" si="873"/>
        <v>0</v>
      </c>
      <c r="AX752" s="2">
        <f t="shared" si="847"/>
        <v>0</v>
      </c>
      <c r="AY752" s="2">
        <f t="shared" si="848"/>
        <v>0</v>
      </c>
      <c r="AZ752" s="2">
        <f t="shared" si="849"/>
        <v>0</v>
      </c>
      <c r="BA752" s="2">
        <f t="shared" si="850"/>
        <v>0</v>
      </c>
      <c r="BB752" s="2">
        <f t="shared" si="851"/>
        <v>0</v>
      </c>
      <c r="BC752" s="2">
        <f t="shared" si="852"/>
        <v>0</v>
      </c>
      <c r="BD752" s="2">
        <f t="shared" si="853"/>
        <v>0</v>
      </c>
      <c r="BE752" s="2">
        <f t="shared" si="854"/>
        <v>0</v>
      </c>
      <c r="BF752" s="2">
        <f t="shared" si="855"/>
        <v>0</v>
      </c>
      <c r="BG752" s="2">
        <f t="shared" si="856"/>
        <v>0</v>
      </c>
      <c r="BH752" s="145"/>
      <c r="BU752" s="145"/>
      <c r="CH752" s="145"/>
      <c r="CU752" s="145"/>
      <c r="DH752" s="145"/>
      <c r="DU752" s="145"/>
      <c r="EH752" s="145"/>
    </row>
    <row r="753" spans="1:138" ht="15.75" hidden="1" outlineLevel="1" x14ac:dyDescent="0.25">
      <c r="A753" s="2">
        <f t="shared" si="920"/>
        <v>54</v>
      </c>
      <c r="B753" s="88">
        <f t="shared" si="920"/>
        <v>0</v>
      </c>
      <c r="C753" s="88">
        <f t="shared" si="920"/>
        <v>0</v>
      </c>
      <c r="D753" s="2">
        <f t="shared" si="920"/>
        <v>0</v>
      </c>
      <c r="E753" s="161">
        <f t="shared" si="920"/>
        <v>0</v>
      </c>
      <c r="H753" s="174">
        <v>0</v>
      </c>
      <c r="I753" s="144">
        <f t="shared" ref="I753:T753" si="924">I58-I197+H753</f>
        <v>0</v>
      </c>
      <c r="J753" s="144">
        <f t="shared" si="924"/>
        <v>0</v>
      </c>
      <c r="K753" s="144">
        <f t="shared" si="924"/>
        <v>0</v>
      </c>
      <c r="L753" s="144">
        <f t="shared" si="924"/>
        <v>0</v>
      </c>
      <c r="M753" s="144">
        <f t="shared" si="924"/>
        <v>0</v>
      </c>
      <c r="N753" s="144">
        <f t="shared" si="924"/>
        <v>0</v>
      </c>
      <c r="O753" s="144">
        <f t="shared" si="924"/>
        <v>0</v>
      </c>
      <c r="P753" s="144">
        <f t="shared" si="924"/>
        <v>0</v>
      </c>
      <c r="Q753" s="144">
        <f t="shared" si="924"/>
        <v>0</v>
      </c>
      <c r="R753" s="144">
        <f t="shared" si="924"/>
        <v>0</v>
      </c>
      <c r="S753" s="144">
        <f t="shared" si="924"/>
        <v>0</v>
      </c>
      <c r="T753" s="144">
        <f t="shared" si="924"/>
        <v>0</v>
      </c>
      <c r="V753" s="144">
        <f t="shared" si="858"/>
        <v>0</v>
      </c>
      <c r="W753" s="144">
        <f t="shared" si="917"/>
        <v>0</v>
      </c>
      <c r="X753" s="144">
        <f t="shared" si="917"/>
        <v>0</v>
      </c>
      <c r="Y753" s="144">
        <f t="shared" si="917"/>
        <v>0</v>
      </c>
      <c r="Z753" s="144">
        <f t="shared" si="917"/>
        <v>0</v>
      </c>
      <c r="AA753" s="144">
        <f t="shared" si="917"/>
        <v>0</v>
      </c>
      <c r="AB753" s="144">
        <f t="shared" si="917"/>
        <v>0</v>
      </c>
      <c r="AC753" s="144">
        <f t="shared" si="917"/>
        <v>0</v>
      </c>
      <c r="AD753" s="144">
        <f t="shared" si="917"/>
        <v>0</v>
      </c>
      <c r="AE753" s="144">
        <f t="shared" si="917"/>
        <v>0</v>
      </c>
      <c r="AF753" s="144">
        <f t="shared" si="917"/>
        <v>0</v>
      </c>
      <c r="AG753" s="144">
        <f t="shared" si="917"/>
        <v>0</v>
      </c>
      <c r="AI753" s="144">
        <f t="shared" si="859"/>
        <v>0</v>
      </c>
      <c r="AJ753" s="144">
        <f t="shared" si="918"/>
        <v>0</v>
      </c>
      <c r="AK753" s="144">
        <f t="shared" si="918"/>
        <v>0</v>
      </c>
      <c r="AL753" s="144">
        <f t="shared" si="918"/>
        <v>0</v>
      </c>
      <c r="AM753" s="144">
        <f t="shared" si="918"/>
        <v>0</v>
      </c>
      <c r="AN753" s="144">
        <f t="shared" si="918"/>
        <v>0</v>
      </c>
      <c r="AO753" s="144">
        <f t="shared" si="918"/>
        <v>0</v>
      </c>
      <c r="AP753" s="144">
        <f t="shared" si="918"/>
        <v>0</v>
      </c>
      <c r="AQ753" s="144">
        <f t="shared" si="918"/>
        <v>0</v>
      </c>
      <c r="AR753" s="144">
        <f t="shared" si="918"/>
        <v>0</v>
      </c>
      <c r="AS753" s="144">
        <f t="shared" si="918"/>
        <v>0</v>
      </c>
      <c r="AT753" s="144">
        <f t="shared" si="918"/>
        <v>0</v>
      </c>
      <c r="AU753" s="155"/>
      <c r="AV753" s="2">
        <f t="shared" si="860"/>
        <v>0</v>
      </c>
      <c r="AW753" s="2">
        <f t="shared" si="873"/>
        <v>0</v>
      </c>
      <c r="AX753" s="2">
        <f t="shared" si="847"/>
        <v>0</v>
      </c>
      <c r="AY753" s="2">
        <f t="shared" si="848"/>
        <v>0</v>
      </c>
      <c r="AZ753" s="2">
        <f t="shared" si="849"/>
        <v>0</v>
      </c>
      <c r="BA753" s="2">
        <f t="shared" si="850"/>
        <v>0</v>
      </c>
      <c r="BB753" s="2">
        <f t="shared" si="851"/>
        <v>0</v>
      </c>
      <c r="BC753" s="2">
        <f t="shared" si="852"/>
        <v>0</v>
      </c>
      <c r="BD753" s="2">
        <f t="shared" si="853"/>
        <v>0</v>
      </c>
      <c r="BE753" s="2">
        <f t="shared" si="854"/>
        <v>0</v>
      </c>
      <c r="BF753" s="2">
        <f t="shared" si="855"/>
        <v>0</v>
      </c>
      <c r="BG753" s="2">
        <f t="shared" si="856"/>
        <v>0</v>
      </c>
      <c r="BH753" s="145"/>
      <c r="BU753" s="145"/>
      <c r="CH753" s="145"/>
      <c r="CU753" s="145"/>
      <c r="DH753" s="145"/>
      <c r="DU753" s="145"/>
      <c r="EH753" s="145"/>
    </row>
    <row r="754" spans="1:138" ht="15.75" hidden="1" outlineLevel="1" x14ac:dyDescent="0.25">
      <c r="A754" s="2">
        <f t="shared" si="920"/>
        <v>55</v>
      </c>
      <c r="B754" s="88">
        <f t="shared" si="920"/>
        <v>0</v>
      </c>
      <c r="C754" s="88">
        <f t="shared" si="920"/>
        <v>0</v>
      </c>
      <c r="D754" s="2">
        <f t="shared" si="920"/>
        <v>0</v>
      </c>
      <c r="E754" s="161">
        <f t="shared" si="920"/>
        <v>0</v>
      </c>
      <c r="H754" s="174">
        <v>0</v>
      </c>
      <c r="I754" s="144">
        <f t="shared" ref="I754:T754" si="925">I59-I198+H754</f>
        <v>0</v>
      </c>
      <c r="J754" s="144">
        <f t="shared" si="925"/>
        <v>0</v>
      </c>
      <c r="K754" s="144">
        <f t="shared" si="925"/>
        <v>0</v>
      </c>
      <c r="L754" s="144">
        <f t="shared" si="925"/>
        <v>0</v>
      </c>
      <c r="M754" s="144">
        <f t="shared" si="925"/>
        <v>0</v>
      </c>
      <c r="N754" s="144">
        <f t="shared" si="925"/>
        <v>0</v>
      </c>
      <c r="O754" s="144">
        <f t="shared" si="925"/>
        <v>0</v>
      </c>
      <c r="P754" s="144">
        <f t="shared" si="925"/>
        <v>0</v>
      </c>
      <c r="Q754" s="144">
        <f t="shared" si="925"/>
        <v>0</v>
      </c>
      <c r="R754" s="144">
        <f t="shared" si="925"/>
        <v>0</v>
      </c>
      <c r="S754" s="144">
        <f t="shared" si="925"/>
        <v>0</v>
      </c>
      <c r="T754" s="144">
        <f t="shared" si="925"/>
        <v>0</v>
      </c>
      <c r="V754" s="144">
        <f t="shared" si="858"/>
        <v>0</v>
      </c>
      <c r="W754" s="144">
        <f t="shared" si="917"/>
        <v>0</v>
      </c>
      <c r="X754" s="144">
        <f t="shared" si="917"/>
        <v>0</v>
      </c>
      <c r="Y754" s="144">
        <f t="shared" si="917"/>
        <v>0</v>
      </c>
      <c r="Z754" s="144">
        <f t="shared" si="917"/>
        <v>0</v>
      </c>
      <c r="AA754" s="144">
        <f t="shared" si="917"/>
        <v>0</v>
      </c>
      <c r="AB754" s="144">
        <f t="shared" si="917"/>
        <v>0</v>
      </c>
      <c r="AC754" s="144">
        <f t="shared" si="917"/>
        <v>0</v>
      </c>
      <c r="AD754" s="144">
        <f t="shared" si="917"/>
        <v>0</v>
      </c>
      <c r="AE754" s="144">
        <f t="shared" si="917"/>
        <v>0</v>
      </c>
      <c r="AF754" s="144">
        <f t="shared" si="917"/>
        <v>0</v>
      </c>
      <c r="AG754" s="144">
        <f t="shared" si="917"/>
        <v>0</v>
      </c>
      <c r="AI754" s="144">
        <f t="shared" si="859"/>
        <v>0</v>
      </c>
      <c r="AJ754" s="144">
        <f t="shared" si="918"/>
        <v>0</v>
      </c>
      <c r="AK754" s="144">
        <f t="shared" si="918"/>
        <v>0</v>
      </c>
      <c r="AL754" s="144">
        <f t="shared" si="918"/>
        <v>0</v>
      </c>
      <c r="AM754" s="144">
        <f t="shared" si="918"/>
        <v>0</v>
      </c>
      <c r="AN754" s="144">
        <f t="shared" si="918"/>
        <v>0</v>
      </c>
      <c r="AO754" s="144">
        <f t="shared" si="918"/>
        <v>0</v>
      </c>
      <c r="AP754" s="144">
        <f t="shared" si="918"/>
        <v>0</v>
      </c>
      <c r="AQ754" s="144">
        <f t="shared" si="918"/>
        <v>0</v>
      </c>
      <c r="AR754" s="144">
        <f t="shared" si="918"/>
        <v>0</v>
      </c>
      <c r="AS754" s="144">
        <f t="shared" si="918"/>
        <v>0</v>
      </c>
      <c r="AT754" s="144">
        <f t="shared" si="918"/>
        <v>0</v>
      </c>
      <c r="AU754" s="155"/>
      <c r="AV754" s="2">
        <f t="shared" si="860"/>
        <v>0</v>
      </c>
      <c r="AW754" s="2">
        <f t="shared" si="873"/>
        <v>0</v>
      </c>
      <c r="AX754" s="2">
        <f t="shared" si="847"/>
        <v>0</v>
      </c>
      <c r="AY754" s="2">
        <f t="shared" si="848"/>
        <v>0</v>
      </c>
      <c r="AZ754" s="2">
        <f t="shared" si="849"/>
        <v>0</v>
      </c>
      <c r="BA754" s="2">
        <f t="shared" si="850"/>
        <v>0</v>
      </c>
      <c r="BB754" s="2">
        <f t="shared" si="851"/>
        <v>0</v>
      </c>
      <c r="BC754" s="2">
        <f t="shared" si="852"/>
        <v>0</v>
      </c>
      <c r="BD754" s="2">
        <f t="shared" si="853"/>
        <v>0</v>
      </c>
      <c r="BE754" s="2">
        <f t="shared" si="854"/>
        <v>0</v>
      </c>
      <c r="BF754" s="2">
        <f t="shared" si="855"/>
        <v>0</v>
      </c>
      <c r="BG754" s="2">
        <f t="shared" si="856"/>
        <v>0</v>
      </c>
      <c r="BH754" s="145"/>
      <c r="BU754" s="145"/>
      <c r="CH754" s="145"/>
      <c r="CU754" s="145"/>
      <c r="DH754" s="145"/>
      <c r="DU754" s="145"/>
      <c r="EH754" s="145"/>
    </row>
    <row r="755" spans="1:138" ht="15.75" hidden="1" outlineLevel="1" x14ac:dyDescent="0.25">
      <c r="A755" s="2">
        <f t="shared" si="920"/>
        <v>56</v>
      </c>
      <c r="B755" s="88">
        <f t="shared" si="920"/>
        <v>0</v>
      </c>
      <c r="C755" s="88">
        <f t="shared" si="920"/>
        <v>0</v>
      </c>
      <c r="D755" s="2">
        <f t="shared" si="920"/>
        <v>0</v>
      </c>
      <c r="E755" s="161">
        <f t="shared" si="920"/>
        <v>0</v>
      </c>
      <c r="H755" s="174">
        <v>0</v>
      </c>
      <c r="I755" s="144">
        <f t="shared" ref="I755:T755" si="926">I60-I199+H755</f>
        <v>0</v>
      </c>
      <c r="J755" s="144">
        <f t="shared" si="926"/>
        <v>0</v>
      </c>
      <c r="K755" s="144">
        <f t="shared" si="926"/>
        <v>0</v>
      </c>
      <c r="L755" s="144">
        <f t="shared" si="926"/>
        <v>0</v>
      </c>
      <c r="M755" s="144">
        <f t="shared" si="926"/>
        <v>0</v>
      </c>
      <c r="N755" s="144">
        <f t="shared" si="926"/>
        <v>0</v>
      </c>
      <c r="O755" s="144">
        <f t="shared" si="926"/>
        <v>0</v>
      </c>
      <c r="P755" s="144">
        <f t="shared" si="926"/>
        <v>0</v>
      </c>
      <c r="Q755" s="144">
        <f t="shared" si="926"/>
        <v>0</v>
      </c>
      <c r="R755" s="144">
        <f t="shared" si="926"/>
        <v>0</v>
      </c>
      <c r="S755" s="144">
        <f t="shared" si="926"/>
        <v>0</v>
      </c>
      <c r="T755" s="144">
        <f t="shared" si="926"/>
        <v>0</v>
      </c>
      <c r="V755" s="144">
        <f t="shared" si="858"/>
        <v>0</v>
      </c>
      <c r="W755" s="144">
        <f t="shared" si="917"/>
        <v>0</v>
      </c>
      <c r="X755" s="144">
        <f t="shared" si="917"/>
        <v>0</v>
      </c>
      <c r="Y755" s="144">
        <f t="shared" si="917"/>
        <v>0</v>
      </c>
      <c r="Z755" s="144">
        <f t="shared" si="917"/>
        <v>0</v>
      </c>
      <c r="AA755" s="144">
        <f t="shared" si="917"/>
        <v>0</v>
      </c>
      <c r="AB755" s="144">
        <f t="shared" si="917"/>
        <v>0</v>
      </c>
      <c r="AC755" s="144">
        <f t="shared" si="917"/>
        <v>0</v>
      </c>
      <c r="AD755" s="144">
        <f t="shared" si="917"/>
        <v>0</v>
      </c>
      <c r="AE755" s="144">
        <f t="shared" si="917"/>
        <v>0</v>
      </c>
      <c r="AF755" s="144">
        <f t="shared" si="917"/>
        <v>0</v>
      </c>
      <c r="AG755" s="144">
        <f t="shared" si="917"/>
        <v>0</v>
      </c>
      <c r="AI755" s="144">
        <f t="shared" si="859"/>
        <v>0</v>
      </c>
      <c r="AJ755" s="144">
        <f t="shared" si="918"/>
        <v>0</v>
      </c>
      <c r="AK755" s="144">
        <f t="shared" si="918"/>
        <v>0</v>
      </c>
      <c r="AL755" s="144">
        <f t="shared" si="918"/>
        <v>0</v>
      </c>
      <c r="AM755" s="144">
        <f t="shared" si="918"/>
        <v>0</v>
      </c>
      <c r="AN755" s="144">
        <f t="shared" si="918"/>
        <v>0</v>
      </c>
      <c r="AO755" s="144">
        <f t="shared" si="918"/>
        <v>0</v>
      </c>
      <c r="AP755" s="144">
        <f t="shared" si="918"/>
        <v>0</v>
      </c>
      <c r="AQ755" s="144">
        <f t="shared" si="918"/>
        <v>0</v>
      </c>
      <c r="AR755" s="144">
        <f t="shared" si="918"/>
        <v>0</v>
      </c>
      <c r="AS755" s="144">
        <f t="shared" si="918"/>
        <v>0</v>
      </c>
      <c r="AT755" s="144">
        <f t="shared" si="918"/>
        <v>0</v>
      </c>
      <c r="AU755" s="155"/>
      <c r="AV755" s="2">
        <f t="shared" si="860"/>
        <v>0</v>
      </c>
      <c r="AW755" s="2">
        <f t="shared" si="873"/>
        <v>0</v>
      </c>
      <c r="AX755" s="2">
        <f t="shared" si="847"/>
        <v>0</v>
      </c>
      <c r="AY755" s="2">
        <f t="shared" si="848"/>
        <v>0</v>
      </c>
      <c r="AZ755" s="2">
        <f t="shared" si="849"/>
        <v>0</v>
      </c>
      <c r="BA755" s="2">
        <f t="shared" si="850"/>
        <v>0</v>
      </c>
      <c r="BB755" s="2">
        <f t="shared" si="851"/>
        <v>0</v>
      </c>
      <c r="BC755" s="2">
        <f t="shared" si="852"/>
        <v>0</v>
      </c>
      <c r="BD755" s="2">
        <f t="shared" si="853"/>
        <v>0</v>
      </c>
      <c r="BE755" s="2">
        <f t="shared" si="854"/>
        <v>0</v>
      </c>
      <c r="BF755" s="2">
        <f t="shared" si="855"/>
        <v>0</v>
      </c>
      <c r="BG755" s="2">
        <f t="shared" si="856"/>
        <v>0</v>
      </c>
      <c r="BH755" s="145"/>
      <c r="BU755" s="145"/>
      <c r="CH755" s="145"/>
      <c r="CU755" s="145"/>
      <c r="DH755" s="145"/>
      <c r="DU755" s="145"/>
      <c r="EH755" s="145"/>
    </row>
    <row r="756" spans="1:138" ht="15.75" hidden="1" outlineLevel="1" x14ac:dyDescent="0.25">
      <c r="A756" s="2">
        <f t="shared" si="920"/>
        <v>57</v>
      </c>
      <c r="B756" s="88">
        <f t="shared" si="920"/>
        <v>0</v>
      </c>
      <c r="C756" s="88">
        <f t="shared" si="920"/>
        <v>0</v>
      </c>
      <c r="D756" s="2">
        <f t="shared" si="920"/>
        <v>0</v>
      </c>
      <c r="E756" s="161">
        <f t="shared" si="920"/>
        <v>0</v>
      </c>
      <c r="H756" s="174">
        <v>0</v>
      </c>
      <c r="I756" s="144">
        <f t="shared" ref="I756:T756" si="927">I61-I200+H756</f>
        <v>0</v>
      </c>
      <c r="J756" s="144">
        <f t="shared" si="927"/>
        <v>0</v>
      </c>
      <c r="K756" s="144">
        <f t="shared" si="927"/>
        <v>0</v>
      </c>
      <c r="L756" s="144">
        <f t="shared" si="927"/>
        <v>0</v>
      </c>
      <c r="M756" s="144">
        <f t="shared" si="927"/>
        <v>0</v>
      </c>
      <c r="N756" s="144">
        <f t="shared" si="927"/>
        <v>0</v>
      </c>
      <c r="O756" s="144">
        <f t="shared" si="927"/>
        <v>0</v>
      </c>
      <c r="P756" s="144">
        <f t="shared" si="927"/>
        <v>0</v>
      </c>
      <c r="Q756" s="144">
        <f t="shared" si="927"/>
        <v>0</v>
      </c>
      <c r="R756" s="144">
        <f t="shared" si="927"/>
        <v>0</v>
      </c>
      <c r="S756" s="144">
        <f t="shared" si="927"/>
        <v>0</v>
      </c>
      <c r="T756" s="144">
        <f t="shared" si="927"/>
        <v>0</v>
      </c>
      <c r="V756" s="144">
        <f t="shared" si="858"/>
        <v>0</v>
      </c>
      <c r="W756" s="144">
        <f t="shared" si="917"/>
        <v>0</v>
      </c>
      <c r="X756" s="144">
        <f t="shared" si="917"/>
        <v>0</v>
      </c>
      <c r="Y756" s="144">
        <f t="shared" si="917"/>
        <v>0</v>
      </c>
      <c r="Z756" s="144">
        <f t="shared" si="917"/>
        <v>0</v>
      </c>
      <c r="AA756" s="144">
        <f t="shared" si="917"/>
        <v>0</v>
      </c>
      <c r="AB756" s="144">
        <f t="shared" si="917"/>
        <v>0</v>
      </c>
      <c r="AC756" s="144">
        <f t="shared" si="917"/>
        <v>0</v>
      </c>
      <c r="AD756" s="144">
        <f t="shared" si="917"/>
        <v>0</v>
      </c>
      <c r="AE756" s="144">
        <f t="shared" si="917"/>
        <v>0</v>
      </c>
      <c r="AF756" s="144">
        <f t="shared" si="917"/>
        <v>0</v>
      </c>
      <c r="AG756" s="144">
        <f t="shared" si="917"/>
        <v>0</v>
      </c>
      <c r="AI756" s="144">
        <f t="shared" si="859"/>
        <v>0</v>
      </c>
      <c r="AJ756" s="144">
        <f t="shared" si="918"/>
        <v>0</v>
      </c>
      <c r="AK756" s="144">
        <f t="shared" si="918"/>
        <v>0</v>
      </c>
      <c r="AL756" s="144">
        <f t="shared" si="918"/>
        <v>0</v>
      </c>
      <c r="AM756" s="144">
        <f t="shared" si="918"/>
        <v>0</v>
      </c>
      <c r="AN756" s="144">
        <f t="shared" si="918"/>
        <v>0</v>
      </c>
      <c r="AO756" s="144">
        <f t="shared" si="918"/>
        <v>0</v>
      </c>
      <c r="AP756" s="144">
        <f t="shared" si="918"/>
        <v>0</v>
      </c>
      <c r="AQ756" s="144">
        <f t="shared" si="918"/>
        <v>0</v>
      </c>
      <c r="AR756" s="144">
        <f t="shared" si="918"/>
        <v>0</v>
      </c>
      <c r="AS756" s="144">
        <f t="shared" si="918"/>
        <v>0</v>
      </c>
      <c r="AT756" s="144">
        <f t="shared" si="918"/>
        <v>0</v>
      </c>
      <c r="AU756" s="155"/>
      <c r="AV756" s="2">
        <f t="shared" si="860"/>
        <v>0</v>
      </c>
      <c r="AW756" s="2">
        <f t="shared" si="873"/>
        <v>0</v>
      </c>
      <c r="AX756" s="2">
        <f t="shared" si="847"/>
        <v>0</v>
      </c>
      <c r="AY756" s="2">
        <f t="shared" si="848"/>
        <v>0</v>
      </c>
      <c r="AZ756" s="2">
        <f t="shared" si="849"/>
        <v>0</v>
      </c>
      <c r="BA756" s="2">
        <f t="shared" si="850"/>
        <v>0</v>
      </c>
      <c r="BB756" s="2">
        <f t="shared" si="851"/>
        <v>0</v>
      </c>
      <c r="BC756" s="2">
        <f t="shared" si="852"/>
        <v>0</v>
      </c>
      <c r="BD756" s="2">
        <f t="shared" si="853"/>
        <v>0</v>
      </c>
      <c r="BE756" s="2">
        <f t="shared" si="854"/>
        <v>0</v>
      </c>
      <c r="BF756" s="2">
        <f t="shared" si="855"/>
        <v>0</v>
      </c>
      <c r="BG756" s="2">
        <f t="shared" si="856"/>
        <v>0</v>
      </c>
      <c r="BH756" s="145"/>
      <c r="BU756" s="145"/>
      <c r="CH756" s="145"/>
      <c r="CU756" s="145"/>
      <c r="DH756" s="145"/>
      <c r="DU756" s="145"/>
      <c r="EH756" s="145"/>
    </row>
    <row r="757" spans="1:138" ht="15.75" hidden="1" outlineLevel="1" x14ac:dyDescent="0.25">
      <c r="A757" s="2">
        <f t="shared" si="920"/>
        <v>58</v>
      </c>
      <c r="B757" s="88">
        <f t="shared" si="920"/>
        <v>0</v>
      </c>
      <c r="C757" s="88">
        <f t="shared" si="920"/>
        <v>0</v>
      </c>
      <c r="D757" s="2">
        <f t="shared" si="920"/>
        <v>0</v>
      </c>
      <c r="E757" s="161">
        <f t="shared" si="920"/>
        <v>0</v>
      </c>
      <c r="H757" s="174">
        <v>0</v>
      </c>
      <c r="I757" s="144">
        <f t="shared" ref="I757:T757" si="928">I62-I201+H757</f>
        <v>0</v>
      </c>
      <c r="J757" s="144">
        <f t="shared" si="928"/>
        <v>0</v>
      </c>
      <c r="K757" s="144">
        <f t="shared" si="928"/>
        <v>0</v>
      </c>
      <c r="L757" s="144">
        <f t="shared" si="928"/>
        <v>0</v>
      </c>
      <c r="M757" s="144">
        <f t="shared" si="928"/>
        <v>0</v>
      </c>
      <c r="N757" s="144">
        <f t="shared" si="928"/>
        <v>0</v>
      </c>
      <c r="O757" s="144">
        <f t="shared" si="928"/>
        <v>0</v>
      </c>
      <c r="P757" s="144">
        <f t="shared" si="928"/>
        <v>0</v>
      </c>
      <c r="Q757" s="144">
        <f t="shared" si="928"/>
        <v>0</v>
      </c>
      <c r="R757" s="144">
        <f t="shared" si="928"/>
        <v>0</v>
      </c>
      <c r="S757" s="144">
        <f t="shared" si="928"/>
        <v>0</v>
      </c>
      <c r="T757" s="144">
        <f t="shared" si="928"/>
        <v>0</v>
      </c>
      <c r="V757" s="144">
        <f t="shared" si="858"/>
        <v>0</v>
      </c>
      <c r="W757" s="144">
        <f t="shared" si="917"/>
        <v>0</v>
      </c>
      <c r="X757" s="144">
        <f t="shared" si="917"/>
        <v>0</v>
      </c>
      <c r="Y757" s="144">
        <f t="shared" si="917"/>
        <v>0</v>
      </c>
      <c r="Z757" s="144">
        <f t="shared" si="917"/>
        <v>0</v>
      </c>
      <c r="AA757" s="144">
        <f t="shared" si="917"/>
        <v>0</v>
      </c>
      <c r="AB757" s="144">
        <f t="shared" si="917"/>
        <v>0</v>
      </c>
      <c r="AC757" s="144">
        <f t="shared" si="917"/>
        <v>0</v>
      </c>
      <c r="AD757" s="144">
        <f t="shared" si="917"/>
        <v>0</v>
      </c>
      <c r="AE757" s="144">
        <f t="shared" si="917"/>
        <v>0</v>
      </c>
      <c r="AF757" s="144">
        <f t="shared" si="917"/>
        <v>0</v>
      </c>
      <c r="AG757" s="144">
        <f t="shared" si="917"/>
        <v>0</v>
      </c>
      <c r="AI757" s="144">
        <f t="shared" si="859"/>
        <v>0</v>
      </c>
      <c r="AJ757" s="144">
        <f t="shared" si="918"/>
        <v>0</v>
      </c>
      <c r="AK757" s="144">
        <f t="shared" si="918"/>
        <v>0</v>
      </c>
      <c r="AL757" s="144">
        <f t="shared" si="918"/>
        <v>0</v>
      </c>
      <c r="AM757" s="144">
        <f t="shared" si="918"/>
        <v>0</v>
      </c>
      <c r="AN757" s="144">
        <f t="shared" si="918"/>
        <v>0</v>
      </c>
      <c r="AO757" s="144">
        <f t="shared" si="918"/>
        <v>0</v>
      </c>
      <c r="AP757" s="144">
        <f t="shared" si="918"/>
        <v>0</v>
      </c>
      <c r="AQ757" s="144">
        <f t="shared" si="918"/>
        <v>0</v>
      </c>
      <c r="AR757" s="144">
        <f t="shared" si="918"/>
        <v>0</v>
      </c>
      <c r="AS757" s="144">
        <f t="shared" si="918"/>
        <v>0</v>
      </c>
      <c r="AT757" s="144">
        <f t="shared" si="918"/>
        <v>0</v>
      </c>
      <c r="AU757" s="155"/>
      <c r="AV757" s="2">
        <f t="shared" si="860"/>
        <v>0</v>
      </c>
      <c r="AW757" s="2">
        <f t="shared" si="873"/>
        <v>0</v>
      </c>
      <c r="AX757" s="2">
        <f t="shared" si="847"/>
        <v>0</v>
      </c>
      <c r="AY757" s="2">
        <f t="shared" si="848"/>
        <v>0</v>
      </c>
      <c r="AZ757" s="2">
        <f t="shared" si="849"/>
        <v>0</v>
      </c>
      <c r="BA757" s="2">
        <f t="shared" si="850"/>
        <v>0</v>
      </c>
      <c r="BB757" s="2">
        <f t="shared" si="851"/>
        <v>0</v>
      </c>
      <c r="BC757" s="2">
        <f t="shared" si="852"/>
        <v>0</v>
      </c>
      <c r="BD757" s="2">
        <f t="shared" si="853"/>
        <v>0</v>
      </c>
      <c r="BE757" s="2">
        <f t="shared" si="854"/>
        <v>0</v>
      </c>
      <c r="BF757" s="2">
        <f t="shared" si="855"/>
        <v>0</v>
      </c>
      <c r="BG757" s="2">
        <f t="shared" si="856"/>
        <v>0</v>
      </c>
      <c r="BH757" s="145"/>
      <c r="BU757" s="145"/>
      <c r="CH757" s="145"/>
      <c r="CU757" s="145"/>
      <c r="DH757" s="145"/>
      <c r="DU757" s="145"/>
      <c r="EH757" s="145"/>
    </row>
    <row r="758" spans="1:138" ht="15.75" hidden="1" outlineLevel="1" x14ac:dyDescent="0.25">
      <c r="A758" s="2">
        <f t="shared" si="920"/>
        <v>59</v>
      </c>
      <c r="B758" s="88">
        <f t="shared" si="920"/>
        <v>0</v>
      </c>
      <c r="C758" s="88">
        <f t="shared" si="920"/>
        <v>0</v>
      </c>
      <c r="D758" s="2">
        <f t="shared" si="920"/>
        <v>0</v>
      </c>
      <c r="E758" s="161">
        <f t="shared" si="920"/>
        <v>0</v>
      </c>
      <c r="H758" s="174">
        <v>0</v>
      </c>
      <c r="I758" s="144">
        <f t="shared" ref="I758:T758" si="929">I63-I202+H758</f>
        <v>0</v>
      </c>
      <c r="J758" s="144">
        <f t="shared" si="929"/>
        <v>0</v>
      </c>
      <c r="K758" s="144">
        <f t="shared" si="929"/>
        <v>0</v>
      </c>
      <c r="L758" s="144">
        <f t="shared" si="929"/>
        <v>0</v>
      </c>
      <c r="M758" s="144">
        <f t="shared" si="929"/>
        <v>0</v>
      </c>
      <c r="N758" s="144">
        <f t="shared" si="929"/>
        <v>0</v>
      </c>
      <c r="O758" s="144">
        <f t="shared" si="929"/>
        <v>0</v>
      </c>
      <c r="P758" s="144">
        <f t="shared" si="929"/>
        <v>0</v>
      </c>
      <c r="Q758" s="144">
        <f t="shared" si="929"/>
        <v>0</v>
      </c>
      <c r="R758" s="144">
        <f t="shared" si="929"/>
        <v>0</v>
      </c>
      <c r="S758" s="144">
        <f t="shared" si="929"/>
        <v>0</v>
      </c>
      <c r="T758" s="144">
        <f t="shared" si="929"/>
        <v>0</v>
      </c>
      <c r="V758" s="144">
        <f t="shared" si="858"/>
        <v>0</v>
      </c>
      <c r="W758" s="144">
        <f t="shared" si="917"/>
        <v>0</v>
      </c>
      <c r="X758" s="144">
        <f t="shared" si="917"/>
        <v>0</v>
      </c>
      <c r="Y758" s="144">
        <f t="shared" si="917"/>
        <v>0</v>
      </c>
      <c r="Z758" s="144">
        <f t="shared" si="917"/>
        <v>0</v>
      </c>
      <c r="AA758" s="144">
        <f t="shared" si="917"/>
        <v>0</v>
      </c>
      <c r="AB758" s="144">
        <f t="shared" si="917"/>
        <v>0</v>
      </c>
      <c r="AC758" s="144">
        <f t="shared" si="917"/>
        <v>0</v>
      </c>
      <c r="AD758" s="144">
        <f t="shared" si="917"/>
        <v>0</v>
      </c>
      <c r="AE758" s="144">
        <f t="shared" si="917"/>
        <v>0</v>
      </c>
      <c r="AF758" s="144">
        <f t="shared" si="917"/>
        <v>0</v>
      </c>
      <c r="AG758" s="144">
        <f t="shared" si="917"/>
        <v>0</v>
      </c>
      <c r="AI758" s="144">
        <f t="shared" si="859"/>
        <v>0</v>
      </c>
      <c r="AJ758" s="144">
        <f t="shared" si="918"/>
        <v>0</v>
      </c>
      <c r="AK758" s="144">
        <f t="shared" si="918"/>
        <v>0</v>
      </c>
      <c r="AL758" s="144">
        <f t="shared" si="918"/>
        <v>0</v>
      </c>
      <c r="AM758" s="144">
        <f t="shared" si="918"/>
        <v>0</v>
      </c>
      <c r="AN758" s="144">
        <f t="shared" si="918"/>
        <v>0</v>
      </c>
      <c r="AO758" s="144">
        <f t="shared" si="918"/>
        <v>0</v>
      </c>
      <c r="AP758" s="144">
        <f t="shared" si="918"/>
        <v>0</v>
      </c>
      <c r="AQ758" s="144">
        <f t="shared" si="918"/>
        <v>0</v>
      </c>
      <c r="AR758" s="144">
        <f t="shared" si="918"/>
        <v>0</v>
      </c>
      <c r="AS758" s="144">
        <f t="shared" si="918"/>
        <v>0</v>
      </c>
      <c r="AT758" s="144">
        <f t="shared" si="918"/>
        <v>0</v>
      </c>
      <c r="AU758" s="155"/>
      <c r="AV758" s="2">
        <f t="shared" si="860"/>
        <v>0</v>
      </c>
      <c r="AW758" s="2">
        <f t="shared" si="873"/>
        <v>0</v>
      </c>
      <c r="AX758" s="2">
        <f t="shared" si="847"/>
        <v>0</v>
      </c>
      <c r="AY758" s="2">
        <f t="shared" si="848"/>
        <v>0</v>
      </c>
      <c r="AZ758" s="2">
        <f t="shared" si="849"/>
        <v>0</v>
      </c>
      <c r="BA758" s="2">
        <f t="shared" si="850"/>
        <v>0</v>
      </c>
      <c r="BB758" s="2">
        <f t="shared" si="851"/>
        <v>0</v>
      </c>
      <c r="BC758" s="2">
        <f t="shared" si="852"/>
        <v>0</v>
      </c>
      <c r="BD758" s="2">
        <f t="shared" si="853"/>
        <v>0</v>
      </c>
      <c r="BE758" s="2">
        <f t="shared" si="854"/>
        <v>0</v>
      </c>
      <c r="BF758" s="2">
        <f t="shared" si="855"/>
        <v>0</v>
      </c>
      <c r="BG758" s="2">
        <f t="shared" si="856"/>
        <v>0</v>
      </c>
      <c r="BH758" s="145"/>
      <c r="BU758" s="145"/>
      <c r="CH758" s="145"/>
      <c r="CU758" s="145"/>
      <c r="DH758" s="145"/>
      <c r="DU758" s="145"/>
      <c r="EH758" s="145"/>
    </row>
    <row r="759" spans="1:138" ht="15.75" hidden="1" outlineLevel="1" x14ac:dyDescent="0.25">
      <c r="A759" s="2">
        <f t="shared" si="920"/>
        <v>60</v>
      </c>
      <c r="B759" s="88">
        <f t="shared" si="920"/>
        <v>0</v>
      </c>
      <c r="C759" s="88">
        <f t="shared" si="920"/>
        <v>0</v>
      </c>
      <c r="D759" s="2">
        <f t="shared" si="920"/>
        <v>0</v>
      </c>
      <c r="E759" s="161">
        <f t="shared" si="920"/>
        <v>0</v>
      </c>
      <c r="H759" s="174">
        <v>0</v>
      </c>
      <c r="I759" s="144">
        <f t="shared" ref="I759:T759" si="930">I64-I203+H759</f>
        <v>0</v>
      </c>
      <c r="J759" s="144">
        <f t="shared" si="930"/>
        <v>0</v>
      </c>
      <c r="K759" s="144">
        <f t="shared" si="930"/>
        <v>0</v>
      </c>
      <c r="L759" s="144">
        <f t="shared" si="930"/>
        <v>0</v>
      </c>
      <c r="M759" s="144">
        <f t="shared" si="930"/>
        <v>0</v>
      </c>
      <c r="N759" s="144">
        <f t="shared" si="930"/>
        <v>0</v>
      </c>
      <c r="O759" s="144">
        <f t="shared" si="930"/>
        <v>0</v>
      </c>
      <c r="P759" s="144">
        <f t="shared" si="930"/>
        <v>0</v>
      </c>
      <c r="Q759" s="144">
        <f t="shared" si="930"/>
        <v>0</v>
      </c>
      <c r="R759" s="144">
        <f t="shared" si="930"/>
        <v>0</v>
      </c>
      <c r="S759" s="144">
        <f t="shared" si="930"/>
        <v>0</v>
      </c>
      <c r="T759" s="144">
        <f t="shared" si="930"/>
        <v>0</v>
      </c>
      <c r="V759" s="144">
        <f t="shared" si="858"/>
        <v>0</v>
      </c>
      <c r="W759" s="144">
        <f t="shared" si="917"/>
        <v>0</v>
      </c>
      <c r="X759" s="144">
        <f t="shared" si="917"/>
        <v>0</v>
      </c>
      <c r="Y759" s="144">
        <f t="shared" si="917"/>
        <v>0</v>
      </c>
      <c r="Z759" s="144">
        <f t="shared" si="917"/>
        <v>0</v>
      </c>
      <c r="AA759" s="144">
        <f t="shared" si="917"/>
        <v>0</v>
      </c>
      <c r="AB759" s="144">
        <f t="shared" si="917"/>
        <v>0</v>
      </c>
      <c r="AC759" s="144">
        <f t="shared" si="917"/>
        <v>0</v>
      </c>
      <c r="AD759" s="144">
        <f t="shared" si="917"/>
        <v>0</v>
      </c>
      <c r="AE759" s="144">
        <f t="shared" si="917"/>
        <v>0</v>
      </c>
      <c r="AF759" s="144">
        <f t="shared" si="917"/>
        <v>0</v>
      </c>
      <c r="AG759" s="144">
        <f t="shared" si="917"/>
        <v>0</v>
      </c>
      <c r="AI759" s="144">
        <f t="shared" si="859"/>
        <v>0</v>
      </c>
      <c r="AJ759" s="144">
        <f t="shared" si="918"/>
        <v>0</v>
      </c>
      <c r="AK759" s="144">
        <f t="shared" si="918"/>
        <v>0</v>
      </c>
      <c r="AL759" s="144">
        <f t="shared" si="918"/>
        <v>0</v>
      </c>
      <c r="AM759" s="144">
        <f t="shared" si="918"/>
        <v>0</v>
      </c>
      <c r="AN759" s="144">
        <f t="shared" si="918"/>
        <v>0</v>
      </c>
      <c r="AO759" s="144">
        <f t="shared" si="918"/>
        <v>0</v>
      </c>
      <c r="AP759" s="144">
        <f t="shared" si="918"/>
        <v>0</v>
      </c>
      <c r="AQ759" s="144">
        <f t="shared" si="918"/>
        <v>0</v>
      </c>
      <c r="AR759" s="144">
        <f t="shared" si="918"/>
        <v>0</v>
      </c>
      <c r="AS759" s="144">
        <f t="shared" si="918"/>
        <v>0</v>
      </c>
      <c r="AT759" s="144">
        <f t="shared" si="918"/>
        <v>0</v>
      </c>
      <c r="AU759" s="155"/>
      <c r="AV759" s="2">
        <f t="shared" si="860"/>
        <v>0</v>
      </c>
      <c r="AW759" s="2">
        <f t="shared" si="873"/>
        <v>0</v>
      </c>
      <c r="AX759" s="2">
        <f t="shared" si="847"/>
        <v>0</v>
      </c>
      <c r="AY759" s="2">
        <f t="shared" si="848"/>
        <v>0</v>
      </c>
      <c r="AZ759" s="2">
        <f t="shared" si="849"/>
        <v>0</v>
      </c>
      <c r="BA759" s="2">
        <f t="shared" si="850"/>
        <v>0</v>
      </c>
      <c r="BB759" s="2">
        <f t="shared" si="851"/>
        <v>0</v>
      </c>
      <c r="BC759" s="2">
        <f t="shared" si="852"/>
        <v>0</v>
      </c>
      <c r="BD759" s="2">
        <f t="shared" si="853"/>
        <v>0</v>
      </c>
      <c r="BE759" s="2">
        <f t="shared" si="854"/>
        <v>0</v>
      </c>
      <c r="BF759" s="2">
        <f t="shared" si="855"/>
        <v>0</v>
      </c>
      <c r="BG759" s="2">
        <f t="shared" si="856"/>
        <v>0</v>
      </c>
      <c r="BH759" s="145"/>
      <c r="BU759" s="145"/>
      <c r="CH759" s="145"/>
      <c r="CU759" s="145"/>
      <c r="DH759" s="145"/>
      <c r="DU759" s="145"/>
      <c r="EH759" s="145"/>
    </row>
    <row r="760" spans="1:138" ht="15.75" hidden="1" outlineLevel="1" x14ac:dyDescent="0.25">
      <c r="A760" s="2">
        <f t="shared" ref="A760:E769" si="931">A621</f>
        <v>61</v>
      </c>
      <c r="B760" s="88">
        <f t="shared" si="931"/>
        <v>0</v>
      </c>
      <c r="C760" s="88">
        <f t="shared" si="931"/>
        <v>0</v>
      </c>
      <c r="D760" s="2">
        <f t="shared" si="931"/>
        <v>0</v>
      </c>
      <c r="E760" s="161">
        <f t="shared" si="931"/>
        <v>0</v>
      </c>
      <c r="H760" s="174">
        <v>0</v>
      </c>
      <c r="I760" s="144">
        <f t="shared" ref="I760:T760" si="932">I65-I204+H760</f>
        <v>0</v>
      </c>
      <c r="J760" s="144">
        <f t="shared" si="932"/>
        <v>0</v>
      </c>
      <c r="K760" s="144">
        <f t="shared" si="932"/>
        <v>0</v>
      </c>
      <c r="L760" s="144">
        <f t="shared" si="932"/>
        <v>0</v>
      </c>
      <c r="M760" s="144">
        <f t="shared" si="932"/>
        <v>0</v>
      </c>
      <c r="N760" s="144">
        <f t="shared" si="932"/>
        <v>0</v>
      </c>
      <c r="O760" s="144">
        <f t="shared" si="932"/>
        <v>0</v>
      </c>
      <c r="P760" s="144">
        <f t="shared" si="932"/>
        <v>0</v>
      </c>
      <c r="Q760" s="144">
        <f t="shared" si="932"/>
        <v>0</v>
      </c>
      <c r="R760" s="144">
        <f t="shared" si="932"/>
        <v>0</v>
      </c>
      <c r="S760" s="144">
        <f t="shared" si="932"/>
        <v>0</v>
      </c>
      <c r="T760" s="144">
        <f t="shared" si="932"/>
        <v>0</v>
      </c>
      <c r="V760" s="144">
        <f t="shared" si="858"/>
        <v>0</v>
      </c>
      <c r="W760" s="144">
        <f t="shared" si="917"/>
        <v>0</v>
      </c>
      <c r="X760" s="144">
        <f t="shared" si="917"/>
        <v>0</v>
      </c>
      <c r="Y760" s="144">
        <f t="shared" si="917"/>
        <v>0</v>
      </c>
      <c r="Z760" s="144">
        <f t="shared" si="917"/>
        <v>0</v>
      </c>
      <c r="AA760" s="144">
        <f t="shared" si="917"/>
        <v>0</v>
      </c>
      <c r="AB760" s="144">
        <f t="shared" si="917"/>
        <v>0</v>
      </c>
      <c r="AC760" s="144">
        <f t="shared" si="917"/>
        <v>0</v>
      </c>
      <c r="AD760" s="144">
        <f t="shared" si="917"/>
        <v>0</v>
      </c>
      <c r="AE760" s="144">
        <f t="shared" si="917"/>
        <v>0</v>
      </c>
      <c r="AF760" s="144">
        <f t="shared" si="917"/>
        <v>0</v>
      </c>
      <c r="AG760" s="144">
        <f t="shared" si="917"/>
        <v>0</v>
      </c>
      <c r="AI760" s="144">
        <f t="shared" si="859"/>
        <v>0</v>
      </c>
      <c r="AJ760" s="144">
        <f t="shared" si="918"/>
        <v>0</v>
      </c>
      <c r="AK760" s="144">
        <f t="shared" si="918"/>
        <v>0</v>
      </c>
      <c r="AL760" s="144">
        <f t="shared" si="918"/>
        <v>0</v>
      </c>
      <c r="AM760" s="144">
        <f t="shared" si="918"/>
        <v>0</v>
      </c>
      <c r="AN760" s="144">
        <f t="shared" si="918"/>
        <v>0</v>
      </c>
      <c r="AO760" s="144">
        <f t="shared" si="918"/>
        <v>0</v>
      </c>
      <c r="AP760" s="144">
        <f t="shared" si="918"/>
        <v>0</v>
      </c>
      <c r="AQ760" s="144">
        <f t="shared" si="918"/>
        <v>0</v>
      </c>
      <c r="AR760" s="144">
        <f t="shared" si="918"/>
        <v>0</v>
      </c>
      <c r="AS760" s="144">
        <f t="shared" si="918"/>
        <v>0</v>
      </c>
      <c r="AT760" s="144">
        <f t="shared" si="918"/>
        <v>0</v>
      </c>
      <c r="AU760" s="155"/>
      <c r="AV760" s="2">
        <f t="shared" si="860"/>
        <v>0</v>
      </c>
      <c r="AW760" s="2">
        <f t="shared" si="873"/>
        <v>0</v>
      </c>
      <c r="AX760" s="2">
        <f t="shared" si="847"/>
        <v>0</v>
      </c>
      <c r="AY760" s="2">
        <f t="shared" si="848"/>
        <v>0</v>
      </c>
      <c r="AZ760" s="2">
        <f t="shared" si="849"/>
        <v>0</v>
      </c>
      <c r="BA760" s="2">
        <f t="shared" si="850"/>
        <v>0</v>
      </c>
      <c r="BB760" s="2">
        <f t="shared" si="851"/>
        <v>0</v>
      </c>
      <c r="BC760" s="2">
        <f t="shared" si="852"/>
        <v>0</v>
      </c>
      <c r="BD760" s="2">
        <f t="shared" si="853"/>
        <v>0</v>
      </c>
      <c r="BE760" s="2">
        <f t="shared" si="854"/>
        <v>0</v>
      </c>
      <c r="BF760" s="2">
        <f t="shared" si="855"/>
        <v>0</v>
      </c>
      <c r="BG760" s="2">
        <f t="shared" si="856"/>
        <v>0</v>
      </c>
      <c r="BH760" s="145"/>
      <c r="BU760" s="145"/>
      <c r="CH760" s="145"/>
      <c r="CU760" s="145"/>
      <c r="DH760" s="145"/>
      <c r="DU760" s="145"/>
      <c r="EH760" s="145"/>
    </row>
    <row r="761" spans="1:138" ht="15.75" hidden="1" outlineLevel="1" x14ac:dyDescent="0.25">
      <c r="A761" s="2">
        <f t="shared" si="931"/>
        <v>62</v>
      </c>
      <c r="B761" s="88">
        <f t="shared" si="931"/>
        <v>0</v>
      </c>
      <c r="C761" s="88">
        <f t="shared" si="931"/>
        <v>0</v>
      </c>
      <c r="D761" s="2">
        <f t="shared" si="931"/>
        <v>0</v>
      </c>
      <c r="E761" s="161">
        <f t="shared" si="931"/>
        <v>0</v>
      </c>
      <c r="H761" s="174">
        <v>0</v>
      </c>
      <c r="I761" s="144">
        <f t="shared" ref="I761:T761" si="933">I66-I205+H761</f>
        <v>0</v>
      </c>
      <c r="J761" s="144">
        <f t="shared" si="933"/>
        <v>0</v>
      </c>
      <c r="K761" s="144">
        <f t="shared" si="933"/>
        <v>0</v>
      </c>
      <c r="L761" s="144">
        <f t="shared" si="933"/>
        <v>0</v>
      </c>
      <c r="M761" s="144">
        <f t="shared" si="933"/>
        <v>0</v>
      </c>
      <c r="N761" s="144">
        <f t="shared" si="933"/>
        <v>0</v>
      </c>
      <c r="O761" s="144">
        <f t="shared" si="933"/>
        <v>0</v>
      </c>
      <c r="P761" s="144">
        <f t="shared" si="933"/>
        <v>0</v>
      </c>
      <c r="Q761" s="144">
        <f t="shared" si="933"/>
        <v>0</v>
      </c>
      <c r="R761" s="144">
        <f t="shared" si="933"/>
        <v>0</v>
      </c>
      <c r="S761" s="144">
        <f t="shared" si="933"/>
        <v>0</v>
      </c>
      <c r="T761" s="144">
        <f t="shared" si="933"/>
        <v>0</v>
      </c>
      <c r="V761" s="144">
        <f t="shared" si="858"/>
        <v>0</v>
      </c>
      <c r="W761" s="144">
        <f t="shared" si="917"/>
        <v>0</v>
      </c>
      <c r="X761" s="144">
        <f t="shared" si="917"/>
        <v>0</v>
      </c>
      <c r="Y761" s="144">
        <f t="shared" si="917"/>
        <v>0</v>
      </c>
      <c r="Z761" s="144">
        <f t="shared" si="917"/>
        <v>0</v>
      </c>
      <c r="AA761" s="144">
        <f t="shared" si="917"/>
        <v>0</v>
      </c>
      <c r="AB761" s="144">
        <f t="shared" si="917"/>
        <v>0</v>
      </c>
      <c r="AC761" s="144">
        <f t="shared" si="917"/>
        <v>0</v>
      </c>
      <c r="AD761" s="144">
        <f t="shared" si="917"/>
        <v>0</v>
      </c>
      <c r="AE761" s="144">
        <f t="shared" si="917"/>
        <v>0</v>
      </c>
      <c r="AF761" s="144">
        <f t="shared" si="917"/>
        <v>0</v>
      </c>
      <c r="AG761" s="144">
        <f t="shared" si="917"/>
        <v>0</v>
      </c>
      <c r="AI761" s="144">
        <f t="shared" si="859"/>
        <v>0</v>
      </c>
      <c r="AJ761" s="144">
        <f t="shared" si="918"/>
        <v>0</v>
      </c>
      <c r="AK761" s="144">
        <f t="shared" si="918"/>
        <v>0</v>
      </c>
      <c r="AL761" s="144">
        <f t="shared" si="918"/>
        <v>0</v>
      </c>
      <c r="AM761" s="144">
        <f t="shared" si="918"/>
        <v>0</v>
      </c>
      <c r="AN761" s="144">
        <f t="shared" si="918"/>
        <v>0</v>
      </c>
      <c r="AO761" s="144">
        <f t="shared" si="918"/>
        <v>0</v>
      </c>
      <c r="AP761" s="144">
        <f t="shared" si="918"/>
        <v>0</v>
      </c>
      <c r="AQ761" s="144">
        <f t="shared" si="918"/>
        <v>0</v>
      </c>
      <c r="AR761" s="144">
        <f t="shared" si="918"/>
        <v>0</v>
      </c>
      <c r="AS761" s="144">
        <f t="shared" si="918"/>
        <v>0</v>
      </c>
      <c r="AT761" s="144">
        <f t="shared" si="918"/>
        <v>0</v>
      </c>
      <c r="AU761" s="155"/>
      <c r="AV761" s="2">
        <f t="shared" si="860"/>
        <v>0</v>
      </c>
      <c r="AW761" s="2">
        <f t="shared" si="873"/>
        <v>0</v>
      </c>
      <c r="AX761" s="2">
        <f t="shared" si="847"/>
        <v>0</v>
      </c>
      <c r="AY761" s="2">
        <f t="shared" si="848"/>
        <v>0</v>
      </c>
      <c r="AZ761" s="2">
        <f t="shared" si="849"/>
        <v>0</v>
      </c>
      <c r="BA761" s="2">
        <f t="shared" si="850"/>
        <v>0</v>
      </c>
      <c r="BB761" s="2">
        <f t="shared" si="851"/>
        <v>0</v>
      </c>
      <c r="BC761" s="2">
        <f t="shared" si="852"/>
        <v>0</v>
      </c>
      <c r="BD761" s="2">
        <f t="shared" si="853"/>
        <v>0</v>
      </c>
      <c r="BE761" s="2">
        <f t="shared" si="854"/>
        <v>0</v>
      </c>
      <c r="BF761" s="2">
        <f t="shared" si="855"/>
        <v>0</v>
      </c>
      <c r="BG761" s="2">
        <f t="shared" si="856"/>
        <v>0</v>
      </c>
      <c r="BH761" s="145"/>
      <c r="BU761" s="145"/>
      <c r="CH761" s="145"/>
      <c r="CU761" s="145"/>
      <c r="DH761" s="145"/>
      <c r="DU761" s="145"/>
      <c r="EH761" s="145"/>
    </row>
    <row r="762" spans="1:138" ht="15.75" hidden="1" outlineLevel="1" x14ac:dyDescent="0.25">
      <c r="A762" s="2">
        <f t="shared" si="931"/>
        <v>63</v>
      </c>
      <c r="B762" s="88">
        <f t="shared" si="931"/>
        <v>0</v>
      </c>
      <c r="C762" s="88">
        <f t="shared" si="931"/>
        <v>0</v>
      </c>
      <c r="D762" s="2">
        <f t="shared" si="931"/>
        <v>0</v>
      </c>
      <c r="E762" s="161">
        <f t="shared" si="931"/>
        <v>0</v>
      </c>
      <c r="H762" s="174">
        <v>0</v>
      </c>
      <c r="I762" s="144">
        <f t="shared" ref="I762:T762" si="934">I67-I206+H762</f>
        <v>0</v>
      </c>
      <c r="J762" s="144">
        <f t="shared" si="934"/>
        <v>0</v>
      </c>
      <c r="K762" s="144">
        <f t="shared" si="934"/>
        <v>0</v>
      </c>
      <c r="L762" s="144">
        <f t="shared" si="934"/>
        <v>0</v>
      </c>
      <c r="M762" s="144">
        <f t="shared" si="934"/>
        <v>0</v>
      </c>
      <c r="N762" s="144">
        <f t="shared" si="934"/>
        <v>0</v>
      </c>
      <c r="O762" s="144">
        <f t="shared" si="934"/>
        <v>0</v>
      </c>
      <c r="P762" s="144">
        <f t="shared" si="934"/>
        <v>0</v>
      </c>
      <c r="Q762" s="144">
        <f t="shared" si="934"/>
        <v>0</v>
      </c>
      <c r="R762" s="144">
        <f t="shared" si="934"/>
        <v>0</v>
      </c>
      <c r="S762" s="144">
        <f t="shared" si="934"/>
        <v>0</v>
      </c>
      <c r="T762" s="144">
        <f t="shared" si="934"/>
        <v>0</v>
      </c>
      <c r="V762" s="144">
        <f t="shared" si="858"/>
        <v>0</v>
      </c>
      <c r="W762" s="144">
        <f t="shared" si="917"/>
        <v>0</v>
      </c>
      <c r="X762" s="144">
        <f t="shared" si="917"/>
        <v>0</v>
      </c>
      <c r="Y762" s="144">
        <f t="shared" si="917"/>
        <v>0</v>
      </c>
      <c r="Z762" s="144">
        <f t="shared" si="917"/>
        <v>0</v>
      </c>
      <c r="AA762" s="144">
        <f t="shared" si="917"/>
        <v>0</v>
      </c>
      <c r="AB762" s="144">
        <f t="shared" si="917"/>
        <v>0</v>
      </c>
      <c r="AC762" s="144">
        <f t="shared" si="917"/>
        <v>0</v>
      </c>
      <c r="AD762" s="144">
        <f t="shared" si="917"/>
        <v>0</v>
      </c>
      <c r="AE762" s="144">
        <f t="shared" si="917"/>
        <v>0</v>
      </c>
      <c r="AF762" s="144">
        <f t="shared" si="917"/>
        <v>0</v>
      </c>
      <c r="AG762" s="144">
        <f t="shared" si="917"/>
        <v>0</v>
      </c>
      <c r="AI762" s="144">
        <f t="shared" si="859"/>
        <v>0</v>
      </c>
      <c r="AJ762" s="144">
        <f t="shared" si="918"/>
        <v>0</v>
      </c>
      <c r="AK762" s="144">
        <f t="shared" si="918"/>
        <v>0</v>
      </c>
      <c r="AL762" s="144">
        <f t="shared" si="918"/>
        <v>0</v>
      </c>
      <c r="AM762" s="144">
        <f t="shared" si="918"/>
        <v>0</v>
      </c>
      <c r="AN762" s="144">
        <f t="shared" si="918"/>
        <v>0</v>
      </c>
      <c r="AO762" s="144">
        <f t="shared" si="918"/>
        <v>0</v>
      </c>
      <c r="AP762" s="144">
        <f t="shared" si="918"/>
        <v>0</v>
      </c>
      <c r="AQ762" s="144">
        <f t="shared" si="918"/>
        <v>0</v>
      </c>
      <c r="AR762" s="144">
        <f t="shared" si="918"/>
        <v>0</v>
      </c>
      <c r="AS762" s="144">
        <f t="shared" si="918"/>
        <v>0</v>
      </c>
      <c r="AT762" s="144">
        <f t="shared" si="918"/>
        <v>0</v>
      </c>
      <c r="AU762" s="155"/>
      <c r="AV762" s="2">
        <f t="shared" si="860"/>
        <v>0</v>
      </c>
      <c r="AW762" s="2">
        <f t="shared" si="873"/>
        <v>0</v>
      </c>
      <c r="AX762" s="2">
        <f t="shared" si="847"/>
        <v>0</v>
      </c>
      <c r="AY762" s="2">
        <f t="shared" si="848"/>
        <v>0</v>
      </c>
      <c r="AZ762" s="2">
        <f t="shared" si="849"/>
        <v>0</v>
      </c>
      <c r="BA762" s="2">
        <f t="shared" si="850"/>
        <v>0</v>
      </c>
      <c r="BB762" s="2">
        <f t="shared" si="851"/>
        <v>0</v>
      </c>
      <c r="BC762" s="2">
        <f t="shared" si="852"/>
        <v>0</v>
      </c>
      <c r="BD762" s="2">
        <f t="shared" si="853"/>
        <v>0</v>
      </c>
      <c r="BE762" s="2">
        <f t="shared" si="854"/>
        <v>0</v>
      </c>
      <c r="BF762" s="2">
        <f t="shared" si="855"/>
        <v>0</v>
      </c>
      <c r="BG762" s="2">
        <f t="shared" si="856"/>
        <v>0</v>
      </c>
      <c r="BH762" s="145"/>
      <c r="BU762" s="145"/>
      <c r="CH762" s="145"/>
      <c r="CU762" s="145"/>
      <c r="DH762" s="145"/>
      <c r="DU762" s="145"/>
      <c r="EH762" s="145"/>
    </row>
    <row r="763" spans="1:138" ht="15.75" hidden="1" outlineLevel="1" x14ac:dyDescent="0.25">
      <c r="A763" s="2">
        <f t="shared" si="931"/>
        <v>64</v>
      </c>
      <c r="B763" s="88">
        <f t="shared" si="931"/>
        <v>0</v>
      </c>
      <c r="C763" s="88">
        <f t="shared" si="931"/>
        <v>0</v>
      </c>
      <c r="D763" s="2">
        <f t="shared" si="931"/>
        <v>0</v>
      </c>
      <c r="E763" s="161">
        <f t="shared" si="931"/>
        <v>0</v>
      </c>
      <c r="H763" s="174">
        <v>0</v>
      </c>
      <c r="I763" s="144">
        <f t="shared" ref="I763:T763" si="935">I68-I207+H763</f>
        <v>0</v>
      </c>
      <c r="J763" s="144">
        <f t="shared" si="935"/>
        <v>0</v>
      </c>
      <c r="K763" s="144">
        <f t="shared" si="935"/>
        <v>0</v>
      </c>
      <c r="L763" s="144">
        <f t="shared" si="935"/>
        <v>0</v>
      </c>
      <c r="M763" s="144">
        <f t="shared" si="935"/>
        <v>0</v>
      </c>
      <c r="N763" s="144">
        <f t="shared" si="935"/>
        <v>0</v>
      </c>
      <c r="O763" s="144">
        <f t="shared" si="935"/>
        <v>0</v>
      </c>
      <c r="P763" s="144">
        <f t="shared" si="935"/>
        <v>0</v>
      </c>
      <c r="Q763" s="144">
        <f t="shared" si="935"/>
        <v>0</v>
      </c>
      <c r="R763" s="144">
        <f t="shared" si="935"/>
        <v>0</v>
      </c>
      <c r="S763" s="144">
        <f t="shared" si="935"/>
        <v>0</v>
      </c>
      <c r="T763" s="144">
        <f t="shared" si="935"/>
        <v>0</v>
      </c>
      <c r="V763" s="144">
        <f t="shared" si="858"/>
        <v>0</v>
      </c>
      <c r="W763" s="144">
        <f t="shared" si="917"/>
        <v>0</v>
      </c>
      <c r="X763" s="144">
        <f t="shared" si="917"/>
        <v>0</v>
      </c>
      <c r="Y763" s="144">
        <f t="shared" si="917"/>
        <v>0</v>
      </c>
      <c r="Z763" s="144">
        <f t="shared" si="917"/>
        <v>0</v>
      </c>
      <c r="AA763" s="144">
        <f t="shared" si="917"/>
        <v>0</v>
      </c>
      <c r="AB763" s="144">
        <f t="shared" si="917"/>
        <v>0</v>
      </c>
      <c r="AC763" s="144">
        <f t="shared" si="917"/>
        <v>0</v>
      </c>
      <c r="AD763" s="144">
        <f t="shared" si="917"/>
        <v>0</v>
      </c>
      <c r="AE763" s="144">
        <f t="shared" si="917"/>
        <v>0</v>
      </c>
      <c r="AF763" s="144">
        <f t="shared" si="917"/>
        <v>0</v>
      </c>
      <c r="AG763" s="144">
        <f t="shared" si="917"/>
        <v>0</v>
      </c>
      <c r="AI763" s="144">
        <f t="shared" si="859"/>
        <v>0</v>
      </c>
      <c r="AJ763" s="144">
        <f t="shared" si="918"/>
        <v>0</v>
      </c>
      <c r="AK763" s="144">
        <f t="shared" si="918"/>
        <v>0</v>
      </c>
      <c r="AL763" s="144">
        <f t="shared" si="918"/>
        <v>0</v>
      </c>
      <c r="AM763" s="144">
        <f t="shared" si="918"/>
        <v>0</v>
      </c>
      <c r="AN763" s="144">
        <f t="shared" si="918"/>
        <v>0</v>
      </c>
      <c r="AO763" s="144">
        <f t="shared" si="918"/>
        <v>0</v>
      </c>
      <c r="AP763" s="144">
        <f t="shared" si="918"/>
        <v>0</v>
      </c>
      <c r="AQ763" s="144">
        <f t="shared" si="918"/>
        <v>0</v>
      </c>
      <c r="AR763" s="144">
        <f t="shared" si="918"/>
        <v>0</v>
      </c>
      <c r="AS763" s="144">
        <f t="shared" si="918"/>
        <v>0</v>
      </c>
      <c r="AT763" s="144">
        <f t="shared" si="918"/>
        <v>0</v>
      </c>
      <c r="AU763" s="155"/>
      <c r="AV763" s="2">
        <f t="shared" si="860"/>
        <v>0</v>
      </c>
      <c r="AW763" s="2">
        <f t="shared" si="873"/>
        <v>0</v>
      </c>
      <c r="AX763" s="2">
        <f t="shared" si="847"/>
        <v>0</v>
      </c>
      <c r="AY763" s="2">
        <f t="shared" si="848"/>
        <v>0</v>
      </c>
      <c r="AZ763" s="2">
        <f t="shared" si="849"/>
        <v>0</v>
      </c>
      <c r="BA763" s="2">
        <f t="shared" si="850"/>
        <v>0</v>
      </c>
      <c r="BB763" s="2">
        <f t="shared" si="851"/>
        <v>0</v>
      </c>
      <c r="BC763" s="2">
        <f t="shared" si="852"/>
        <v>0</v>
      </c>
      <c r="BD763" s="2">
        <f t="shared" si="853"/>
        <v>0</v>
      </c>
      <c r="BE763" s="2">
        <f t="shared" si="854"/>
        <v>0</v>
      </c>
      <c r="BF763" s="2">
        <f t="shared" si="855"/>
        <v>0</v>
      </c>
      <c r="BG763" s="2">
        <f t="shared" si="856"/>
        <v>0</v>
      </c>
      <c r="BH763" s="145"/>
      <c r="BU763" s="145"/>
      <c r="CH763" s="145"/>
      <c r="CU763" s="145"/>
      <c r="DH763" s="145"/>
      <c r="DU763" s="145"/>
      <c r="EH763" s="145"/>
    </row>
    <row r="764" spans="1:138" ht="15.75" hidden="1" outlineLevel="1" x14ac:dyDescent="0.25">
      <c r="A764" s="2">
        <f t="shared" si="931"/>
        <v>65</v>
      </c>
      <c r="B764" s="88">
        <f t="shared" si="931"/>
        <v>0</v>
      </c>
      <c r="C764" s="88">
        <f t="shared" si="931"/>
        <v>0</v>
      </c>
      <c r="D764" s="2">
        <f t="shared" si="931"/>
        <v>0</v>
      </c>
      <c r="E764" s="161">
        <f t="shared" si="931"/>
        <v>0</v>
      </c>
      <c r="H764" s="174">
        <v>0</v>
      </c>
      <c r="I764" s="144">
        <f t="shared" ref="I764:T764" si="936">I69-I208+H764</f>
        <v>0</v>
      </c>
      <c r="J764" s="144">
        <f t="shared" si="936"/>
        <v>0</v>
      </c>
      <c r="K764" s="144">
        <f t="shared" si="936"/>
        <v>0</v>
      </c>
      <c r="L764" s="144">
        <f t="shared" si="936"/>
        <v>0</v>
      </c>
      <c r="M764" s="144">
        <f t="shared" si="936"/>
        <v>0</v>
      </c>
      <c r="N764" s="144">
        <f t="shared" si="936"/>
        <v>0</v>
      </c>
      <c r="O764" s="144">
        <f t="shared" si="936"/>
        <v>0</v>
      </c>
      <c r="P764" s="144">
        <f t="shared" si="936"/>
        <v>0</v>
      </c>
      <c r="Q764" s="144">
        <f t="shared" si="936"/>
        <v>0</v>
      </c>
      <c r="R764" s="144">
        <f t="shared" si="936"/>
        <v>0</v>
      </c>
      <c r="S764" s="144">
        <f t="shared" si="936"/>
        <v>0</v>
      </c>
      <c r="T764" s="144">
        <f t="shared" si="936"/>
        <v>0</v>
      </c>
      <c r="V764" s="144">
        <f t="shared" si="858"/>
        <v>0</v>
      </c>
      <c r="W764" s="144">
        <f t="shared" ref="W764:AG779" si="937">W69-W208+V764</f>
        <v>0</v>
      </c>
      <c r="X764" s="144">
        <f t="shared" si="937"/>
        <v>0</v>
      </c>
      <c r="Y764" s="144">
        <f t="shared" si="937"/>
        <v>0</v>
      </c>
      <c r="Z764" s="144">
        <f t="shared" si="937"/>
        <v>0</v>
      </c>
      <c r="AA764" s="144">
        <f t="shared" si="937"/>
        <v>0</v>
      </c>
      <c r="AB764" s="144">
        <f t="shared" si="937"/>
        <v>0</v>
      </c>
      <c r="AC764" s="144">
        <f t="shared" si="937"/>
        <v>0</v>
      </c>
      <c r="AD764" s="144">
        <f t="shared" si="937"/>
        <v>0</v>
      </c>
      <c r="AE764" s="144">
        <f t="shared" si="937"/>
        <v>0</v>
      </c>
      <c r="AF764" s="144">
        <f t="shared" si="937"/>
        <v>0</v>
      </c>
      <c r="AG764" s="144">
        <f t="shared" si="937"/>
        <v>0</v>
      </c>
      <c r="AI764" s="144">
        <f t="shared" si="859"/>
        <v>0</v>
      </c>
      <c r="AJ764" s="144">
        <f t="shared" ref="AJ764:AT779" si="938">AJ69-AJ208+AI764</f>
        <v>0</v>
      </c>
      <c r="AK764" s="144">
        <f t="shared" si="938"/>
        <v>0</v>
      </c>
      <c r="AL764" s="144">
        <f t="shared" si="938"/>
        <v>0</v>
      </c>
      <c r="AM764" s="144">
        <f t="shared" si="938"/>
        <v>0</v>
      </c>
      <c r="AN764" s="144">
        <f t="shared" si="938"/>
        <v>0</v>
      </c>
      <c r="AO764" s="144">
        <f t="shared" si="938"/>
        <v>0</v>
      </c>
      <c r="AP764" s="144">
        <f t="shared" si="938"/>
        <v>0</v>
      </c>
      <c r="AQ764" s="144">
        <f t="shared" si="938"/>
        <v>0</v>
      </c>
      <c r="AR764" s="144">
        <f t="shared" si="938"/>
        <v>0</v>
      </c>
      <c r="AS764" s="144">
        <f t="shared" si="938"/>
        <v>0</v>
      </c>
      <c r="AT764" s="144">
        <f t="shared" si="938"/>
        <v>0</v>
      </c>
      <c r="AU764" s="155"/>
      <c r="AV764" s="2">
        <f t="shared" si="860"/>
        <v>0</v>
      </c>
      <c r="AW764" s="2">
        <f t="shared" si="873"/>
        <v>0</v>
      </c>
      <c r="AX764" s="2">
        <f t="shared" ref="AX764:AX827" si="939">AX69-AX208+AW764</f>
        <v>0</v>
      </c>
      <c r="AY764" s="2">
        <f t="shared" ref="AY764:AY827" si="940">AY69-AY208+AX764</f>
        <v>0</v>
      </c>
      <c r="AZ764" s="2">
        <f t="shared" ref="AZ764:AZ827" si="941">AZ69-AZ208+AY764</f>
        <v>0</v>
      </c>
      <c r="BA764" s="2">
        <f t="shared" ref="BA764:BA827" si="942">BA69-BA208+AZ764</f>
        <v>0</v>
      </c>
      <c r="BB764" s="2">
        <f t="shared" ref="BB764:BB827" si="943">BB69-BB208+BA764</f>
        <v>0</v>
      </c>
      <c r="BC764" s="2">
        <f t="shared" ref="BC764:BC827" si="944">BC69-BC208+BB764</f>
        <v>0</v>
      </c>
      <c r="BD764" s="2">
        <f t="shared" ref="BD764:BD827" si="945">BD69-BD208+BC764</f>
        <v>0</v>
      </c>
      <c r="BE764" s="2">
        <f t="shared" ref="BE764:BE827" si="946">BE69-BE208+BD764</f>
        <v>0</v>
      </c>
      <c r="BF764" s="2">
        <f t="shared" ref="BF764:BF827" si="947">BF69-BF208+BE764</f>
        <v>0</v>
      </c>
      <c r="BG764" s="2">
        <f t="shared" ref="BG764:BG827" si="948">BG69-BG208+BF764</f>
        <v>0</v>
      </c>
      <c r="BH764" s="145"/>
      <c r="BU764" s="145"/>
      <c r="CH764" s="145"/>
      <c r="CU764" s="145"/>
      <c r="DH764" s="145"/>
      <c r="DU764" s="145"/>
      <c r="EH764" s="145"/>
    </row>
    <row r="765" spans="1:138" ht="15.75" hidden="1" outlineLevel="1" x14ac:dyDescent="0.25">
      <c r="A765" s="2">
        <f t="shared" si="931"/>
        <v>66</v>
      </c>
      <c r="B765" s="88">
        <f t="shared" si="931"/>
        <v>0</v>
      </c>
      <c r="C765" s="88">
        <f t="shared" si="931"/>
        <v>0</v>
      </c>
      <c r="D765" s="2">
        <f t="shared" si="931"/>
        <v>0</v>
      </c>
      <c r="E765" s="161">
        <f t="shared" si="931"/>
        <v>0</v>
      </c>
      <c r="H765" s="174">
        <v>0</v>
      </c>
      <c r="I765" s="144">
        <f t="shared" ref="I765:T765" si="949">I70-I209+H765</f>
        <v>0</v>
      </c>
      <c r="J765" s="144">
        <f t="shared" si="949"/>
        <v>0</v>
      </c>
      <c r="K765" s="144">
        <f t="shared" si="949"/>
        <v>0</v>
      </c>
      <c r="L765" s="144">
        <f t="shared" si="949"/>
        <v>0</v>
      </c>
      <c r="M765" s="144">
        <f t="shared" si="949"/>
        <v>0</v>
      </c>
      <c r="N765" s="144">
        <f t="shared" si="949"/>
        <v>0</v>
      </c>
      <c r="O765" s="144">
        <f t="shared" si="949"/>
        <v>0</v>
      </c>
      <c r="P765" s="144">
        <f t="shared" si="949"/>
        <v>0</v>
      </c>
      <c r="Q765" s="144">
        <f t="shared" si="949"/>
        <v>0</v>
      </c>
      <c r="R765" s="144">
        <f t="shared" si="949"/>
        <v>0</v>
      </c>
      <c r="S765" s="144">
        <f t="shared" si="949"/>
        <v>0</v>
      </c>
      <c r="T765" s="144">
        <f t="shared" si="949"/>
        <v>0</v>
      </c>
      <c r="V765" s="144">
        <f t="shared" ref="V765:V828" si="950">V70-V209+T765</f>
        <v>0</v>
      </c>
      <c r="W765" s="144">
        <f t="shared" si="937"/>
        <v>0</v>
      </c>
      <c r="X765" s="144">
        <f t="shared" si="937"/>
        <v>0</v>
      </c>
      <c r="Y765" s="144">
        <f t="shared" si="937"/>
        <v>0</v>
      </c>
      <c r="Z765" s="144">
        <f t="shared" si="937"/>
        <v>0</v>
      </c>
      <c r="AA765" s="144">
        <f t="shared" si="937"/>
        <v>0</v>
      </c>
      <c r="AB765" s="144">
        <f t="shared" si="937"/>
        <v>0</v>
      </c>
      <c r="AC765" s="144">
        <f t="shared" si="937"/>
        <v>0</v>
      </c>
      <c r="AD765" s="144">
        <f t="shared" si="937"/>
        <v>0</v>
      </c>
      <c r="AE765" s="144">
        <f t="shared" si="937"/>
        <v>0</v>
      </c>
      <c r="AF765" s="144">
        <f t="shared" si="937"/>
        <v>0</v>
      </c>
      <c r="AG765" s="144">
        <f t="shared" si="937"/>
        <v>0</v>
      </c>
      <c r="AI765" s="144">
        <f t="shared" ref="AI765:AI828" si="951">AI70-AI209+AG765</f>
        <v>0</v>
      </c>
      <c r="AJ765" s="144">
        <f t="shared" si="938"/>
        <v>0</v>
      </c>
      <c r="AK765" s="144">
        <f t="shared" si="938"/>
        <v>0</v>
      </c>
      <c r="AL765" s="144">
        <f t="shared" si="938"/>
        <v>0</v>
      </c>
      <c r="AM765" s="144">
        <f t="shared" si="938"/>
        <v>0</v>
      </c>
      <c r="AN765" s="144">
        <f t="shared" si="938"/>
        <v>0</v>
      </c>
      <c r="AO765" s="144">
        <f t="shared" si="938"/>
        <v>0</v>
      </c>
      <c r="AP765" s="144">
        <f t="shared" si="938"/>
        <v>0</v>
      </c>
      <c r="AQ765" s="144">
        <f t="shared" si="938"/>
        <v>0</v>
      </c>
      <c r="AR765" s="144">
        <f t="shared" si="938"/>
        <v>0</v>
      </c>
      <c r="AS765" s="144">
        <f t="shared" si="938"/>
        <v>0</v>
      </c>
      <c r="AT765" s="144">
        <f t="shared" si="938"/>
        <v>0</v>
      </c>
      <c r="AU765" s="155"/>
      <c r="AV765" s="2">
        <f t="shared" ref="AV765:AV828" si="952">AV70-AV209+AT765</f>
        <v>0</v>
      </c>
      <c r="AW765" s="2">
        <f t="shared" si="873"/>
        <v>0</v>
      </c>
      <c r="AX765" s="2">
        <f t="shared" si="939"/>
        <v>0</v>
      </c>
      <c r="AY765" s="2">
        <f t="shared" si="940"/>
        <v>0</v>
      </c>
      <c r="AZ765" s="2">
        <f t="shared" si="941"/>
        <v>0</v>
      </c>
      <c r="BA765" s="2">
        <f t="shared" si="942"/>
        <v>0</v>
      </c>
      <c r="BB765" s="2">
        <f t="shared" si="943"/>
        <v>0</v>
      </c>
      <c r="BC765" s="2">
        <f t="shared" si="944"/>
        <v>0</v>
      </c>
      <c r="BD765" s="2">
        <f t="shared" si="945"/>
        <v>0</v>
      </c>
      <c r="BE765" s="2">
        <f t="shared" si="946"/>
        <v>0</v>
      </c>
      <c r="BF765" s="2">
        <f t="shared" si="947"/>
        <v>0</v>
      </c>
      <c r="BG765" s="2">
        <f t="shared" si="948"/>
        <v>0</v>
      </c>
      <c r="BH765" s="145"/>
      <c r="BU765" s="145"/>
      <c r="CH765" s="145"/>
      <c r="CU765" s="145"/>
      <c r="DH765" s="145"/>
      <c r="DU765" s="145"/>
      <c r="EH765" s="145"/>
    </row>
    <row r="766" spans="1:138" ht="15.75" hidden="1" outlineLevel="1" x14ac:dyDescent="0.25">
      <c r="A766" s="2">
        <f t="shared" si="931"/>
        <v>67</v>
      </c>
      <c r="B766" s="88">
        <f t="shared" si="931"/>
        <v>0</v>
      </c>
      <c r="C766" s="88">
        <f t="shared" si="931"/>
        <v>0</v>
      </c>
      <c r="D766" s="2">
        <f t="shared" si="931"/>
        <v>0</v>
      </c>
      <c r="E766" s="161">
        <f t="shared" si="931"/>
        <v>0</v>
      </c>
      <c r="H766" s="174">
        <v>0</v>
      </c>
      <c r="I766" s="144">
        <f t="shared" ref="I766:T766" si="953">I71-I210+H766</f>
        <v>0</v>
      </c>
      <c r="J766" s="144">
        <f t="shared" si="953"/>
        <v>0</v>
      </c>
      <c r="K766" s="144">
        <f t="shared" si="953"/>
        <v>0</v>
      </c>
      <c r="L766" s="144">
        <f t="shared" si="953"/>
        <v>0</v>
      </c>
      <c r="M766" s="144">
        <f t="shared" si="953"/>
        <v>0</v>
      </c>
      <c r="N766" s="144">
        <f t="shared" si="953"/>
        <v>0</v>
      </c>
      <c r="O766" s="144">
        <f t="shared" si="953"/>
        <v>0</v>
      </c>
      <c r="P766" s="144">
        <f t="shared" si="953"/>
        <v>0</v>
      </c>
      <c r="Q766" s="144">
        <f t="shared" si="953"/>
        <v>0</v>
      </c>
      <c r="R766" s="144">
        <f t="shared" si="953"/>
        <v>0</v>
      </c>
      <c r="S766" s="144">
        <f t="shared" si="953"/>
        <v>0</v>
      </c>
      <c r="T766" s="144">
        <f t="shared" si="953"/>
        <v>0</v>
      </c>
      <c r="V766" s="144">
        <f t="shared" si="950"/>
        <v>0</v>
      </c>
      <c r="W766" s="144">
        <f t="shared" si="937"/>
        <v>0</v>
      </c>
      <c r="X766" s="144">
        <f t="shared" si="937"/>
        <v>0</v>
      </c>
      <c r="Y766" s="144">
        <f t="shared" si="937"/>
        <v>0</v>
      </c>
      <c r="Z766" s="144">
        <f t="shared" si="937"/>
        <v>0</v>
      </c>
      <c r="AA766" s="144">
        <f t="shared" si="937"/>
        <v>0</v>
      </c>
      <c r="AB766" s="144">
        <f t="shared" si="937"/>
        <v>0</v>
      </c>
      <c r="AC766" s="144">
        <f t="shared" si="937"/>
        <v>0</v>
      </c>
      <c r="AD766" s="144">
        <f t="shared" si="937"/>
        <v>0</v>
      </c>
      <c r="AE766" s="144">
        <f t="shared" si="937"/>
        <v>0</v>
      </c>
      <c r="AF766" s="144">
        <f t="shared" si="937"/>
        <v>0</v>
      </c>
      <c r="AG766" s="144">
        <f t="shared" si="937"/>
        <v>0</v>
      </c>
      <c r="AI766" s="144">
        <f t="shared" si="951"/>
        <v>0</v>
      </c>
      <c r="AJ766" s="144">
        <f t="shared" si="938"/>
        <v>0</v>
      </c>
      <c r="AK766" s="144">
        <f t="shared" si="938"/>
        <v>0</v>
      </c>
      <c r="AL766" s="144">
        <f t="shared" si="938"/>
        <v>0</v>
      </c>
      <c r="AM766" s="144">
        <f t="shared" si="938"/>
        <v>0</v>
      </c>
      <c r="AN766" s="144">
        <f t="shared" si="938"/>
        <v>0</v>
      </c>
      <c r="AO766" s="144">
        <f t="shared" si="938"/>
        <v>0</v>
      </c>
      <c r="AP766" s="144">
        <f t="shared" si="938"/>
        <v>0</v>
      </c>
      <c r="AQ766" s="144">
        <f t="shared" si="938"/>
        <v>0</v>
      </c>
      <c r="AR766" s="144">
        <f t="shared" si="938"/>
        <v>0</v>
      </c>
      <c r="AS766" s="144">
        <f t="shared" si="938"/>
        <v>0</v>
      </c>
      <c r="AT766" s="144">
        <f t="shared" si="938"/>
        <v>0</v>
      </c>
      <c r="AU766" s="155"/>
      <c r="AV766" s="2">
        <f t="shared" si="952"/>
        <v>0</v>
      </c>
      <c r="AW766" s="2">
        <f t="shared" si="873"/>
        <v>0</v>
      </c>
      <c r="AX766" s="2">
        <f t="shared" si="939"/>
        <v>0</v>
      </c>
      <c r="AY766" s="2">
        <f t="shared" si="940"/>
        <v>0</v>
      </c>
      <c r="AZ766" s="2">
        <f t="shared" si="941"/>
        <v>0</v>
      </c>
      <c r="BA766" s="2">
        <f t="shared" si="942"/>
        <v>0</v>
      </c>
      <c r="BB766" s="2">
        <f t="shared" si="943"/>
        <v>0</v>
      </c>
      <c r="BC766" s="2">
        <f t="shared" si="944"/>
        <v>0</v>
      </c>
      <c r="BD766" s="2">
        <f t="shared" si="945"/>
        <v>0</v>
      </c>
      <c r="BE766" s="2">
        <f t="shared" si="946"/>
        <v>0</v>
      </c>
      <c r="BF766" s="2">
        <f t="shared" si="947"/>
        <v>0</v>
      </c>
      <c r="BG766" s="2">
        <f t="shared" si="948"/>
        <v>0</v>
      </c>
      <c r="BH766" s="145"/>
      <c r="BU766" s="145"/>
      <c r="CH766" s="145"/>
      <c r="CU766" s="145"/>
      <c r="DH766" s="145"/>
      <c r="DU766" s="145"/>
      <c r="EH766" s="145"/>
    </row>
    <row r="767" spans="1:138" ht="15.75" hidden="1" outlineLevel="1" x14ac:dyDescent="0.25">
      <c r="A767" s="2">
        <f t="shared" si="931"/>
        <v>68</v>
      </c>
      <c r="B767" s="88">
        <f t="shared" si="931"/>
        <v>0</v>
      </c>
      <c r="C767" s="88">
        <f t="shared" si="931"/>
        <v>0</v>
      </c>
      <c r="D767" s="2">
        <f t="shared" si="931"/>
        <v>0</v>
      </c>
      <c r="E767" s="161">
        <f t="shared" si="931"/>
        <v>0</v>
      </c>
      <c r="H767" s="174">
        <v>0</v>
      </c>
      <c r="I767" s="144">
        <f t="shared" ref="I767:T767" si="954">I72-I211+H767</f>
        <v>0</v>
      </c>
      <c r="J767" s="144">
        <f t="shared" si="954"/>
        <v>0</v>
      </c>
      <c r="K767" s="144">
        <f t="shared" si="954"/>
        <v>0</v>
      </c>
      <c r="L767" s="144">
        <f t="shared" si="954"/>
        <v>0</v>
      </c>
      <c r="M767" s="144">
        <f t="shared" si="954"/>
        <v>0</v>
      </c>
      <c r="N767" s="144">
        <f t="shared" si="954"/>
        <v>0</v>
      </c>
      <c r="O767" s="144">
        <f t="shared" si="954"/>
        <v>0</v>
      </c>
      <c r="P767" s="144">
        <f t="shared" si="954"/>
        <v>0</v>
      </c>
      <c r="Q767" s="144">
        <f t="shared" si="954"/>
        <v>0</v>
      </c>
      <c r="R767" s="144">
        <f t="shared" si="954"/>
        <v>0</v>
      </c>
      <c r="S767" s="144">
        <f t="shared" si="954"/>
        <v>0</v>
      </c>
      <c r="T767" s="144">
        <f t="shared" si="954"/>
        <v>0</v>
      </c>
      <c r="V767" s="144">
        <f t="shared" si="950"/>
        <v>0</v>
      </c>
      <c r="W767" s="144">
        <f t="shared" si="937"/>
        <v>0</v>
      </c>
      <c r="X767" s="144">
        <f t="shared" si="937"/>
        <v>0</v>
      </c>
      <c r="Y767" s="144">
        <f t="shared" si="937"/>
        <v>0</v>
      </c>
      <c r="Z767" s="144">
        <f t="shared" si="937"/>
        <v>0</v>
      </c>
      <c r="AA767" s="144">
        <f t="shared" si="937"/>
        <v>0</v>
      </c>
      <c r="AB767" s="144">
        <f t="shared" si="937"/>
        <v>0</v>
      </c>
      <c r="AC767" s="144">
        <f t="shared" si="937"/>
        <v>0</v>
      </c>
      <c r="AD767" s="144">
        <f t="shared" si="937"/>
        <v>0</v>
      </c>
      <c r="AE767" s="144">
        <f t="shared" si="937"/>
        <v>0</v>
      </c>
      <c r="AF767" s="144">
        <f t="shared" si="937"/>
        <v>0</v>
      </c>
      <c r="AG767" s="144">
        <f t="shared" si="937"/>
        <v>0</v>
      </c>
      <c r="AI767" s="144">
        <f t="shared" si="951"/>
        <v>0</v>
      </c>
      <c r="AJ767" s="144">
        <f t="shared" si="938"/>
        <v>0</v>
      </c>
      <c r="AK767" s="144">
        <f t="shared" si="938"/>
        <v>0</v>
      </c>
      <c r="AL767" s="144">
        <f t="shared" si="938"/>
        <v>0</v>
      </c>
      <c r="AM767" s="144">
        <f t="shared" si="938"/>
        <v>0</v>
      </c>
      <c r="AN767" s="144">
        <f t="shared" si="938"/>
        <v>0</v>
      </c>
      <c r="AO767" s="144">
        <f t="shared" si="938"/>
        <v>0</v>
      </c>
      <c r="AP767" s="144">
        <f t="shared" si="938"/>
        <v>0</v>
      </c>
      <c r="AQ767" s="144">
        <f t="shared" si="938"/>
        <v>0</v>
      </c>
      <c r="AR767" s="144">
        <f t="shared" si="938"/>
        <v>0</v>
      </c>
      <c r="AS767" s="144">
        <f t="shared" si="938"/>
        <v>0</v>
      </c>
      <c r="AT767" s="144">
        <f t="shared" si="938"/>
        <v>0</v>
      </c>
      <c r="AU767" s="155"/>
      <c r="AV767" s="2">
        <f t="shared" si="952"/>
        <v>0</v>
      </c>
      <c r="AW767" s="2">
        <f t="shared" si="873"/>
        <v>0</v>
      </c>
      <c r="AX767" s="2">
        <f t="shared" si="939"/>
        <v>0</v>
      </c>
      <c r="AY767" s="2">
        <f t="shared" si="940"/>
        <v>0</v>
      </c>
      <c r="AZ767" s="2">
        <f t="shared" si="941"/>
        <v>0</v>
      </c>
      <c r="BA767" s="2">
        <f t="shared" si="942"/>
        <v>0</v>
      </c>
      <c r="BB767" s="2">
        <f t="shared" si="943"/>
        <v>0</v>
      </c>
      <c r="BC767" s="2">
        <f t="shared" si="944"/>
        <v>0</v>
      </c>
      <c r="BD767" s="2">
        <f t="shared" si="945"/>
        <v>0</v>
      </c>
      <c r="BE767" s="2">
        <f t="shared" si="946"/>
        <v>0</v>
      </c>
      <c r="BF767" s="2">
        <f t="shared" si="947"/>
        <v>0</v>
      </c>
      <c r="BG767" s="2">
        <f t="shared" si="948"/>
        <v>0</v>
      </c>
      <c r="BH767" s="145"/>
      <c r="BU767" s="145"/>
      <c r="CH767" s="145"/>
      <c r="CU767" s="145"/>
      <c r="DH767" s="145"/>
      <c r="DU767" s="145"/>
      <c r="EH767" s="145"/>
    </row>
    <row r="768" spans="1:138" ht="15.75" hidden="1" outlineLevel="1" x14ac:dyDescent="0.25">
      <c r="A768" s="2">
        <f t="shared" si="931"/>
        <v>69</v>
      </c>
      <c r="B768" s="88">
        <f t="shared" si="931"/>
        <v>0</v>
      </c>
      <c r="C768" s="88">
        <f t="shared" si="931"/>
        <v>0</v>
      </c>
      <c r="D768" s="2">
        <f t="shared" si="931"/>
        <v>0</v>
      </c>
      <c r="E768" s="161">
        <f t="shared" si="931"/>
        <v>0</v>
      </c>
      <c r="H768" s="174">
        <v>0</v>
      </c>
      <c r="I768" s="144">
        <f t="shared" ref="I768:T768" si="955">I73-I212+H768</f>
        <v>0</v>
      </c>
      <c r="J768" s="144">
        <f t="shared" si="955"/>
        <v>0</v>
      </c>
      <c r="K768" s="144">
        <f t="shared" si="955"/>
        <v>0</v>
      </c>
      <c r="L768" s="144">
        <f t="shared" si="955"/>
        <v>0</v>
      </c>
      <c r="M768" s="144">
        <f t="shared" si="955"/>
        <v>0</v>
      </c>
      <c r="N768" s="144">
        <f t="shared" si="955"/>
        <v>0</v>
      </c>
      <c r="O768" s="144">
        <f t="shared" si="955"/>
        <v>0</v>
      </c>
      <c r="P768" s="144">
        <f t="shared" si="955"/>
        <v>0</v>
      </c>
      <c r="Q768" s="144">
        <f t="shared" si="955"/>
        <v>0</v>
      </c>
      <c r="R768" s="144">
        <f t="shared" si="955"/>
        <v>0</v>
      </c>
      <c r="S768" s="144">
        <f t="shared" si="955"/>
        <v>0</v>
      </c>
      <c r="T768" s="144">
        <f t="shared" si="955"/>
        <v>0</v>
      </c>
      <c r="V768" s="144">
        <f t="shared" si="950"/>
        <v>0</v>
      </c>
      <c r="W768" s="144">
        <f t="shared" si="937"/>
        <v>0</v>
      </c>
      <c r="X768" s="144">
        <f t="shared" si="937"/>
        <v>0</v>
      </c>
      <c r="Y768" s="144">
        <f t="shared" si="937"/>
        <v>0</v>
      </c>
      <c r="Z768" s="144">
        <f t="shared" si="937"/>
        <v>0</v>
      </c>
      <c r="AA768" s="144">
        <f t="shared" si="937"/>
        <v>0</v>
      </c>
      <c r="AB768" s="144">
        <f t="shared" si="937"/>
        <v>0</v>
      </c>
      <c r="AC768" s="144">
        <f t="shared" si="937"/>
        <v>0</v>
      </c>
      <c r="AD768" s="144">
        <f t="shared" si="937"/>
        <v>0</v>
      </c>
      <c r="AE768" s="144">
        <f t="shared" si="937"/>
        <v>0</v>
      </c>
      <c r="AF768" s="144">
        <f t="shared" si="937"/>
        <v>0</v>
      </c>
      <c r="AG768" s="144">
        <f t="shared" si="937"/>
        <v>0</v>
      </c>
      <c r="AI768" s="144">
        <f t="shared" si="951"/>
        <v>0</v>
      </c>
      <c r="AJ768" s="144">
        <f t="shared" si="938"/>
        <v>0</v>
      </c>
      <c r="AK768" s="144">
        <f t="shared" si="938"/>
        <v>0</v>
      </c>
      <c r="AL768" s="144">
        <f t="shared" si="938"/>
        <v>0</v>
      </c>
      <c r="AM768" s="144">
        <f t="shared" si="938"/>
        <v>0</v>
      </c>
      <c r="AN768" s="144">
        <f t="shared" si="938"/>
        <v>0</v>
      </c>
      <c r="AO768" s="144">
        <f t="shared" si="938"/>
        <v>0</v>
      </c>
      <c r="AP768" s="144">
        <f t="shared" si="938"/>
        <v>0</v>
      </c>
      <c r="AQ768" s="144">
        <f t="shared" si="938"/>
        <v>0</v>
      </c>
      <c r="AR768" s="144">
        <f t="shared" si="938"/>
        <v>0</v>
      </c>
      <c r="AS768" s="144">
        <f t="shared" si="938"/>
        <v>0</v>
      </c>
      <c r="AT768" s="144">
        <f t="shared" si="938"/>
        <v>0</v>
      </c>
      <c r="AU768" s="155"/>
      <c r="AV768" s="2">
        <f t="shared" si="952"/>
        <v>0</v>
      </c>
      <c r="AW768" s="2">
        <f t="shared" si="873"/>
        <v>0</v>
      </c>
      <c r="AX768" s="2">
        <f t="shared" si="939"/>
        <v>0</v>
      </c>
      <c r="AY768" s="2">
        <f t="shared" si="940"/>
        <v>0</v>
      </c>
      <c r="AZ768" s="2">
        <f t="shared" si="941"/>
        <v>0</v>
      </c>
      <c r="BA768" s="2">
        <f t="shared" si="942"/>
        <v>0</v>
      </c>
      <c r="BB768" s="2">
        <f t="shared" si="943"/>
        <v>0</v>
      </c>
      <c r="BC768" s="2">
        <f t="shared" si="944"/>
        <v>0</v>
      </c>
      <c r="BD768" s="2">
        <f t="shared" si="945"/>
        <v>0</v>
      </c>
      <c r="BE768" s="2">
        <f t="shared" si="946"/>
        <v>0</v>
      </c>
      <c r="BF768" s="2">
        <f t="shared" si="947"/>
        <v>0</v>
      </c>
      <c r="BG768" s="2">
        <f t="shared" si="948"/>
        <v>0</v>
      </c>
      <c r="BH768" s="145"/>
      <c r="BU768" s="145"/>
      <c r="CH768" s="145"/>
      <c r="CU768" s="145"/>
      <c r="DH768" s="145"/>
      <c r="DU768" s="145"/>
      <c r="EH768" s="145"/>
    </row>
    <row r="769" spans="1:138" ht="15.75" hidden="1" outlineLevel="1" x14ac:dyDescent="0.25">
      <c r="A769" s="2">
        <f t="shared" si="931"/>
        <v>70</v>
      </c>
      <c r="B769" s="88">
        <f t="shared" si="931"/>
        <v>0</v>
      </c>
      <c r="C769" s="88">
        <f t="shared" si="931"/>
        <v>0</v>
      </c>
      <c r="D769" s="2">
        <f t="shared" si="931"/>
        <v>0</v>
      </c>
      <c r="E769" s="161">
        <f t="shared" si="931"/>
        <v>0</v>
      </c>
      <c r="H769" s="174">
        <v>0</v>
      </c>
      <c r="I769" s="144">
        <f t="shared" ref="I769:T769" si="956">I74-I213+H769</f>
        <v>0</v>
      </c>
      <c r="J769" s="144">
        <f t="shared" si="956"/>
        <v>0</v>
      </c>
      <c r="K769" s="144">
        <f t="shared" si="956"/>
        <v>0</v>
      </c>
      <c r="L769" s="144">
        <f t="shared" si="956"/>
        <v>0</v>
      </c>
      <c r="M769" s="144">
        <f t="shared" si="956"/>
        <v>0</v>
      </c>
      <c r="N769" s="144">
        <f t="shared" si="956"/>
        <v>0</v>
      </c>
      <c r="O769" s="144">
        <f t="shared" si="956"/>
        <v>0</v>
      </c>
      <c r="P769" s="144">
        <f t="shared" si="956"/>
        <v>0</v>
      </c>
      <c r="Q769" s="144">
        <f t="shared" si="956"/>
        <v>0</v>
      </c>
      <c r="R769" s="144">
        <f t="shared" si="956"/>
        <v>0</v>
      </c>
      <c r="S769" s="144">
        <f t="shared" si="956"/>
        <v>0</v>
      </c>
      <c r="T769" s="144">
        <f t="shared" si="956"/>
        <v>0</v>
      </c>
      <c r="V769" s="144">
        <f t="shared" si="950"/>
        <v>0</v>
      </c>
      <c r="W769" s="144">
        <f t="shared" si="937"/>
        <v>0</v>
      </c>
      <c r="X769" s="144">
        <f t="shared" si="937"/>
        <v>0</v>
      </c>
      <c r="Y769" s="144">
        <f t="shared" si="937"/>
        <v>0</v>
      </c>
      <c r="Z769" s="144">
        <f t="shared" si="937"/>
        <v>0</v>
      </c>
      <c r="AA769" s="144">
        <f t="shared" si="937"/>
        <v>0</v>
      </c>
      <c r="AB769" s="144">
        <f t="shared" si="937"/>
        <v>0</v>
      </c>
      <c r="AC769" s="144">
        <f t="shared" si="937"/>
        <v>0</v>
      </c>
      <c r="AD769" s="144">
        <f t="shared" si="937"/>
        <v>0</v>
      </c>
      <c r="AE769" s="144">
        <f t="shared" si="937"/>
        <v>0</v>
      </c>
      <c r="AF769" s="144">
        <f t="shared" si="937"/>
        <v>0</v>
      </c>
      <c r="AG769" s="144">
        <f t="shared" si="937"/>
        <v>0</v>
      </c>
      <c r="AI769" s="144">
        <f t="shared" si="951"/>
        <v>0</v>
      </c>
      <c r="AJ769" s="144">
        <f t="shared" si="938"/>
        <v>0</v>
      </c>
      <c r="AK769" s="144">
        <f t="shared" si="938"/>
        <v>0</v>
      </c>
      <c r="AL769" s="144">
        <f t="shared" si="938"/>
        <v>0</v>
      </c>
      <c r="AM769" s="144">
        <f t="shared" si="938"/>
        <v>0</v>
      </c>
      <c r="AN769" s="144">
        <f t="shared" si="938"/>
        <v>0</v>
      </c>
      <c r="AO769" s="144">
        <f t="shared" si="938"/>
        <v>0</v>
      </c>
      <c r="AP769" s="144">
        <f t="shared" si="938"/>
        <v>0</v>
      </c>
      <c r="AQ769" s="144">
        <f t="shared" si="938"/>
        <v>0</v>
      </c>
      <c r="AR769" s="144">
        <f t="shared" si="938"/>
        <v>0</v>
      </c>
      <c r="AS769" s="144">
        <f t="shared" si="938"/>
        <v>0</v>
      </c>
      <c r="AT769" s="144">
        <f t="shared" si="938"/>
        <v>0</v>
      </c>
      <c r="AU769" s="155"/>
      <c r="AV769" s="2">
        <f t="shared" si="952"/>
        <v>0</v>
      </c>
      <c r="AW769" s="2">
        <f t="shared" si="873"/>
        <v>0</v>
      </c>
      <c r="AX769" s="2">
        <f t="shared" si="939"/>
        <v>0</v>
      </c>
      <c r="AY769" s="2">
        <f t="shared" si="940"/>
        <v>0</v>
      </c>
      <c r="AZ769" s="2">
        <f t="shared" si="941"/>
        <v>0</v>
      </c>
      <c r="BA769" s="2">
        <f t="shared" si="942"/>
        <v>0</v>
      </c>
      <c r="BB769" s="2">
        <f t="shared" si="943"/>
        <v>0</v>
      </c>
      <c r="BC769" s="2">
        <f t="shared" si="944"/>
        <v>0</v>
      </c>
      <c r="BD769" s="2">
        <f t="shared" si="945"/>
        <v>0</v>
      </c>
      <c r="BE769" s="2">
        <f t="shared" si="946"/>
        <v>0</v>
      </c>
      <c r="BF769" s="2">
        <f t="shared" si="947"/>
        <v>0</v>
      </c>
      <c r="BG769" s="2">
        <f t="shared" si="948"/>
        <v>0</v>
      </c>
      <c r="BH769" s="145"/>
      <c r="BU769" s="145"/>
      <c r="CH769" s="145"/>
      <c r="CU769" s="145"/>
      <c r="DH769" s="145"/>
      <c r="DU769" s="145"/>
      <c r="EH769" s="145"/>
    </row>
    <row r="770" spans="1:138" ht="15.75" hidden="1" outlineLevel="1" x14ac:dyDescent="0.25">
      <c r="A770" s="2">
        <f t="shared" ref="A770:E779" si="957">A631</f>
        <v>71</v>
      </c>
      <c r="B770" s="88">
        <f t="shared" si="957"/>
        <v>0</v>
      </c>
      <c r="C770" s="88">
        <f t="shared" si="957"/>
        <v>0</v>
      </c>
      <c r="D770" s="2">
        <f t="shared" si="957"/>
        <v>0</v>
      </c>
      <c r="E770" s="161">
        <f t="shared" si="957"/>
        <v>0</v>
      </c>
      <c r="H770" s="174">
        <v>0</v>
      </c>
      <c r="I770" s="144">
        <f t="shared" ref="I770:T770" si="958">I75-I214+H770</f>
        <v>0</v>
      </c>
      <c r="J770" s="144">
        <f t="shared" si="958"/>
        <v>0</v>
      </c>
      <c r="K770" s="144">
        <f t="shared" si="958"/>
        <v>0</v>
      </c>
      <c r="L770" s="144">
        <f t="shared" si="958"/>
        <v>0</v>
      </c>
      <c r="M770" s="144">
        <f t="shared" si="958"/>
        <v>0</v>
      </c>
      <c r="N770" s="144">
        <f t="shared" si="958"/>
        <v>0</v>
      </c>
      <c r="O770" s="144">
        <f t="shared" si="958"/>
        <v>0</v>
      </c>
      <c r="P770" s="144">
        <f t="shared" si="958"/>
        <v>0</v>
      </c>
      <c r="Q770" s="144">
        <f t="shared" si="958"/>
        <v>0</v>
      </c>
      <c r="R770" s="144">
        <f t="shared" si="958"/>
        <v>0</v>
      </c>
      <c r="S770" s="144">
        <f t="shared" si="958"/>
        <v>0</v>
      </c>
      <c r="T770" s="144">
        <f t="shared" si="958"/>
        <v>0</v>
      </c>
      <c r="V770" s="144">
        <f t="shared" si="950"/>
        <v>0</v>
      </c>
      <c r="W770" s="144">
        <f t="shared" si="937"/>
        <v>0</v>
      </c>
      <c r="X770" s="144">
        <f t="shared" si="937"/>
        <v>0</v>
      </c>
      <c r="Y770" s="144">
        <f t="shared" si="937"/>
        <v>0</v>
      </c>
      <c r="Z770" s="144">
        <f t="shared" si="937"/>
        <v>0</v>
      </c>
      <c r="AA770" s="144">
        <f t="shared" si="937"/>
        <v>0</v>
      </c>
      <c r="AB770" s="144">
        <f t="shared" si="937"/>
        <v>0</v>
      </c>
      <c r="AC770" s="144">
        <f t="shared" si="937"/>
        <v>0</v>
      </c>
      <c r="AD770" s="144">
        <f t="shared" si="937"/>
        <v>0</v>
      </c>
      <c r="AE770" s="144">
        <f t="shared" si="937"/>
        <v>0</v>
      </c>
      <c r="AF770" s="144">
        <f t="shared" si="937"/>
        <v>0</v>
      </c>
      <c r="AG770" s="144">
        <f t="shared" si="937"/>
        <v>0</v>
      </c>
      <c r="AI770" s="144">
        <f t="shared" si="951"/>
        <v>0</v>
      </c>
      <c r="AJ770" s="144">
        <f t="shared" si="938"/>
        <v>0</v>
      </c>
      <c r="AK770" s="144">
        <f t="shared" si="938"/>
        <v>0</v>
      </c>
      <c r="AL770" s="144">
        <f t="shared" si="938"/>
        <v>0</v>
      </c>
      <c r="AM770" s="144">
        <f t="shared" si="938"/>
        <v>0</v>
      </c>
      <c r="AN770" s="144">
        <f t="shared" si="938"/>
        <v>0</v>
      </c>
      <c r="AO770" s="144">
        <f t="shared" si="938"/>
        <v>0</v>
      </c>
      <c r="AP770" s="144">
        <f t="shared" si="938"/>
        <v>0</v>
      </c>
      <c r="AQ770" s="144">
        <f t="shared" si="938"/>
        <v>0</v>
      </c>
      <c r="AR770" s="144">
        <f t="shared" si="938"/>
        <v>0</v>
      </c>
      <c r="AS770" s="144">
        <f t="shared" si="938"/>
        <v>0</v>
      </c>
      <c r="AT770" s="144">
        <f t="shared" si="938"/>
        <v>0</v>
      </c>
      <c r="AU770" s="155"/>
      <c r="AV770" s="2">
        <f t="shared" si="952"/>
        <v>0</v>
      </c>
      <c r="AW770" s="2">
        <f t="shared" si="873"/>
        <v>0</v>
      </c>
      <c r="AX770" s="2">
        <f t="shared" si="939"/>
        <v>0</v>
      </c>
      <c r="AY770" s="2">
        <f t="shared" si="940"/>
        <v>0</v>
      </c>
      <c r="AZ770" s="2">
        <f t="shared" si="941"/>
        <v>0</v>
      </c>
      <c r="BA770" s="2">
        <f t="shared" si="942"/>
        <v>0</v>
      </c>
      <c r="BB770" s="2">
        <f t="shared" si="943"/>
        <v>0</v>
      </c>
      <c r="BC770" s="2">
        <f t="shared" si="944"/>
        <v>0</v>
      </c>
      <c r="BD770" s="2">
        <f t="shared" si="945"/>
        <v>0</v>
      </c>
      <c r="BE770" s="2">
        <f t="shared" si="946"/>
        <v>0</v>
      </c>
      <c r="BF770" s="2">
        <f t="shared" si="947"/>
        <v>0</v>
      </c>
      <c r="BG770" s="2">
        <f t="shared" si="948"/>
        <v>0</v>
      </c>
      <c r="BH770" s="145"/>
      <c r="BU770" s="145"/>
      <c r="CH770" s="145"/>
      <c r="CU770" s="145"/>
      <c r="DH770" s="145"/>
      <c r="DU770" s="145"/>
      <c r="EH770" s="145"/>
    </row>
    <row r="771" spans="1:138" ht="15.75" hidden="1" outlineLevel="1" x14ac:dyDescent="0.25">
      <c r="A771" s="2">
        <f t="shared" si="957"/>
        <v>72</v>
      </c>
      <c r="B771" s="88">
        <f t="shared" si="957"/>
        <v>0</v>
      </c>
      <c r="C771" s="88">
        <f t="shared" si="957"/>
        <v>0</v>
      </c>
      <c r="D771" s="2">
        <f t="shared" si="957"/>
        <v>0</v>
      </c>
      <c r="E771" s="161">
        <f t="shared" si="957"/>
        <v>0</v>
      </c>
      <c r="H771" s="174">
        <v>0</v>
      </c>
      <c r="I771" s="144">
        <f t="shared" ref="I771:T771" si="959">I76-I215+H771</f>
        <v>0</v>
      </c>
      <c r="J771" s="144">
        <f t="shared" si="959"/>
        <v>0</v>
      </c>
      <c r="K771" s="144">
        <f t="shared" si="959"/>
        <v>0</v>
      </c>
      <c r="L771" s="144">
        <f t="shared" si="959"/>
        <v>0</v>
      </c>
      <c r="M771" s="144">
        <f t="shared" si="959"/>
        <v>0</v>
      </c>
      <c r="N771" s="144">
        <f t="shared" si="959"/>
        <v>0</v>
      </c>
      <c r="O771" s="144">
        <f t="shared" si="959"/>
        <v>0</v>
      </c>
      <c r="P771" s="144">
        <f t="shared" si="959"/>
        <v>0</v>
      </c>
      <c r="Q771" s="144">
        <f t="shared" si="959"/>
        <v>0</v>
      </c>
      <c r="R771" s="144">
        <f t="shared" si="959"/>
        <v>0</v>
      </c>
      <c r="S771" s="144">
        <f t="shared" si="959"/>
        <v>0</v>
      </c>
      <c r="T771" s="144">
        <f t="shared" si="959"/>
        <v>0</v>
      </c>
      <c r="V771" s="144">
        <f t="shared" si="950"/>
        <v>0</v>
      </c>
      <c r="W771" s="144">
        <f t="shared" si="937"/>
        <v>0</v>
      </c>
      <c r="X771" s="144">
        <f t="shared" si="937"/>
        <v>0</v>
      </c>
      <c r="Y771" s="144">
        <f t="shared" si="937"/>
        <v>0</v>
      </c>
      <c r="Z771" s="144">
        <f t="shared" si="937"/>
        <v>0</v>
      </c>
      <c r="AA771" s="144">
        <f t="shared" si="937"/>
        <v>0</v>
      </c>
      <c r="AB771" s="144">
        <f t="shared" si="937"/>
        <v>0</v>
      </c>
      <c r="AC771" s="144">
        <f t="shared" si="937"/>
        <v>0</v>
      </c>
      <c r="AD771" s="144">
        <f t="shared" si="937"/>
        <v>0</v>
      </c>
      <c r="AE771" s="144">
        <f t="shared" si="937"/>
        <v>0</v>
      </c>
      <c r="AF771" s="144">
        <f t="shared" si="937"/>
        <v>0</v>
      </c>
      <c r="AG771" s="144">
        <f t="shared" si="937"/>
        <v>0</v>
      </c>
      <c r="AI771" s="144">
        <f t="shared" si="951"/>
        <v>0</v>
      </c>
      <c r="AJ771" s="144">
        <f t="shared" si="938"/>
        <v>0</v>
      </c>
      <c r="AK771" s="144">
        <f t="shared" si="938"/>
        <v>0</v>
      </c>
      <c r="AL771" s="144">
        <f t="shared" si="938"/>
        <v>0</v>
      </c>
      <c r="AM771" s="144">
        <f t="shared" si="938"/>
        <v>0</v>
      </c>
      <c r="AN771" s="144">
        <f t="shared" si="938"/>
        <v>0</v>
      </c>
      <c r="AO771" s="144">
        <f t="shared" si="938"/>
        <v>0</v>
      </c>
      <c r="AP771" s="144">
        <f t="shared" si="938"/>
        <v>0</v>
      </c>
      <c r="AQ771" s="144">
        <f t="shared" si="938"/>
        <v>0</v>
      </c>
      <c r="AR771" s="144">
        <f t="shared" si="938"/>
        <v>0</v>
      </c>
      <c r="AS771" s="144">
        <f t="shared" si="938"/>
        <v>0</v>
      </c>
      <c r="AT771" s="144">
        <f t="shared" si="938"/>
        <v>0</v>
      </c>
      <c r="AU771" s="155"/>
      <c r="AV771" s="2">
        <f t="shared" si="952"/>
        <v>0</v>
      </c>
      <c r="AW771" s="2">
        <f t="shared" si="873"/>
        <v>0</v>
      </c>
      <c r="AX771" s="2">
        <f t="shared" si="939"/>
        <v>0</v>
      </c>
      <c r="AY771" s="2">
        <f t="shared" si="940"/>
        <v>0</v>
      </c>
      <c r="AZ771" s="2">
        <f t="shared" si="941"/>
        <v>0</v>
      </c>
      <c r="BA771" s="2">
        <f t="shared" si="942"/>
        <v>0</v>
      </c>
      <c r="BB771" s="2">
        <f t="shared" si="943"/>
        <v>0</v>
      </c>
      <c r="BC771" s="2">
        <f t="shared" si="944"/>
        <v>0</v>
      </c>
      <c r="BD771" s="2">
        <f t="shared" si="945"/>
        <v>0</v>
      </c>
      <c r="BE771" s="2">
        <f t="shared" si="946"/>
        <v>0</v>
      </c>
      <c r="BF771" s="2">
        <f t="shared" si="947"/>
        <v>0</v>
      </c>
      <c r="BG771" s="2">
        <f t="shared" si="948"/>
        <v>0</v>
      </c>
      <c r="BH771" s="145"/>
      <c r="BU771" s="145"/>
      <c r="CH771" s="145"/>
      <c r="CU771" s="145"/>
      <c r="DH771" s="145"/>
      <c r="DU771" s="145"/>
      <c r="EH771" s="145"/>
    </row>
    <row r="772" spans="1:138" ht="15.75" hidden="1" outlineLevel="1" x14ac:dyDescent="0.25">
      <c r="A772" s="2">
        <f t="shared" si="957"/>
        <v>73</v>
      </c>
      <c r="B772" s="88">
        <f t="shared" si="957"/>
        <v>0</v>
      </c>
      <c r="C772" s="88">
        <f t="shared" si="957"/>
        <v>0</v>
      </c>
      <c r="D772" s="2">
        <f t="shared" si="957"/>
        <v>0</v>
      </c>
      <c r="E772" s="161">
        <f t="shared" si="957"/>
        <v>0</v>
      </c>
      <c r="H772" s="174">
        <v>0</v>
      </c>
      <c r="I772" s="144">
        <f t="shared" ref="I772:T772" si="960">I77-I216+H772</f>
        <v>0</v>
      </c>
      <c r="J772" s="144">
        <f t="shared" si="960"/>
        <v>0</v>
      </c>
      <c r="K772" s="144">
        <f t="shared" si="960"/>
        <v>0</v>
      </c>
      <c r="L772" s="144">
        <f t="shared" si="960"/>
        <v>0</v>
      </c>
      <c r="M772" s="144">
        <f t="shared" si="960"/>
        <v>0</v>
      </c>
      <c r="N772" s="144">
        <f t="shared" si="960"/>
        <v>0</v>
      </c>
      <c r="O772" s="144">
        <f t="shared" si="960"/>
        <v>0</v>
      </c>
      <c r="P772" s="144">
        <f t="shared" si="960"/>
        <v>0</v>
      </c>
      <c r="Q772" s="144">
        <f t="shared" si="960"/>
        <v>0</v>
      </c>
      <c r="R772" s="144">
        <f t="shared" si="960"/>
        <v>0</v>
      </c>
      <c r="S772" s="144">
        <f t="shared" si="960"/>
        <v>0</v>
      </c>
      <c r="T772" s="144">
        <f t="shared" si="960"/>
        <v>0</v>
      </c>
      <c r="V772" s="144">
        <f t="shared" si="950"/>
        <v>0</v>
      </c>
      <c r="W772" s="144">
        <f t="shared" si="937"/>
        <v>0</v>
      </c>
      <c r="X772" s="144">
        <f t="shared" si="937"/>
        <v>0</v>
      </c>
      <c r="Y772" s="144">
        <f t="shared" si="937"/>
        <v>0</v>
      </c>
      <c r="Z772" s="144">
        <f t="shared" si="937"/>
        <v>0</v>
      </c>
      <c r="AA772" s="144">
        <f t="shared" si="937"/>
        <v>0</v>
      </c>
      <c r="AB772" s="144">
        <f t="shared" si="937"/>
        <v>0</v>
      </c>
      <c r="AC772" s="144">
        <f t="shared" si="937"/>
        <v>0</v>
      </c>
      <c r="AD772" s="144">
        <f t="shared" si="937"/>
        <v>0</v>
      </c>
      <c r="AE772" s="144">
        <f t="shared" si="937"/>
        <v>0</v>
      </c>
      <c r="AF772" s="144">
        <f t="shared" si="937"/>
        <v>0</v>
      </c>
      <c r="AG772" s="144">
        <f t="shared" si="937"/>
        <v>0</v>
      </c>
      <c r="AI772" s="144">
        <f t="shared" si="951"/>
        <v>0</v>
      </c>
      <c r="AJ772" s="144">
        <f t="shared" si="938"/>
        <v>0</v>
      </c>
      <c r="AK772" s="144">
        <f t="shared" si="938"/>
        <v>0</v>
      </c>
      <c r="AL772" s="144">
        <f t="shared" si="938"/>
        <v>0</v>
      </c>
      <c r="AM772" s="144">
        <f t="shared" si="938"/>
        <v>0</v>
      </c>
      <c r="AN772" s="144">
        <f t="shared" si="938"/>
        <v>0</v>
      </c>
      <c r="AO772" s="144">
        <f t="shared" si="938"/>
        <v>0</v>
      </c>
      <c r="AP772" s="144">
        <f t="shared" si="938"/>
        <v>0</v>
      </c>
      <c r="AQ772" s="144">
        <f t="shared" si="938"/>
        <v>0</v>
      </c>
      <c r="AR772" s="144">
        <f t="shared" si="938"/>
        <v>0</v>
      </c>
      <c r="AS772" s="144">
        <f t="shared" si="938"/>
        <v>0</v>
      </c>
      <c r="AT772" s="144">
        <f t="shared" si="938"/>
        <v>0</v>
      </c>
      <c r="AU772" s="155"/>
      <c r="AV772" s="2">
        <f t="shared" si="952"/>
        <v>0</v>
      </c>
      <c r="AW772" s="2">
        <f t="shared" si="873"/>
        <v>0</v>
      </c>
      <c r="AX772" s="2">
        <f t="shared" si="939"/>
        <v>0</v>
      </c>
      <c r="AY772" s="2">
        <f t="shared" si="940"/>
        <v>0</v>
      </c>
      <c r="AZ772" s="2">
        <f t="shared" si="941"/>
        <v>0</v>
      </c>
      <c r="BA772" s="2">
        <f t="shared" si="942"/>
        <v>0</v>
      </c>
      <c r="BB772" s="2">
        <f t="shared" si="943"/>
        <v>0</v>
      </c>
      <c r="BC772" s="2">
        <f t="shared" si="944"/>
        <v>0</v>
      </c>
      <c r="BD772" s="2">
        <f t="shared" si="945"/>
        <v>0</v>
      </c>
      <c r="BE772" s="2">
        <f t="shared" si="946"/>
        <v>0</v>
      </c>
      <c r="BF772" s="2">
        <f t="shared" si="947"/>
        <v>0</v>
      </c>
      <c r="BG772" s="2">
        <f t="shared" si="948"/>
        <v>0</v>
      </c>
      <c r="BH772" s="145"/>
      <c r="BU772" s="145"/>
      <c r="CH772" s="145"/>
      <c r="CU772" s="145"/>
      <c r="DH772" s="145"/>
      <c r="DU772" s="145"/>
      <c r="EH772" s="145"/>
    </row>
    <row r="773" spans="1:138" ht="15.75" hidden="1" outlineLevel="1" x14ac:dyDescent="0.25">
      <c r="A773" s="2">
        <f t="shared" si="957"/>
        <v>74</v>
      </c>
      <c r="B773" s="88">
        <f t="shared" si="957"/>
        <v>0</v>
      </c>
      <c r="C773" s="88">
        <f t="shared" si="957"/>
        <v>0</v>
      </c>
      <c r="D773" s="2">
        <f t="shared" si="957"/>
        <v>0</v>
      </c>
      <c r="E773" s="161">
        <f t="shared" si="957"/>
        <v>0</v>
      </c>
      <c r="H773" s="174">
        <v>0</v>
      </c>
      <c r="I773" s="144">
        <f t="shared" ref="I773:T773" si="961">I78-I217+H773</f>
        <v>0</v>
      </c>
      <c r="J773" s="144">
        <f t="shared" si="961"/>
        <v>0</v>
      </c>
      <c r="K773" s="144">
        <f t="shared" si="961"/>
        <v>0</v>
      </c>
      <c r="L773" s="144">
        <f t="shared" si="961"/>
        <v>0</v>
      </c>
      <c r="M773" s="144">
        <f t="shared" si="961"/>
        <v>0</v>
      </c>
      <c r="N773" s="144">
        <f t="shared" si="961"/>
        <v>0</v>
      </c>
      <c r="O773" s="144">
        <f t="shared" si="961"/>
        <v>0</v>
      </c>
      <c r="P773" s="144">
        <f t="shared" si="961"/>
        <v>0</v>
      </c>
      <c r="Q773" s="144">
        <f t="shared" si="961"/>
        <v>0</v>
      </c>
      <c r="R773" s="144">
        <f t="shared" si="961"/>
        <v>0</v>
      </c>
      <c r="S773" s="144">
        <f t="shared" si="961"/>
        <v>0</v>
      </c>
      <c r="T773" s="144">
        <f t="shared" si="961"/>
        <v>0</v>
      </c>
      <c r="V773" s="144">
        <f t="shared" si="950"/>
        <v>0</v>
      </c>
      <c r="W773" s="144">
        <f t="shared" si="937"/>
        <v>0</v>
      </c>
      <c r="X773" s="144">
        <f t="shared" si="937"/>
        <v>0</v>
      </c>
      <c r="Y773" s="144">
        <f t="shared" si="937"/>
        <v>0</v>
      </c>
      <c r="Z773" s="144">
        <f t="shared" si="937"/>
        <v>0</v>
      </c>
      <c r="AA773" s="144">
        <f t="shared" si="937"/>
        <v>0</v>
      </c>
      <c r="AB773" s="144">
        <f t="shared" si="937"/>
        <v>0</v>
      </c>
      <c r="AC773" s="144">
        <f t="shared" si="937"/>
        <v>0</v>
      </c>
      <c r="AD773" s="144">
        <f t="shared" si="937"/>
        <v>0</v>
      </c>
      <c r="AE773" s="144">
        <f t="shared" si="937"/>
        <v>0</v>
      </c>
      <c r="AF773" s="144">
        <f t="shared" si="937"/>
        <v>0</v>
      </c>
      <c r="AG773" s="144">
        <f t="shared" si="937"/>
        <v>0</v>
      </c>
      <c r="AI773" s="144">
        <f t="shared" si="951"/>
        <v>0</v>
      </c>
      <c r="AJ773" s="144">
        <f t="shared" si="938"/>
        <v>0</v>
      </c>
      <c r="AK773" s="144">
        <f t="shared" si="938"/>
        <v>0</v>
      </c>
      <c r="AL773" s="144">
        <f t="shared" si="938"/>
        <v>0</v>
      </c>
      <c r="AM773" s="144">
        <f t="shared" si="938"/>
        <v>0</v>
      </c>
      <c r="AN773" s="144">
        <f t="shared" si="938"/>
        <v>0</v>
      </c>
      <c r="AO773" s="144">
        <f t="shared" si="938"/>
        <v>0</v>
      </c>
      <c r="AP773" s="144">
        <f t="shared" si="938"/>
        <v>0</v>
      </c>
      <c r="AQ773" s="144">
        <f t="shared" si="938"/>
        <v>0</v>
      </c>
      <c r="AR773" s="144">
        <f t="shared" si="938"/>
        <v>0</v>
      </c>
      <c r="AS773" s="144">
        <f t="shared" si="938"/>
        <v>0</v>
      </c>
      <c r="AT773" s="144">
        <f t="shared" si="938"/>
        <v>0</v>
      </c>
      <c r="AU773" s="155"/>
      <c r="AV773" s="2">
        <f t="shared" si="952"/>
        <v>0</v>
      </c>
      <c r="AW773" s="2">
        <f t="shared" si="873"/>
        <v>0</v>
      </c>
      <c r="AX773" s="2">
        <f t="shared" si="939"/>
        <v>0</v>
      </c>
      <c r="AY773" s="2">
        <f t="shared" si="940"/>
        <v>0</v>
      </c>
      <c r="AZ773" s="2">
        <f t="shared" si="941"/>
        <v>0</v>
      </c>
      <c r="BA773" s="2">
        <f t="shared" si="942"/>
        <v>0</v>
      </c>
      <c r="BB773" s="2">
        <f t="shared" si="943"/>
        <v>0</v>
      </c>
      <c r="BC773" s="2">
        <f t="shared" si="944"/>
        <v>0</v>
      </c>
      <c r="BD773" s="2">
        <f t="shared" si="945"/>
        <v>0</v>
      </c>
      <c r="BE773" s="2">
        <f t="shared" si="946"/>
        <v>0</v>
      </c>
      <c r="BF773" s="2">
        <f t="shared" si="947"/>
        <v>0</v>
      </c>
      <c r="BG773" s="2">
        <f t="shared" si="948"/>
        <v>0</v>
      </c>
      <c r="BH773" s="145"/>
      <c r="BU773" s="145"/>
      <c r="CH773" s="145"/>
      <c r="CU773" s="145"/>
      <c r="DH773" s="145"/>
      <c r="DU773" s="145"/>
      <c r="EH773" s="145"/>
    </row>
    <row r="774" spans="1:138" ht="15.75" hidden="1" outlineLevel="1" x14ac:dyDescent="0.25">
      <c r="A774" s="2">
        <f t="shared" si="957"/>
        <v>75</v>
      </c>
      <c r="B774" s="88">
        <f t="shared" si="957"/>
        <v>0</v>
      </c>
      <c r="C774" s="88">
        <f t="shared" si="957"/>
        <v>0</v>
      </c>
      <c r="D774" s="2">
        <f t="shared" si="957"/>
        <v>0</v>
      </c>
      <c r="E774" s="161">
        <f t="shared" si="957"/>
        <v>0</v>
      </c>
      <c r="H774" s="174">
        <v>0</v>
      </c>
      <c r="I774" s="144">
        <f t="shared" ref="I774:T774" si="962">I79-I218+H774</f>
        <v>0</v>
      </c>
      <c r="J774" s="144">
        <f t="shared" si="962"/>
        <v>0</v>
      </c>
      <c r="K774" s="144">
        <f t="shared" si="962"/>
        <v>0</v>
      </c>
      <c r="L774" s="144">
        <f t="shared" si="962"/>
        <v>0</v>
      </c>
      <c r="M774" s="144">
        <f t="shared" si="962"/>
        <v>0</v>
      </c>
      <c r="N774" s="144">
        <f t="shared" si="962"/>
        <v>0</v>
      </c>
      <c r="O774" s="144">
        <f t="shared" si="962"/>
        <v>0</v>
      </c>
      <c r="P774" s="144">
        <f t="shared" si="962"/>
        <v>0</v>
      </c>
      <c r="Q774" s="144">
        <f t="shared" si="962"/>
        <v>0</v>
      </c>
      <c r="R774" s="144">
        <f t="shared" si="962"/>
        <v>0</v>
      </c>
      <c r="S774" s="144">
        <f t="shared" si="962"/>
        <v>0</v>
      </c>
      <c r="T774" s="144">
        <f t="shared" si="962"/>
        <v>0</v>
      </c>
      <c r="V774" s="144">
        <f t="shared" si="950"/>
        <v>0</v>
      </c>
      <c r="W774" s="144">
        <f t="shared" si="937"/>
        <v>0</v>
      </c>
      <c r="X774" s="144">
        <f t="shared" si="937"/>
        <v>0</v>
      </c>
      <c r="Y774" s="144">
        <f t="shared" si="937"/>
        <v>0</v>
      </c>
      <c r="Z774" s="144">
        <f t="shared" si="937"/>
        <v>0</v>
      </c>
      <c r="AA774" s="144">
        <f t="shared" si="937"/>
        <v>0</v>
      </c>
      <c r="AB774" s="144">
        <f t="shared" si="937"/>
        <v>0</v>
      </c>
      <c r="AC774" s="144">
        <f t="shared" si="937"/>
        <v>0</v>
      </c>
      <c r="AD774" s="144">
        <f t="shared" si="937"/>
        <v>0</v>
      </c>
      <c r="AE774" s="144">
        <f t="shared" si="937"/>
        <v>0</v>
      </c>
      <c r="AF774" s="144">
        <f t="shared" si="937"/>
        <v>0</v>
      </c>
      <c r="AG774" s="144">
        <f t="shared" si="937"/>
        <v>0</v>
      </c>
      <c r="AI774" s="144">
        <f t="shared" si="951"/>
        <v>0</v>
      </c>
      <c r="AJ774" s="144">
        <f t="shared" si="938"/>
        <v>0</v>
      </c>
      <c r="AK774" s="144">
        <f t="shared" si="938"/>
        <v>0</v>
      </c>
      <c r="AL774" s="144">
        <f t="shared" si="938"/>
        <v>0</v>
      </c>
      <c r="AM774" s="144">
        <f t="shared" si="938"/>
        <v>0</v>
      </c>
      <c r="AN774" s="144">
        <f t="shared" si="938"/>
        <v>0</v>
      </c>
      <c r="AO774" s="144">
        <f t="shared" si="938"/>
        <v>0</v>
      </c>
      <c r="AP774" s="144">
        <f t="shared" si="938"/>
        <v>0</v>
      </c>
      <c r="AQ774" s="144">
        <f t="shared" si="938"/>
        <v>0</v>
      </c>
      <c r="AR774" s="144">
        <f t="shared" si="938"/>
        <v>0</v>
      </c>
      <c r="AS774" s="144">
        <f t="shared" si="938"/>
        <v>0</v>
      </c>
      <c r="AT774" s="144">
        <f t="shared" si="938"/>
        <v>0</v>
      </c>
      <c r="AU774" s="155"/>
      <c r="AV774" s="2">
        <f t="shared" si="952"/>
        <v>0</v>
      </c>
      <c r="AW774" s="2">
        <f t="shared" si="873"/>
        <v>0</v>
      </c>
      <c r="AX774" s="2">
        <f t="shared" si="939"/>
        <v>0</v>
      </c>
      <c r="AY774" s="2">
        <f t="shared" si="940"/>
        <v>0</v>
      </c>
      <c r="AZ774" s="2">
        <f t="shared" si="941"/>
        <v>0</v>
      </c>
      <c r="BA774" s="2">
        <f t="shared" si="942"/>
        <v>0</v>
      </c>
      <c r="BB774" s="2">
        <f t="shared" si="943"/>
        <v>0</v>
      </c>
      <c r="BC774" s="2">
        <f t="shared" si="944"/>
        <v>0</v>
      </c>
      <c r="BD774" s="2">
        <f t="shared" si="945"/>
        <v>0</v>
      </c>
      <c r="BE774" s="2">
        <f t="shared" si="946"/>
        <v>0</v>
      </c>
      <c r="BF774" s="2">
        <f t="shared" si="947"/>
        <v>0</v>
      </c>
      <c r="BG774" s="2">
        <f t="shared" si="948"/>
        <v>0</v>
      </c>
      <c r="BH774" s="145"/>
      <c r="BU774" s="145"/>
      <c r="CH774" s="145"/>
      <c r="CU774" s="145"/>
      <c r="DH774" s="145"/>
      <c r="DU774" s="145"/>
      <c r="EH774" s="145"/>
    </row>
    <row r="775" spans="1:138" ht="15.75" hidden="1" outlineLevel="1" x14ac:dyDescent="0.25">
      <c r="A775" s="2">
        <f t="shared" si="957"/>
        <v>76</v>
      </c>
      <c r="B775" s="88">
        <f t="shared" si="957"/>
        <v>0</v>
      </c>
      <c r="C775" s="88">
        <f t="shared" si="957"/>
        <v>0</v>
      </c>
      <c r="D775" s="2">
        <f t="shared" si="957"/>
        <v>0</v>
      </c>
      <c r="E775" s="161">
        <f t="shared" si="957"/>
        <v>0</v>
      </c>
      <c r="H775" s="174">
        <v>0</v>
      </c>
      <c r="I775" s="144">
        <f t="shared" ref="I775:T775" si="963">I80-I219+H775</f>
        <v>0</v>
      </c>
      <c r="J775" s="144">
        <f t="shared" si="963"/>
        <v>0</v>
      </c>
      <c r="K775" s="144">
        <f t="shared" si="963"/>
        <v>0</v>
      </c>
      <c r="L775" s="144">
        <f t="shared" si="963"/>
        <v>0</v>
      </c>
      <c r="M775" s="144">
        <f t="shared" si="963"/>
        <v>0</v>
      </c>
      <c r="N775" s="144">
        <f t="shared" si="963"/>
        <v>0</v>
      </c>
      <c r="O775" s="144">
        <f t="shared" si="963"/>
        <v>0</v>
      </c>
      <c r="P775" s="144">
        <f t="shared" si="963"/>
        <v>0</v>
      </c>
      <c r="Q775" s="144">
        <f t="shared" si="963"/>
        <v>0</v>
      </c>
      <c r="R775" s="144">
        <f t="shared" si="963"/>
        <v>0</v>
      </c>
      <c r="S775" s="144">
        <f t="shared" si="963"/>
        <v>0</v>
      </c>
      <c r="T775" s="144">
        <f t="shared" si="963"/>
        <v>0</v>
      </c>
      <c r="V775" s="144">
        <f t="shared" si="950"/>
        <v>0</v>
      </c>
      <c r="W775" s="144">
        <f t="shared" si="937"/>
        <v>0</v>
      </c>
      <c r="X775" s="144">
        <f t="shared" si="937"/>
        <v>0</v>
      </c>
      <c r="Y775" s="144">
        <f t="shared" si="937"/>
        <v>0</v>
      </c>
      <c r="Z775" s="144">
        <f t="shared" si="937"/>
        <v>0</v>
      </c>
      <c r="AA775" s="144">
        <f t="shared" si="937"/>
        <v>0</v>
      </c>
      <c r="AB775" s="144">
        <f t="shared" si="937"/>
        <v>0</v>
      </c>
      <c r="AC775" s="144">
        <f t="shared" si="937"/>
        <v>0</v>
      </c>
      <c r="AD775" s="144">
        <f t="shared" si="937"/>
        <v>0</v>
      </c>
      <c r="AE775" s="144">
        <f t="shared" si="937"/>
        <v>0</v>
      </c>
      <c r="AF775" s="144">
        <f t="shared" si="937"/>
        <v>0</v>
      </c>
      <c r="AG775" s="144">
        <f t="shared" si="937"/>
        <v>0</v>
      </c>
      <c r="AI775" s="144">
        <f t="shared" si="951"/>
        <v>0</v>
      </c>
      <c r="AJ775" s="144">
        <f t="shared" si="938"/>
        <v>0</v>
      </c>
      <c r="AK775" s="144">
        <f t="shared" si="938"/>
        <v>0</v>
      </c>
      <c r="AL775" s="144">
        <f t="shared" si="938"/>
        <v>0</v>
      </c>
      <c r="AM775" s="144">
        <f t="shared" si="938"/>
        <v>0</v>
      </c>
      <c r="AN775" s="144">
        <f t="shared" si="938"/>
        <v>0</v>
      </c>
      <c r="AO775" s="144">
        <f t="shared" si="938"/>
        <v>0</v>
      </c>
      <c r="AP775" s="144">
        <f t="shared" si="938"/>
        <v>0</v>
      </c>
      <c r="AQ775" s="144">
        <f t="shared" si="938"/>
        <v>0</v>
      </c>
      <c r="AR775" s="144">
        <f t="shared" si="938"/>
        <v>0</v>
      </c>
      <c r="AS775" s="144">
        <f t="shared" si="938"/>
        <v>0</v>
      </c>
      <c r="AT775" s="144">
        <f t="shared" si="938"/>
        <v>0</v>
      </c>
      <c r="AU775" s="155"/>
      <c r="AV775" s="2">
        <f t="shared" si="952"/>
        <v>0</v>
      </c>
      <c r="AW775" s="2">
        <f t="shared" si="873"/>
        <v>0</v>
      </c>
      <c r="AX775" s="2">
        <f t="shared" si="939"/>
        <v>0</v>
      </c>
      <c r="AY775" s="2">
        <f t="shared" si="940"/>
        <v>0</v>
      </c>
      <c r="AZ775" s="2">
        <f t="shared" si="941"/>
        <v>0</v>
      </c>
      <c r="BA775" s="2">
        <f t="shared" si="942"/>
        <v>0</v>
      </c>
      <c r="BB775" s="2">
        <f t="shared" si="943"/>
        <v>0</v>
      </c>
      <c r="BC775" s="2">
        <f t="shared" si="944"/>
        <v>0</v>
      </c>
      <c r="BD775" s="2">
        <f t="shared" si="945"/>
        <v>0</v>
      </c>
      <c r="BE775" s="2">
        <f t="shared" si="946"/>
        <v>0</v>
      </c>
      <c r="BF775" s="2">
        <f t="shared" si="947"/>
        <v>0</v>
      </c>
      <c r="BG775" s="2">
        <f t="shared" si="948"/>
        <v>0</v>
      </c>
      <c r="BH775" s="145"/>
      <c r="BU775" s="145"/>
      <c r="CH775" s="145"/>
      <c r="CU775" s="145"/>
      <c r="DH775" s="145"/>
      <c r="DU775" s="145"/>
      <c r="EH775" s="145"/>
    </row>
    <row r="776" spans="1:138" ht="15.75" hidden="1" outlineLevel="1" x14ac:dyDescent="0.25">
      <c r="A776" s="2">
        <f t="shared" si="957"/>
        <v>77</v>
      </c>
      <c r="B776" s="88">
        <f t="shared" si="957"/>
        <v>0</v>
      </c>
      <c r="C776" s="88">
        <f t="shared" si="957"/>
        <v>0</v>
      </c>
      <c r="D776" s="2">
        <f t="shared" si="957"/>
        <v>0</v>
      </c>
      <c r="E776" s="161">
        <f t="shared" si="957"/>
        <v>0</v>
      </c>
      <c r="H776" s="174">
        <v>0</v>
      </c>
      <c r="I776" s="144">
        <f t="shared" ref="I776:T776" si="964">I81-I220+H776</f>
        <v>0</v>
      </c>
      <c r="J776" s="144">
        <f t="shared" si="964"/>
        <v>0</v>
      </c>
      <c r="K776" s="144">
        <f t="shared" si="964"/>
        <v>0</v>
      </c>
      <c r="L776" s="144">
        <f t="shared" si="964"/>
        <v>0</v>
      </c>
      <c r="M776" s="144">
        <f t="shared" si="964"/>
        <v>0</v>
      </c>
      <c r="N776" s="144">
        <f t="shared" si="964"/>
        <v>0</v>
      </c>
      <c r="O776" s="144">
        <f t="shared" si="964"/>
        <v>0</v>
      </c>
      <c r="P776" s="144">
        <f t="shared" si="964"/>
        <v>0</v>
      </c>
      <c r="Q776" s="144">
        <f t="shared" si="964"/>
        <v>0</v>
      </c>
      <c r="R776" s="144">
        <f t="shared" si="964"/>
        <v>0</v>
      </c>
      <c r="S776" s="144">
        <f t="shared" si="964"/>
        <v>0</v>
      </c>
      <c r="T776" s="144">
        <f t="shared" si="964"/>
        <v>0</v>
      </c>
      <c r="V776" s="144">
        <f t="shared" si="950"/>
        <v>0</v>
      </c>
      <c r="W776" s="144">
        <f t="shared" si="937"/>
        <v>0</v>
      </c>
      <c r="X776" s="144">
        <f t="shared" si="937"/>
        <v>0</v>
      </c>
      <c r="Y776" s="144">
        <f t="shared" si="937"/>
        <v>0</v>
      </c>
      <c r="Z776" s="144">
        <f t="shared" si="937"/>
        <v>0</v>
      </c>
      <c r="AA776" s="144">
        <f t="shared" si="937"/>
        <v>0</v>
      </c>
      <c r="AB776" s="144">
        <f t="shared" si="937"/>
        <v>0</v>
      </c>
      <c r="AC776" s="144">
        <f t="shared" si="937"/>
        <v>0</v>
      </c>
      <c r="AD776" s="144">
        <f t="shared" si="937"/>
        <v>0</v>
      </c>
      <c r="AE776" s="144">
        <f t="shared" si="937"/>
        <v>0</v>
      </c>
      <c r="AF776" s="144">
        <f t="shared" si="937"/>
        <v>0</v>
      </c>
      <c r="AG776" s="144">
        <f t="shared" si="937"/>
        <v>0</v>
      </c>
      <c r="AI776" s="144">
        <f t="shared" si="951"/>
        <v>0</v>
      </c>
      <c r="AJ776" s="144">
        <f t="shared" si="938"/>
        <v>0</v>
      </c>
      <c r="AK776" s="144">
        <f t="shared" si="938"/>
        <v>0</v>
      </c>
      <c r="AL776" s="144">
        <f t="shared" si="938"/>
        <v>0</v>
      </c>
      <c r="AM776" s="144">
        <f t="shared" si="938"/>
        <v>0</v>
      </c>
      <c r="AN776" s="144">
        <f t="shared" si="938"/>
        <v>0</v>
      </c>
      <c r="AO776" s="144">
        <f t="shared" si="938"/>
        <v>0</v>
      </c>
      <c r="AP776" s="144">
        <f t="shared" si="938"/>
        <v>0</v>
      </c>
      <c r="AQ776" s="144">
        <f t="shared" si="938"/>
        <v>0</v>
      </c>
      <c r="AR776" s="144">
        <f t="shared" si="938"/>
        <v>0</v>
      </c>
      <c r="AS776" s="144">
        <f t="shared" si="938"/>
        <v>0</v>
      </c>
      <c r="AT776" s="144">
        <f t="shared" si="938"/>
        <v>0</v>
      </c>
      <c r="AU776" s="155"/>
      <c r="AV776" s="2">
        <f t="shared" si="952"/>
        <v>0</v>
      </c>
      <c r="AW776" s="2">
        <f t="shared" ref="AW776:AW834" si="965">AW81-AW220+AV776</f>
        <v>0</v>
      </c>
      <c r="AX776" s="2">
        <f t="shared" si="939"/>
        <v>0</v>
      </c>
      <c r="AY776" s="2">
        <f t="shared" si="940"/>
        <v>0</v>
      </c>
      <c r="AZ776" s="2">
        <f t="shared" si="941"/>
        <v>0</v>
      </c>
      <c r="BA776" s="2">
        <f t="shared" si="942"/>
        <v>0</v>
      </c>
      <c r="BB776" s="2">
        <f t="shared" si="943"/>
        <v>0</v>
      </c>
      <c r="BC776" s="2">
        <f t="shared" si="944"/>
        <v>0</v>
      </c>
      <c r="BD776" s="2">
        <f t="shared" si="945"/>
        <v>0</v>
      </c>
      <c r="BE776" s="2">
        <f t="shared" si="946"/>
        <v>0</v>
      </c>
      <c r="BF776" s="2">
        <f t="shared" si="947"/>
        <v>0</v>
      </c>
      <c r="BG776" s="2">
        <f t="shared" si="948"/>
        <v>0</v>
      </c>
      <c r="BH776" s="145"/>
      <c r="BU776" s="145"/>
      <c r="CH776" s="145"/>
      <c r="CU776" s="145"/>
      <c r="DH776" s="145"/>
      <c r="DU776" s="145"/>
      <c r="EH776" s="145"/>
    </row>
    <row r="777" spans="1:138" ht="15.75" hidden="1" outlineLevel="1" x14ac:dyDescent="0.25">
      <c r="A777" s="2">
        <f t="shared" si="957"/>
        <v>78</v>
      </c>
      <c r="B777" s="88">
        <f t="shared" si="957"/>
        <v>0</v>
      </c>
      <c r="C777" s="88">
        <f t="shared" si="957"/>
        <v>0</v>
      </c>
      <c r="D777" s="2">
        <f t="shared" si="957"/>
        <v>0</v>
      </c>
      <c r="E777" s="161">
        <f t="shared" si="957"/>
        <v>0</v>
      </c>
      <c r="H777" s="174">
        <v>0</v>
      </c>
      <c r="I777" s="144">
        <f t="shared" ref="I777:T777" si="966">I82-I221+H777</f>
        <v>0</v>
      </c>
      <c r="J777" s="144">
        <f t="shared" si="966"/>
        <v>0</v>
      </c>
      <c r="K777" s="144">
        <f t="shared" si="966"/>
        <v>0</v>
      </c>
      <c r="L777" s="144">
        <f t="shared" si="966"/>
        <v>0</v>
      </c>
      <c r="M777" s="144">
        <f t="shared" si="966"/>
        <v>0</v>
      </c>
      <c r="N777" s="144">
        <f t="shared" si="966"/>
        <v>0</v>
      </c>
      <c r="O777" s="144">
        <f t="shared" si="966"/>
        <v>0</v>
      </c>
      <c r="P777" s="144">
        <f t="shared" si="966"/>
        <v>0</v>
      </c>
      <c r="Q777" s="144">
        <f t="shared" si="966"/>
        <v>0</v>
      </c>
      <c r="R777" s="144">
        <f t="shared" si="966"/>
        <v>0</v>
      </c>
      <c r="S777" s="144">
        <f t="shared" si="966"/>
        <v>0</v>
      </c>
      <c r="T777" s="144">
        <f t="shared" si="966"/>
        <v>0</v>
      </c>
      <c r="V777" s="144">
        <f t="shared" si="950"/>
        <v>0</v>
      </c>
      <c r="W777" s="144">
        <f t="shared" si="937"/>
        <v>0</v>
      </c>
      <c r="X777" s="144">
        <f t="shared" si="937"/>
        <v>0</v>
      </c>
      <c r="Y777" s="144">
        <f t="shared" si="937"/>
        <v>0</v>
      </c>
      <c r="Z777" s="144">
        <f t="shared" si="937"/>
        <v>0</v>
      </c>
      <c r="AA777" s="144">
        <f t="shared" si="937"/>
        <v>0</v>
      </c>
      <c r="AB777" s="144">
        <f t="shared" si="937"/>
        <v>0</v>
      </c>
      <c r="AC777" s="144">
        <f t="shared" si="937"/>
        <v>0</v>
      </c>
      <c r="AD777" s="144">
        <f t="shared" si="937"/>
        <v>0</v>
      </c>
      <c r="AE777" s="144">
        <f t="shared" si="937"/>
        <v>0</v>
      </c>
      <c r="AF777" s="144">
        <f t="shared" si="937"/>
        <v>0</v>
      </c>
      <c r="AG777" s="144">
        <f t="shared" si="937"/>
        <v>0</v>
      </c>
      <c r="AI777" s="144">
        <f t="shared" si="951"/>
        <v>0</v>
      </c>
      <c r="AJ777" s="144">
        <f t="shared" si="938"/>
        <v>0</v>
      </c>
      <c r="AK777" s="144">
        <f t="shared" si="938"/>
        <v>0</v>
      </c>
      <c r="AL777" s="144">
        <f t="shared" si="938"/>
        <v>0</v>
      </c>
      <c r="AM777" s="144">
        <f t="shared" si="938"/>
        <v>0</v>
      </c>
      <c r="AN777" s="144">
        <f t="shared" si="938"/>
        <v>0</v>
      </c>
      <c r="AO777" s="144">
        <f t="shared" si="938"/>
        <v>0</v>
      </c>
      <c r="AP777" s="144">
        <f t="shared" si="938"/>
        <v>0</v>
      </c>
      <c r="AQ777" s="144">
        <f t="shared" si="938"/>
        <v>0</v>
      </c>
      <c r="AR777" s="144">
        <f t="shared" si="938"/>
        <v>0</v>
      </c>
      <c r="AS777" s="144">
        <f t="shared" si="938"/>
        <v>0</v>
      </c>
      <c r="AT777" s="144">
        <f t="shared" si="938"/>
        <v>0</v>
      </c>
      <c r="AU777" s="155"/>
      <c r="AV777" s="2">
        <f t="shared" si="952"/>
        <v>0</v>
      </c>
      <c r="AW777" s="2">
        <f t="shared" si="965"/>
        <v>0</v>
      </c>
      <c r="AX777" s="2">
        <f t="shared" si="939"/>
        <v>0</v>
      </c>
      <c r="AY777" s="2">
        <f t="shared" si="940"/>
        <v>0</v>
      </c>
      <c r="AZ777" s="2">
        <f t="shared" si="941"/>
        <v>0</v>
      </c>
      <c r="BA777" s="2">
        <f t="shared" si="942"/>
        <v>0</v>
      </c>
      <c r="BB777" s="2">
        <f t="shared" si="943"/>
        <v>0</v>
      </c>
      <c r="BC777" s="2">
        <f t="shared" si="944"/>
        <v>0</v>
      </c>
      <c r="BD777" s="2">
        <f t="shared" si="945"/>
        <v>0</v>
      </c>
      <c r="BE777" s="2">
        <f t="shared" si="946"/>
        <v>0</v>
      </c>
      <c r="BF777" s="2">
        <f t="shared" si="947"/>
        <v>0</v>
      </c>
      <c r="BG777" s="2">
        <f t="shared" si="948"/>
        <v>0</v>
      </c>
      <c r="BH777" s="145"/>
      <c r="BU777" s="145"/>
      <c r="CH777" s="145"/>
      <c r="CU777" s="145"/>
      <c r="DH777" s="145"/>
      <c r="DU777" s="145"/>
      <c r="EH777" s="145"/>
    </row>
    <row r="778" spans="1:138" ht="15.75" hidden="1" outlineLevel="1" x14ac:dyDescent="0.25">
      <c r="A778" s="2">
        <f t="shared" si="957"/>
        <v>79</v>
      </c>
      <c r="B778" s="88">
        <f t="shared" si="957"/>
        <v>0</v>
      </c>
      <c r="C778" s="88">
        <f t="shared" si="957"/>
        <v>0</v>
      </c>
      <c r="D778" s="2">
        <f t="shared" si="957"/>
        <v>0</v>
      </c>
      <c r="E778" s="161">
        <f t="shared" si="957"/>
        <v>0</v>
      </c>
      <c r="H778" s="174">
        <v>0</v>
      </c>
      <c r="I778" s="144">
        <f t="shared" ref="I778:T778" si="967">I83-I222+H778</f>
        <v>0</v>
      </c>
      <c r="J778" s="144">
        <f t="shared" si="967"/>
        <v>0</v>
      </c>
      <c r="K778" s="144">
        <f t="shared" si="967"/>
        <v>0</v>
      </c>
      <c r="L778" s="144">
        <f t="shared" si="967"/>
        <v>0</v>
      </c>
      <c r="M778" s="144">
        <f t="shared" si="967"/>
        <v>0</v>
      </c>
      <c r="N778" s="144">
        <f t="shared" si="967"/>
        <v>0</v>
      </c>
      <c r="O778" s="144">
        <f t="shared" si="967"/>
        <v>0</v>
      </c>
      <c r="P778" s="144">
        <f t="shared" si="967"/>
        <v>0</v>
      </c>
      <c r="Q778" s="144">
        <f t="shared" si="967"/>
        <v>0</v>
      </c>
      <c r="R778" s="144">
        <f t="shared" si="967"/>
        <v>0</v>
      </c>
      <c r="S778" s="144">
        <f t="shared" si="967"/>
        <v>0</v>
      </c>
      <c r="T778" s="144">
        <f t="shared" si="967"/>
        <v>0</v>
      </c>
      <c r="V778" s="144">
        <f t="shared" si="950"/>
        <v>0</v>
      </c>
      <c r="W778" s="144">
        <f t="shared" si="937"/>
        <v>0</v>
      </c>
      <c r="X778" s="144">
        <f t="shared" si="937"/>
        <v>0</v>
      </c>
      <c r="Y778" s="144">
        <f t="shared" si="937"/>
        <v>0</v>
      </c>
      <c r="Z778" s="144">
        <f t="shared" si="937"/>
        <v>0</v>
      </c>
      <c r="AA778" s="144">
        <f t="shared" si="937"/>
        <v>0</v>
      </c>
      <c r="AB778" s="144">
        <f t="shared" si="937"/>
        <v>0</v>
      </c>
      <c r="AC778" s="144">
        <f t="shared" si="937"/>
        <v>0</v>
      </c>
      <c r="AD778" s="144">
        <f t="shared" si="937"/>
        <v>0</v>
      </c>
      <c r="AE778" s="144">
        <f t="shared" si="937"/>
        <v>0</v>
      </c>
      <c r="AF778" s="144">
        <f t="shared" si="937"/>
        <v>0</v>
      </c>
      <c r="AG778" s="144">
        <f t="shared" si="937"/>
        <v>0</v>
      </c>
      <c r="AI778" s="144">
        <f t="shared" si="951"/>
        <v>0</v>
      </c>
      <c r="AJ778" s="144">
        <f t="shared" si="938"/>
        <v>0</v>
      </c>
      <c r="AK778" s="144">
        <f t="shared" si="938"/>
        <v>0</v>
      </c>
      <c r="AL778" s="144">
        <f t="shared" si="938"/>
        <v>0</v>
      </c>
      <c r="AM778" s="144">
        <f t="shared" si="938"/>
        <v>0</v>
      </c>
      <c r="AN778" s="144">
        <f t="shared" si="938"/>
        <v>0</v>
      </c>
      <c r="AO778" s="144">
        <f t="shared" si="938"/>
        <v>0</v>
      </c>
      <c r="AP778" s="144">
        <f t="shared" si="938"/>
        <v>0</v>
      </c>
      <c r="AQ778" s="144">
        <f t="shared" si="938"/>
        <v>0</v>
      </c>
      <c r="AR778" s="144">
        <f t="shared" si="938"/>
        <v>0</v>
      </c>
      <c r="AS778" s="144">
        <f t="shared" si="938"/>
        <v>0</v>
      </c>
      <c r="AT778" s="144">
        <f t="shared" si="938"/>
        <v>0</v>
      </c>
      <c r="AU778" s="155"/>
      <c r="AV778" s="2">
        <f t="shared" si="952"/>
        <v>0</v>
      </c>
      <c r="AW778" s="2">
        <f t="shared" si="965"/>
        <v>0</v>
      </c>
      <c r="AX778" s="2">
        <f t="shared" si="939"/>
        <v>0</v>
      </c>
      <c r="AY778" s="2">
        <f t="shared" si="940"/>
        <v>0</v>
      </c>
      <c r="AZ778" s="2">
        <f t="shared" si="941"/>
        <v>0</v>
      </c>
      <c r="BA778" s="2">
        <f t="shared" si="942"/>
        <v>0</v>
      </c>
      <c r="BB778" s="2">
        <f t="shared" si="943"/>
        <v>0</v>
      </c>
      <c r="BC778" s="2">
        <f t="shared" si="944"/>
        <v>0</v>
      </c>
      <c r="BD778" s="2">
        <f t="shared" si="945"/>
        <v>0</v>
      </c>
      <c r="BE778" s="2">
        <f t="shared" si="946"/>
        <v>0</v>
      </c>
      <c r="BF778" s="2">
        <f t="shared" si="947"/>
        <v>0</v>
      </c>
      <c r="BG778" s="2">
        <f t="shared" si="948"/>
        <v>0</v>
      </c>
      <c r="BH778" s="145"/>
      <c r="BU778" s="145"/>
      <c r="CH778" s="145"/>
      <c r="CU778" s="145"/>
      <c r="DH778" s="145"/>
      <c r="DU778" s="145"/>
      <c r="EH778" s="145"/>
    </row>
    <row r="779" spans="1:138" ht="15.75" hidden="1" outlineLevel="1" x14ac:dyDescent="0.25">
      <c r="A779" s="2">
        <f t="shared" si="957"/>
        <v>80</v>
      </c>
      <c r="B779" s="88">
        <f t="shared" si="957"/>
        <v>0</v>
      </c>
      <c r="C779" s="88">
        <f t="shared" si="957"/>
        <v>0</v>
      </c>
      <c r="D779" s="2">
        <f t="shared" si="957"/>
        <v>0</v>
      </c>
      <c r="E779" s="161">
        <f t="shared" si="957"/>
        <v>0</v>
      </c>
      <c r="H779" s="174">
        <v>0</v>
      </c>
      <c r="I779" s="144">
        <f t="shared" ref="I779:T779" si="968">I84-I223+H779</f>
        <v>0</v>
      </c>
      <c r="J779" s="144">
        <f t="shared" si="968"/>
        <v>0</v>
      </c>
      <c r="K779" s="144">
        <f t="shared" si="968"/>
        <v>0</v>
      </c>
      <c r="L779" s="144">
        <f t="shared" si="968"/>
        <v>0</v>
      </c>
      <c r="M779" s="144">
        <f t="shared" si="968"/>
        <v>0</v>
      </c>
      <c r="N779" s="144">
        <f t="shared" si="968"/>
        <v>0</v>
      </c>
      <c r="O779" s="144">
        <f t="shared" si="968"/>
        <v>0</v>
      </c>
      <c r="P779" s="144">
        <f t="shared" si="968"/>
        <v>0</v>
      </c>
      <c r="Q779" s="144">
        <f t="shared" si="968"/>
        <v>0</v>
      </c>
      <c r="R779" s="144">
        <f t="shared" si="968"/>
        <v>0</v>
      </c>
      <c r="S779" s="144">
        <f t="shared" si="968"/>
        <v>0</v>
      </c>
      <c r="T779" s="144">
        <f t="shared" si="968"/>
        <v>0</v>
      </c>
      <c r="V779" s="144">
        <f t="shared" si="950"/>
        <v>0</v>
      </c>
      <c r="W779" s="144">
        <f t="shared" si="937"/>
        <v>0</v>
      </c>
      <c r="X779" s="144">
        <f t="shared" si="937"/>
        <v>0</v>
      </c>
      <c r="Y779" s="144">
        <f t="shared" si="937"/>
        <v>0</v>
      </c>
      <c r="Z779" s="144">
        <f t="shared" si="937"/>
        <v>0</v>
      </c>
      <c r="AA779" s="144">
        <f t="shared" si="937"/>
        <v>0</v>
      </c>
      <c r="AB779" s="144">
        <f t="shared" si="937"/>
        <v>0</v>
      </c>
      <c r="AC779" s="144">
        <f t="shared" si="937"/>
        <v>0</v>
      </c>
      <c r="AD779" s="144">
        <f t="shared" si="937"/>
        <v>0</v>
      </c>
      <c r="AE779" s="144">
        <f t="shared" si="937"/>
        <v>0</v>
      </c>
      <c r="AF779" s="144">
        <f t="shared" si="937"/>
        <v>0</v>
      </c>
      <c r="AG779" s="144">
        <f t="shared" si="937"/>
        <v>0</v>
      </c>
      <c r="AI779" s="144">
        <f t="shared" si="951"/>
        <v>0</v>
      </c>
      <c r="AJ779" s="144">
        <f t="shared" si="938"/>
        <v>0</v>
      </c>
      <c r="AK779" s="144">
        <f t="shared" si="938"/>
        <v>0</v>
      </c>
      <c r="AL779" s="144">
        <f t="shared" si="938"/>
        <v>0</v>
      </c>
      <c r="AM779" s="144">
        <f t="shared" si="938"/>
        <v>0</v>
      </c>
      <c r="AN779" s="144">
        <f t="shared" si="938"/>
        <v>0</v>
      </c>
      <c r="AO779" s="144">
        <f t="shared" si="938"/>
        <v>0</v>
      </c>
      <c r="AP779" s="144">
        <f t="shared" si="938"/>
        <v>0</v>
      </c>
      <c r="AQ779" s="144">
        <f t="shared" si="938"/>
        <v>0</v>
      </c>
      <c r="AR779" s="144">
        <f t="shared" si="938"/>
        <v>0</v>
      </c>
      <c r="AS779" s="144">
        <f t="shared" si="938"/>
        <v>0</v>
      </c>
      <c r="AT779" s="144">
        <f t="shared" si="938"/>
        <v>0</v>
      </c>
      <c r="AU779" s="155"/>
      <c r="AV779" s="2">
        <f t="shared" si="952"/>
        <v>0</v>
      </c>
      <c r="AW779" s="2">
        <f t="shared" si="965"/>
        <v>0</v>
      </c>
      <c r="AX779" s="2">
        <f t="shared" si="939"/>
        <v>0</v>
      </c>
      <c r="AY779" s="2">
        <f t="shared" si="940"/>
        <v>0</v>
      </c>
      <c r="AZ779" s="2">
        <f t="shared" si="941"/>
        <v>0</v>
      </c>
      <c r="BA779" s="2">
        <f t="shared" si="942"/>
        <v>0</v>
      </c>
      <c r="BB779" s="2">
        <f t="shared" si="943"/>
        <v>0</v>
      </c>
      <c r="BC779" s="2">
        <f t="shared" si="944"/>
        <v>0</v>
      </c>
      <c r="BD779" s="2">
        <f t="shared" si="945"/>
        <v>0</v>
      </c>
      <c r="BE779" s="2">
        <f t="shared" si="946"/>
        <v>0</v>
      </c>
      <c r="BF779" s="2">
        <f t="shared" si="947"/>
        <v>0</v>
      </c>
      <c r="BG779" s="2">
        <f t="shared" si="948"/>
        <v>0</v>
      </c>
      <c r="BH779" s="145"/>
      <c r="BU779" s="145"/>
      <c r="CH779" s="145"/>
      <c r="CU779" s="145"/>
      <c r="DH779" s="145"/>
      <c r="DU779" s="145"/>
      <c r="EH779" s="145"/>
    </row>
    <row r="780" spans="1:138" ht="15.75" hidden="1" outlineLevel="1" x14ac:dyDescent="0.25">
      <c r="A780" s="2">
        <f t="shared" ref="A780:E789" si="969">A641</f>
        <v>81</v>
      </c>
      <c r="B780" s="88">
        <f t="shared" si="969"/>
        <v>0</v>
      </c>
      <c r="C780" s="88">
        <f t="shared" si="969"/>
        <v>0</v>
      </c>
      <c r="D780" s="2">
        <f t="shared" si="969"/>
        <v>0</v>
      </c>
      <c r="E780" s="161">
        <f t="shared" si="969"/>
        <v>0</v>
      </c>
      <c r="H780" s="174">
        <v>0</v>
      </c>
      <c r="I780" s="144">
        <f t="shared" ref="I780:T780" si="970">I85-I224+H780</f>
        <v>0</v>
      </c>
      <c r="J780" s="144">
        <f t="shared" si="970"/>
        <v>0</v>
      </c>
      <c r="K780" s="144">
        <f t="shared" si="970"/>
        <v>0</v>
      </c>
      <c r="L780" s="144">
        <f t="shared" si="970"/>
        <v>0</v>
      </c>
      <c r="M780" s="144">
        <f t="shared" si="970"/>
        <v>0</v>
      </c>
      <c r="N780" s="144">
        <f t="shared" si="970"/>
        <v>0</v>
      </c>
      <c r="O780" s="144">
        <f t="shared" si="970"/>
        <v>0</v>
      </c>
      <c r="P780" s="144">
        <f t="shared" si="970"/>
        <v>0</v>
      </c>
      <c r="Q780" s="144">
        <f t="shared" si="970"/>
        <v>0</v>
      </c>
      <c r="R780" s="144">
        <f t="shared" si="970"/>
        <v>0</v>
      </c>
      <c r="S780" s="144">
        <f t="shared" si="970"/>
        <v>0</v>
      </c>
      <c r="T780" s="144">
        <f t="shared" si="970"/>
        <v>0</v>
      </c>
      <c r="V780" s="144">
        <f t="shared" si="950"/>
        <v>0</v>
      </c>
      <c r="W780" s="144">
        <f t="shared" ref="W780:AG795" si="971">W85-W224+V780</f>
        <v>0</v>
      </c>
      <c r="X780" s="144">
        <f t="shared" si="971"/>
        <v>0</v>
      </c>
      <c r="Y780" s="144">
        <f t="shared" si="971"/>
        <v>0</v>
      </c>
      <c r="Z780" s="144">
        <f t="shared" si="971"/>
        <v>0</v>
      </c>
      <c r="AA780" s="144">
        <f t="shared" si="971"/>
        <v>0</v>
      </c>
      <c r="AB780" s="144">
        <f t="shared" si="971"/>
        <v>0</v>
      </c>
      <c r="AC780" s="144">
        <f t="shared" si="971"/>
        <v>0</v>
      </c>
      <c r="AD780" s="144">
        <f t="shared" si="971"/>
        <v>0</v>
      </c>
      <c r="AE780" s="144">
        <f t="shared" si="971"/>
        <v>0</v>
      </c>
      <c r="AF780" s="144">
        <f t="shared" si="971"/>
        <v>0</v>
      </c>
      <c r="AG780" s="144">
        <f t="shared" si="971"/>
        <v>0</v>
      </c>
      <c r="AI780" s="144">
        <f t="shared" si="951"/>
        <v>0</v>
      </c>
      <c r="AJ780" s="144">
        <f t="shared" ref="AJ780:AT795" si="972">AJ85-AJ224+AI780</f>
        <v>0</v>
      </c>
      <c r="AK780" s="144">
        <f t="shared" si="972"/>
        <v>0</v>
      </c>
      <c r="AL780" s="144">
        <f t="shared" si="972"/>
        <v>0</v>
      </c>
      <c r="AM780" s="144">
        <f t="shared" si="972"/>
        <v>0</v>
      </c>
      <c r="AN780" s="144">
        <f t="shared" si="972"/>
        <v>0</v>
      </c>
      <c r="AO780" s="144">
        <f t="shared" si="972"/>
        <v>0</v>
      </c>
      <c r="AP780" s="144">
        <f t="shared" si="972"/>
        <v>0</v>
      </c>
      <c r="AQ780" s="144">
        <f t="shared" si="972"/>
        <v>0</v>
      </c>
      <c r="AR780" s="144">
        <f t="shared" si="972"/>
        <v>0</v>
      </c>
      <c r="AS780" s="144">
        <f t="shared" si="972"/>
        <v>0</v>
      </c>
      <c r="AT780" s="144">
        <f t="shared" si="972"/>
        <v>0</v>
      </c>
      <c r="AU780" s="155"/>
      <c r="AV780" s="2">
        <f t="shared" si="952"/>
        <v>0</v>
      </c>
      <c r="AW780" s="2">
        <f t="shared" si="965"/>
        <v>0</v>
      </c>
      <c r="AX780" s="2">
        <f t="shared" si="939"/>
        <v>0</v>
      </c>
      <c r="AY780" s="2">
        <f t="shared" si="940"/>
        <v>0</v>
      </c>
      <c r="AZ780" s="2">
        <f t="shared" si="941"/>
        <v>0</v>
      </c>
      <c r="BA780" s="2">
        <f t="shared" si="942"/>
        <v>0</v>
      </c>
      <c r="BB780" s="2">
        <f t="shared" si="943"/>
        <v>0</v>
      </c>
      <c r="BC780" s="2">
        <f t="shared" si="944"/>
        <v>0</v>
      </c>
      <c r="BD780" s="2">
        <f t="shared" si="945"/>
        <v>0</v>
      </c>
      <c r="BE780" s="2">
        <f t="shared" si="946"/>
        <v>0</v>
      </c>
      <c r="BF780" s="2">
        <f t="shared" si="947"/>
        <v>0</v>
      </c>
      <c r="BG780" s="2">
        <f t="shared" si="948"/>
        <v>0</v>
      </c>
      <c r="BH780" s="145"/>
      <c r="BU780" s="145"/>
      <c r="CH780" s="145"/>
      <c r="CU780" s="145"/>
      <c r="DH780" s="145"/>
      <c r="DU780" s="145"/>
      <c r="EH780" s="145"/>
    </row>
    <row r="781" spans="1:138" ht="15.75" hidden="1" outlineLevel="1" x14ac:dyDescent="0.25">
      <c r="A781" s="2">
        <f t="shared" si="969"/>
        <v>82</v>
      </c>
      <c r="B781" s="88">
        <f t="shared" si="969"/>
        <v>0</v>
      </c>
      <c r="C781" s="88">
        <f t="shared" si="969"/>
        <v>0</v>
      </c>
      <c r="D781" s="2">
        <f t="shared" si="969"/>
        <v>0</v>
      </c>
      <c r="E781" s="161">
        <f t="shared" si="969"/>
        <v>0</v>
      </c>
      <c r="H781" s="174">
        <v>0</v>
      </c>
      <c r="I781" s="144">
        <f t="shared" ref="I781:T781" si="973">I86-I225+H781</f>
        <v>0</v>
      </c>
      <c r="J781" s="144">
        <f t="shared" si="973"/>
        <v>0</v>
      </c>
      <c r="K781" s="144">
        <f t="shared" si="973"/>
        <v>0</v>
      </c>
      <c r="L781" s="144">
        <f t="shared" si="973"/>
        <v>0</v>
      </c>
      <c r="M781" s="144">
        <f t="shared" si="973"/>
        <v>0</v>
      </c>
      <c r="N781" s="144">
        <f t="shared" si="973"/>
        <v>0</v>
      </c>
      <c r="O781" s="144">
        <f t="shared" si="973"/>
        <v>0</v>
      </c>
      <c r="P781" s="144">
        <f t="shared" si="973"/>
        <v>0</v>
      </c>
      <c r="Q781" s="144">
        <f t="shared" si="973"/>
        <v>0</v>
      </c>
      <c r="R781" s="144">
        <f t="shared" si="973"/>
        <v>0</v>
      </c>
      <c r="S781" s="144">
        <f t="shared" si="973"/>
        <v>0</v>
      </c>
      <c r="T781" s="144">
        <f t="shared" si="973"/>
        <v>0</v>
      </c>
      <c r="V781" s="144">
        <f t="shared" si="950"/>
        <v>0</v>
      </c>
      <c r="W781" s="144">
        <f t="shared" si="971"/>
        <v>0</v>
      </c>
      <c r="X781" s="144">
        <f t="shared" si="971"/>
        <v>0</v>
      </c>
      <c r="Y781" s="144">
        <f t="shared" si="971"/>
        <v>0</v>
      </c>
      <c r="Z781" s="144">
        <f t="shared" si="971"/>
        <v>0</v>
      </c>
      <c r="AA781" s="144">
        <f t="shared" si="971"/>
        <v>0</v>
      </c>
      <c r="AB781" s="144">
        <f t="shared" si="971"/>
        <v>0</v>
      </c>
      <c r="AC781" s="144">
        <f t="shared" si="971"/>
        <v>0</v>
      </c>
      <c r="AD781" s="144">
        <f t="shared" si="971"/>
        <v>0</v>
      </c>
      <c r="AE781" s="144">
        <f t="shared" si="971"/>
        <v>0</v>
      </c>
      <c r="AF781" s="144">
        <f t="shared" si="971"/>
        <v>0</v>
      </c>
      <c r="AG781" s="144">
        <f t="shared" si="971"/>
        <v>0</v>
      </c>
      <c r="AI781" s="144">
        <f t="shared" si="951"/>
        <v>0</v>
      </c>
      <c r="AJ781" s="144">
        <f t="shared" si="972"/>
        <v>0</v>
      </c>
      <c r="AK781" s="144">
        <f t="shared" si="972"/>
        <v>0</v>
      </c>
      <c r="AL781" s="144">
        <f t="shared" si="972"/>
        <v>0</v>
      </c>
      <c r="AM781" s="144">
        <f t="shared" si="972"/>
        <v>0</v>
      </c>
      <c r="AN781" s="144">
        <f t="shared" si="972"/>
        <v>0</v>
      </c>
      <c r="AO781" s="144">
        <f t="shared" si="972"/>
        <v>0</v>
      </c>
      <c r="AP781" s="144">
        <f t="shared" si="972"/>
        <v>0</v>
      </c>
      <c r="AQ781" s="144">
        <f t="shared" si="972"/>
        <v>0</v>
      </c>
      <c r="AR781" s="144">
        <f t="shared" si="972"/>
        <v>0</v>
      </c>
      <c r="AS781" s="144">
        <f t="shared" si="972"/>
        <v>0</v>
      </c>
      <c r="AT781" s="144">
        <f t="shared" si="972"/>
        <v>0</v>
      </c>
      <c r="AU781" s="155"/>
      <c r="AV781" s="2">
        <f t="shared" si="952"/>
        <v>0</v>
      </c>
      <c r="AW781" s="2">
        <f t="shared" si="965"/>
        <v>0</v>
      </c>
      <c r="AX781" s="2">
        <f t="shared" si="939"/>
        <v>0</v>
      </c>
      <c r="AY781" s="2">
        <f t="shared" si="940"/>
        <v>0</v>
      </c>
      <c r="AZ781" s="2">
        <f t="shared" si="941"/>
        <v>0</v>
      </c>
      <c r="BA781" s="2">
        <f t="shared" si="942"/>
        <v>0</v>
      </c>
      <c r="BB781" s="2">
        <f t="shared" si="943"/>
        <v>0</v>
      </c>
      <c r="BC781" s="2">
        <f t="shared" si="944"/>
        <v>0</v>
      </c>
      <c r="BD781" s="2">
        <f t="shared" si="945"/>
        <v>0</v>
      </c>
      <c r="BE781" s="2">
        <f t="shared" si="946"/>
        <v>0</v>
      </c>
      <c r="BF781" s="2">
        <f t="shared" si="947"/>
        <v>0</v>
      </c>
      <c r="BG781" s="2">
        <f t="shared" si="948"/>
        <v>0</v>
      </c>
      <c r="BH781" s="145"/>
      <c r="BU781" s="145"/>
      <c r="CH781" s="145"/>
      <c r="CU781" s="145"/>
      <c r="DH781" s="145"/>
      <c r="DU781" s="145"/>
      <c r="EH781" s="145"/>
    </row>
    <row r="782" spans="1:138" ht="15.75" hidden="1" outlineLevel="1" x14ac:dyDescent="0.25">
      <c r="A782" s="2">
        <f t="shared" si="969"/>
        <v>83</v>
      </c>
      <c r="B782" s="88">
        <f t="shared" si="969"/>
        <v>0</v>
      </c>
      <c r="C782" s="88">
        <f t="shared" si="969"/>
        <v>0</v>
      </c>
      <c r="D782" s="2">
        <f t="shared" si="969"/>
        <v>0</v>
      </c>
      <c r="E782" s="161">
        <f t="shared" si="969"/>
        <v>0</v>
      </c>
      <c r="H782" s="174">
        <v>0</v>
      </c>
      <c r="I782" s="144">
        <f t="shared" ref="I782:T782" si="974">I87-I226+H782</f>
        <v>0</v>
      </c>
      <c r="J782" s="144">
        <f t="shared" si="974"/>
        <v>0</v>
      </c>
      <c r="K782" s="144">
        <f t="shared" si="974"/>
        <v>0</v>
      </c>
      <c r="L782" s="144">
        <f t="shared" si="974"/>
        <v>0</v>
      </c>
      <c r="M782" s="144">
        <f t="shared" si="974"/>
        <v>0</v>
      </c>
      <c r="N782" s="144">
        <f t="shared" si="974"/>
        <v>0</v>
      </c>
      <c r="O782" s="144">
        <f t="shared" si="974"/>
        <v>0</v>
      </c>
      <c r="P782" s="144">
        <f t="shared" si="974"/>
        <v>0</v>
      </c>
      <c r="Q782" s="144">
        <f t="shared" si="974"/>
        <v>0</v>
      </c>
      <c r="R782" s="144">
        <f t="shared" si="974"/>
        <v>0</v>
      </c>
      <c r="S782" s="144">
        <f t="shared" si="974"/>
        <v>0</v>
      </c>
      <c r="T782" s="144">
        <f t="shared" si="974"/>
        <v>0</v>
      </c>
      <c r="V782" s="144">
        <f t="shared" si="950"/>
        <v>0</v>
      </c>
      <c r="W782" s="144">
        <f t="shared" si="971"/>
        <v>0</v>
      </c>
      <c r="X782" s="144">
        <f t="shared" si="971"/>
        <v>0</v>
      </c>
      <c r="Y782" s="144">
        <f t="shared" si="971"/>
        <v>0</v>
      </c>
      <c r="Z782" s="144">
        <f t="shared" si="971"/>
        <v>0</v>
      </c>
      <c r="AA782" s="144">
        <f t="shared" si="971"/>
        <v>0</v>
      </c>
      <c r="AB782" s="144">
        <f t="shared" si="971"/>
        <v>0</v>
      </c>
      <c r="AC782" s="144">
        <f t="shared" si="971"/>
        <v>0</v>
      </c>
      <c r="AD782" s="144">
        <f t="shared" si="971"/>
        <v>0</v>
      </c>
      <c r="AE782" s="144">
        <f t="shared" si="971"/>
        <v>0</v>
      </c>
      <c r="AF782" s="144">
        <f t="shared" si="971"/>
        <v>0</v>
      </c>
      <c r="AG782" s="144">
        <f t="shared" si="971"/>
        <v>0</v>
      </c>
      <c r="AI782" s="144">
        <f t="shared" si="951"/>
        <v>0</v>
      </c>
      <c r="AJ782" s="144">
        <f t="shared" si="972"/>
        <v>0</v>
      </c>
      <c r="AK782" s="144">
        <f t="shared" si="972"/>
        <v>0</v>
      </c>
      <c r="AL782" s="144">
        <f t="shared" si="972"/>
        <v>0</v>
      </c>
      <c r="AM782" s="144">
        <f t="shared" si="972"/>
        <v>0</v>
      </c>
      <c r="AN782" s="144">
        <f t="shared" si="972"/>
        <v>0</v>
      </c>
      <c r="AO782" s="144">
        <f t="shared" si="972"/>
        <v>0</v>
      </c>
      <c r="AP782" s="144">
        <f t="shared" si="972"/>
        <v>0</v>
      </c>
      <c r="AQ782" s="144">
        <f t="shared" si="972"/>
        <v>0</v>
      </c>
      <c r="AR782" s="144">
        <f t="shared" si="972"/>
        <v>0</v>
      </c>
      <c r="AS782" s="144">
        <f t="shared" si="972"/>
        <v>0</v>
      </c>
      <c r="AT782" s="144">
        <f t="shared" si="972"/>
        <v>0</v>
      </c>
      <c r="AU782" s="155"/>
      <c r="AV782" s="2">
        <f t="shared" si="952"/>
        <v>0</v>
      </c>
      <c r="AW782" s="2">
        <f t="shared" si="965"/>
        <v>0</v>
      </c>
      <c r="AX782" s="2">
        <f t="shared" si="939"/>
        <v>0</v>
      </c>
      <c r="AY782" s="2">
        <f t="shared" si="940"/>
        <v>0</v>
      </c>
      <c r="AZ782" s="2">
        <f t="shared" si="941"/>
        <v>0</v>
      </c>
      <c r="BA782" s="2">
        <f t="shared" si="942"/>
        <v>0</v>
      </c>
      <c r="BB782" s="2">
        <f t="shared" si="943"/>
        <v>0</v>
      </c>
      <c r="BC782" s="2">
        <f t="shared" si="944"/>
        <v>0</v>
      </c>
      <c r="BD782" s="2">
        <f t="shared" si="945"/>
        <v>0</v>
      </c>
      <c r="BE782" s="2">
        <f t="shared" si="946"/>
        <v>0</v>
      </c>
      <c r="BF782" s="2">
        <f t="shared" si="947"/>
        <v>0</v>
      </c>
      <c r="BG782" s="2">
        <f t="shared" si="948"/>
        <v>0</v>
      </c>
      <c r="BH782" s="145"/>
      <c r="BU782" s="145"/>
      <c r="CH782" s="145"/>
      <c r="CU782" s="145"/>
      <c r="DH782" s="145"/>
      <c r="DU782" s="145"/>
      <c r="EH782" s="145"/>
    </row>
    <row r="783" spans="1:138" ht="15.75" hidden="1" outlineLevel="1" x14ac:dyDescent="0.25">
      <c r="A783" s="2">
        <f t="shared" si="969"/>
        <v>84</v>
      </c>
      <c r="B783" s="88">
        <f t="shared" si="969"/>
        <v>0</v>
      </c>
      <c r="C783" s="88">
        <f t="shared" si="969"/>
        <v>0</v>
      </c>
      <c r="D783" s="2">
        <f t="shared" si="969"/>
        <v>0</v>
      </c>
      <c r="E783" s="161">
        <f t="shared" si="969"/>
        <v>0</v>
      </c>
      <c r="H783" s="174">
        <v>0</v>
      </c>
      <c r="I783" s="144">
        <f t="shared" ref="I783:T783" si="975">I88-I227+H783</f>
        <v>0</v>
      </c>
      <c r="J783" s="144">
        <f t="shared" si="975"/>
        <v>0</v>
      </c>
      <c r="K783" s="144">
        <f t="shared" si="975"/>
        <v>0</v>
      </c>
      <c r="L783" s="144">
        <f t="shared" si="975"/>
        <v>0</v>
      </c>
      <c r="M783" s="144">
        <f t="shared" si="975"/>
        <v>0</v>
      </c>
      <c r="N783" s="144">
        <f t="shared" si="975"/>
        <v>0</v>
      </c>
      <c r="O783" s="144">
        <f t="shared" si="975"/>
        <v>0</v>
      </c>
      <c r="P783" s="144">
        <f t="shared" si="975"/>
        <v>0</v>
      </c>
      <c r="Q783" s="144">
        <f t="shared" si="975"/>
        <v>0</v>
      </c>
      <c r="R783" s="144">
        <f t="shared" si="975"/>
        <v>0</v>
      </c>
      <c r="S783" s="144">
        <f t="shared" si="975"/>
        <v>0</v>
      </c>
      <c r="T783" s="144">
        <f t="shared" si="975"/>
        <v>0</v>
      </c>
      <c r="V783" s="144">
        <f t="shared" si="950"/>
        <v>0</v>
      </c>
      <c r="W783" s="144">
        <f t="shared" si="971"/>
        <v>0</v>
      </c>
      <c r="X783" s="144">
        <f t="shared" si="971"/>
        <v>0</v>
      </c>
      <c r="Y783" s="144">
        <f t="shared" si="971"/>
        <v>0</v>
      </c>
      <c r="Z783" s="144">
        <f t="shared" si="971"/>
        <v>0</v>
      </c>
      <c r="AA783" s="144">
        <f t="shared" si="971"/>
        <v>0</v>
      </c>
      <c r="AB783" s="144">
        <f t="shared" si="971"/>
        <v>0</v>
      </c>
      <c r="AC783" s="144">
        <f t="shared" si="971"/>
        <v>0</v>
      </c>
      <c r="AD783" s="144">
        <f t="shared" si="971"/>
        <v>0</v>
      </c>
      <c r="AE783" s="144">
        <f t="shared" si="971"/>
        <v>0</v>
      </c>
      <c r="AF783" s="144">
        <f t="shared" si="971"/>
        <v>0</v>
      </c>
      <c r="AG783" s="144">
        <f t="shared" si="971"/>
        <v>0</v>
      </c>
      <c r="AI783" s="144">
        <f t="shared" si="951"/>
        <v>0</v>
      </c>
      <c r="AJ783" s="144">
        <f t="shared" si="972"/>
        <v>0</v>
      </c>
      <c r="AK783" s="144">
        <f t="shared" si="972"/>
        <v>0</v>
      </c>
      <c r="AL783" s="144">
        <f t="shared" si="972"/>
        <v>0</v>
      </c>
      <c r="AM783" s="144">
        <f t="shared" si="972"/>
        <v>0</v>
      </c>
      <c r="AN783" s="144">
        <f t="shared" si="972"/>
        <v>0</v>
      </c>
      <c r="AO783" s="144">
        <f t="shared" si="972"/>
        <v>0</v>
      </c>
      <c r="AP783" s="144">
        <f t="shared" si="972"/>
        <v>0</v>
      </c>
      <c r="AQ783" s="144">
        <f t="shared" si="972"/>
        <v>0</v>
      </c>
      <c r="AR783" s="144">
        <f t="shared" si="972"/>
        <v>0</v>
      </c>
      <c r="AS783" s="144">
        <f t="shared" si="972"/>
        <v>0</v>
      </c>
      <c r="AT783" s="144">
        <f t="shared" si="972"/>
        <v>0</v>
      </c>
      <c r="AU783" s="155"/>
      <c r="AV783" s="2">
        <f t="shared" si="952"/>
        <v>0</v>
      </c>
      <c r="AW783" s="2">
        <f t="shared" si="965"/>
        <v>0</v>
      </c>
      <c r="AX783" s="2">
        <f t="shared" si="939"/>
        <v>0</v>
      </c>
      <c r="AY783" s="2">
        <f t="shared" si="940"/>
        <v>0</v>
      </c>
      <c r="AZ783" s="2">
        <f t="shared" si="941"/>
        <v>0</v>
      </c>
      <c r="BA783" s="2">
        <f t="shared" si="942"/>
        <v>0</v>
      </c>
      <c r="BB783" s="2">
        <f t="shared" si="943"/>
        <v>0</v>
      </c>
      <c r="BC783" s="2">
        <f t="shared" si="944"/>
        <v>0</v>
      </c>
      <c r="BD783" s="2">
        <f t="shared" si="945"/>
        <v>0</v>
      </c>
      <c r="BE783" s="2">
        <f t="shared" si="946"/>
        <v>0</v>
      </c>
      <c r="BF783" s="2">
        <f t="shared" si="947"/>
        <v>0</v>
      </c>
      <c r="BG783" s="2">
        <f t="shared" si="948"/>
        <v>0</v>
      </c>
      <c r="BH783" s="145"/>
      <c r="BU783" s="145"/>
      <c r="CH783" s="145"/>
      <c r="CU783" s="145"/>
      <c r="DH783" s="145"/>
      <c r="DU783" s="145"/>
      <c r="EH783" s="145"/>
    </row>
    <row r="784" spans="1:138" ht="15.75" hidden="1" outlineLevel="1" x14ac:dyDescent="0.25">
      <c r="A784" s="2">
        <f t="shared" si="969"/>
        <v>85</v>
      </c>
      <c r="B784" s="88">
        <f t="shared" si="969"/>
        <v>0</v>
      </c>
      <c r="C784" s="88">
        <f t="shared" si="969"/>
        <v>0</v>
      </c>
      <c r="D784" s="2">
        <f t="shared" si="969"/>
        <v>0</v>
      </c>
      <c r="E784" s="161">
        <f t="shared" si="969"/>
        <v>0</v>
      </c>
      <c r="H784" s="174">
        <v>0</v>
      </c>
      <c r="I784" s="144">
        <f t="shared" ref="I784:T784" si="976">I89-I228+H784</f>
        <v>0</v>
      </c>
      <c r="J784" s="144">
        <f t="shared" si="976"/>
        <v>0</v>
      </c>
      <c r="K784" s="144">
        <f t="shared" si="976"/>
        <v>0</v>
      </c>
      <c r="L784" s="144">
        <f t="shared" si="976"/>
        <v>0</v>
      </c>
      <c r="M784" s="144">
        <f t="shared" si="976"/>
        <v>0</v>
      </c>
      <c r="N784" s="144">
        <f t="shared" si="976"/>
        <v>0</v>
      </c>
      <c r="O784" s="144">
        <f t="shared" si="976"/>
        <v>0</v>
      </c>
      <c r="P784" s="144">
        <f t="shared" si="976"/>
        <v>0</v>
      </c>
      <c r="Q784" s="144">
        <f t="shared" si="976"/>
        <v>0</v>
      </c>
      <c r="R784" s="144">
        <f t="shared" si="976"/>
        <v>0</v>
      </c>
      <c r="S784" s="144">
        <f t="shared" si="976"/>
        <v>0</v>
      </c>
      <c r="T784" s="144">
        <f t="shared" si="976"/>
        <v>0</v>
      </c>
      <c r="V784" s="144">
        <f t="shared" si="950"/>
        <v>0</v>
      </c>
      <c r="W784" s="144">
        <f t="shared" si="971"/>
        <v>0</v>
      </c>
      <c r="X784" s="144">
        <f t="shared" si="971"/>
        <v>0</v>
      </c>
      <c r="Y784" s="144">
        <f t="shared" si="971"/>
        <v>0</v>
      </c>
      <c r="Z784" s="144">
        <f t="shared" si="971"/>
        <v>0</v>
      </c>
      <c r="AA784" s="144">
        <f t="shared" si="971"/>
        <v>0</v>
      </c>
      <c r="AB784" s="144">
        <f t="shared" si="971"/>
        <v>0</v>
      </c>
      <c r="AC784" s="144">
        <f t="shared" si="971"/>
        <v>0</v>
      </c>
      <c r="AD784" s="144">
        <f t="shared" si="971"/>
        <v>0</v>
      </c>
      <c r="AE784" s="144">
        <f t="shared" si="971"/>
        <v>0</v>
      </c>
      <c r="AF784" s="144">
        <f t="shared" si="971"/>
        <v>0</v>
      </c>
      <c r="AG784" s="144">
        <f t="shared" si="971"/>
        <v>0</v>
      </c>
      <c r="AI784" s="144">
        <f t="shared" si="951"/>
        <v>0</v>
      </c>
      <c r="AJ784" s="144">
        <f t="shared" si="972"/>
        <v>0</v>
      </c>
      <c r="AK784" s="144">
        <f t="shared" si="972"/>
        <v>0</v>
      </c>
      <c r="AL784" s="144">
        <f t="shared" si="972"/>
        <v>0</v>
      </c>
      <c r="AM784" s="144">
        <f t="shared" si="972"/>
        <v>0</v>
      </c>
      <c r="AN784" s="144">
        <f t="shared" si="972"/>
        <v>0</v>
      </c>
      <c r="AO784" s="144">
        <f t="shared" si="972"/>
        <v>0</v>
      </c>
      <c r="AP784" s="144">
        <f t="shared" si="972"/>
        <v>0</v>
      </c>
      <c r="AQ784" s="144">
        <f t="shared" si="972"/>
        <v>0</v>
      </c>
      <c r="AR784" s="144">
        <f t="shared" si="972"/>
        <v>0</v>
      </c>
      <c r="AS784" s="144">
        <f t="shared" si="972"/>
        <v>0</v>
      </c>
      <c r="AT784" s="144">
        <f t="shared" si="972"/>
        <v>0</v>
      </c>
      <c r="AU784" s="155"/>
      <c r="AV784" s="2">
        <f t="shared" si="952"/>
        <v>0</v>
      </c>
      <c r="AW784" s="2">
        <f t="shared" si="965"/>
        <v>0</v>
      </c>
      <c r="AX784" s="2">
        <f t="shared" si="939"/>
        <v>0</v>
      </c>
      <c r="AY784" s="2">
        <f t="shared" si="940"/>
        <v>0</v>
      </c>
      <c r="AZ784" s="2">
        <f t="shared" si="941"/>
        <v>0</v>
      </c>
      <c r="BA784" s="2">
        <f t="shared" si="942"/>
        <v>0</v>
      </c>
      <c r="BB784" s="2">
        <f t="shared" si="943"/>
        <v>0</v>
      </c>
      <c r="BC784" s="2">
        <f t="shared" si="944"/>
        <v>0</v>
      </c>
      <c r="BD784" s="2">
        <f t="shared" si="945"/>
        <v>0</v>
      </c>
      <c r="BE784" s="2">
        <f t="shared" si="946"/>
        <v>0</v>
      </c>
      <c r="BF784" s="2">
        <f t="shared" si="947"/>
        <v>0</v>
      </c>
      <c r="BG784" s="2">
        <f t="shared" si="948"/>
        <v>0</v>
      </c>
      <c r="BH784" s="145"/>
      <c r="BU784" s="145"/>
      <c r="CH784" s="145"/>
      <c r="CU784" s="145"/>
      <c r="DH784" s="145"/>
      <c r="DU784" s="145"/>
      <c r="EH784" s="145"/>
    </row>
    <row r="785" spans="1:138" ht="15.75" hidden="1" outlineLevel="1" x14ac:dyDescent="0.25">
      <c r="A785" s="2">
        <f t="shared" si="969"/>
        <v>86</v>
      </c>
      <c r="B785" s="88">
        <f t="shared" si="969"/>
        <v>0</v>
      </c>
      <c r="C785" s="88">
        <f t="shared" si="969"/>
        <v>0</v>
      </c>
      <c r="D785" s="2">
        <f t="shared" si="969"/>
        <v>0</v>
      </c>
      <c r="E785" s="161">
        <f t="shared" si="969"/>
        <v>0</v>
      </c>
      <c r="H785" s="174">
        <v>0</v>
      </c>
      <c r="I785" s="144">
        <f t="shared" ref="I785:T785" si="977">I90-I229+H785</f>
        <v>0</v>
      </c>
      <c r="J785" s="144">
        <f t="shared" si="977"/>
        <v>0</v>
      </c>
      <c r="K785" s="144">
        <f t="shared" si="977"/>
        <v>0</v>
      </c>
      <c r="L785" s="144">
        <f t="shared" si="977"/>
        <v>0</v>
      </c>
      <c r="M785" s="144">
        <f t="shared" si="977"/>
        <v>0</v>
      </c>
      <c r="N785" s="144">
        <f t="shared" si="977"/>
        <v>0</v>
      </c>
      <c r="O785" s="144">
        <f t="shared" si="977"/>
        <v>0</v>
      </c>
      <c r="P785" s="144">
        <f t="shared" si="977"/>
        <v>0</v>
      </c>
      <c r="Q785" s="144">
        <f t="shared" si="977"/>
        <v>0</v>
      </c>
      <c r="R785" s="144">
        <f t="shared" si="977"/>
        <v>0</v>
      </c>
      <c r="S785" s="144">
        <f t="shared" si="977"/>
        <v>0</v>
      </c>
      <c r="T785" s="144">
        <f t="shared" si="977"/>
        <v>0</v>
      </c>
      <c r="V785" s="144">
        <f t="shared" si="950"/>
        <v>0</v>
      </c>
      <c r="W785" s="144">
        <f t="shared" si="971"/>
        <v>0</v>
      </c>
      <c r="X785" s="144">
        <f t="shared" si="971"/>
        <v>0</v>
      </c>
      <c r="Y785" s="144">
        <f t="shared" si="971"/>
        <v>0</v>
      </c>
      <c r="Z785" s="144">
        <f t="shared" si="971"/>
        <v>0</v>
      </c>
      <c r="AA785" s="144">
        <f t="shared" si="971"/>
        <v>0</v>
      </c>
      <c r="AB785" s="144">
        <f t="shared" si="971"/>
        <v>0</v>
      </c>
      <c r="AC785" s="144">
        <f t="shared" si="971"/>
        <v>0</v>
      </c>
      <c r="AD785" s="144">
        <f t="shared" si="971"/>
        <v>0</v>
      </c>
      <c r="AE785" s="144">
        <f t="shared" si="971"/>
        <v>0</v>
      </c>
      <c r="AF785" s="144">
        <f t="shared" si="971"/>
        <v>0</v>
      </c>
      <c r="AG785" s="144">
        <f t="shared" si="971"/>
        <v>0</v>
      </c>
      <c r="AI785" s="144">
        <f t="shared" si="951"/>
        <v>0</v>
      </c>
      <c r="AJ785" s="144">
        <f t="shared" si="972"/>
        <v>0</v>
      </c>
      <c r="AK785" s="144">
        <f t="shared" si="972"/>
        <v>0</v>
      </c>
      <c r="AL785" s="144">
        <f t="shared" si="972"/>
        <v>0</v>
      </c>
      <c r="AM785" s="144">
        <f t="shared" si="972"/>
        <v>0</v>
      </c>
      <c r="AN785" s="144">
        <f t="shared" si="972"/>
        <v>0</v>
      </c>
      <c r="AO785" s="144">
        <f t="shared" si="972"/>
        <v>0</v>
      </c>
      <c r="AP785" s="144">
        <f t="shared" si="972"/>
        <v>0</v>
      </c>
      <c r="AQ785" s="144">
        <f t="shared" si="972"/>
        <v>0</v>
      </c>
      <c r="AR785" s="144">
        <f t="shared" si="972"/>
        <v>0</v>
      </c>
      <c r="AS785" s="144">
        <f t="shared" si="972"/>
        <v>0</v>
      </c>
      <c r="AT785" s="144">
        <f t="shared" si="972"/>
        <v>0</v>
      </c>
      <c r="AU785" s="155"/>
      <c r="AV785" s="2">
        <f t="shared" si="952"/>
        <v>0</v>
      </c>
      <c r="AW785" s="2">
        <f t="shared" si="965"/>
        <v>0</v>
      </c>
      <c r="AX785" s="2">
        <f t="shared" si="939"/>
        <v>0</v>
      </c>
      <c r="AY785" s="2">
        <f t="shared" si="940"/>
        <v>0</v>
      </c>
      <c r="AZ785" s="2">
        <f t="shared" si="941"/>
        <v>0</v>
      </c>
      <c r="BA785" s="2">
        <f t="shared" si="942"/>
        <v>0</v>
      </c>
      <c r="BB785" s="2">
        <f t="shared" si="943"/>
        <v>0</v>
      </c>
      <c r="BC785" s="2">
        <f t="shared" si="944"/>
        <v>0</v>
      </c>
      <c r="BD785" s="2">
        <f t="shared" si="945"/>
        <v>0</v>
      </c>
      <c r="BE785" s="2">
        <f t="shared" si="946"/>
        <v>0</v>
      </c>
      <c r="BF785" s="2">
        <f t="shared" si="947"/>
        <v>0</v>
      </c>
      <c r="BG785" s="2">
        <f t="shared" si="948"/>
        <v>0</v>
      </c>
      <c r="BH785" s="145"/>
      <c r="BU785" s="145"/>
      <c r="CH785" s="145"/>
      <c r="CU785" s="145"/>
      <c r="DH785" s="145"/>
      <c r="DU785" s="145"/>
      <c r="EH785" s="145"/>
    </row>
    <row r="786" spans="1:138" ht="15.75" hidden="1" outlineLevel="1" x14ac:dyDescent="0.25">
      <c r="A786" s="2">
        <f t="shared" si="969"/>
        <v>87</v>
      </c>
      <c r="B786" s="88">
        <f t="shared" si="969"/>
        <v>0</v>
      </c>
      <c r="C786" s="88">
        <f t="shared" si="969"/>
        <v>0</v>
      </c>
      <c r="D786" s="2">
        <f t="shared" si="969"/>
        <v>0</v>
      </c>
      <c r="E786" s="161">
        <f t="shared" si="969"/>
        <v>0</v>
      </c>
      <c r="H786" s="174">
        <v>0</v>
      </c>
      <c r="I786" s="144">
        <f t="shared" ref="I786:T786" si="978">I91-I230+H786</f>
        <v>0</v>
      </c>
      <c r="J786" s="144">
        <f t="shared" si="978"/>
        <v>0</v>
      </c>
      <c r="K786" s="144">
        <f t="shared" si="978"/>
        <v>0</v>
      </c>
      <c r="L786" s="144">
        <f t="shared" si="978"/>
        <v>0</v>
      </c>
      <c r="M786" s="144">
        <f t="shared" si="978"/>
        <v>0</v>
      </c>
      <c r="N786" s="144">
        <f t="shared" si="978"/>
        <v>0</v>
      </c>
      <c r="O786" s="144">
        <f t="shared" si="978"/>
        <v>0</v>
      </c>
      <c r="P786" s="144">
        <f t="shared" si="978"/>
        <v>0</v>
      </c>
      <c r="Q786" s="144">
        <f t="shared" si="978"/>
        <v>0</v>
      </c>
      <c r="R786" s="144">
        <f t="shared" si="978"/>
        <v>0</v>
      </c>
      <c r="S786" s="144">
        <f t="shared" si="978"/>
        <v>0</v>
      </c>
      <c r="T786" s="144">
        <f t="shared" si="978"/>
        <v>0</v>
      </c>
      <c r="V786" s="144">
        <f t="shared" si="950"/>
        <v>0</v>
      </c>
      <c r="W786" s="144">
        <f t="shared" si="971"/>
        <v>0</v>
      </c>
      <c r="X786" s="144">
        <f t="shared" si="971"/>
        <v>0</v>
      </c>
      <c r="Y786" s="144">
        <f t="shared" si="971"/>
        <v>0</v>
      </c>
      <c r="Z786" s="144">
        <f t="shared" si="971"/>
        <v>0</v>
      </c>
      <c r="AA786" s="144">
        <f t="shared" si="971"/>
        <v>0</v>
      </c>
      <c r="AB786" s="144">
        <f t="shared" si="971"/>
        <v>0</v>
      </c>
      <c r="AC786" s="144">
        <f t="shared" si="971"/>
        <v>0</v>
      </c>
      <c r="AD786" s="144">
        <f t="shared" si="971"/>
        <v>0</v>
      </c>
      <c r="AE786" s="144">
        <f t="shared" si="971"/>
        <v>0</v>
      </c>
      <c r="AF786" s="144">
        <f t="shared" si="971"/>
        <v>0</v>
      </c>
      <c r="AG786" s="144">
        <f t="shared" si="971"/>
        <v>0</v>
      </c>
      <c r="AI786" s="144">
        <f t="shared" si="951"/>
        <v>0</v>
      </c>
      <c r="AJ786" s="144">
        <f t="shared" si="972"/>
        <v>0</v>
      </c>
      <c r="AK786" s="144">
        <f t="shared" si="972"/>
        <v>0</v>
      </c>
      <c r="AL786" s="144">
        <f t="shared" si="972"/>
        <v>0</v>
      </c>
      <c r="AM786" s="144">
        <f t="shared" si="972"/>
        <v>0</v>
      </c>
      <c r="AN786" s="144">
        <f t="shared" si="972"/>
        <v>0</v>
      </c>
      <c r="AO786" s="144">
        <f t="shared" si="972"/>
        <v>0</v>
      </c>
      <c r="AP786" s="144">
        <f t="shared" si="972"/>
        <v>0</v>
      </c>
      <c r="AQ786" s="144">
        <f t="shared" si="972"/>
        <v>0</v>
      </c>
      <c r="AR786" s="144">
        <f t="shared" si="972"/>
        <v>0</v>
      </c>
      <c r="AS786" s="144">
        <f t="shared" si="972"/>
        <v>0</v>
      </c>
      <c r="AT786" s="144">
        <f t="shared" si="972"/>
        <v>0</v>
      </c>
      <c r="AU786" s="155"/>
      <c r="AV786" s="2">
        <f t="shared" si="952"/>
        <v>0</v>
      </c>
      <c r="AW786" s="2">
        <f t="shared" si="965"/>
        <v>0</v>
      </c>
      <c r="AX786" s="2">
        <f t="shared" si="939"/>
        <v>0</v>
      </c>
      <c r="AY786" s="2">
        <f t="shared" si="940"/>
        <v>0</v>
      </c>
      <c r="AZ786" s="2">
        <f t="shared" si="941"/>
        <v>0</v>
      </c>
      <c r="BA786" s="2">
        <f t="shared" si="942"/>
        <v>0</v>
      </c>
      <c r="BB786" s="2">
        <f t="shared" si="943"/>
        <v>0</v>
      </c>
      <c r="BC786" s="2">
        <f t="shared" si="944"/>
        <v>0</v>
      </c>
      <c r="BD786" s="2">
        <f t="shared" si="945"/>
        <v>0</v>
      </c>
      <c r="BE786" s="2">
        <f t="shared" si="946"/>
        <v>0</v>
      </c>
      <c r="BF786" s="2">
        <f t="shared" si="947"/>
        <v>0</v>
      </c>
      <c r="BG786" s="2">
        <f t="shared" si="948"/>
        <v>0</v>
      </c>
      <c r="BH786" s="145"/>
      <c r="BU786" s="145"/>
      <c r="CH786" s="145"/>
      <c r="CU786" s="145"/>
      <c r="DH786" s="145"/>
      <c r="DU786" s="145"/>
      <c r="EH786" s="145"/>
    </row>
    <row r="787" spans="1:138" ht="15.75" hidden="1" outlineLevel="1" x14ac:dyDescent="0.25">
      <c r="A787" s="2">
        <f t="shared" si="969"/>
        <v>88</v>
      </c>
      <c r="B787" s="88">
        <f t="shared" si="969"/>
        <v>0</v>
      </c>
      <c r="C787" s="88">
        <f t="shared" si="969"/>
        <v>0</v>
      </c>
      <c r="D787" s="2">
        <f t="shared" si="969"/>
        <v>0</v>
      </c>
      <c r="E787" s="161">
        <f t="shared" si="969"/>
        <v>0</v>
      </c>
      <c r="H787" s="174">
        <v>0</v>
      </c>
      <c r="I787" s="144">
        <f t="shared" ref="I787:T787" si="979">I92-I231+H787</f>
        <v>0</v>
      </c>
      <c r="J787" s="144">
        <f t="shared" si="979"/>
        <v>0</v>
      </c>
      <c r="K787" s="144">
        <f t="shared" si="979"/>
        <v>0</v>
      </c>
      <c r="L787" s="144">
        <f t="shared" si="979"/>
        <v>0</v>
      </c>
      <c r="M787" s="144">
        <f t="shared" si="979"/>
        <v>0</v>
      </c>
      <c r="N787" s="144">
        <f t="shared" si="979"/>
        <v>0</v>
      </c>
      <c r="O787" s="144">
        <f t="shared" si="979"/>
        <v>0</v>
      </c>
      <c r="P787" s="144">
        <f t="shared" si="979"/>
        <v>0</v>
      </c>
      <c r="Q787" s="144">
        <f t="shared" si="979"/>
        <v>0</v>
      </c>
      <c r="R787" s="144">
        <f t="shared" si="979"/>
        <v>0</v>
      </c>
      <c r="S787" s="144">
        <f t="shared" si="979"/>
        <v>0</v>
      </c>
      <c r="T787" s="144">
        <f t="shared" si="979"/>
        <v>0</v>
      </c>
      <c r="V787" s="144">
        <f t="shared" si="950"/>
        <v>0</v>
      </c>
      <c r="W787" s="144">
        <f t="shared" si="971"/>
        <v>0</v>
      </c>
      <c r="X787" s="144">
        <f t="shared" si="971"/>
        <v>0</v>
      </c>
      <c r="Y787" s="144">
        <f t="shared" si="971"/>
        <v>0</v>
      </c>
      <c r="Z787" s="144">
        <f t="shared" si="971"/>
        <v>0</v>
      </c>
      <c r="AA787" s="144">
        <f t="shared" si="971"/>
        <v>0</v>
      </c>
      <c r="AB787" s="144">
        <f t="shared" si="971"/>
        <v>0</v>
      </c>
      <c r="AC787" s="144">
        <f t="shared" si="971"/>
        <v>0</v>
      </c>
      <c r="AD787" s="144">
        <f t="shared" si="971"/>
        <v>0</v>
      </c>
      <c r="AE787" s="144">
        <f t="shared" si="971"/>
        <v>0</v>
      </c>
      <c r="AF787" s="144">
        <f t="shared" si="971"/>
        <v>0</v>
      </c>
      <c r="AG787" s="144">
        <f t="shared" si="971"/>
        <v>0</v>
      </c>
      <c r="AI787" s="144">
        <f t="shared" si="951"/>
        <v>0</v>
      </c>
      <c r="AJ787" s="144">
        <f t="shared" si="972"/>
        <v>0</v>
      </c>
      <c r="AK787" s="144">
        <f t="shared" si="972"/>
        <v>0</v>
      </c>
      <c r="AL787" s="144">
        <f t="shared" si="972"/>
        <v>0</v>
      </c>
      <c r="AM787" s="144">
        <f t="shared" si="972"/>
        <v>0</v>
      </c>
      <c r="AN787" s="144">
        <f t="shared" si="972"/>
        <v>0</v>
      </c>
      <c r="AO787" s="144">
        <f t="shared" si="972"/>
        <v>0</v>
      </c>
      <c r="AP787" s="144">
        <f t="shared" si="972"/>
        <v>0</v>
      </c>
      <c r="AQ787" s="144">
        <f t="shared" si="972"/>
        <v>0</v>
      </c>
      <c r="AR787" s="144">
        <f t="shared" si="972"/>
        <v>0</v>
      </c>
      <c r="AS787" s="144">
        <f t="shared" si="972"/>
        <v>0</v>
      </c>
      <c r="AT787" s="144">
        <f t="shared" si="972"/>
        <v>0</v>
      </c>
      <c r="AU787" s="155"/>
      <c r="AV787" s="2">
        <f t="shared" si="952"/>
        <v>0</v>
      </c>
      <c r="AW787" s="2">
        <f t="shared" si="965"/>
        <v>0</v>
      </c>
      <c r="AX787" s="2">
        <f t="shared" si="939"/>
        <v>0</v>
      </c>
      <c r="AY787" s="2">
        <f t="shared" si="940"/>
        <v>0</v>
      </c>
      <c r="AZ787" s="2">
        <f t="shared" si="941"/>
        <v>0</v>
      </c>
      <c r="BA787" s="2">
        <f t="shared" si="942"/>
        <v>0</v>
      </c>
      <c r="BB787" s="2">
        <f t="shared" si="943"/>
        <v>0</v>
      </c>
      <c r="BC787" s="2">
        <f t="shared" si="944"/>
        <v>0</v>
      </c>
      <c r="BD787" s="2">
        <f t="shared" si="945"/>
        <v>0</v>
      </c>
      <c r="BE787" s="2">
        <f t="shared" si="946"/>
        <v>0</v>
      </c>
      <c r="BF787" s="2">
        <f t="shared" si="947"/>
        <v>0</v>
      </c>
      <c r="BG787" s="2">
        <f t="shared" si="948"/>
        <v>0</v>
      </c>
      <c r="BH787" s="145"/>
      <c r="BU787" s="145"/>
      <c r="CH787" s="145"/>
      <c r="CU787" s="145"/>
      <c r="DH787" s="145"/>
      <c r="DU787" s="145"/>
      <c r="EH787" s="145"/>
    </row>
    <row r="788" spans="1:138" ht="15.75" hidden="1" outlineLevel="1" x14ac:dyDescent="0.25">
      <c r="A788" s="2">
        <f t="shared" si="969"/>
        <v>89</v>
      </c>
      <c r="B788" s="88">
        <f t="shared" si="969"/>
        <v>0</v>
      </c>
      <c r="C788" s="88">
        <f t="shared" si="969"/>
        <v>0</v>
      </c>
      <c r="D788" s="2">
        <f t="shared" si="969"/>
        <v>0</v>
      </c>
      <c r="E788" s="161">
        <f t="shared" si="969"/>
        <v>0</v>
      </c>
      <c r="H788" s="174">
        <v>0</v>
      </c>
      <c r="I788" s="144">
        <f t="shared" ref="I788:T788" si="980">I93-I232+H788</f>
        <v>0</v>
      </c>
      <c r="J788" s="144">
        <f t="shared" si="980"/>
        <v>0</v>
      </c>
      <c r="K788" s="144">
        <f t="shared" si="980"/>
        <v>0</v>
      </c>
      <c r="L788" s="144">
        <f t="shared" si="980"/>
        <v>0</v>
      </c>
      <c r="M788" s="144">
        <f t="shared" si="980"/>
        <v>0</v>
      </c>
      <c r="N788" s="144">
        <f t="shared" si="980"/>
        <v>0</v>
      </c>
      <c r="O788" s="144">
        <f t="shared" si="980"/>
        <v>0</v>
      </c>
      <c r="P788" s="144">
        <f t="shared" si="980"/>
        <v>0</v>
      </c>
      <c r="Q788" s="144">
        <f t="shared" si="980"/>
        <v>0</v>
      </c>
      <c r="R788" s="144">
        <f t="shared" si="980"/>
        <v>0</v>
      </c>
      <c r="S788" s="144">
        <f t="shared" si="980"/>
        <v>0</v>
      </c>
      <c r="T788" s="144">
        <f t="shared" si="980"/>
        <v>0</v>
      </c>
      <c r="V788" s="144">
        <f t="shared" si="950"/>
        <v>0</v>
      </c>
      <c r="W788" s="144">
        <f t="shared" si="971"/>
        <v>0</v>
      </c>
      <c r="X788" s="144">
        <f t="shared" si="971"/>
        <v>0</v>
      </c>
      <c r="Y788" s="144">
        <f t="shared" si="971"/>
        <v>0</v>
      </c>
      <c r="Z788" s="144">
        <f t="shared" si="971"/>
        <v>0</v>
      </c>
      <c r="AA788" s="144">
        <f t="shared" si="971"/>
        <v>0</v>
      </c>
      <c r="AB788" s="144">
        <f t="shared" si="971"/>
        <v>0</v>
      </c>
      <c r="AC788" s="144">
        <f t="shared" si="971"/>
        <v>0</v>
      </c>
      <c r="AD788" s="144">
        <f t="shared" si="971"/>
        <v>0</v>
      </c>
      <c r="AE788" s="144">
        <f t="shared" si="971"/>
        <v>0</v>
      </c>
      <c r="AF788" s="144">
        <f t="shared" si="971"/>
        <v>0</v>
      </c>
      <c r="AG788" s="144">
        <f t="shared" si="971"/>
        <v>0</v>
      </c>
      <c r="AI788" s="144">
        <f t="shared" si="951"/>
        <v>0</v>
      </c>
      <c r="AJ788" s="144">
        <f t="shared" si="972"/>
        <v>0</v>
      </c>
      <c r="AK788" s="144">
        <f t="shared" si="972"/>
        <v>0</v>
      </c>
      <c r="AL788" s="144">
        <f t="shared" si="972"/>
        <v>0</v>
      </c>
      <c r="AM788" s="144">
        <f t="shared" si="972"/>
        <v>0</v>
      </c>
      <c r="AN788" s="144">
        <f t="shared" si="972"/>
        <v>0</v>
      </c>
      <c r="AO788" s="144">
        <f t="shared" si="972"/>
        <v>0</v>
      </c>
      <c r="AP788" s="144">
        <f t="shared" si="972"/>
        <v>0</v>
      </c>
      <c r="AQ788" s="144">
        <f t="shared" si="972"/>
        <v>0</v>
      </c>
      <c r="AR788" s="144">
        <f t="shared" si="972"/>
        <v>0</v>
      </c>
      <c r="AS788" s="144">
        <f t="shared" si="972"/>
        <v>0</v>
      </c>
      <c r="AT788" s="144">
        <f t="shared" si="972"/>
        <v>0</v>
      </c>
      <c r="AU788" s="155"/>
      <c r="AV788" s="2">
        <f t="shared" si="952"/>
        <v>0</v>
      </c>
      <c r="AW788" s="2">
        <f t="shared" si="965"/>
        <v>0</v>
      </c>
      <c r="AX788" s="2">
        <f t="shared" si="939"/>
        <v>0</v>
      </c>
      <c r="AY788" s="2">
        <f t="shared" si="940"/>
        <v>0</v>
      </c>
      <c r="AZ788" s="2">
        <f t="shared" si="941"/>
        <v>0</v>
      </c>
      <c r="BA788" s="2">
        <f t="shared" si="942"/>
        <v>0</v>
      </c>
      <c r="BB788" s="2">
        <f t="shared" si="943"/>
        <v>0</v>
      </c>
      <c r="BC788" s="2">
        <f t="shared" si="944"/>
        <v>0</v>
      </c>
      <c r="BD788" s="2">
        <f t="shared" si="945"/>
        <v>0</v>
      </c>
      <c r="BE788" s="2">
        <f t="shared" si="946"/>
        <v>0</v>
      </c>
      <c r="BF788" s="2">
        <f t="shared" si="947"/>
        <v>0</v>
      </c>
      <c r="BG788" s="2">
        <f t="shared" si="948"/>
        <v>0</v>
      </c>
      <c r="BH788" s="145"/>
      <c r="BU788" s="145"/>
      <c r="CH788" s="145"/>
      <c r="CU788" s="145"/>
      <c r="DH788" s="145"/>
      <c r="DU788" s="145"/>
      <c r="EH788" s="145"/>
    </row>
    <row r="789" spans="1:138" ht="15.75" hidden="1" outlineLevel="1" x14ac:dyDescent="0.25">
      <c r="A789" s="2">
        <f t="shared" si="969"/>
        <v>90</v>
      </c>
      <c r="B789" s="88">
        <f t="shared" si="969"/>
        <v>0</v>
      </c>
      <c r="C789" s="88">
        <f t="shared" si="969"/>
        <v>0</v>
      </c>
      <c r="D789" s="2">
        <f t="shared" si="969"/>
        <v>0</v>
      </c>
      <c r="E789" s="161">
        <f t="shared" si="969"/>
        <v>0</v>
      </c>
      <c r="H789" s="174">
        <v>0</v>
      </c>
      <c r="I789" s="144">
        <f t="shared" ref="I789:T789" si="981">I94-I233+H789</f>
        <v>0</v>
      </c>
      <c r="J789" s="144">
        <f t="shared" si="981"/>
        <v>0</v>
      </c>
      <c r="K789" s="144">
        <f t="shared" si="981"/>
        <v>0</v>
      </c>
      <c r="L789" s="144">
        <f t="shared" si="981"/>
        <v>0</v>
      </c>
      <c r="M789" s="144">
        <f t="shared" si="981"/>
        <v>0</v>
      </c>
      <c r="N789" s="144">
        <f t="shared" si="981"/>
        <v>0</v>
      </c>
      <c r="O789" s="144">
        <f t="shared" si="981"/>
        <v>0</v>
      </c>
      <c r="P789" s="144">
        <f t="shared" si="981"/>
        <v>0</v>
      </c>
      <c r="Q789" s="144">
        <f t="shared" si="981"/>
        <v>0</v>
      </c>
      <c r="R789" s="144">
        <f t="shared" si="981"/>
        <v>0</v>
      </c>
      <c r="S789" s="144">
        <f t="shared" si="981"/>
        <v>0</v>
      </c>
      <c r="T789" s="144">
        <f t="shared" si="981"/>
        <v>0</v>
      </c>
      <c r="V789" s="144">
        <f t="shared" si="950"/>
        <v>0</v>
      </c>
      <c r="W789" s="144">
        <f t="shared" si="971"/>
        <v>0</v>
      </c>
      <c r="X789" s="144">
        <f t="shared" si="971"/>
        <v>0</v>
      </c>
      <c r="Y789" s="144">
        <f t="shared" si="971"/>
        <v>0</v>
      </c>
      <c r="Z789" s="144">
        <f t="shared" si="971"/>
        <v>0</v>
      </c>
      <c r="AA789" s="144">
        <f t="shared" si="971"/>
        <v>0</v>
      </c>
      <c r="AB789" s="144">
        <f t="shared" si="971"/>
        <v>0</v>
      </c>
      <c r="AC789" s="144">
        <f t="shared" si="971"/>
        <v>0</v>
      </c>
      <c r="AD789" s="144">
        <f t="shared" si="971"/>
        <v>0</v>
      </c>
      <c r="AE789" s="144">
        <f t="shared" si="971"/>
        <v>0</v>
      </c>
      <c r="AF789" s="144">
        <f t="shared" si="971"/>
        <v>0</v>
      </c>
      <c r="AG789" s="144">
        <f t="shared" si="971"/>
        <v>0</v>
      </c>
      <c r="AI789" s="144">
        <f t="shared" si="951"/>
        <v>0</v>
      </c>
      <c r="AJ789" s="144">
        <f t="shared" si="972"/>
        <v>0</v>
      </c>
      <c r="AK789" s="144">
        <f t="shared" si="972"/>
        <v>0</v>
      </c>
      <c r="AL789" s="144">
        <f t="shared" si="972"/>
        <v>0</v>
      </c>
      <c r="AM789" s="144">
        <f t="shared" si="972"/>
        <v>0</v>
      </c>
      <c r="AN789" s="144">
        <f t="shared" si="972"/>
        <v>0</v>
      </c>
      <c r="AO789" s="144">
        <f t="shared" si="972"/>
        <v>0</v>
      </c>
      <c r="AP789" s="144">
        <f t="shared" si="972"/>
        <v>0</v>
      </c>
      <c r="AQ789" s="144">
        <f t="shared" si="972"/>
        <v>0</v>
      </c>
      <c r="AR789" s="144">
        <f t="shared" si="972"/>
        <v>0</v>
      </c>
      <c r="AS789" s="144">
        <f t="shared" si="972"/>
        <v>0</v>
      </c>
      <c r="AT789" s="144">
        <f t="shared" si="972"/>
        <v>0</v>
      </c>
      <c r="AU789" s="155"/>
      <c r="AV789" s="2">
        <f t="shared" si="952"/>
        <v>0</v>
      </c>
      <c r="AW789" s="2">
        <f t="shared" si="965"/>
        <v>0</v>
      </c>
      <c r="AX789" s="2">
        <f t="shared" si="939"/>
        <v>0</v>
      </c>
      <c r="AY789" s="2">
        <f t="shared" si="940"/>
        <v>0</v>
      </c>
      <c r="AZ789" s="2">
        <f t="shared" si="941"/>
        <v>0</v>
      </c>
      <c r="BA789" s="2">
        <f t="shared" si="942"/>
        <v>0</v>
      </c>
      <c r="BB789" s="2">
        <f t="shared" si="943"/>
        <v>0</v>
      </c>
      <c r="BC789" s="2">
        <f t="shared" si="944"/>
        <v>0</v>
      </c>
      <c r="BD789" s="2">
        <f t="shared" si="945"/>
        <v>0</v>
      </c>
      <c r="BE789" s="2">
        <f t="shared" si="946"/>
        <v>0</v>
      </c>
      <c r="BF789" s="2">
        <f t="shared" si="947"/>
        <v>0</v>
      </c>
      <c r="BG789" s="2">
        <f t="shared" si="948"/>
        <v>0</v>
      </c>
      <c r="BH789" s="145"/>
      <c r="BU789" s="145"/>
      <c r="CH789" s="145"/>
      <c r="CU789" s="145"/>
      <c r="DH789" s="145"/>
      <c r="DU789" s="145"/>
      <c r="EH789" s="145"/>
    </row>
    <row r="790" spans="1:138" ht="15.75" hidden="1" outlineLevel="1" x14ac:dyDescent="0.25">
      <c r="A790" s="2">
        <f t="shared" ref="A790:E799" si="982">A651</f>
        <v>91</v>
      </c>
      <c r="B790" s="88">
        <f t="shared" si="982"/>
        <v>0</v>
      </c>
      <c r="C790" s="88">
        <f t="shared" si="982"/>
        <v>0</v>
      </c>
      <c r="D790" s="2">
        <f t="shared" si="982"/>
        <v>0</v>
      </c>
      <c r="E790" s="161">
        <f t="shared" si="982"/>
        <v>0</v>
      </c>
      <c r="H790" s="174">
        <v>0</v>
      </c>
      <c r="I790" s="144">
        <f t="shared" ref="I790:T790" si="983">I95-I234+H790</f>
        <v>0</v>
      </c>
      <c r="J790" s="144">
        <f t="shared" si="983"/>
        <v>0</v>
      </c>
      <c r="K790" s="144">
        <f t="shared" si="983"/>
        <v>0</v>
      </c>
      <c r="L790" s="144">
        <f t="shared" si="983"/>
        <v>0</v>
      </c>
      <c r="M790" s="144">
        <f t="shared" si="983"/>
        <v>0</v>
      </c>
      <c r="N790" s="144">
        <f t="shared" si="983"/>
        <v>0</v>
      </c>
      <c r="O790" s="144">
        <f t="shared" si="983"/>
        <v>0</v>
      </c>
      <c r="P790" s="144">
        <f t="shared" si="983"/>
        <v>0</v>
      </c>
      <c r="Q790" s="144">
        <f t="shared" si="983"/>
        <v>0</v>
      </c>
      <c r="R790" s="144">
        <f t="shared" si="983"/>
        <v>0</v>
      </c>
      <c r="S790" s="144">
        <f t="shared" si="983"/>
        <v>0</v>
      </c>
      <c r="T790" s="144">
        <f t="shared" si="983"/>
        <v>0</v>
      </c>
      <c r="V790" s="144">
        <f t="shared" si="950"/>
        <v>0</v>
      </c>
      <c r="W790" s="144">
        <f t="shared" si="971"/>
        <v>0</v>
      </c>
      <c r="X790" s="144">
        <f t="shared" si="971"/>
        <v>0</v>
      </c>
      <c r="Y790" s="144">
        <f t="shared" si="971"/>
        <v>0</v>
      </c>
      <c r="Z790" s="144">
        <f t="shared" si="971"/>
        <v>0</v>
      </c>
      <c r="AA790" s="144">
        <f t="shared" si="971"/>
        <v>0</v>
      </c>
      <c r="AB790" s="144">
        <f t="shared" si="971"/>
        <v>0</v>
      </c>
      <c r="AC790" s="144">
        <f t="shared" si="971"/>
        <v>0</v>
      </c>
      <c r="AD790" s="144">
        <f t="shared" si="971"/>
        <v>0</v>
      </c>
      <c r="AE790" s="144">
        <f t="shared" si="971"/>
        <v>0</v>
      </c>
      <c r="AF790" s="144">
        <f t="shared" si="971"/>
        <v>0</v>
      </c>
      <c r="AG790" s="144">
        <f t="shared" si="971"/>
        <v>0</v>
      </c>
      <c r="AI790" s="144">
        <f t="shared" si="951"/>
        <v>0</v>
      </c>
      <c r="AJ790" s="144">
        <f t="shared" si="972"/>
        <v>0</v>
      </c>
      <c r="AK790" s="144">
        <f t="shared" si="972"/>
        <v>0</v>
      </c>
      <c r="AL790" s="144">
        <f t="shared" si="972"/>
        <v>0</v>
      </c>
      <c r="AM790" s="144">
        <f t="shared" si="972"/>
        <v>0</v>
      </c>
      <c r="AN790" s="144">
        <f t="shared" si="972"/>
        <v>0</v>
      </c>
      <c r="AO790" s="144">
        <f t="shared" si="972"/>
        <v>0</v>
      </c>
      <c r="AP790" s="144">
        <f t="shared" si="972"/>
        <v>0</v>
      </c>
      <c r="AQ790" s="144">
        <f t="shared" si="972"/>
        <v>0</v>
      </c>
      <c r="AR790" s="144">
        <f t="shared" si="972"/>
        <v>0</v>
      </c>
      <c r="AS790" s="144">
        <f t="shared" si="972"/>
        <v>0</v>
      </c>
      <c r="AT790" s="144">
        <f t="shared" si="972"/>
        <v>0</v>
      </c>
      <c r="AU790" s="155"/>
      <c r="AV790" s="2">
        <f t="shared" si="952"/>
        <v>0</v>
      </c>
      <c r="AW790" s="2">
        <f t="shared" si="965"/>
        <v>0</v>
      </c>
      <c r="AX790" s="2">
        <f t="shared" si="939"/>
        <v>0</v>
      </c>
      <c r="AY790" s="2">
        <f t="shared" si="940"/>
        <v>0</v>
      </c>
      <c r="AZ790" s="2">
        <f t="shared" si="941"/>
        <v>0</v>
      </c>
      <c r="BA790" s="2">
        <f t="shared" si="942"/>
        <v>0</v>
      </c>
      <c r="BB790" s="2">
        <f t="shared" si="943"/>
        <v>0</v>
      </c>
      <c r="BC790" s="2">
        <f t="shared" si="944"/>
        <v>0</v>
      </c>
      <c r="BD790" s="2">
        <f t="shared" si="945"/>
        <v>0</v>
      </c>
      <c r="BE790" s="2">
        <f t="shared" si="946"/>
        <v>0</v>
      </c>
      <c r="BF790" s="2">
        <f t="shared" si="947"/>
        <v>0</v>
      </c>
      <c r="BG790" s="2">
        <f t="shared" si="948"/>
        <v>0</v>
      </c>
      <c r="BH790" s="145"/>
      <c r="BU790" s="145"/>
      <c r="CH790" s="145"/>
      <c r="CU790" s="145"/>
      <c r="DH790" s="145"/>
      <c r="DU790" s="145"/>
      <c r="EH790" s="145"/>
    </row>
    <row r="791" spans="1:138" ht="15.75" hidden="1" outlineLevel="1" x14ac:dyDescent="0.25">
      <c r="A791" s="2">
        <f t="shared" si="982"/>
        <v>92</v>
      </c>
      <c r="B791" s="88">
        <f t="shared" si="982"/>
        <v>0</v>
      </c>
      <c r="C791" s="88">
        <f t="shared" si="982"/>
        <v>0</v>
      </c>
      <c r="D791" s="2">
        <f t="shared" si="982"/>
        <v>0</v>
      </c>
      <c r="E791" s="161">
        <f t="shared" si="982"/>
        <v>0</v>
      </c>
      <c r="H791" s="174">
        <v>0</v>
      </c>
      <c r="I791" s="144">
        <f t="shared" ref="I791:T791" si="984">I96-I235+H791</f>
        <v>0</v>
      </c>
      <c r="J791" s="144">
        <f t="shared" si="984"/>
        <v>0</v>
      </c>
      <c r="K791" s="144">
        <f t="shared" si="984"/>
        <v>0</v>
      </c>
      <c r="L791" s="144">
        <f t="shared" si="984"/>
        <v>0</v>
      </c>
      <c r="M791" s="144">
        <f t="shared" si="984"/>
        <v>0</v>
      </c>
      <c r="N791" s="144">
        <f t="shared" si="984"/>
        <v>0</v>
      </c>
      <c r="O791" s="144">
        <f t="shared" si="984"/>
        <v>0</v>
      </c>
      <c r="P791" s="144">
        <f t="shared" si="984"/>
        <v>0</v>
      </c>
      <c r="Q791" s="144">
        <f t="shared" si="984"/>
        <v>0</v>
      </c>
      <c r="R791" s="144">
        <f t="shared" si="984"/>
        <v>0</v>
      </c>
      <c r="S791" s="144">
        <f t="shared" si="984"/>
        <v>0</v>
      </c>
      <c r="T791" s="144">
        <f t="shared" si="984"/>
        <v>0</v>
      </c>
      <c r="V791" s="144">
        <f t="shared" si="950"/>
        <v>0</v>
      </c>
      <c r="W791" s="144">
        <f t="shared" si="971"/>
        <v>0</v>
      </c>
      <c r="X791" s="144">
        <f t="shared" si="971"/>
        <v>0</v>
      </c>
      <c r="Y791" s="144">
        <f t="shared" si="971"/>
        <v>0</v>
      </c>
      <c r="Z791" s="144">
        <f t="shared" si="971"/>
        <v>0</v>
      </c>
      <c r="AA791" s="144">
        <f t="shared" si="971"/>
        <v>0</v>
      </c>
      <c r="AB791" s="144">
        <f t="shared" si="971"/>
        <v>0</v>
      </c>
      <c r="AC791" s="144">
        <f t="shared" si="971"/>
        <v>0</v>
      </c>
      <c r="AD791" s="144">
        <f t="shared" si="971"/>
        <v>0</v>
      </c>
      <c r="AE791" s="144">
        <f t="shared" si="971"/>
        <v>0</v>
      </c>
      <c r="AF791" s="144">
        <f t="shared" si="971"/>
        <v>0</v>
      </c>
      <c r="AG791" s="144">
        <f t="shared" si="971"/>
        <v>0</v>
      </c>
      <c r="AI791" s="144">
        <f t="shared" si="951"/>
        <v>0</v>
      </c>
      <c r="AJ791" s="144">
        <f t="shared" si="972"/>
        <v>0</v>
      </c>
      <c r="AK791" s="144">
        <f t="shared" si="972"/>
        <v>0</v>
      </c>
      <c r="AL791" s="144">
        <f t="shared" si="972"/>
        <v>0</v>
      </c>
      <c r="AM791" s="144">
        <f t="shared" si="972"/>
        <v>0</v>
      </c>
      <c r="AN791" s="144">
        <f t="shared" si="972"/>
        <v>0</v>
      </c>
      <c r="AO791" s="144">
        <f t="shared" si="972"/>
        <v>0</v>
      </c>
      <c r="AP791" s="144">
        <f t="shared" si="972"/>
        <v>0</v>
      </c>
      <c r="AQ791" s="144">
        <f t="shared" si="972"/>
        <v>0</v>
      </c>
      <c r="AR791" s="144">
        <f t="shared" si="972"/>
        <v>0</v>
      </c>
      <c r="AS791" s="144">
        <f t="shared" si="972"/>
        <v>0</v>
      </c>
      <c r="AT791" s="144">
        <f t="shared" si="972"/>
        <v>0</v>
      </c>
      <c r="AU791" s="155"/>
      <c r="AV791" s="2">
        <f t="shared" si="952"/>
        <v>0</v>
      </c>
      <c r="AW791" s="2">
        <f t="shared" si="965"/>
        <v>0</v>
      </c>
      <c r="AX791" s="2">
        <f t="shared" si="939"/>
        <v>0</v>
      </c>
      <c r="AY791" s="2">
        <f t="shared" si="940"/>
        <v>0</v>
      </c>
      <c r="AZ791" s="2">
        <f t="shared" si="941"/>
        <v>0</v>
      </c>
      <c r="BA791" s="2">
        <f t="shared" si="942"/>
        <v>0</v>
      </c>
      <c r="BB791" s="2">
        <f t="shared" si="943"/>
        <v>0</v>
      </c>
      <c r="BC791" s="2">
        <f t="shared" si="944"/>
        <v>0</v>
      </c>
      <c r="BD791" s="2">
        <f t="shared" si="945"/>
        <v>0</v>
      </c>
      <c r="BE791" s="2">
        <f t="shared" si="946"/>
        <v>0</v>
      </c>
      <c r="BF791" s="2">
        <f t="shared" si="947"/>
        <v>0</v>
      </c>
      <c r="BG791" s="2">
        <f t="shared" si="948"/>
        <v>0</v>
      </c>
      <c r="BH791" s="145"/>
      <c r="BU791" s="145"/>
      <c r="CH791" s="145"/>
      <c r="CU791" s="145"/>
      <c r="DH791" s="145"/>
      <c r="DU791" s="145"/>
      <c r="EH791" s="145"/>
    </row>
    <row r="792" spans="1:138" ht="15.75" hidden="1" outlineLevel="1" x14ac:dyDescent="0.25">
      <c r="A792" s="2">
        <f t="shared" si="982"/>
        <v>93</v>
      </c>
      <c r="B792" s="88">
        <f t="shared" si="982"/>
        <v>0</v>
      </c>
      <c r="C792" s="88">
        <f t="shared" si="982"/>
        <v>0</v>
      </c>
      <c r="D792" s="2">
        <f t="shared" si="982"/>
        <v>0</v>
      </c>
      <c r="E792" s="161">
        <f t="shared" si="982"/>
        <v>0</v>
      </c>
      <c r="H792" s="174">
        <v>0</v>
      </c>
      <c r="I792" s="144">
        <f t="shared" ref="I792:T792" si="985">I97-I236+H792</f>
        <v>0</v>
      </c>
      <c r="J792" s="144">
        <f t="shared" si="985"/>
        <v>0</v>
      </c>
      <c r="K792" s="144">
        <f t="shared" si="985"/>
        <v>0</v>
      </c>
      <c r="L792" s="144">
        <f t="shared" si="985"/>
        <v>0</v>
      </c>
      <c r="M792" s="144">
        <f t="shared" si="985"/>
        <v>0</v>
      </c>
      <c r="N792" s="144">
        <f t="shared" si="985"/>
        <v>0</v>
      </c>
      <c r="O792" s="144">
        <f t="shared" si="985"/>
        <v>0</v>
      </c>
      <c r="P792" s="144">
        <f t="shared" si="985"/>
        <v>0</v>
      </c>
      <c r="Q792" s="144">
        <f t="shared" si="985"/>
        <v>0</v>
      </c>
      <c r="R792" s="144">
        <f t="shared" si="985"/>
        <v>0</v>
      </c>
      <c r="S792" s="144">
        <f t="shared" si="985"/>
        <v>0</v>
      </c>
      <c r="T792" s="144">
        <f t="shared" si="985"/>
        <v>0</v>
      </c>
      <c r="V792" s="144">
        <f t="shared" si="950"/>
        <v>0</v>
      </c>
      <c r="W792" s="144">
        <f t="shared" si="971"/>
        <v>0</v>
      </c>
      <c r="X792" s="144">
        <f t="shared" si="971"/>
        <v>0</v>
      </c>
      <c r="Y792" s="144">
        <f t="shared" si="971"/>
        <v>0</v>
      </c>
      <c r="Z792" s="144">
        <f t="shared" si="971"/>
        <v>0</v>
      </c>
      <c r="AA792" s="144">
        <f t="shared" si="971"/>
        <v>0</v>
      </c>
      <c r="AB792" s="144">
        <f t="shared" si="971"/>
        <v>0</v>
      </c>
      <c r="AC792" s="144">
        <f t="shared" si="971"/>
        <v>0</v>
      </c>
      <c r="AD792" s="144">
        <f t="shared" si="971"/>
        <v>0</v>
      </c>
      <c r="AE792" s="144">
        <f t="shared" si="971"/>
        <v>0</v>
      </c>
      <c r="AF792" s="144">
        <f t="shared" si="971"/>
        <v>0</v>
      </c>
      <c r="AG792" s="144">
        <f t="shared" si="971"/>
        <v>0</v>
      </c>
      <c r="AI792" s="144">
        <f t="shared" si="951"/>
        <v>0</v>
      </c>
      <c r="AJ792" s="144">
        <f t="shared" si="972"/>
        <v>0</v>
      </c>
      <c r="AK792" s="144">
        <f t="shared" si="972"/>
        <v>0</v>
      </c>
      <c r="AL792" s="144">
        <f t="shared" si="972"/>
        <v>0</v>
      </c>
      <c r="AM792" s="144">
        <f t="shared" si="972"/>
        <v>0</v>
      </c>
      <c r="AN792" s="144">
        <f t="shared" si="972"/>
        <v>0</v>
      </c>
      <c r="AO792" s="144">
        <f t="shared" si="972"/>
        <v>0</v>
      </c>
      <c r="AP792" s="144">
        <f t="shared" si="972"/>
        <v>0</v>
      </c>
      <c r="AQ792" s="144">
        <f t="shared" si="972"/>
        <v>0</v>
      </c>
      <c r="AR792" s="144">
        <f t="shared" si="972"/>
        <v>0</v>
      </c>
      <c r="AS792" s="144">
        <f t="shared" si="972"/>
        <v>0</v>
      </c>
      <c r="AT792" s="144">
        <f t="shared" si="972"/>
        <v>0</v>
      </c>
      <c r="AU792" s="155"/>
      <c r="AV792" s="2">
        <f t="shared" si="952"/>
        <v>0</v>
      </c>
      <c r="AW792" s="2">
        <f t="shared" si="965"/>
        <v>0</v>
      </c>
      <c r="AX792" s="2">
        <f t="shared" si="939"/>
        <v>0</v>
      </c>
      <c r="AY792" s="2">
        <f t="shared" si="940"/>
        <v>0</v>
      </c>
      <c r="AZ792" s="2">
        <f t="shared" si="941"/>
        <v>0</v>
      </c>
      <c r="BA792" s="2">
        <f t="shared" si="942"/>
        <v>0</v>
      </c>
      <c r="BB792" s="2">
        <f t="shared" si="943"/>
        <v>0</v>
      </c>
      <c r="BC792" s="2">
        <f t="shared" si="944"/>
        <v>0</v>
      </c>
      <c r="BD792" s="2">
        <f t="shared" si="945"/>
        <v>0</v>
      </c>
      <c r="BE792" s="2">
        <f t="shared" si="946"/>
        <v>0</v>
      </c>
      <c r="BF792" s="2">
        <f t="shared" si="947"/>
        <v>0</v>
      </c>
      <c r="BG792" s="2">
        <f t="shared" si="948"/>
        <v>0</v>
      </c>
      <c r="BH792" s="145"/>
      <c r="BU792" s="145"/>
      <c r="CH792" s="145"/>
      <c r="CU792" s="145"/>
      <c r="DH792" s="145"/>
      <c r="DU792" s="145"/>
      <c r="EH792" s="145"/>
    </row>
    <row r="793" spans="1:138" ht="15.75" hidden="1" outlineLevel="1" x14ac:dyDescent="0.25">
      <c r="A793" s="2">
        <f t="shared" si="982"/>
        <v>94</v>
      </c>
      <c r="B793" s="88">
        <f t="shared" si="982"/>
        <v>0</v>
      </c>
      <c r="C793" s="88">
        <f t="shared" si="982"/>
        <v>0</v>
      </c>
      <c r="D793" s="2">
        <f t="shared" si="982"/>
        <v>0</v>
      </c>
      <c r="E793" s="161">
        <f t="shared" si="982"/>
        <v>0</v>
      </c>
      <c r="H793" s="174">
        <v>0</v>
      </c>
      <c r="I793" s="144">
        <f t="shared" ref="I793:T793" si="986">I98-I237+H793</f>
        <v>0</v>
      </c>
      <c r="J793" s="144">
        <f t="shared" si="986"/>
        <v>0</v>
      </c>
      <c r="K793" s="144">
        <f t="shared" si="986"/>
        <v>0</v>
      </c>
      <c r="L793" s="144">
        <f t="shared" si="986"/>
        <v>0</v>
      </c>
      <c r="M793" s="144">
        <f t="shared" si="986"/>
        <v>0</v>
      </c>
      <c r="N793" s="144">
        <f t="shared" si="986"/>
        <v>0</v>
      </c>
      <c r="O793" s="144">
        <f t="shared" si="986"/>
        <v>0</v>
      </c>
      <c r="P793" s="144">
        <f t="shared" si="986"/>
        <v>0</v>
      </c>
      <c r="Q793" s="144">
        <f t="shared" si="986"/>
        <v>0</v>
      </c>
      <c r="R793" s="144">
        <f t="shared" si="986"/>
        <v>0</v>
      </c>
      <c r="S793" s="144">
        <f t="shared" si="986"/>
        <v>0</v>
      </c>
      <c r="T793" s="144">
        <f t="shared" si="986"/>
        <v>0</v>
      </c>
      <c r="V793" s="144">
        <f t="shared" si="950"/>
        <v>0</v>
      </c>
      <c r="W793" s="144">
        <f t="shared" si="971"/>
        <v>0</v>
      </c>
      <c r="X793" s="144">
        <f t="shared" si="971"/>
        <v>0</v>
      </c>
      <c r="Y793" s="144">
        <f t="shared" si="971"/>
        <v>0</v>
      </c>
      <c r="Z793" s="144">
        <f t="shared" si="971"/>
        <v>0</v>
      </c>
      <c r="AA793" s="144">
        <f t="shared" si="971"/>
        <v>0</v>
      </c>
      <c r="AB793" s="144">
        <f t="shared" si="971"/>
        <v>0</v>
      </c>
      <c r="AC793" s="144">
        <f t="shared" si="971"/>
        <v>0</v>
      </c>
      <c r="AD793" s="144">
        <f t="shared" si="971"/>
        <v>0</v>
      </c>
      <c r="AE793" s="144">
        <f t="shared" si="971"/>
        <v>0</v>
      </c>
      <c r="AF793" s="144">
        <f t="shared" si="971"/>
        <v>0</v>
      </c>
      <c r="AG793" s="144">
        <f t="shared" si="971"/>
        <v>0</v>
      </c>
      <c r="AI793" s="144">
        <f t="shared" si="951"/>
        <v>0</v>
      </c>
      <c r="AJ793" s="144">
        <f t="shared" si="972"/>
        <v>0</v>
      </c>
      <c r="AK793" s="144">
        <f t="shared" si="972"/>
        <v>0</v>
      </c>
      <c r="AL793" s="144">
        <f t="shared" si="972"/>
        <v>0</v>
      </c>
      <c r="AM793" s="144">
        <f t="shared" si="972"/>
        <v>0</v>
      </c>
      <c r="AN793" s="144">
        <f t="shared" si="972"/>
        <v>0</v>
      </c>
      <c r="AO793" s="144">
        <f t="shared" si="972"/>
        <v>0</v>
      </c>
      <c r="AP793" s="144">
        <f t="shared" si="972"/>
        <v>0</v>
      </c>
      <c r="AQ793" s="144">
        <f t="shared" si="972"/>
        <v>0</v>
      </c>
      <c r="AR793" s="144">
        <f t="shared" si="972"/>
        <v>0</v>
      </c>
      <c r="AS793" s="144">
        <f t="shared" si="972"/>
        <v>0</v>
      </c>
      <c r="AT793" s="144">
        <f t="shared" si="972"/>
        <v>0</v>
      </c>
      <c r="AU793" s="155"/>
      <c r="AV793" s="2">
        <f t="shared" si="952"/>
        <v>0</v>
      </c>
      <c r="AW793" s="2">
        <f t="shared" si="965"/>
        <v>0</v>
      </c>
      <c r="AX793" s="2">
        <f t="shared" si="939"/>
        <v>0</v>
      </c>
      <c r="AY793" s="2">
        <f t="shared" si="940"/>
        <v>0</v>
      </c>
      <c r="AZ793" s="2">
        <f t="shared" si="941"/>
        <v>0</v>
      </c>
      <c r="BA793" s="2">
        <f t="shared" si="942"/>
        <v>0</v>
      </c>
      <c r="BB793" s="2">
        <f t="shared" si="943"/>
        <v>0</v>
      </c>
      <c r="BC793" s="2">
        <f t="shared" si="944"/>
        <v>0</v>
      </c>
      <c r="BD793" s="2">
        <f t="shared" si="945"/>
        <v>0</v>
      </c>
      <c r="BE793" s="2">
        <f t="shared" si="946"/>
        <v>0</v>
      </c>
      <c r="BF793" s="2">
        <f t="shared" si="947"/>
        <v>0</v>
      </c>
      <c r="BG793" s="2">
        <f t="shared" si="948"/>
        <v>0</v>
      </c>
      <c r="BH793" s="145"/>
      <c r="BU793" s="145"/>
      <c r="CH793" s="145"/>
      <c r="CU793" s="145"/>
      <c r="DH793" s="145"/>
      <c r="DU793" s="145"/>
      <c r="EH793" s="145"/>
    </row>
    <row r="794" spans="1:138" ht="15.75" hidden="1" outlineLevel="1" x14ac:dyDescent="0.25">
      <c r="A794" s="2">
        <f t="shared" si="982"/>
        <v>95</v>
      </c>
      <c r="B794" s="88">
        <f t="shared" si="982"/>
        <v>0</v>
      </c>
      <c r="C794" s="88">
        <f t="shared" si="982"/>
        <v>0</v>
      </c>
      <c r="D794" s="2">
        <f t="shared" si="982"/>
        <v>0</v>
      </c>
      <c r="E794" s="161">
        <f t="shared" si="982"/>
        <v>0</v>
      </c>
      <c r="H794" s="174">
        <v>0</v>
      </c>
      <c r="I794" s="144">
        <f t="shared" ref="I794:T794" si="987">I99-I238+H794</f>
        <v>0</v>
      </c>
      <c r="J794" s="144">
        <f t="shared" si="987"/>
        <v>0</v>
      </c>
      <c r="K794" s="144">
        <f t="shared" si="987"/>
        <v>0</v>
      </c>
      <c r="L794" s="144">
        <f t="shared" si="987"/>
        <v>0</v>
      </c>
      <c r="M794" s="144">
        <f t="shared" si="987"/>
        <v>0</v>
      </c>
      <c r="N794" s="144">
        <f t="shared" si="987"/>
        <v>0</v>
      </c>
      <c r="O794" s="144">
        <f t="shared" si="987"/>
        <v>0</v>
      </c>
      <c r="P794" s="144">
        <f t="shared" si="987"/>
        <v>0</v>
      </c>
      <c r="Q794" s="144">
        <f t="shared" si="987"/>
        <v>0</v>
      </c>
      <c r="R794" s="144">
        <f t="shared" si="987"/>
        <v>0</v>
      </c>
      <c r="S794" s="144">
        <f t="shared" si="987"/>
        <v>0</v>
      </c>
      <c r="T794" s="144">
        <f t="shared" si="987"/>
        <v>0</v>
      </c>
      <c r="V794" s="144">
        <f t="shared" si="950"/>
        <v>0</v>
      </c>
      <c r="W794" s="144">
        <f t="shared" si="971"/>
        <v>0</v>
      </c>
      <c r="X794" s="144">
        <f t="shared" si="971"/>
        <v>0</v>
      </c>
      <c r="Y794" s="144">
        <f t="shared" si="971"/>
        <v>0</v>
      </c>
      <c r="Z794" s="144">
        <f t="shared" si="971"/>
        <v>0</v>
      </c>
      <c r="AA794" s="144">
        <f t="shared" si="971"/>
        <v>0</v>
      </c>
      <c r="AB794" s="144">
        <f t="shared" si="971"/>
        <v>0</v>
      </c>
      <c r="AC794" s="144">
        <f t="shared" si="971"/>
        <v>0</v>
      </c>
      <c r="AD794" s="144">
        <f t="shared" si="971"/>
        <v>0</v>
      </c>
      <c r="AE794" s="144">
        <f t="shared" si="971"/>
        <v>0</v>
      </c>
      <c r="AF794" s="144">
        <f t="shared" si="971"/>
        <v>0</v>
      </c>
      <c r="AG794" s="144">
        <f t="shared" si="971"/>
        <v>0</v>
      </c>
      <c r="AI794" s="144">
        <f t="shared" si="951"/>
        <v>0</v>
      </c>
      <c r="AJ794" s="144">
        <f t="shared" si="972"/>
        <v>0</v>
      </c>
      <c r="AK794" s="144">
        <f t="shared" si="972"/>
        <v>0</v>
      </c>
      <c r="AL794" s="144">
        <f t="shared" si="972"/>
        <v>0</v>
      </c>
      <c r="AM794" s="144">
        <f t="shared" si="972"/>
        <v>0</v>
      </c>
      <c r="AN794" s="144">
        <f t="shared" si="972"/>
        <v>0</v>
      </c>
      <c r="AO794" s="144">
        <f t="shared" si="972"/>
        <v>0</v>
      </c>
      <c r="AP794" s="144">
        <f t="shared" si="972"/>
        <v>0</v>
      </c>
      <c r="AQ794" s="144">
        <f t="shared" si="972"/>
        <v>0</v>
      </c>
      <c r="AR794" s="144">
        <f t="shared" si="972"/>
        <v>0</v>
      </c>
      <c r="AS794" s="144">
        <f t="shared" si="972"/>
        <v>0</v>
      </c>
      <c r="AT794" s="144">
        <f t="shared" si="972"/>
        <v>0</v>
      </c>
      <c r="AU794" s="155"/>
      <c r="AV794" s="2">
        <f t="shared" si="952"/>
        <v>0</v>
      </c>
      <c r="AW794" s="2">
        <f t="shared" si="965"/>
        <v>0</v>
      </c>
      <c r="AX794" s="2">
        <f t="shared" si="939"/>
        <v>0</v>
      </c>
      <c r="AY794" s="2">
        <f t="shared" si="940"/>
        <v>0</v>
      </c>
      <c r="AZ794" s="2">
        <f t="shared" si="941"/>
        <v>0</v>
      </c>
      <c r="BA794" s="2">
        <f t="shared" si="942"/>
        <v>0</v>
      </c>
      <c r="BB794" s="2">
        <f t="shared" si="943"/>
        <v>0</v>
      </c>
      <c r="BC794" s="2">
        <f t="shared" si="944"/>
        <v>0</v>
      </c>
      <c r="BD794" s="2">
        <f t="shared" si="945"/>
        <v>0</v>
      </c>
      <c r="BE794" s="2">
        <f t="shared" si="946"/>
        <v>0</v>
      </c>
      <c r="BF794" s="2">
        <f t="shared" si="947"/>
        <v>0</v>
      </c>
      <c r="BG794" s="2">
        <f t="shared" si="948"/>
        <v>0</v>
      </c>
      <c r="BH794" s="145"/>
      <c r="BU794" s="145"/>
      <c r="CH794" s="145"/>
      <c r="CU794" s="145"/>
      <c r="DH794" s="145"/>
      <c r="DU794" s="145"/>
      <c r="EH794" s="145"/>
    </row>
    <row r="795" spans="1:138" ht="15.75" hidden="1" outlineLevel="1" x14ac:dyDescent="0.25">
      <c r="A795" s="2">
        <f t="shared" si="982"/>
        <v>96</v>
      </c>
      <c r="B795" s="88">
        <f t="shared" si="982"/>
        <v>0</v>
      </c>
      <c r="C795" s="88">
        <f t="shared" si="982"/>
        <v>0</v>
      </c>
      <c r="D795" s="2">
        <f t="shared" si="982"/>
        <v>0</v>
      </c>
      <c r="E795" s="161">
        <f t="shared" si="982"/>
        <v>0</v>
      </c>
      <c r="H795" s="174">
        <v>0</v>
      </c>
      <c r="I795" s="144">
        <f t="shared" ref="I795:T795" si="988">I100-I239+H795</f>
        <v>0</v>
      </c>
      <c r="J795" s="144">
        <f t="shared" si="988"/>
        <v>0</v>
      </c>
      <c r="K795" s="144">
        <f t="shared" si="988"/>
        <v>0</v>
      </c>
      <c r="L795" s="144">
        <f t="shared" si="988"/>
        <v>0</v>
      </c>
      <c r="M795" s="144">
        <f t="shared" si="988"/>
        <v>0</v>
      </c>
      <c r="N795" s="144">
        <f t="shared" si="988"/>
        <v>0</v>
      </c>
      <c r="O795" s="144">
        <f t="shared" si="988"/>
        <v>0</v>
      </c>
      <c r="P795" s="144">
        <f t="shared" si="988"/>
        <v>0</v>
      </c>
      <c r="Q795" s="144">
        <f t="shared" si="988"/>
        <v>0</v>
      </c>
      <c r="R795" s="144">
        <f t="shared" si="988"/>
        <v>0</v>
      </c>
      <c r="S795" s="144">
        <f t="shared" si="988"/>
        <v>0</v>
      </c>
      <c r="T795" s="144">
        <f t="shared" si="988"/>
        <v>0</v>
      </c>
      <c r="V795" s="144">
        <f t="shared" si="950"/>
        <v>0</v>
      </c>
      <c r="W795" s="144">
        <f t="shared" si="971"/>
        <v>0</v>
      </c>
      <c r="X795" s="144">
        <f t="shared" si="971"/>
        <v>0</v>
      </c>
      <c r="Y795" s="144">
        <f t="shared" si="971"/>
        <v>0</v>
      </c>
      <c r="Z795" s="144">
        <f t="shared" si="971"/>
        <v>0</v>
      </c>
      <c r="AA795" s="144">
        <f t="shared" si="971"/>
        <v>0</v>
      </c>
      <c r="AB795" s="144">
        <f t="shared" si="971"/>
        <v>0</v>
      </c>
      <c r="AC795" s="144">
        <f t="shared" si="971"/>
        <v>0</v>
      </c>
      <c r="AD795" s="144">
        <f t="shared" si="971"/>
        <v>0</v>
      </c>
      <c r="AE795" s="144">
        <f t="shared" si="971"/>
        <v>0</v>
      </c>
      <c r="AF795" s="144">
        <f t="shared" si="971"/>
        <v>0</v>
      </c>
      <c r="AG795" s="144">
        <f t="shared" si="971"/>
        <v>0</v>
      </c>
      <c r="AI795" s="144">
        <f t="shared" si="951"/>
        <v>0</v>
      </c>
      <c r="AJ795" s="144">
        <f t="shared" si="972"/>
        <v>0</v>
      </c>
      <c r="AK795" s="144">
        <f t="shared" si="972"/>
        <v>0</v>
      </c>
      <c r="AL795" s="144">
        <f t="shared" si="972"/>
        <v>0</v>
      </c>
      <c r="AM795" s="144">
        <f t="shared" si="972"/>
        <v>0</v>
      </c>
      <c r="AN795" s="144">
        <f t="shared" si="972"/>
        <v>0</v>
      </c>
      <c r="AO795" s="144">
        <f t="shared" si="972"/>
        <v>0</v>
      </c>
      <c r="AP795" s="144">
        <f t="shared" si="972"/>
        <v>0</v>
      </c>
      <c r="AQ795" s="144">
        <f t="shared" si="972"/>
        <v>0</v>
      </c>
      <c r="AR795" s="144">
        <f t="shared" si="972"/>
        <v>0</v>
      </c>
      <c r="AS795" s="144">
        <f t="shared" si="972"/>
        <v>0</v>
      </c>
      <c r="AT795" s="144">
        <f t="shared" si="972"/>
        <v>0</v>
      </c>
      <c r="AU795" s="155"/>
      <c r="AV795" s="2">
        <f t="shared" si="952"/>
        <v>0</v>
      </c>
      <c r="AW795" s="2">
        <f t="shared" si="965"/>
        <v>0</v>
      </c>
      <c r="AX795" s="2">
        <f t="shared" si="939"/>
        <v>0</v>
      </c>
      <c r="AY795" s="2">
        <f t="shared" si="940"/>
        <v>0</v>
      </c>
      <c r="AZ795" s="2">
        <f t="shared" si="941"/>
        <v>0</v>
      </c>
      <c r="BA795" s="2">
        <f t="shared" si="942"/>
        <v>0</v>
      </c>
      <c r="BB795" s="2">
        <f t="shared" si="943"/>
        <v>0</v>
      </c>
      <c r="BC795" s="2">
        <f t="shared" si="944"/>
        <v>0</v>
      </c>
      <c r="BD795" s="2">
        <f t="shared" si="945"/>
        <v>0</v>
      </c>
      <c r="BE795" s="2">
        <f t="shared" si="946"/>
        <v>0</v>
      </c>
      <c r="BF795" s="2">
        <f t="shared" si="947"/>
        <v>0</v>
      </c>
      <c r="BG795" s="2">
        <f t="shared" si="948"/>
        <v>0</v>
      </c>
      <c r="BH795" s="145"/>
      <c r="BU795" s="145"/>
      <c r="CH795" s="145"/>
      <c r="CU795" s="145"/>
      <c r="DH795" s="145"/>
      <c r="DU795" s="145"/>
      <c r="EH795" s="145"/>
    </row>
    <row r="796" spans="1:138" ht="15.75" hidden="1" outlineLevel="1" x14ac:dyDescent="0.25">
      <c r="A796" s="2">
        <f t="shared" si="982"/>
        <v>97</v>
      </c>
      <c r="B796" s="88">
        <f t="shared" si="982"/>
        <v>0</v>
      </c>
      <c r="C796" s="88">
        <f t="shared" si="982"/>
        <v>0</v>
      </c>
      <c r="D796" s="2">
        <f t="shared" si="982"/>
        <v>0</v>
      </c>
      <c r="E796" s="161">
        <f t="shared" si="982"/>
        <v>0</v>
      </c>
      <c r="H796" s="174">
        <v>0</v>
      </c>
      <c r="I796" s="144">
        <f t="shared" ref="I796:T796" si="989">I101-I240+H796</f>
        <v>0</v>
      </c>
      <c r="J796" s="144">
        <f t="shared" si="989"/>
        <v>0</v>
      </c>
      <c r="K796" s="144">
        <f t="shared" si="989"/>
        <v>0</v>
      </c>
      <c r="L796" s="144">
        <f t="shared" si="989"/>
        <v>0</v>
      </c>
      <c r="M796" s="144">
        <f t="shared" si="989"/>
        <v>0</v>
      </c>
      <c r="N796" s="144">
        <f t="shared" si="989"/>
        <v>0</v>
      </c>
      <c r="O796" s="144">
        <f t="shared" si="989"/>
        <v>0</v>
      </c>
      <c r="P796" s="144">
        <f t="shared" si="989"/>
        <v>0</v>
      </c>
      <c r="Q796" s="144">
        <f t="shared" si="989"/>
        <v>0</v>
      </c>
      <c r="R796" s="144">
        <f t="shared" si="989"/>
        <v>0</v>
      </c>
      <c r="S796" s="144">
        <f t="shared" si="989"/>
        <v>0</v>
      </c>
      <c r="T796" s="144">
        <f t="shared" si="989"/>
        <v>0</v>
      </c>
      <c r="V796" s="144">
        <f t="shared" si="950"/>
        <v>0</v>
      </c>
      <c r="W796" s="144">
        <f t="shared" ref="W796:AG811" si="990">W101-W240+V796</f>
        <v>0</v>
      </c>
      <c r="X796" s="144">
        <f t="shared" si="990"/>
        <v>0</v>
      </c>
      <c r="Y796" s="144">
        <f t="shared" si="990"/>
        <v>0</v>
      </c>
      <c r="Z796" s="144">
        <f t="shared" si="990"/>
        <v>0</v>
      </c>
      <c r="AA796" s="144">
        <f t="shared" si="990"/>
        <v>0</v>
      </c>
      <c r="AB796" s="144">
        <f t="shared" si="990"/>
        <v>0</v>
      </c>
      <c r="AC796" s="144">
        <f t="shared" si="990"/>
        <v>0</v>
      </c>
      <c r="AD796" s="144">
        <f t="shared" si="990"/>
        <v>0</v>
      </c>
      <c r="AE796" s="144">
        <f t="shared" si="990"/>
        <v>0</v>
      </c>
      <c r="AF796" s="144">
        <f t="shared" si="990"/>
        <v>0</v>
      </c>
      <c r="AG796" s="144">
        <f t="shared" si="990"/>
        <v>0</v>
      </c>
      <c r="AI796" s="144">
        <f t="shared" si="951"/>
        <v>0</v>
      </c>
      <c r="AJ796" s="144">
        <f t="shared" ref="AJ796:AT811" si="991">AJ101-AJ240+AI796</f>
        <v>0</v>
      </c>
      <c r="AK796" s="144">
        <f t="shared" si="991"/>
        <v>0</v>
      </c>
      <c r="AL796" s="144">
        <f t="shared" si="991"/>
        <v>0</v>
      </c>
      <c r="AM796" s="144">
        <f t="shared" si="991"/>
        <v>0</v>
      </c>
      <c r="AN796" s="144">
        <f t="shared" si="991"/>
        <v>0</v>
      </c>
      <c r="AO796" s="144">
        <f t="shared" si="991"/>
        <v>0</v>
      </c>
      <c r="AP796" s="144">
        <f t="shared" si="991"/>
        <v>0</v>
      </c>
      <c r="AQ796" s="144">
        <f t="shared" si="991"/>
        <v>0</v>
      </c>
      <c r="AR796" s="144">
        <f t="shared" si="991"/>
        <v>0</v>
      </c>
      <c r="AS796" s="144">
        <f t="shared" si="991"/>
        <v>0</v>
      </c>
      <c r="AT796" s="144">
        <f t="shared" si="991"/>
        <v>0</v>
      </c>
      <c r="AU796" s="155"/>
      <c r="AV796" s="2">
        <f t="shared" si="952"/>
        <v>0</v>
      </c>
      <c r="AW796" s="2">
        <f t="shared" si="965"/>
        <v>0</v>
      </c>
      <c r="AX796" s="2">
        <f t="shared" si="939"/>
        <v>0</v>
      </c>
      <c r="AY796" s="2">
        <f t="shared" si="940"/>
        <v>0</v>
      </c>
      <c r="AZ796" s="2">
        <f t="shared" si="941"/>
        <v>0</v>
      </c>
      <c r="BA796" s="2">
        <f t="shared" si="942"/>
        <v>0</v>
      </c>
      <c r="BB796" s="2">
        <f t="shared" si="943"/>
        <v>0</v>
      </c>
      <c r="BC796" s="2">
        <f t="shared" si="944"/>
        <v>0</v>
      </c>
      <c r="BD796" s="2">
        <f t="shared" si="945"/>
        <v>0</v>
      </c>
      <c r="BE796" s="2">
        <f t="shared" si="946"/>
        <v>0</v>
      </c>
      <c r="BF796" s="2">
        <f t="shared" si="947"/>
        <v>0</v>
      </c>
      <c r="BG796" s="2">
        <f t="shared" si="948"/>
        <v>0</v>
      </c>
      <c r="BH796" s="145"/>
      <c r="BU796" s="145"/>
      <c r="CH796" s="145"/>
      <c r="CU796" s="145"/>
      <c r="DH796" s="145"/>
      <c r="DU796" s="145"/>
      <c r="EH796" s="145"/>
    </row>
    <row r="797" spans="1:138" ht="15.75" hidden="1" outlineLevel="1" x14ac:dyDescent="0.25">
      <c r="A797" s="2">
        <f t="shared" si="982"/>
        <v>98</v>
      </c>
      <c r="B797" s="88">
        <f t="shared" si="982"/>
        <v>0</v>
      </c>
      <c r="C797" s="88">
        <f t="shared" si="982"/>
        <v>0</v>
      </c>
      <c r="D797" s="2">
        <f t="shared" si="982"/>
        <v>0</v>
      </c>
      <c r="E797" s="161">
        <f t="shared" si="982"/>
        <v>0</v>
      </c>
      <c r="H797" s="174">
        <v>0</v>
      </c>
      <c r="I797" s="144">
        <f t="shared" ref="I797:T797" si="992">I102-I241+H797</f>
        <v>0</v>
      </c>
      <c r="J797" s="144">
        <f t="shared" si="992"/>
        <v>0</v>
      </c>
      <c r="K797" s="144">
        <f t="shared" si="992"/>
        <v>0</v>
      </c>
      <c r="L797" s="144">
        <f t="shared" si="992"/>
        <v>0</v>
      </c>
      <c r="M797" s="144">
        <f t="shared" si="992"/>
        <v>0</v>
      </c>
      <c r="N797" s="144">
        <f t="shared" si="992"/>
        <v>0</v>
      </c>
      <c r="O797" s="144">
        <f t="shared" si="992"/>
        <v>0</v>
      </c>
      <c r="P797" s="144">
        <f t="shared" si="992"/>
        <v>0</v>
      </c>
      <c r="Q797" s="144">
        <f t="shared" si="992"/>
        <v>0</v>
      </c>
      <c r="R797" s="144">
        <f t="shared" si="992"/>
        <v>0</v>
      </c>
      <c r="S797" s="144">
        <f t="shared" si="992"/>
        <v>0</v>
      </c>
      <c r="T797" s="144">
        <f t="shared" si="992"/>
        <v>0</v>
      </c>
      <c r="V797" s="144">
        <f t="shared" si="950"/>
        <v>0</v>
      </c>
      <c r="W797" s="144">
        <f t="shared" si="990"/>
        <v>0</v>
      </c>
      <c r="X797" s="144">
        <f t="shared" si="990"/>
        <v>0</v>
      </c>
      <c r="Y797" s="144">
        <f t="shared" si="990"/>
        <v>0</v>
      </c>
      <c r="Z797" s="144">
        <f t="shared" si="990"/>
        <v>0</v>
      </c>
      <c r="AA797" s="144">
        <f t="shared" si="990"/>
        <v>0</v>
      </c>
      <c r="AB797" s="144">
        <f t="shared" si="990"/>
        <v>0</v>
      </c>
      <c r="AC797" s="144">
        <f t="shared" si="990"/>
        <v>0</v>
      </c>
      <c r="AD797" s="144">
        <f t="shared" si="990"/>
        <v>0</v>
      </c>
      <c r="AE797" s="144">
        <f t="shared" si="990"/>
        <v>0</v>
      </c>
      <c r="AF797" s="144">
        <f t="shared" si="990"/>
        <v>0</v>
      </c>
      <c r="AG797" s="144">
        <f t="shared" si="990"/>
        <v>0</v>
      </c>
      <c r="AI797" s="144">
        <f t="shared" si="951"/>
        <v>0</v>
      </c>
      <c r="AJ797" s="144">
        <f t="shared" si="991"/>
        <v>0</v>
      </c>
      <c r="AK797" s="144">
        <f t="shared" si="991"/>
        <v>0</v>
      </c>
      <c r="AL797" s="144">
        <f t="shared" si="991"/>
        <v>0</v>
      </c>
      <c r="AM797" s="144">
        <f t="shared" si="991"/>
        <v>0</v>
      </c>
      <c r="AN797" s="144">
        <f t="shared" si="991"/>
        <v>0</v>
      </c>
      <c r="AO797" s="144">
        <f t="shared" si="991"/>
        <v>0</v>
      </c>
      <c r="AP797" s="144">
        <f t="shared" si="991"/>
        <v>0</v>
      </c>
      <c r="AQ797" s="144">
        <f t="shared" si="991"/>
        <v>0</v>
      </c>
      <c r="AR797" s="144">
        <f t="shared" si="991"/>
        <v>0</v>
      </c>
      <c r="AS797" s="144">
        <f t="shared" si="991"/>
        <v>0</v>
      </c>
      <c r="AT797" s="144">
        <f t="shared" si="991"/>
        <v>0</v>
      </c>
      <c r="AU797" s="155"/>
      <c r="AV797" s="2">
        <f t="shared" si="952"/>
        <v>0</v>
      </c>
      <c r="AW797" s="2">
        <f t="shared" si="965"/>
        <v>0</v>
      </c>
      <c r="AX797" s="2">
        <f t="shared" si="939"/>
        <v>0</v>
      </c>
      <c r="AY797" s="2">
        <f t="shared" si="940"/>
        <v>0</v>
      </c>
      <c r="AZ797" s="2">
        <f t="shared" si="941"/>
        <v>0</v>
      </c>
      <c r="BA797" s="2">
        <f t="shared" si="942"/>
        <v>0</v>
      </c>
      <c r="BB797" s="2">
        <f t="shared" si="943"/>
        <v>0</v>
      </c>
      <c r="BC797" s="2">
        <f t="shared" si="944"/>
        <v>0</v>
      </c>
      <c r="BD797" s="2">
        <f t="shared" si="945"/>
        <v>0</v>
      </c>
      <c r="BE797" s="2">
        <f t="shared" si="946"/>
        <v>0</v>
      </c>
      <c r="BF797" s="2">
        <f t="shared" si="947"/>
        <v>0</v>
      </c>
      <c r="BG797" s="2">
        <f t="shared" si="948"/>
        <v>0</v>
      </c>
      <c r="BH797" s="145"/>
      <c r="BU797" s="145"/>
      <c r="CH797" s="145"/>
      <c r="CU797" s="145"/>
      <c r="DH797" s="145"/>
      <c r="DU797" s="145"/>
      <c r="EH797" s="145"/>
    </row>
    <row r="798" spans="1:138" ht="15.75" hidden="1" outlineLevel="1" x14ac:dyDescent="0.25">
      <c r="A798" s="2">
        <f t="shared" si="982"/>
        <v>99</v>
      </c>
      <c r="B798" s="88">
        <f t="shared" si="982"/>
        <v>0</v>
      </c>
      <c r="C798" s="88">
        <f t="shared" si="982"/>
        <v>0</v>
      </c>
      <c r="D798" s="2">
        <f t="shared" si="982"/>
        <v>0</v>
      </c>
      <c r="E798" s="161">
        <f t="shared" si="982"/>
        <v>0</v>
      </c>
      <c r="H798" s="174">
        <v>0</v>
      </c>
      <c r="I798" s="144">
        <f t="shared" ref="I798:T798" si="993">I103-I242+H798</f>
        <v>0</v>
      </c>
      <c r="J798" s="144">
        <f t="shared" si="993"/>
        <v>0</v>
      </c>
      <c r="K798" s="144">
        <f t="shared" si="993"/>
        <v>0</v>
      </c>
      <c r="L798" s="144">
        <f t="shared" si="993"/>
        <v>0</v>
      </c>
      <c r="M798" s="144">
        <f t="shared" si="993"/>
        <v>0</v>
      </c>
      <c r="N798" s="144">
        <f t="shared" si="993"/>
        <v>0</v>
      </c>
      <c r="O798" s="144">
        <f t="shared" si="993"/>
        <v>0</v>
      </c>
      <c r="P798" s="144">
        <f t="shared" si="993"/>
        <v>0</v>
      </c>
      <c r="Q798" s="144">
        <f t="shared" si="993"/>
        <v>0</v>
      </c>
      <c r="R798" s="144">
        <f t="shared" si="993"/>
        <v>0</v>
      </c>
      <c r="S798" s="144">
        <f t="shared" si="993"/>
        <v>0</v>
      </c>
      <c r="T798" s="144">
        <f t="shared" si="993"/>
        <v>0</v>
      </c>
      <c r="V798" s="144">
        <f t="shared" si="950"/>
        <v>0</v>
      </c>
      <c r="W798" s="144">
        <f t="shared" si="990"/>
        <v>0</v>
      </c>
      <c r="X798" s="144">
        <f t="shared" si="990"/>
        <v>0</v>
      </c>
      <c r="Y798" s="144">
        <f t="shared" si="990"/>
        <v>0</v>
      </c>
      <c r="Z798" s="144">
        <f t="shared" si="990"/>
        <v>0</v>
      </c>
      <c r="AA798" s="144">
        <f t="shared" si="990"/>
        <v>0</v>
      </c>
      <c r="AB798" s="144">
        <f t="shared" si="990"/>
        <v>0</v>
      </c>
      <c r="AC798" s="144">
        <f t="shared" si="990"/>
        <v>0</v>
      </c>
      <c r="AD798" s="144">
        <f t="shared" si="990"/>
        <v>0</v>
      </c>
      <c r="AE798" s="144">
        <f t="shared" si="990"/>
        <v>0</v>
      </c>
      <c r="AF798" s="144">
        <f t="shared" si="990"/>
        <v>0</v>
      </c>
      <c r="AG798" s="144">
        <f t="shared" si="990"/>
        <v>0</v>
      </c>
      <c r="AI798" s="144">
        <f t="shared" si="951"/>
        <v>0</v>
      </c>
      <c r="AJ798" s="144">
        <f t="shared" si="991"/>
        <v>0</v>
      </c>
      <c r="AK798" s="144">
        <f t="shared" si="991"/>
        <v>0</v>
      </c>
      <c r="AL798" s="144">
        <f t="shared" si="991"/>
        <v>0</v>
      </c>
      <c r="AM798" s="144">
        <f t="shared" si="991"/>
        <v>0</v>
      </c>
      <c r="AN798" s="144">
        <f t="shared" si="991"/>
        <v>0</v>
      </c>
      <c r="AO798" s="144">
        <f t="shared" si="991"/>
        <v>0</v>
      </c>
      <c r="AP798" s="144">
        <f t="shared" si="991"/>
        <v>0</v>
      </c>
      <c r="AQ798" s="144">
        <f t="shared" si="991"/>
        <v>0</v>
      </c>
      <c r="AR798" s="144">
        <f t="shared" si="991"/>
        <v>0</v>
      </c>
      <c r="AS798" s="144">
        <f t="shared" si="991"/>
        <v>0</v>
      </c>
      <c r="AT798" s="144">
        <f t="shared" si="991"/>
        <v>0</v>
      </c>
      <c r="AU798" s="155"/>
      <c r="AV798" s="2">
        <f t="shared" si="952"/>
        <v>0</v>
      </c>
      <c r="AW798" s="2">
        <f t="shared" si="965"/>
        <v>0</v>
      </c>
      <c r="AX798" s="2">
        <f t="shared" si="939"/>
        <v>0</v>
      </c>
      <c r="AY798" s="2">
        <f t="shared" si="940"/>
        <v>0</v>
      </c>
      <c r="AZ798" s="2">
        <f t="shared" si="941"/>
        <v>0</v>
      </c>
      <c r="BA798" s="2">
        <f t="shared" si="942"/>
        <v>0</v>
      </c>
      <c r="BB798" s="2">
        <f t="shared" si="943"/>
        <v>0</v>
      </c>
      <c r="BC798" s="2">
        <f t="shared" si="944"/>
        <v>0</v>
      </c>
      <c r="BD798" s="2">
        <f t="shared" si="945"/>
        <v>0</v>
      </c>
      <c r="BE798" s="2">
        <f t="shared" si="946"/>
        <v>0</v>
      </c>
      <c r="BF798" s="2">
        <f t="shared" si="947"/>
        <v>0</v>
      </c>
      <c r="BG798" s="2">
        <f t="shared" si="948"/>
        <v>0</v>
      </c>
      <c r="BH798" s="145"/>
      <c r="BU798" s="145"/>
      <c r="CH798" s="145"/>
      <c r="CU798" s="145"/>
      <c r="DH798" s="145"/>
      <c r="DU798" s="145"/>
      <c r="EH798" s="145"/>
    </row>
    <row r="799" spans="1:138" ht="15.75" hidden="1" outlineLevel="1" x14ac:dyDescent="0.25">
      <c r="A799" s="2">
        <f t="shared" si="982"/>
        <v>100</v>
      </c>
      <c r="B799" s="88">
        <f t="shared" si="982"/>
        <v>0</v>
      </c>
      <c r="C799" s="88">
        <f t="shared" si="982"/>
        <v>0</v>
      </c>
      <c r="D799" s="2">
        <f t="shared" si="982"/>
        <v>0</v>
      </c>
      <c r="E799" s="161">
        <f t="shared" si="982"/>
        <v>0</v>
      </c>
      <c r="H799" s="174">
        <v>0</v>
      </c>
      <c r="I799" s="144">
        <f t="shared" ref="I799:T799" si="994">I104-I243+H799</f>
        <v>0</v>
      </c>
      <c r="J799" s="144">
        <f t="shared" si="994"/>
        <v>0</v>
      </c>
      <c r="K799" s="144">
        <f t="shared" si="994"/>
        <v>0</v>
      </c>
      <c r="L799" s="144">
        <f t="shared" si="994"/>
        <v>0</v>
      </c>
      <c r="M799" s="144">
        <f t="shared" si="994"/>
        <v>0</v>
      </c>
      <c r="N799" s="144">
        <f t="shared" si="994"/>
        <v>0</v>
      </c>
      <c r="O799" s="144">
        <f t="shared" si="994"/>
        <v>0</v>
      </c>
      <c r="P799" s="144">
        <f t="shared" si="994"/>
        <v>0</v>
      </c>
      <c r="Q799" s="144">
        <f t="shared" si="994"/>
        <v>0</v>
      </c>
      <c r="R799" s="144">
        <f t="shared" si="994"/>
        <v>0</v>
      </c>
      <c r="S799" s="144">
        <f t="shared" si="994"/>
        <v>0</v>
      </c>
      <c r="T799" s="144">
        <f t="shared" si="994"/>
        <v>0</v>
      </c>
      <c r="V799" s="144">
        <f t="shared" si="950"/>
        <v>0</v>
      </c>
      <c r="W799" s="144">
        <f t="shared" si="990"/>
        <v>0</v>
      </c>
      <c r="X799" s="144">
        <f t="shared" si="990"/>
        <v>0</v>
      </c>
      <c r="Y799" s="144">
        <f t="shared" si="990"/>
        <v>0</v>
      </c>
      <c r="Z799" s="144">
        <f t="shared" si="990"/>
        <v>0</v>
      </c>
      <c r="AA799" s="144">
        <f t="shared" si="990"/>
        <v>0</v>
      </c>
      <c r="AB799" s="144">
        <f t="shared" si="990"/>
        <v>0</v>
      </c>
      <c r="AC799" s="144">
        <f t="shared" si="990"/>
        <v>0</v>
      </c>
      <c r="AD799" s="144">
        <f t="shared" si="990"/>
        <v>0</v>
      </c>
      <c r="AE799" s="144">
        <f t="shared" si="990"/>
        <v>0</v>
      </c>
      <c r="AF799" s="144">
        <f t="shared" si="990"/>
        <v>0</v>
      </c>
      <c r="AG799" s="144">
        <f t="shared" si="990"/>
        <v>0</v>
      </c>
      <c r="AI799" s="144">
        <f t="shared" si="951"/>
        <v>0</v>
      </c>
      <c r="AJ799" s="144">
        <f t="shared" si="991"/>
        <v>0</v>
      </c>
      <c r="AK799" s="144">
        <f t="shared" si="991"/>
        <v>0</v>
      </c>
      <c r="AL799" s="144">
        <f t="shared" si="991"/>
        <v>0</v>
      </c>
      <c r="AM799" s="144">
        <f t="shared" si="991"/>
        <v>0</v>
      </c>
      <c r="AN799" s="144">
        <f t="shared" si="991"/>
        <v>0</v>
      </c>
      <c r="AO799" s="144">
        <f t="shared" si="991"/>
        <v>0</v>
      </c>
      <c r="AP799" s="144">
        <f t="shared" si="991"/>
        <v>0</v>
      </c>
      <c r="AQ799" s="144">
        <f t="shared" si="991"/>
        <v>0</v>
      </c>
      <c r="AR799" s="144">
        <f t="shared" si="991"/>
        <v>0</v>
      </c>
      <c r="AS799" s="144">
        <f t="shared" si="991"/>
        <v>0</v>
      </c>
      <c r="AT799" s="144">
        <f t="shared" si="991"/>
        <v>0</v>
      </c>
      <c r="AU799" s="155"/>
      <c r="AV799" s="2">
        <f t="shared" si="952"/>
        <v>0</v>
      </c>
      <c r="AW799" s="2">
        <f t="shared" si="965"/>
        <v>0</v>
      </c>
      <c r="AX799" s="2">
        <f t="shared" si="939"/>
        <v>0</v>
      </c>
      <c r="AY799" s="2">
        <f t="shared" si="940"/>
        <v>0</v>
      </c>
      <c r="AZ799" s="2">
        <f t="shared" si="941"/>
        <v>0</v>
      </c>
      <c r="BA799" s="2">
        <f t="shared" si="942"/>
        <v>0</v>
      </c>
      <c r="BB799" s="2">
        <f t="shared" si="943"/>
        <v>0</v>
      </c>
      <c r="BC799" s="2">
        <f t="shared" si="944"/>
        <v>0</v>
      </c>
      <c r="BD799" s="2">
        <f t="shared" si="945"/>
        <v>0</v>
      </c>
      <c r="BE799" s="2">
        <f t="shared" si="946"/>
        <v>0</v>
      </c>
      <c r="BF799" s="2">
        <f t="shared" si="947"/>
        <v>0</v>
      </c>
      <c r="BG799" s="2">
        <f t="shared" si="948"/>
        <v>0</v>
      </c>
      <c r="BH799" s="145"/>
      <c r="BU799" s="145"/>
      <c r="CH799" s="145"/>
      <c r="CU799" s="145"/>
      <c r="DH799" s="145"/>
      <c r="DU799" s="145"/>
      <c r="EH799" s="145"/>
    </row>
    <row r="800" spans="1:138" ht="15.75" hidden="1" outlineLevel="1" x14ac:dyDescent="0.25">
      <c r="A800" s="2">
        <f t="shared" ref="A800:E809" si="995">A661</f>
        <v>101</v>
      </c>
      <c r="B800" s="88">
        <f t="shared" si="995"/>
        <v>0</v>
      </c>
      <c r="C800" s="88">
        <f t="shared" si="995"/>
        <v>0</v>
      </c>
      <c r="D800" s="2">
        <f t="shared" si="995"/>
        <v>0</v>
      </c>
      <c r="E800" s="161">
        <f t="shared" si="995"/>
        <v>0</v>
      </c>
      <c r="H800" s="174">
        <v>0</v>
      </c>
      <c r="I800" s="144">
        <f t="shared" ref="I800:T800" si="996">I105-I244+H800</f>
        <v>0</v>
      </c>
      <c r="J800" s="144">
        <f t="shared" si="996"/>
        <v>0</v>
      </c>
      <c r="K800" s="144">
        <f t="shared" si="996"/>
        <v>0</v>
      </c>
      <c r="L800" s="144">
        <f t="shared" si="996"/>
        <v>0</v>
      </c>
      <c r="M800" s="144">
        <f t="shared" si="996"/>
        <v>0</v>
      </c>
      <c r="N800" s="144">
        <f t="shared" si="996"/>
        <v>0</v>
      </c>
      <c r="O800" s="144">
        <f t="shared" si="996"/>
        <v>0</v>
      </c>
      <c r="P800" s="144">
        <f t="shared" si="996"/>
        <v>0</v>
      </c>
      <c r="Q800" s="144">
        <f t="shared" si="996"/>
        <v>0</v>
      </c>
      <c r="R800" s="144">
        <f t="shared" si="996"/>
        <v>0</v>
      </c>
      <c r="S800" s="144">
        <f t="shared" si="996"/>
        <v>0</v>
      </c>
      <c r="T800" s="144">
        <f t="shared" si="996"/>
        <v>0</v>
      </c>
      <c r="V800" s="144">
        <f t="shared" si="950"/>
        <v>0</v>
      </c>
      <c r="W800" s="144">
        <f t="shared" si="990"/>
        <v>0</v>
      </c>
      <c r="X800" s="144">
        <f t="shared" si="990"/>
        <v>0</v>
      </c>
      <c r="Y800" s="144">
        <f t="shared" si="990"/>
        <v>0</v>
      </c>
      <c r="Z800" s="144">
        <f t="shared" si="990"/>
        <v>0</v>
      </c>
      <c r="AA800" s="144">
        <f t="shared" si="990"/>
        <v>0</v>
      </c>
      <c r="AB800" s="144">
        <f t="shared" si="990"/>
        <v>0</v>
      </c>
      <c r="AC800" s="144">
        <f t="shared" si="990"/>
        <v>0</v>
      </c>
      <c r="AD800" s="144">
        <f t="shared" si="990"/>
        <v>0</v>
      </c>
      <c r="AE800" s="144">
        <f t="shared" si="990"/>
        <v>0</v>
      </c>
      <c r="AF800" s="144">
        <f t="shared" si="990"/>
        <v>0</v>
      </c>
      <c r="AG800" s="144">
        <f t="shared" si="990"/>
        <v>0</v>
      </c>
      <c r="AI800" s="144">
        <f t="shared" si="951"/>
        <v>0</v>
      </c>
      <c r="AJ800" s="144">
        <f t="shared" si="991"/>
        <v>0</v>
      </c>
      <c r="AK800" s="144">
        <f t="shared" si="991"/>
        <v>0</v>
      </c>
      <c r="AL800" s="144">
        <f t="shared" si="991"/>
        <v>0</v>
      </c>
      <c r="AM800" s="144">
        <f t="shared" si="991"/>
        <v>0</v>
      </c>
      <c r="AN800" s="144">
        <f t="shared" si="991"/>
        <v>0</v>
      </c>
      <c r="AO800" s="144">
        <f t="shared" si="991"/>
        <v>0</v>
      </c>
      <c r="AP800" s="144">
        <f t="shared" si="991"/>
        <v>0</v>
      </c>
      <c r="AQ800" s="144">
        <f t="shared" si="991"/>
        <v>0</v>
      </c>
      <c r="AR800" s="144">
        <f t="shared" si="991"/>
        <v>0</v>
      </c>
      <c r="AS800" s="144">
        <f t="shared" si="991"/>
        <v>0</v>
      </c>
      <c r="AT800" s="144">
        <f t="shared" si="991"/>
        <v>0</v>
      </c>
      <c r="AU800" s="155"/>
      <c r="AV800" s="2">
        <f t="shared" si="952"/>
        <v>0</v>
      </c>
      <c r="AW800" s="2">
        <f t="shared" si="965"/>
        <v>0</v>
      </c>
      <c r="AX800" s="2">
        <f t="shared" si="939"/>
        <v>0</v>
      </c>
      <c r="AY800" s="2">
        <f t="shared" si="940"/>
        <v>0</v>
      </c>
      <c r="AZ800" s="2">
        <f t="shared" si="941"/>
        <v>0</v>
      </c>
      <c r="BA800" s="2">
        <f t="shared" si="942"/>
        <v>0</v>
      </c>
      <c r="BB800" s="2">
        <f t="shared" si="943"/>
        <v>0</v>
      </c>
      <c r="BC800" s="2">
        <f t="shared" si="944"/>
        <v>0</v>
      </c>
      <c r="BD800" s="2">
        <f t="shared" si="945"/>
        <v>0</v>
      </c>
      <c r="BE800" s="2">
        <f t="shared" si="946"/>
        <v>0</v>
      </c>
      <c r="BF800" s="2">
        <f t="shared" si="947"/>
        <v>0</v>
      </c>
      <c r="BG800" s="2">
        <f t="shared" si="948"/>
        <v>0</v>
      </c>
      <c r="BH800" s="145"/>
      <c r="BU800" s="145"/>
      <c r="CH800" s="145"/>
      <c r="CU800" s="145"/>
      <c r="DH800" s="145"/>
      <c r="DU800" s="145"/>
      <c r="EH800" s="145"/>
    </row>
    <row r="801" spans="1:138" ht="15.75" hidden="1" outlineLevel="1" x14ac:dyDescent="0.25">
      <c r="A801" s="2">
        <f t="shared" si="995"/>
        <v>102</v>
      </c>
      <c r="B801" s="88">
        <f t="shared" si="995"/>
        <v>0</v>
      </c>
      <c r="C801" s="88">
        <f t="shared" si="995"/>
        <v>0</v>
      </c>
      <c r="D801" s="2">
        <f t="shared" si="995"/>
        <v>0</v>
      </c>
      <c r="E801" s="161">
        <f t="shared" si="995"/>
        <v>0</v>
      </c>
      <c r="H801" s="174">
        <v>0</v>
      </c>
      <c r="I801" s="144">
        <f t="shared" ref="I801:T801" si="997">I106-I245+H801</f>
        <v>0</v>
      </c>
      <c r="J801" s="144">
        <f t="shared" si="997"/>
        <v>0</v>
      </c>
      <c r="K801" s="144">
        <f t="shared" si="997"/>
        <v>0</v>
      </c>
      <c r="L801" s="144">
        <f t="shared" si="997"/>
        <v>0</v>
      </c>
      <c r="M801" s="144">
        <f t="shared" si="997"/>
        <v>0</v>
      </c>
      <c r="N801" s="144">
        <f t="shared" si="997"/>
        <v>0</v>
      </c>
      <c r="O801" s="144">
        <f t="shared" si="997"/>
        <v>0</v>
      </c>
      <c r="P801" s="144">
        <f t="shared" si="997"/>
        <v>0</v>
      </c>
      <c r="Q801" s="144">
        <f t="shared" si="997"/>
        <v>0</v>
      </c>
      <c r="R801" s="144">
        <f t="shared" si="997"/>
        <v>0</v>
      </c>
      <c r="S801" s="144">
        <f t="shared" si="997"/>
        <v>0</v>
      </c>
      <c r="T801" s="144">
        <f t="shared" si="997"/>
        <v>0</v>
      </c>
      <c r="V801" s="144">
        <f t="shared" si="950"/>
        <v>0</v>
      </c>
      <c r="W801" s="144">
        <f t="shared" si="990"/>
        <v>0</v>
      </c>
      <c r="X801" s="144">
        <f t="shared" si="990"/>
        <v>0</v>
      </c>
      <c r="Y801" s="144">
        <f t="shared" si="990"/>
        <v>0</v>
      </c>
      <c r="Z801" s="144">
        <f t="shared" si="990"/>
        <v>0</v>
      </c>
      <c r="AA801" s="144">
        <f t="shared" si="990"/>
        <v>0</v>
      </c>
      <c r="AB801" s="144">
        <f t="shared" si="990"/>
        <v>0</v>
      </c>
      <c r="AC801" s="144">
        <f t="shared" si="990"/>
        <v>0</v>
      </c>
      <c r="AD801" s="144">
        <f t="shared" si="990"/>
        <v>0</v>
      </c>
      <c r="AE801" s="144">
        <f t="shared" si="990"/>
        <v>0</v>
      </c>
      <c r="AF801" s="144">
        <f t="shared" si="990"/>
        <v>0</v>
      </c>
      <c r="AG801" s="144">
        <f t="shared" si="990"/>
        <v>0</v>
      </c>
      <c r="AI801" s="144">
        <f t="shared" si="951"/>
        <v>0</v>
      </c>
      <c r="AJ801" s="144">
        <f t="shared" si="991"/>
        <v>0</v>
      </c>
      <c r="AK801" s="144">
        <f t="shared" si="991"/>
        <v>0</v>
      </c>
      <c r="AL801" s="144">
        <f t="shared" si="991"/>
        <v>0</v>
      </c>
      <c r="AM801" s="144">
        <f t="shared" si="991"/>
        <v>0</v>
      </c>
      <c r="AN801" s="144">
        <f t="shared" si="991"/>
        <v>0</v>
      </c>
      <c r="AO801" s="144">
        <f t="shared" si="991"/>
        <v>0</v>
      </c>
      <c r="AP801" s="144">
        <f t="shared" si="991"/>
        <v>0</v>
      </c>
      <c r="AQ801" s="144">
        <f t="shared" si="991"/>
        <v>0</v>
      </c>
      <c r="AR801" s="144">
        <f t="shared" si="991"/>
        <v>0</v>
      </c>
      <c r="AS801" s="144">
        <f t="shared" si="991"/>
        <v>0</v>
      </c>
      <c r="AT801" s="144">
        <f t="shared" si="991"/>
        <v>0</v>
      </c>
      <c r="AU801" s="155"/>
      <c r="AV801" s="2">
        <f t="shared" si="952"/>
        <v>0</v>
      </c>
      <c r="AW801" s="2">
        <f t="shared" si="965"/>
        <v>0</v>
      </c>
      <c r="AX801" s="2">
        <f t="shared" si="939"/>
        <v>0</v>
      </c>
      <c r="AY801" s="2">
        <f t="shared" si="940"/>
        <v>0</v>
      </c>
      <c r="AZ801" s="2">
        <f t="shared" si="941"/>
        <v>0</v>
      </c>
      <c r="BA801" s="2">
        <f t="shared" si="942"/>
        <v>0</v>
      </c>
      <c r="BB801" s="2">
        <f t="shared" si="943"/>
        <v>0</v>
      </c>
      <c r="BC801" s="2">
        <f t="shared" si="944"/>
        <v>0</v>
      </c>
      <c r="BD801" s="2">
        <f t="shared" si="945"/>
        <v>0</v>
      </c>
      <c r="BE801" s="2">
        <f t="shared" si="946"/>
        <v>0</v>
      </c>
      <c r="BF801" s="2">
        <f t="shared" si="947"/>
        <v>0</v>
      </c>
      <c r="BG801" s="2">
        <f t="shared" si="948"/>
        <v>0</v>
      </c>
      <c r="BH801" s="145"/>
      <c r="BU801" s="145"/>
      <c r="CH801" s="145"/>
      <c r="CU801" s="145"/>
      <c r="DH801" s="145"/>
      <c r="DU801" s="145"/>
      <c r="EH801" s="145"/>
    </row>
    <row r="802" spans="1:138" ht="15.75" hidden="1" outlineLevel="1" x14ac:dyDescent="0.25">
      <c r="A802" s="2">
        <f t="shared" si="995"/>
        <v>103</v>
      </c>
      <c r="B802" s="88">
        <f t="shared" si="995"/>
        <v>0</v>
      </c>
      <c r="C802" s="88">
        <f t="shared" si="995"/>
        <v>0</v>
      </c>
      <c r="D802" s="2">
        <f t="shared" si="995"/>
        <v>0</v>
      </c>
      <c r="E802" s="161">
        <f t="shared" si="995"/>
        <v>0</v>
      </c>
      <c r="H802" s="174">
        <v>0</v>
      </c>
      <c r="I802" s="144">
        <f t="shared" ref="I802:T802" si="998">I107-I246+H802</f>
        <v>0</v>
      </c>
      <c r="J802" s="144">
        <f t="shared" si="998"/>
        <v>0</v>
      </c>
      <c r="K802" s="144">
        <f t="shared" si="998"/>
        <v>0</v>
      </c>
      <c r="L802" s="144">
        <f t="shared" si="998"/>
        <v>0</v>
      </c>
      <c r="M802" s="144">
        <f t="shared" si="998"/>
        <v>0</v>
      </c>
      <c r="N802" s="144">
        <f t="shared" si="998"/>
        <v>0</v>
      </c>
      <c r="O802" s="144">
        <f t="shared" si="998"/>
        <v>0</v>
      </c>
      <c r="P802" s="144">
        <f t="shared" si="998"/>
        <v>0</v>
      </c>
      <c r="Q802" s="144">
        <f t="shared" si="998"/>
        <v>0</v>
      </c>
      <c r="R802" s="144">
        <f t="shared" si="998"/>
        <v>0</v>
      </c>
      <c r="S802" s="144">
        <f t="shared" si="998"/>
        <v>0</v>
      </c>
      <c r="T802" s="144">
        <f t="shared" si="998"/>
        <v>0</v>
      </c>
      <c r="V802" s="144">
        <f t="shared" si="950"/>
        <v>0</v>
      </c>
      <c r="W802" s="144">
        <f t="shared" si="990"/>
        <v>0</v>
      </c>
      <c r="X802" s="144">
        <f t="shared" si="990"/>
        <v>0</v>
      </c>
      <c r="Y802" s="144">
        <f t="shared" si="990"/>
        <v>0</v>
      </c>
      <c r="Z802" s="144">
        <f t="shared" si="990"/>
        <v>0</v>
      </c>
      <c r="AA802" s="144">
        <f t="shared" si="990"/>
        <v>0</v>
      </c>
      <c r="AB802" s="144">
        <f t="shared" si="990"/>
        <v>0</v>
      </c>
      <c r="AC802" s="144">
        <f t="shared" si="990"/>
        <v>0</v>
      </c>
      <c r="AD802" s="144">
        <f t="shared" si="990"/>
        <v>0</v>
      </c>
      <c r="AE802" s="144">
        <f t="shared" si="990"/>
        <v>0</v>
      </c>
      <c r="AF802" s="144">
        <f t="shared" si="990"/>
        <v>0</v>
      </c>
      <c r="AG802" s="144">
        <f t="shared" si="990"/>
        <v>0</v>
      </c>
      <c r="AI802" s="144">
        <f t="shared" si="951"/>
        <v>0</v>
      </c>
      <c r="AJ802" s="144">
        <f t="shared" si="991"/>
        <v>0</v>
      </c>
      <c r="AK802" s="144">
        <f t="shared" si="991"/>
        <v>0</v>
      </c>
      <c r="AL802" s="144">
        <f t="shared" si="991"/>
        <v>0</v>
      </c>
      <c r="AM802" s="144">
        <f t="shared" si="991"/>
        <v>0</v>
      </c>
      <c r="AN802" s="144">
        <f t="shared" si="991"/>
        <v>0</v>
      </c>
      <c r="AO802" s="144">
        <f t="shared" si="991"/>
        <v>0</v>
      </c>
      <c r="AP802" s="144">
        <f t="shared" si="991"/>
        <v>0</v>
      </c>
      <c r="AQ802" s="144">
        <f t="shared" si="991"/>
        <v>0</v>
      </c>
      <c r="AR802" s="144">
        <f t="shared" si="991"/>
        <v>0</v>
      </c>
      <c r="AS802" s="144">
        <f t="shared" si="991"/>
        <v>0</v>
      </c>
      <c r="AT802" s="144">
        <f t="shared" si="991"/>
        <v>0</v>
      </c>
      <c r="AU802" s="155"/>
      <c r="AV802" s="2">
        <f t="shared" si="952"/>
        <v>0</v>
      </c>
      <c r="AW802" s="2">
        <f t="shared" si="965"/>
        <v>0</v>
      </c>
      <c r="AX802" s="2">
        <f t="shared" si="939"/>
        <v>0</v>
      </c>
      <c r="AY802" s="2">
        <f t="shared" si="940"/>
        <v>0</v>
      </c>
      <c r="AZ802" s="2">
        <f t="shared" si="941"/>
        <v>0</v>
      </c>
      <c r="BA802" s="2">
        <f t="shared" si="942"/>
        <v>0</v>
      </c>
      <c r="BB802" s="2">
        <f t="shared" si="943"/>
        <v>0</v>
      </c>
      <c r="BC802" s="2">
        <f t="shared" si="944"/>
        <v>0</v>
      </c>
      <c r="BD802" s="2">
        <f t="shared" si="945"/>
        <v>0</v>
      </c>
      <c r="BE802" s="2">
        <f t="shared" si="946"/>
        <v>0</v>
      </c>
      <c r="BF802" s="2">
        <f t="shared" si="947"/>
        <v>0</v>
      </c>
      <c r="BG802" s="2">
        <f t="shared" si="948"/>
        <v>0</v>
      </c>
      <c r="BH802" s="145"/>
      <c r="BU802" s="145"/>
      <c r="CH802" s="145"/>
      <c r="CU802" s="145"/>
      <c r="DH802" s="145"/>
      <c r="DU802" s="145"/>
      <c r="EH802" s="145"/>
    </row>
    <row r="803" spans="1:138" ht="15.75" hidden="1" outlineLevel="1" x14ac:dyDescent="0.25">
      <c r="A803" s="2">
        <f t="shared" si="995"/>
        <v>104</v>
      </c>
      <c r="B803" s="88">
        <f t="shared" si="995"/>
        <v>0</v>
      </c>
      <c r="C803" s="88">
        <f t="shared" si="995"/>
        <v>0</v>
      </c>
      <c r="D803" s="2">
        <f t="shared" si="995"/>
        <v>0</v>
      </c>
      <c r="E803" s="161">
        <f t="shared" si="995"/>
        <v>0</v>
      </c>
      <c r="H803" s="174">
        <v>0</v>
      </c>
      <c r="I803" s="144">
        <f t="shared" ref="I803:T803" si="999">I108-I247+H803</f>
        <v>0</v>
      </c>
      <c r="J803" s="144">
        <f t="shared" si="999"/>
        <v>0</v>
      </c>
      <c r="K803" s="144">
        <f t="shared" si="999"/>
        <v>0</v>
      </c>
      <c r="L803" s="144">
        <f t="shared" si="999"/>
        <v>0</v>
      </c>
      <c r="M803" s="144">
        <f t="shared" si="999"/>
        <v>0</v>
      </c>
      <c r="N803" s="144">
        <f t="shared" si="999"/>
        <v>0</v>
      </c>
      <c r="O803" s="144">
        <f t="shared" si="999"/>
        <v>0</v>
      </c>
      <c r="P803" s="144">
        <f t="shared" si="999"/>
        <v>0</v>
      </c>
      <c r="Q803" s="144">
        <f t="shared" si="999"/>
        <v>0</v>
      </c>
      <c r="R803" s="144">
        <f t="shared" si="999"/>
        <v>0</v>
      </c>
      <c r="S803" s="144">
        <f t="shared" si="999"/>
        <v>0</v>
      </c>
      <c r="T803" s="144">
        <f t="shared" si="999"/>
        <v>0</v>
      </c>
      <c r="V803" s="144">
        <f t="shared" si="950"/>
        <v>0</v>
      </c>
      <c r="W803" s="144">
        <f t="shared" si="990"/>
        <v>0</v>
      </c>
      <c r="X803" s="144">
        <f t="shared" si="990"/>
        <v>0</v>
      </c>
      <c r="Y803" s="144">
        <f t="shared" si="990"/>
        <v>0</v>
      </c>
      <c r="Z803" s="144">
        <f t="shared" si="990"/>
        <v>0</v>
      </c>
      <c r="AA803" s="144">
        <f t="shared" si="990"/>
        <v>0</v>
      </c>
      <c r="AB803" s="144">
        <f t="shared" si="990"/>
        <v>0</v>
      </c>
      <c r="AC803" s="144">
        <f t="shared" si="990"/>
        <v>0</v>
      </c>
      <c r="AD803" s="144">
        <f t="shared" si="990"/>
        <v>0</v>
      </c>
      <c r="AE803" s="144">
        <f t="shared" si="990"/>
        <v>0</v>
      </c>
      <c r="AF803" s="144">
        <f t="shared" si="990"/>
        <v>0</v>
      </c>
      <c r="AG803" s="144">
        <f t="shared" si="990"/>
        <v>0</v>
      </c>
      <c r="AI803" s="144">
        <f t="shared" si="951"/>
        <v>0</v>
      </c>
      <c r="AJ803" s="144">
        <f t="shared" si="991"/>
        <v>0</v>
      </c>
      <c r="AK803" s="144">
        <f t="shared" si="991"/>
        <v>0</v>
      </c>
      <c r="AL803" s="144">
        <f t="shared" si="991"/>
        <v>0</v>
      </c>
      <c r="AM803" s="144">
        <f t="shared" si="991"/>
        <v>0</v>
      </c>
      <c r="AN803" s="144">
        <f t="shared" si="991"/>
        <v>0</v>
      </c>
      <c r="AO803" s="144">
        <f t="shared" si="991"/>
        <v>0</v>
      </c>
      <c r="AP803" s="144">
        <f t="shared" si="991"/>
        <v>0</v>
      </c>
      <c r="AQ803" s="144">
        <f t="shared" si="991"/>
        <v>0</v>
      </c>
      <c r="AR803" s="144">
        <f t="shared" si="991"/>
        <v>0</v>
      </c>
      <c r="AS803" s="144">
        <f t="shared" si="991"/>
        <v>0</v>
      </c>
      <c r="AT803" s="144">
        <f t="shared" si="991"/>
        <v>0</v>
      </c>
      <c r="AU803" s="155"/>
      <c r="AV803" s="2">
        <f t="shared" si="952"/>
        <v>0</v>
      </c>
      <c r="AW803" s="2">
        <f t="shared" si="965"/>
        <v>0</v>
      </c>
      <c r="AX803" s="2">
        <f t="shared" si="939"/>
        <v>0</v>
      </c>
      <c r="AY803" s="2">
        <f t="shared" si="940"/>
        <v>0</v>
      </c>
      <c r="AZ803" s="2">
        <f t="shared" si="941"/>
        <v>0</v>
      </c>
      <c r="BA803" s="2">
        <f t="shared" si="942"/>
        <v>0</v>
      </c>
      <c r="BB803" s="2">
        <f t="shared" si="943"/>
        <v>0</v>
      </c>
      <c r="BC803" s="2">
        <f t="shared" si="944"/>
        <v>0</v>
      </c>
      <c r="BD803" s="2">
        <f t="shared" si="945"/>
        <v>0</v>
      </c>
      <c r="BE803" s="2">
        <f t="shared" si="946"/>
        <v>0</v>
      </c>
      <c r="BF803" s="2">
        <f t="shared" si="947"/>
        <v>0</v>
      </c>
      <c r="BG803" s="2">
        <f t="shared" si="948"/>
        <v>0</v>
      </c>
      <c r="BH803" s="145"/>
      <c r="BU803" s="145"/>
      <c r="CH803" s="145"/>
      <c r="CU803" s="145"/>
      <c r="DH803" s="145"/>
      <c r="DU803" s="145"/>
      <c r="EH803" s="145"/>
    </row>
    <row r="804" spans="1:138" ht="15.75" hidden="1" outlineLevel="1" x14ac:dyDescent="0.25">
      <c r="A804" s="2">
        <f t="shared" si="995"/>
        <v>105</v>
      </c>
      <c r="B804" s="88">
        <f t="shared" si="995"/>
        <v>0</v>
      </c>
      <c r="C804" s="88">
        <f t="shared" si="995"/>
        <v>0</v>
      </c>
      <c r="D804" s="2">
        <f t="shared" si="995"/>
        <v>0</v>
      </c>
      <c r="E804" s="161">
        <f t="shared" si="995"/>
        <v>0</v>
      </c>
      <c r="H804" s="174">
        <v>0</v>
      </c>
      <c r="I804" s="144">
        <f t="shared" ref="I804:T804" si="1000">I109-I248+H804</f>
        <v>0</v>
      </c>
      <c r="J804" s="144">
        <f t="shared" si="1000"/>
        <v>0</v>
      </c>
      <c r="K804" s="144">
        <f t="shared" si="1000"/>
        <v>0</v>
      </c>
      <c r="L804" s="144">
        <f t="shared" si="1000"/>
        <v>0</v>
      </c>
      <c r="M804" s="144">
        <f t="shared" si="1000"/>
        <v>0</v>
      </c>
      <c r="N804" s="144">
        <f t="shared" si="1000"/>
        <v>0</v>
      </c>
      <c r="O804" s="144">
        <f t="shared" si="1000"/>
        <v>0</v>
      </c>
      <c r="P804" s="144">
        <f t="shared" si="1000"/>
        <v>0</v>
      </c>
      <c r="Q804" s="144">
        <f t="shared" si="1000"/>
        <v>0</v>
      </c>
      <c r="R804" s="144">
        <f t="shared" si="1000"/>
        <v>0</v>
      </c>
      <c r="S804" s="144">
        <f t="shared" si="1000"/>
        <v>0</v>
      </c>
      <c r="T804" s="144">
        <f t="shared" si="1000"/>
        <v>0</v>
      </c>
      <c r="V804" s="144">
        <f t="shared" si="950"/>
        <v>0</v>
      </c>
      <c r="W804" s="144">
        <f t="shared" si="990"/>
        <v>0</v>
      </c>
      <c r="X804" s="144">
        <f t="shared" si="990"/>
        <v>0</v>
      </c>
      <c r="Y804" s="144">
        <f t="shared" si="990"/>
        <v>0</v>
      </c>
      <c r="Z804" s="144">
        <f t="shared" si="990"/>
        <v>0</v>
      </c>
      <c r="AA804" s="144">
        <f t="shared" si="990"/>
        <v>0</v>
      </c>
      <c r="AB804" s="144">
        <f t="shared" si="990"/>
        <v>0</v>
      </c>
      <c r="AC804" s="144">
        <f t="shared" si="990"/>
        <v>0</v>
      </c>
      <c r="AD804" s="144">
        <f t="shared" si="990"/>
        <v>0</v>
      </c>
      <c r="AE804" s="144">
        <f t="shared" si="990"/>
        <v>0</v>
      </c>
      <c r="AF804" s="144">
        <f t="shared" si="990"/>
        <v>0</v>
      </c>
      <c r="AG804" s="144">
        <f t="shared" si="990"/>
        <v>0</v>
      </c>
      <c r="AI804" s="144">
        <f t="shared" si="951"/>
        <v>0</v>
      </c>
      <c r="AJ804" s="144">
        <f t="shared" si="991"/>
        <v>0</v>
      </c>
      <c r="AK804" s="144">
        <f t="shared" si="991"/>
        <v>0</v>
      </c>
      <c r="AL804" s="144">
        <f t="shared" si="991"/>
        <v>0</v>
      </c>
      <c r="AM804" s="144">
        <f t="shared" si="991"/>
        <v>0</v>
      </c>
      <c r="AN804" s="144">
        <f t="shared" si="991"/>
        <v>0</v>
      </c>
      <c r="AO804" s="144">
        <f t="shared" si="991"/>
        <v>0</v>
      </c>
      <c r="AP804" s="144">
        <f t="shared" si="991"/>
        <v>0</v>
      </c>
      <c r="AQ804" s="144">
        <f t="shared" si="991"/>
        <v>0</v>
      </c>
      <c r="AR804" s="144">
        <f t="shared" si="991"/>
        <v>0</v>
      </c>
      <c r="AS804" s="144">
        <f t="shared" si="991"/>
        <v>0</v>
      </c>
      <c r="AT804" s="144">
        <f t="shared" si="991"/>
        <v>0</v>
      </c>
      <c r="AU804" s="155"/>
      <c r="AV804" s="2">
        <f t="shared" si="952"/>
        <v>0</v>
      </c>
      <c r="AW804" s="2">
        <f t="shared" si="965"/>
        <v>0</v>
      </c>
      <c r="AX804" s="2">
        <f t="shared" si="939"/>
        <v>0</v>
      </c>
      <c r="AY804" s="2">
        <f t="shared" si="940"/>
        <v>0</v>
      </c>
      <c r="AZ804" s="2">
        <f t="shared" si="941"/>
        <v>0</v>
      </c>
      <c r="BA804" s="2">
        <f t="shared" si="942"/>
        <v>0</v>
      </c>
      <c r="BB804" s="2">
        <f t="shared" si="943"/>
        <v>0</v>
      </c>
      <c r="BC804" s="2">
        <f t="shared" si="944"/>
        <v>0</v>
      </c>
      <c r="BD804" s="2">
        <f t="shared" si="945"/>
        <v>0</v>
      </c>
      <c r="BE804" s="2">
        <f t="shared" si="946"/>
        <v>0</v>
      </c>
      <c r="BF804" s="2">
        <f t="shared" si="947"/>
        <v>0</v>
      </c>
      <c r="BG804" s="2">
        <f t="shared" si="948"/>
        <v>0</v>
      </c>
      <c r="BH804" s="145"/>
      <c r="BU804" s="145"/>
      <c r="CH804" s="145"/>
      <c r="CU804" s="145"/>
      <c r="DH804" s="145"/>
      <c r="DU804" s="145"/>
      <c r="EH804" s="145"/>
    </row>
    <row r="805" spans="1:138" ht="15.75" hidden="1" outlineLevel="1" x14ac:dyDescent="0.25">
      <c r="A805" s="2">
        <f t="shared" si="995"/>
        <v>106</v>
      </c>
      <c r="B805" s="88">
        <f t="shared" si="995"/>
        <v>0</v>
      </c>
      <c r="C805" s="88">
        <f t="shared" si="995"/>
        <v>0</v>
      </c>
      <c r="D805" s="2">
        <f t="shared" si="995"/>
        <v>0</v>
      </c>
      <c r="E805" s="161">
        <f t="shared" si="995"/>
        <v>0</v>
      </c>
      <c r="H805" s="174">
        <v>0</v>
      </c>
      <c r="I805" s="144">
        <f t="shared" ref="I805:T805" si="1001">I110-I249+H805</f>
        <v>0</v>
      </c>
      <c r="J805" s="144">
        <f t="shared" si="1001"/>
        <v>0</v>
      </c>
      <c r="K805" s="144">
        <f t="shared" si="1001"/>
        <v>0</v>
      </c>
      <c r="L805" s="144">
        <f t="shared" si="1001"/>
        <v>0</v>
      </c>
      <c r="M805" s="144">
        <f t="shared" si="1001"/>
        <v>0</v>
      </c>
      <c r="N805" s="144">
        <f t="shared" si="1001"/>
        <v>0</v>
      </c>
      <c r="O805" s="144">
        <f t="shared" si="1001"/>
        <v>0</v>
      </c>
      <c r="P805" s="144">
        <f t="shared" si="1001"/>
        <v>0</v>
      </c>
      <c r="Q805" s="144">
        <f t="shared" si="1001"/>
        <v>0</v>
      </c>
      <c r="R805" s="144">
        <f t="shared" si="1001"/>
        <v>0</v>
      </c>
      <c r="S805" s="144">
        <f t="shared" si="1001"/>
        <v>0</v>
      </c>
      <c r="T805" s="144">
        <f t="shared" si="1001"/>
        <v>0</v>
      </c>
      <c r="V805" s="144">
        <f t="shared" si="950"/>
        <v>0</v>
      </c>
      <c r="W805" s="144">
        <f t="shared" si="990"/>
        <v>0</v>
      </c>
      <c r="X805" s="144">
        <f t="shared" si="990"/>
        <v>0</v>
      </c>
      <c r="Y805" s="144">
        <f t="shared" si="990"/>
        <v>0</v>
      </c>
      <c r="Z805" s="144">
        <f t="shared" si="990"/>
        <v>0</v>
      </c>
      <c r="AA805" s="144">
        <f t="shared" si="990"/>
        <v>0</v>
      </c>
      <c r="AB805" s="144">
        <f t="shared" si="990"/>
        <v>0</v>
      </c>
      <c r="AC805" s="144">
        <f t="shared" si="990"/>
        <v>0</v>
      </c>
      <c r="AD805" s="144">
        <f t="shared" si="990"/>
        <v>0</v>
      </c>
      <c r="AE805" s="144">
        <f t="shared" si="990"/>
        <v>0</v>
      </c>
      <c r="AF805" s="144">
        <f t="shared" si="990"/>
        <v>0</v>
      </c>
      <c r="AG805" s="144">
        <f t="shared" si="990"/>
        <v>0</v>
      </c>
      <c r="AI805" s="144">
        <f t="shared" si="951"/>
        <v>0</v>
      </c>
      <c r="AJ805" s="144">
        <f t="shared" si="991"/>
        <v>0</v>
      </c>
      <c r="AK805" s="144">
        <f t="shared" si="991"/>
        <v>0</v>
      </c>
      <c r="AL805" s="144">
        <f t="shared" si="991"/>
        <v>0</v>
      </c>
      <c r="AM805" s="144">
        <f t="shared" si="991"/>
        <v>0</v>
      </c>
      <c r="AN805" s="144">
        <f t="shared" si="991"/>
        <v>0</v>
      </c>
      <c r="AO805" s="144">
        <f t="shared" si="991"/>
        <v>0</v>
      </c>
      <c r="AP805" s="144">
        <f t="shared" si="991"/>
        <v>0</v>
      </c>
      <c r="AQ805" s="144">
        <f t="shared" si="991"/>
        <v>0</v>
      </c>
      <c r="AR805" s="144">
        <f t="shared" si="991"/>
        <v>0</v>
      </c>
      <c r="AS805" s="144">
        <f t="shared" si="991"/>
        <v>0</v>
      </c>
      <c r="AT805" s="144">
        <f t="shared" si="991"/>
        <v>0</v>
      </c>
      <c r="AU805" s="155"/>
      <c r="AV805" s="2">
        <f t="shared" si="952"/>
        <v>0</v>
      </c>
      <c r="AW805" s="2">
        <f t="shared" si="965"/>
        <v>0</v>
      </c>
      <c r="AX805" s="2">
        <f t="shared" si="939"/>
        <v>0</v>
      </c>
      <c r="AY805" s="2">
        <f t="shared" si="940"/>
        <v>0</v>
      </c>
      <c r="AZ805" s="2">
        <f t="shared" si="941"/>
        <v>0</v>
      </c>
      <c r="BA805" s="2">
        <f t="shared" si="942"/>
        <v>0</v>
      </c>
      <c r="BB805" s="2">
        <f t="shared" si="943"/>
        <v>0</v>
      </c>
      <c r="BC805" s="2">
        <f t="shared" si="944"/>
        <v>0</v>
      </c>
      <c r="BD805" s="2">
        <f t="shared" si="945"/>
        <v>0</v>
      </c>
      <c r="BE805" s="2">
        <f t="shared" si="946"/>
        <v>0</v>
      </c>
      <c r="BF805" s="2">
        <f t="shared" si="947"/>
        <v>0</v>
      </c>
      <c r="BG805" s="2">
        <f t="shared" si="948"/>
        <v>0</v>
      </c>
      <c r="BH805" s="145"/>
      <c r="BU805" s="145"/>
      <c r="CH805" s="145"/>
      <c r="CU805" s="145"/>
      <c r="DH805" s="145"/>
      <c r="DU805" s="145"/>
      <c r="EH805" s="145"/>
    </row>
    <row r="806" spans="1:138" ht="15.75" hidden="1" outlineLevel="1" x14ac:dyDescent="0.25">
      <c r="A806" s="2">
        <f t="shared" si="995"/>
        <v>107</v>
      </c>
      <c r="B806" s="88">
        <f t="shared" si="995"/>
        <v>0</v>
      </c>
      <c r="C806" s="88">
        <f t="shared" si="995"/>
        <v>0</v>
      </c>
      <c r="D806" s="2">
        <f t="shared" si="995"/>
        <v>0</v>
      </c>
      <c r="E806" s="161">
        <f t="shared" si="995"/>
        <v>0</v>
      </c>
      <c r="H806" s="174">
        <v>0</v>
      </c>
      <c r="I806" s="144">
        <f t="shared" ref="I806:T806" si="1002">I111-I250+H806</f>
        <v>0</v>
      </c>
      <c r="J806" s="144">
        <f t="shared" si="1002"/>
        <v>0</v>
      </c>
      <c r="K806" s="144">
        <f t="shared" si="1002"/>
        <v>0</v>
      </c>
      <c r="L806" s="144">
        <f t="shared" si="1002"/>
        <v>0</v>
      </c>
      <c r="M806" s="144">
        <f t="shared" si="1002"/>
        <v>0</v>
      </c>
      <c r="N806" s="144">
        <f t="shared" si="1002"/>
        <v>0</v>
      </c>
      <c r="O806" s="144">
        <f t="shared" si="1002"/>
        <v>0</v>
      </c>
      <c r="P806" s="144">
        <f t="shared" si="1002"/>
        <v>0</v>
      </c>
      <c r="Q806" s="144">
        <f t="shared" si="1002"/>
        <v>0</v>
      </c>
      <c r="R806" s="144">
        <f t="shared" si="1002"/>
        <v>0</v>
      </c>
      <c r="S806" s="144">
        <f t="shared" si="1002"/>
        <v>0</v>
      </c>
      <c r="T806" s="144">
        <f t="shared" si="1002"/>
        <v>0</v>
      </c>
      <c r="V806" s="144">
        <f t="shared" si="950"/>
        <v>0</v>
      </c>
      <c r="W806" s="144">
        <f t="shared" si="990"/>
        <v>0</v>
      </c>
      <c r="X806" s="144">
        <f t="shared" si="990"/>
        <v>0</v>
      </c>
      <c r="Y806" s="144">
        <f t="shared" si="990"/>
        <v>0</v>
      </c>
      <c r="Z806" s="144">
        <f t="shared" si="990"/>
        <v>0</v>
      </c>
      <c r="AA806" s="144">
        <f t="shared" si="990"/>
        <v>0</v>
      </c>
      <c r="AB806" s="144">
        <f t="shared" si="990"/>
        <v>0</v>
      </c>
      <c r="AC806" s="144">
        <f t="shared" si="990"/>
        <v>0</v>
      </c>
      <c r="AD806" s="144">
        <f t="shared" si="990"/>
        <v>0</v>
      </c>
      <c r="AE806" s="144">
        <f t="shared" si="990"/>
        <v>0</v>
      </c>
      <c r="AF806" s="144">
        <f t="shared" si="990"/>
        <v>0</v>
      </c>
      <c r="AG806" s="144">
        <f t="shared" si="990"/>
        <v>0</v>
      </c>
      <c r="AI806" s="144">
        <f t="shared" si="951"/>
        <v>0</v>
      </c>
      <c r="AJ806" s="144">
        <f t="shared" si="991"/>
        <v>0</v>
      </c>
      <c r="AK806" s="144">
        <f t="shared" si="991"/>
        <v>0</v>
      </c>
      <c r="AL806" s="144">
        <f t="shared" si="991"/>
        <v>0</v>
      </c>
      <c r="AM806" s="144">
        <f t="shared" si="991"/>
        <v>0</v>
      </c>
      <c r="AN806" s="144">
        <f t="shared" si="991"/>
        <v>0</v>
      </c>
      <c r="AO806" s="144">
        <f t="shared" si="991"/>
        <v>0</v>
      </c>
      <c r="AP806" s="144">
        <f t="shared" si="991"/>
        <v>0</v>
      </c>
      <c r="AQ806" s="144">
        <f t="shared" si="991"/>
        <v>0</v>
      </c>
      <c r="AR806" s="144">
        <f t="shared" si="991"/>
        <v>0</v>
      </c>
      <c r="AS806" s="144">
        <f t="shared" si="991"/>
        <v>0</v>
      </c>
      <c r="AT806" s="144">
        <f t="shared" si="991"/>
        <v>0</v>
      </c>
      <c r="AU806" s="155"/>
      <c r="AV806" s="2">
        <f t="shared" si="952"/>
        <v>0</v>
      </c>
      <c r="AW806" s="2">
        <f t="shared" si="965"/>
        <v>0</v>
      </c>
      <c r="AX806" s="2">
        <f t="shared" si="939"/>
        <v>0</v>
      </c>
      <c r="AY806" s="2">
        <f t="shared" si="940"/>
        <v>0</v>
      </c>
      <c r="AZ806" s="2">
        <f t="shared" si="941"/>
        <v>0</v>
      </c>
      <c r="BA806" s="2">
        <f t="shared" si="942"/>
        <v>0</v>
      </c>
      <c r="BB806" s="2">
        <f t="shared" si="943"/>
        <v>0</v>
      </c>
      <c r="BC806" s="2">
        <f t="shared" si="944"/>
        <v>0</v>
      </c>
      <c r="BD806" s="2">
        <f t="shared" si="945"/>
        <v>0</v>
      </c>
      <c r="BE806" s="2">
        <f t="shared" si="946"/>
        <v>0</v>
      </c>
      <c r="BF806" s="2">
        <f t="shared" si="947"/>
        <v>0</v>
      </c>
      <c r="BG806" s="2">
        <f t="shared" si="948"/>
        <v>0</v>
      </c>
      <c r="BH806" s="145"/>
      <c r="BU806" s="145"/>
      <c r="CH806" s="145"/>
      <c r="CU806" s="145"/>
      <c r="DH806" s="145"/>
      <c r="DU806" s="145"/>
      <c r="EH806" s="145"/>
    </row>
    <row r="807" spans="1:138" ht="15.75" hidden="1" outlineLevel="1" x14ac:dyDescent="0.25">
      <c r="A807" s="2">
        <f t="shared" si="995"/>
        <v>108</v>
      </c>
      <c r="B807" s="88">
        <f t="shared" si="995"/>
        <v>0</v>
      </c>
      <c r="C807" s="88">
        <f t="shared" si="995"/>
        <v>0</v>
      </c>
      <c r="D807" s="2">
        <f t="shared" si="995"/>
        <v>0</v>
      </c>
      <c r="E807" s="161">
        <f t="shared" si="995"/>
        <v>0</v>
      </c>
      <c r="H807" s="174">
        <v>0</v>
      </c>
      <c r="I807" s="144">
        <f t="shared" ref="I807:T807" si="1003">I112-I251+H807</f>
        <v>0</v>
      </c>
      <c r="J807" s="144">
        <f t="shared" si="1003"/>
        <v>0</v>
      </c>
      <c r="K807" s="144">
        <f t="shared" si="1003"/>
        <v>0</v>
      </c>
      <c r="L807" s="144">
        <f t="shared" si="1003"/>
        <v>0</v>
      </c>
      <c r="M807" s="144">
        <f t="shared" si="1003"/>
        <v>0</v>
      </c>
      <c r="N807" s="144">
        <f t="shared" si="1003"/>
        <v>0</v>
      </c>
      <c r="O807" s="144">
        <f t="shared" si="1003"/>
        <v>0</v>
      </c>
      <c r="P807" s="144">
        <f t="shared" si="1003"/>
        <v>0</v>
      </c>
      <c r="Q807" s="144">
        <f t="shared" si="1003"/>
        <v>0</v>
      </c>
      <c r="R807" s="144">
        <f t="shared" si="1003"/>
        <v>0</v>
      </c>
      <c r="S807" s="144">
        <f t="shared" si="1003"/>
        <v>0</v>
      </c>
      <c r="T807" s="144">
        <f t="shared" si="1003"/>
        <v>0</v>
      </c>
      <c r="V807" s="144">
        <f t="shared" si="950"/>
        <v>0</v>
      </c>
      <c r="W807" s="144">
        <f t="shared" si="990"/>
        <v>0</v>
      </c>
      <c r="X807" s="144">
        <f t="shared" si="990"/>
        <v>0</v>
      </c>
      <c r="Y807" s="144">
        <f t="shared" si="990"/>
        <v>0</v>
      </c>
      <c r="Z807" s="144">
        <f t="shared" si="990"/>
        <v>0</v>
      </c>
      <c r="AA807" s="144">
        <f t="shared" si="990"/>
        <v>0</v>
      </c>
      <c r="AB807" s="144">
        <f t="shared" si="990"/>
        <v>0</v>
      </c>
      <c r="AC807" s="144">
        <f t="shared" si="990"/>
        <v>0</v>
      </c>
      <c r="AD807" s="144">
        <f t="shared" si="990"/>
        <v>0</v>
      </c>
      <c r="AE807" s="144">
        <f t="shared" si="990"/>
        <v>0</v>
      </c>
      <c r="AF807" s="144">
        <f t="shared" si="990"/>
        <v>0</v>
      </c>
      <c r="AG807" s="144">
        <f t="shared" si="990"/>
        <v>0</v>
      </c>
      <c r="AI807" s="144">
        <f t="shared" si="951"/>
        <v>0</v>
      </c>
      <c r="AJ807" s="144">
        <f t="shared" si="991"/>
        <v>0</v>
      </c>
      <c r="AK807" s="144">
        <f t="shared" si="991"/>
        <v>0</v>
      </c>
      <c r="AL807" s="144">
        <f t="shared" si="991"/>
        <v>0</v>
      </c>
      <c r="AM807" s="144">
        <f t="shared" si="991"/>
        <v>0</v>
      </c>
      <c r="AN807" s="144">
        <f t="shared" si="991"/>
        <v>0</v>
      </c>
      <c r="AO807" s="144">
        <f t="shared" si="991"/>
        <v>0</v>
      </c>
      <c r="AP807" s="144">
        <f t="shared" si="991"/>
        <v>0</v>
      </c>
      <c r="AQ807" s="144">
        <f t="shared" si="991"/>
        <v>0</v>
      </c>
      <c r="AR807" s="144">
        <f t="shared" si="991"/>
        <v>0</v>
      </c>
      <c r="AS807" s="144">
        <f t="shared" si="991"/>
        <v>0</v>
      </c>
      <c r="AT807" s="144">
        <f t="shared" si="991"/>
        <v>0</v>
      </c>
      <c r="AU807" s="155"/>
      <c r="AV807" s="2">
        <f t="shared" si="952"/>
        <v>0</v>
      </c>
      <c r="AW807" s="2">
        <f t="shared" si="965"/>
        <v>0</v>
      </c>
      <c r="AX807" s="2">
        <f t="shared" si="939"/>
        <v>0</v>
      </c>
      <c r="AY807" s="2">
        <f t="shared" si="940"/>
        <v>0</v>
      </c>
      <c r="AZ807" s="2">
        <f t="shared" si="941"/>
        <v>0</v>
      </c>
      <c r="BA807" s="2">
        <f t="shared" si="942"/>
        <v>0</v>
      </c>
      <c r="BB807" s="2">
        <f t="shared" si="943"/>
        <v>0</v>
      </c>
      <c r="BC807" s="2">
        <f t="shared" si="944"/>
        <v>0</v>
      </c>
      <c r="BD807" s="2">
        <f t="shared" si="945"/>
        <v>0</v>
      </c>
      <c r="BE807" s="2">
        <f t="shared" si="946"/>
        <v>0</v>
      </c>
      <c r="BF807" s="2">
        <f t="shared" si="947"/>
        <v>0</v>
      </c>
      <c r="BG807" s="2">
        <f t="shared" si="948"/>
        <v>0</v>
      </c>
      <c r="BH807" s="145"/>
      <c r="BU807" s="145"/>
      <c r="CH807" s="145"/>
      <c r="CU807" s="145"/>
      <c r="DH807" s="145"/>
      <c r="DU807" s="145"/>
      <c r="EH807" s="145"/>
    </row>
    <row r="808" spans="1:138" ht="15.75" hidden="1" outlineLevel="1" x14ac:dyDescent="0.25">
      <c r="A808" s="2">
        <f t="shared" si="995"/>
        <v>109</v>
      </c>
      <c r="B808" s="88">
        <f t="shared" si="995"/>
        <v>0</v>
      </c>
      <c r="C808" s="88">
        <f t="shared" si="995"/>
        <v>0</v>
      </c>
      <c r="D808" s="2">
        <f t="shared" si="995"/>
        <v>0</v>
      </c>
      <c r="E808" s="161">
        <f t="shared" si="995"/>
        <v>0</v>
      </c>
      <c r="H808" s="174">
        <v>0</v>
      </c>
      <c r="I808" s="144">
        <f t="shared" ref="I808:T808" si="1004">I113-I252+H808</f>
        <v>0</v>
      </c>
      <c r="J808" s="144">
        <f t="shared" si="1004"/>
        <v>0</v>
      </c>
      <c r="K808" s="144">
        <f t="shared" si="1004"/>
        <v>0</v>
      </c>
      <c r="L808" s="144">
        <f t="shared" si="1004"/>
        <v>0</v>
      </c>
      <c r="M808" s="144">
        <f t="shared" si="1004"/>
        <v>0</v>
      </c>
      <c r="N808" s="144">
        <f t="shared" si="1004"/>
        <v>0</v>
      </c>
      <c r="O808" s="144">
        <f t="shared" si="1004"/>
        <v>0</v>
      </c>
      <c r="P808" s="144">
        <f t="shared" si="1004"/>
        <v>0</v>
      </c>
      <c r="Q808" s="144">
        <f t="shared" si="1004"/>
        <v>0</v>
      </c>
      <c r="R808" s="144">
        <f t="shared" si="1004"/>
        <v>0</v>
      </c>
      <c r="S808" s="144">
        <f t="shared" si="1004"/>
        <v>0</v>
      </c>
      <c r="T808" s="144">
        <f t="shared" si="1004"/>
        <v>0</v>
      </c>
      <c r="V808" s="144">
        <f t="shared" si="950"/>
        <v>0</v>
      </c>
      <c r="W808" s="144">
        <f t="shared" si="990"/>
        <v>0</v>
      </c>
      <c r="X808" s="144">
        <f t="shared" si="990"/>
        <v>0</v>
      </c>
      <c r="Y808" s="144">
        <f t="shared" si="990"/>
        <v>0</v>
      </c>
      <c r="Z808" s="144">
        <f t="shared" si="990"/>
        <v>0</v>
      </c>
      <c r="AA808" s="144">
        <f t="shared" si="990"/>
        <v>0</v>
      </c>
      <c r="AB808" s="144">
        <f t="shared" si="990"/>
        <v>0</v>
      </c>
      <c r="AC808" s="144">
        <f t="shared" si="990"/>
        <v>0</v>
      </c>
      <c r="AD808" s="144">
        <f t="shared" si="990"/>
        <v>0</v>
      </c>
      <c r="AE808" s="144">
        <f t="shared" si="990"/>
        <v>0</v>
      </c>
      <c r="AF808" s="144">
        <f t="shared" si="990"/>
        <v>0</v>
      </c>
      <c r="AG808" s="144">
        <f t="shared" si="990"/>
        <v>0</v>
      </c>
      <c r="AI808" s="144">
        <f t="shared" si="951"/>
        <v>0</v>
      </c>
      <c r="AJ808" s="144">
        <f t="shared" si="991"/>
        <v>0</v>
      </c>
      <c r="AK808" s="144">
        <f t="shared" si="991"/>
        <v>0</v>
      </c>
      <c r="AL808" s="144">
        <f t="shared" si="991"/>
        <v>0</v>
      </c>
      <c r="AM808" s="144">
        <f t="shared" si="991"/>
        <v>0</v>
      </c>
      <c r="AN808" s="144">
        <f t="shared" si="991"/>
        <v>0</v>
      </c>
      <c r="AO808" s="144">
        <f t="shared" si="991"/>
        <v>0</v>
      </c>
      <c r="AP808" s="144">
        <f t="shared" si="991"/>
        <v>0</v>
      </c>
      <c r="AQ808" s="144">
        <f t="shared" si="991"/>
        <v>0</v>
      </c>
      <c r="AR808" s="144">
        <f t="shared" si="991"/>
        <v>0</v>
      </c>
      <c r="AS808" s="144">
        <f t="shared" si="991"/>
        <v>0</v>
      </c>
      <c r="AT808" s="144">
        <f t="shared" si="991"/>
        <v>0</v>
      </c>
      <c r="AU808" s="155"/>
      <c r="AV808" s="2">
        <f t="shared" si="952"/>
        <v>0</v>
      </c>
      <c r="AW808" s="2">
        <f t="shared" si="965"/>
        <v>0</v>
      </c>
      <c r="AX808" s="2">
        <f t="shared" si="939"/>
        <v>0</v>
      </c>
      <c r="AY808" s="2">
        <f t="shared" si="940"/>
        <v>0</v>
      </c>
      <c r="AZ808" s="2">
        <f t="shared" si="941"/>
        <v>0</v>
      </c>
      <c r="BA808" s="2">
        <f t="shared" si="942"/>
        <v>0</v>
      </c>
      <c r="BB808" s="2">
        <f t="shared" si="943"/>
        <v>0</v>
      </c>
      <c r="BC808" s="2">
        <f t="shared" si="944"/>
        <v>0</v>
      </c>
      <c r="BD808" s="2">
        <f t="shared" si="945"/>
        <v>0</v>
      </c>
      <c r="BE808" s="2">
        <f t="shared" si="946"/>
        <v>0</v>
      </c>
      <c r="BF808" s="2">
        <f t="shared" si="947"/>
        <v>0</v>
      </c>
      <c r="BG808" s="2">
        <f t="shared" si="948"/>
        <v>0</v>
      </c>
      <c r="BH808" s="145"/>
      <c r="BU808" s="145"/>
      <c r="CH808" s="145"/>
      <c r="CU808" s="145"/>
      <c r="DH808" s="145"/>
      <c r="DU808" s="145"/>
      <c r="EH808" s="145"/>
    </row>
    <row r="809" spans="1:138" ht="15.75" hidden="1" outlineLevel="1" x14ac:dyDescent="0.25">
      <c r="A809" s="2">
        <f t="shared" si="995"/>
        <v>110</v>
      </c>
      <c r="B809" s="88">
        <f t="shared" si="995"/>
        <v>0</v>
      </c>
      <c r="C809" s="88">
        <f t="shared" si="995"/>
        <v>0</v>
      </c>
      <c r="D809" s="2">
        <f t="shared" si="995"/>
        <v>0</v>
      </c>
      <c r="E809" s="161">
        <f t="shared" si="995"/>
        <v>0</v>
      </c>
      <c r="H809" s="174">
        <v>0</v>
      </c>
      <c r="I809" s="144">
        <f t="shared" ref="I809:T809" si="1005">I114-I253+H809</f>
        <v>0</v>
      </c>
      <c r="J809" s="144">
        <f t="shared" si="1005"/>
        <v>0</v>
      </c>
      <c r="K809" s="144">
        <f t="shared" si="1005"/>
        <v>0</v>
      </c>
      <c r="L809" s="144">
        <f t="shared" si="1005"/>
        <v>0</v>
      </c>
      <c r="M809" s="144">
        <f t="shared" si="1005"/>
        <v>0</v>
      </c>
      <c r="N809" s="144">
        <f t="shared" si="1005"/>
        <v>0</v>
      </c>
      <c r="O809" s="144">
        <f t="shared" si="1005"/>
        <v>0</v>
      </c>
      <c r="P809" s="144">
        <f t="shared" si="1005"/>
        <v>0</v>
      </c>
      <c r="Q809" s="144">
        <f t="shared" si="1005"/>
        <v>0</v>
      </c>
      <c r="R809" s="144">
        <f t="shared" si="1005"/>
        <v>0</v>
      </c>
      <c r="S809" s="144">
        <f t="shared" si="1005"/>
        <v>0</v>
      </c>
      <c r="T809" s="144">
        <f t="shared" si="1005"/>
        <v>0</v>
      </c>
      <c r="V809" s="144">
        <f t="shared" si="950"/>
        <v>0</v>
      </c>
      <c r="W809" s="144">
        <f t="shared" si="990"/>
        <v>0</v>
      </c>
      <c r="X809" s="144">
        <f t="shared" si="990"/>
        <v>0</v>
      </c>
      <c r="Y809" s="144">
        <f t="shared" si="990"/>
        <v>0</v>
      </c>
      <c r="Z809" s="144">
        <f t="shared" si="990"/>
        <v>0</v>
      </c>
      <c r="AA809" s="144">
        <f t="shared" si="990"/>
        <v>0</v>
      </c>
      <c r="AB809" s="144">
        <f t="shared" si="990"/>
        <v>0</v>
      </c>
      <c r="AC809" s="144">
        <f t="shared" si="990"/>
        <v>0</v>
      </c>
      <c r="AD809" s="144">
        <f t="shared" si="990"/>
        <v>0</v>
      </c>
      <c r="AE809" s="144">
        <f t="shared" si="990"/>
        <v>0</v>
      </c>
      <c r="AF809" s="144">
        <f t="shared" si="990"/>
        <v>0</v>
      </c>
      <c r="AG809" s="144">
        <f t="shared" si="990"/>
        <v>0</v>
      </c>
      <c r="AI809" s="144">
        <f t="shared" si="951"/>
        <v>0</v>
      </c>
      <c r="AJ809" s="144">
        <f t="shared" si="991"/>
        <v>0</v>
      </c>
      <c r="AK809" s="144">
        <f t="shared" si="991"/>
        <v>0</v>
      </c>
      <c r="AL809" s="144">
        <f t="shared" si="991"/>
        <v>0</v>
      </c>
      <c r="AM809" s="144">
        <f t="shared" si="991"/>
        <v>0</v>
      </c>
      <c r="AN809" s="144">
        <f t="shared" si="991"/>
        <v>0</v>
      </c>
      <c r="AO809" s="144">
        <f t="shared" si="991"/>
        <v>0</v>
      </c>
      <c r="AP809" s="144">
        <f t="shared" si="991"/>
        <v>0</v>
      </c>
      <c r="AQ809" s="144">
        <f t="shared" si="991"/>
        <v>0</v>
      </c>
      <c r="AR809" s="144">
        <f t="shared" si="991"/>
        <v>0</v>
      </c>
      <c r="AS809" s="144">
        <f t="shared" si="991"/>
        <v>0</v>
      </c>
      <c r="AT809" s="144">
        <f t="shared" si="991"/>
        <v>0</v>
      </c>
      <c r="AU809" s="155"/>
      <c r="AV809" s="2">
        <f t="shared" si="952"/>
        <v>0</v>
      </c>
      <c r="AW809" s="2">
        <f t="shared" si="965"/>
        <v>0</v>
      </c>
      <c r="AX809" s="2">
        <f t="shared" si="939"/>
        <v>0</v>
      </c>
      <c r="AY809" s="2">
        <f t="shared" si="940"/>
        <v>0</v>
      </c>
      <c r="AZ809" s="2">
        <f t="shared" si="941"/>
        <v>0</v>
      </c>
      <c r="BA809" s="2">
        <f t="shared" si="942"/>
        <v>0</v>
      </c>
      <c r="BB809" s="2">
        <f t="shared" si="943"/>
        <v>0</v>
      </c>
      <c r="BC809" s="2">
        <f t="shared" si="944"/>
        <v>0</v>
      </c>
      <c r="BD809" s="2">
        <f t="shared" si="945"/>
        <v>0</v>
      </c>
      <c r="BE809" s="2">
        <f t="shared" si="946"/>
        <v>0</v>
      </c>
      <c r="BF809" s="2">
        <f t="shared" si="947"/>
        <v>0</v>
      </c>
      <c r="BG809" s="2">
        <f t="shared" si="948"/>
        <v>0</v>
      </c>
      <c r="BH809" s="145"/>
      <c r="BU809" s="145"/>
      <c r="CH809" s="145"/>
      <c r="CU809" s="145"/>
      <c r="DH809" s="145"/>
      <c r="DU809" s="145"/>
      <c r="EH809" s="145"/>
    </row>
    <row r="810" spans="1:138" ht="15.75" hidden="1" outlineLevel="1" x14ac:dyDescent="0.25">
      <c r="A810" s="2">
        <f t="shared" ref="A810:E819" si="1006">A671</f>
        <v>111</v>
      </c>
      <c r="B810" s="88">
        <f t="shared" si="1006"/>
        <v>0</v>
      </c>
      <c r="C810" s="88">
        <f t="shared" si="1006"/>
        <v>0</v>
      </c>
      <c r="D810" s="2">
        <f t="shared" si="1006"/>
        <v>0</v>
      </c>
      <c r="E810" s="161">
        <f t="shared" si="1006"/>
        <v>0</v>
      </c>
      <c r="H810" s="174">
        <v>0</v>
      </c>
      <c r="I810" s="144">
        <f t="shared" ref="I810:T810" si="1007">I115-I254+H810</f>
        <v>0</v>
      </c>
      <c r="J810" s="144">
        <f t="shared" si="1007"/>
        <v>0</v>
      </c>
      <c r="K810" s="144">
        <f t="shared" si="1007"/>
        <v>0</v>
      </c>
      <c r="L810" s="144">
        <f t="shared" si="1007"/>
        <v>0</v>
      </c>
      <c r="M810" s="144">
        <f t="shared" si="1007"/>
        <v>0</v>
      </c>
      <c r="N810" s="144">
        <f t="shared" si="1007"/>
        <v>0</v>
      </c>
      <c r="O810" s="144">
        <f t="shared" si="1007"/>
        <v>0</v>
      </c>
      <c r="P810" s="144">
        <f t="shared" si="1007"/>
        <v>0</v>
      </c>
      <c r="Q810" s="144">
        <f t="shared" si="1007"/>
        <v>0</v>
      </c>
      <c r="R810" s="144">
        <f t="shared" si="1007"/>
        <v>0</v>
      </c>
      <c r="S810" s="144">
        <f t="shared" si="1007"/>
        <v>0</v>
      </c>
      <c r="T810" s="144">
        <f t="shared" si="1007"/>
        <v>0</v>
      </c>
      <c r="V810" s="144">
        <f t="shared" si="950"/>
        <v>0</v>
      </c>
      <c r="W810" s="144">
        <f t="shared" si="990"/>
        <v>0</v>
      </c>
      <c r="X810" s="144">
        <f t="shared" si="990"/>
        <v>0</v>
      </c>
      <c r="Y810" s="144">
        <f t="shared" si="990"/>
        <v>0</v>
      </c>
      <c r="Z810" s="144">
        <f t="shared" si="990"/>
        <v>0</v>
      </c>
      <c r="AA810" s="144">
        <f t="shared" si="990"/>
        <v>0</v>
      </c>
      <c r="AB810" s="144">
        <f t="shared" si="990"/>
        <v>0</v>
      </c>
      <c r="AC810" s="144">
        <f t="shared" si="990"/>
        <v>0</v>
      </c>
      <c r="AD810" s="144">
        <f t="shared" si="990"/>
        <v>0</v>
      </c>
      <c r="AE810" s="144">
        <f t="shared" si="990"/>
        <v>0</v>
      </c>
      <c r="AF810" s="144">
        <f t="shared" si="990"/>
        <v>0</v>
      </c>
      <c r="AG810" s="144">
        <f t="shared" si="990"/>
        <v>0</v>
      </c>
      <c r="AI810" s="144">
        <f t="shared" si="951"/>
        <v>0</v>
      </c>
      <c r="AJ810" s="144">
        <f t="shared" si="991"/>
        <v>0</v>
      </c>
      <c r="AK810" s="144">
        <f t="shared" si="991"/>
        <v>0</v>
      </c>
      <c r="AL810" s="144">
        <f t="shared" si="991"/>
        <v>0</v>
      </c>
      <c r="AM810" s="144">
        <f t="shared" si="991"/>
        <v>0</v>
      </c>
      <c r="AN810" s="144">
        <f t="shared" si="991"/>
        <v>0</v>
      </c>
      <c r="AO810" s="144">
        <f t="shared" si="991"/>
        <v>0</v>
      </c>
      <c r="AP810" s="144">
        <f t="shared" si="991"/>
        <v>0</v>
      </c>
      <c r="AQ810" s="144">
        <f t="shared" si="991"/>
        <v>0</v>
      </c>
      <c r="AR810" s="144">
        <f t="shared" si="991"/>
        <v>0</v>
      </c>
      <c r="AS810" s="144">
        <f t="shared" si="991"/>
        <v>0</v>
      </c>
      <c r="AT810" s="144">
        <f t="shared" si="991"/>
        <v>0</v>
      </c>
      <c r="AU810" s="155"/>
      <c r="AV810" s="2">
        <f t="shared" si="952"/>
        <v>0</v>
      </c>
      <c r="AW810" s="2">
        <f t="shared" si="965"/>
        <v>0</v>
      </c>
      <c r="AX810" s="2">
        <f t="shared" si="939"/>
        <v>0</v>
      </c>
      <c r="AY810" s="2">
        <f t="shared" si="940"/>
        <v>0</v>
      </c>
      <c r="AZ810" s="2">
        <f t="shared" si="941"/>
        <v>0</v>
      </c>
      <c r="BA810" s="2">
        <f t="shared" si="942"/>
        <v>0</v>
      </c>
      <c r="BB810" s="2">
        <f t="shared" si="943"/>
        <v>0</v>
      </c>
      <c r="BC810" s="2">
        <f t="shared" si="944"/>
        <v>0</v>
      </c>
      <c r="BD810" s="2">
        <f t="shared" si="945"/>
        <v>0</v>
      </c>
      <c r="BE810" s="2">
        <f t="shared" si="946"/>
        <v>0</v>
      </c>
      <c r="BF810" s="2">
        <f t="shared" si="947"/>
        <v>0</v>
      </c>
      <c r="BG810" s="2">
        <f t="shared" si="948"/>
        <v>0</v>
      </c>
      <c r="BH810" s="145"/>
      <c r="BU810" s="145"/>
      <c r="CH810" s="145"/>
      <c r="CU810" s="145"/>
      <c r="DH810" s="145"/>
      <c r="DU810" s="145"/>
      <c r="EH810" s="145"/>
    </row>
    <row r="811" spans="1:138" ht="15.75" hidden="1" outlineLevel="1" x14ac:dyDescent="0.25">
      <c r="A811" s="2">
        <f t="shared" si="1006"/>
        <v>112</v>
      </c>
      <c r="B811" s="88">
        <f t="shared" si="1006"/>
        <v>0</v>
      </c>
      <c r="C811" s="88">
        <f t="shared" si="1006"/>
        <v>0</v>
      </c>
      <c r="D811" s="2">
        <f t="shared" si="1006"/>
        <v>0</v>
      </c>
      <c r="E811" s="161">
        <f t="shared" si="1006"/>
        <v>0</v>
      </c>
      <c r="H811" s="174">
        <v>0</v>
      </c>
      <c r="I811" s="144">
        <f t="shared" ref="I811:T811" si="1008">I116-I255+H811</f>
        <v>0</v>
      </c>
      <c r="J811" s="144">
        <f t="shared" si="1008"/>
        <v>0</v>
      </c>
      <c r="K811" s="144">
        <f t="shared" si="1008"/>
        <v>0</v>
      </c>
      <c r="L811" s="144">
        <f t="shared" si="1008"/>
        <v>0</v>
      </c>
      <c r="M811" s="144">
        <f t="shared" si="1008"/>
        <v>0</v>
      </c>
      <c r="N811" s="144">
        <f t="shared" si="1008"/>
        <v>0</v>
      </c>
      <c r="O811" s="144">
        <f t="shared" si="1008"/>
        <v>0</v>
      </c>
      <c r="P811" s="144">
        <f t="shared" si="1008"/>
        <v>0</v>
      </c>
      <c r="Q811" s="144">
        <f t="shared" si="1008"/>
        <v>0</v>
      </c>
      <c r="R811" s="144">
        <f t="shared" si="1008"/>
        <v>0</v>
      </c>
      <c r="S811" s="144">
        <f t="shared" si="1008"/>
        <v>0</v>
      </c>
      <c r="T811" s="144">
        <f t="shared" si="1008"/>
        <v>0</v>
      </c>
      <c r="V811" s="144">
        <f t="shared" si="950"/>
        <v>0</v>
      </c>
      <c r="W811" s="144">
        <f t="shared" si="990"/>
        <v>0</v>
      </c>
      <c r="X811" s="144">
        <f t="shared" si="990"/>
        <v>0</v>
      </c>
      <c r="Y811" s="144">
        <f t="shared" si="990"/>
        <v>0</v>
      </c>
      <c r="Z811" s="144">
        <f t="shared" si="990"/>
        <v>0</v>
      </c>
      <c r="AA811" s="144">
        <f t="shared" si="990"/>
        <v>0</v>
      </c>
      <c r="AB811" s="144">
        <f t="shared" si="990"/>
        <v>0</v>
      </c>
      <c r="AC811" s="144">
        <f t="shared" si="990"/>
        <v>0</v>
      </c>
      <c r="AD811" s="144">
        <f t="shared" si="990"/>
        <v>0</v>
      </c>
      <c r="AE811" s="144">
        <f t="shared" si="990"/>
        <v>0</v>
      </c>
      <c r="AF811" s="144">
        <f t="shared" si="990"/>
        <v>0</v>
      </c>
      <c r="AG811" s="144">
        <f t="shared" si="990"/>
        <v>0</v>
      </c>
      <c r="AI811" s="144">
        <f t="shared" si="951"/>
        <v>0</v>
      </c>
      <c r="AJ811" s="144">
        <f t="shared" si="991"/>
        <v>0</v>
      </c>
      <c r="AK811" s="144">
        <f t="shared" si="991"/>
        <v>0</v>
      </c>
      <c r="AL811" s="144">
        <f t="shared" si="991"/>
        <v>0</v>
      </c>
      <c r="AM811" s="144">
        <f t="shared" si="991"/>
        <v>0</v>
      </c>
      <c r="AN811" s="144">
        <f t="shared" si="991"/>
        <v>0</v>
      </c>
      <c r="AO811" s="144">
        <f t="shared" si="991"/>
        <v>0</v>
      </c>
      <c r="AP811" s="144">
        <f t="shared" si="991"/>
        <v>0</v>
      </c>
      <c r="AQ811" s="144">
        <f t="shared" si="991"/>
        <v>0</v>
      </c>
      <c r="AR811" s="144">
        <f t="shared" si="991"/>
        <v>0</v>
      </c>
      <c r="AS811" s="144">
        <f t="shared" si="991"/>
        <v>0</v>
      </c>
      <c r="AT811" s="144">
        <f t="shared" si="991"/>
        <v>0</v>
      </c>
      <c r="AU811" s="155"/>
      <c r="AV811" s="2">
        <f t="shared" si="952"/>
        <v>0</v>
      </c>
      <c r="AW811" s="2">
        <f t="shared" si="965"/>
        <v>0</v>
      </c>
      <c r="AX811" s="2">
        <f t="shared" si="939"/>
        <v>0</v>
      </c>
      <c r="AY811" s="2">
        <f t="shared" si="940"/>
        <v>0</v>
      </c>
      <c r="AZ811" s="2">
        <f t="shared" si="941"/>
        <v>0</v>
      </c>
      <c r="BA811" s="2">
        <f t="shared" si="942"/>
        <v>0</v>
      </c>
      <c r="BB811" s="2">
        <f t="shared" si="943"/>
        <v>0</v>
      </c>
      <c r="BC811" s="2">
        <f t="shared" si="944"/>
        <v>0</v>
      </c>
      <c r="BD811" s="2">
        <f t="shared" si="945"/>
        <v>0</v>
      </c>
      <c r="BE811" s="2">
        <f t="shared" si="946"/>
        <v>0</v>
      </c>
      <c r="BF811" s="2">
        <f t="shared" si="947"/>
        <v>0</v>
      </c>
      <c r="BG811" s="2">
        <f t="shared" si="948"/>
        <v>0</v>
      </c>
      <c r="BH811" s="145"/>
      <c r="BU811" s="145"/>
      <c r="CH811" s="145"/>
      <c r="CU811" s="145"/>
      <c r="DH811" s="145"/>
      <c r="DU811" s="145"/>
      <c r="EH811" s="145"/>
    </row>
    <row r="812" spans="1:138" ht="15.75" hidden="1" outlineLevel="1" x14ac:dyDescent="0.25">
      <c r="A812" s="2">
        <f t="shared" si="1006"/>
        <v>113</v>
      </c>
      <c r="B812" s="88">
        <f t="shared" si="1006"/>
        <v>0</v>
      </c>
      <c r="C812" s="88">
        <f t="shared" si="1006"/>
        <v>0</v>
      </c>
      <c r="D812" s="2">
        <f t="shared" si="1006"/>
        <v>0</v>
      </c>
      <c r="E812" s="161">
        <f t="shared" si="1006"/>
        <v>0</v>
      </c>
      <c r="H812" s="174">
        <v>0</v>
      </c>
      <c r="I812" s="144">
        <f t="shared" ref="I812:T812" si="1009">I117-I256+H812</f>
        <v>0</v>
      </c>
      <c r="J812" s="144">
        <f t="shared" si="1009"/>
        <v>0</v>
      </c>
      <c r="K812" s="144">
        <f t="shared" si="1009"/>
        <v>0</v>
      </c>
      <c r="L812" s="144">
        <f t="shared" si="1009"/>
        <v>0</v>
      </c>
      <c r="M812" s="144">
        <f t="shared" si="1009"/>
        <v>0</v>
      </c>
      <c r="N812" s="144">
        <f t="shared" si="1009"/>
        <v>0</v>
      </c>
      <c r="O812" s="144">
        <f t="shared" si="1009"/>
        <v>0</v>
      </c>
      <c r="P812" s="144">
        <f t="shared" si="1009"/>
        <v>0</v>
      </c>
      <c r="Q812" s="144">
        <f t="shared" si="1009"/>
        <v>0</v>
      </c>
      <c r="R812" s="144">
        <f t="shared" si="1009"/>
        <v>0</v>
      </c>
      <c r="S812" s="144">
        <f t="shared" si="1009"/>
        <v>0</v>
      </c>
      <c r="T812" s="144">
        <f t="shared" si="1009"/>
        <v>0</v>
      </c>
      <c r="V812" s="144">
        <f t="shared" si="950"/>
        <v>0</v>
      </c>
      <c r="W812" s="144">
        <f t="shared" ref="W812:AG827" si="1010">W117-W256+V812</f>
        <v>0</v>
      </c>
      <c r="X812" s="144">
        <f t="shared" si="1010"/>
        <v>0</v>
      </c>
      <c r="Y812" s="144">
        <f t="shared" si="1010"/>
        <v>0</v>
      </c>
      <c r="Z812" s="144">
        <f t="shared" si="1010"/>
        <v>0</v>
      </c>
      <c r="AA812" s="144">
        <f t="shared" si="1010"/>
        <v>0</v>
      </c>
      <c r="AB812" s="144">
        <f t="shared" si="1010"/>
        <v>0</v>
      </c>
      <c r="AC812" s="144">
        <f t="shared" si="1010"/>
        <v>0</v>
      </c>
      <c r="AD812" s="144">
        <f t="shared" si="1010"/>
        <v>0</v>
      </c>
      <c r="AE812" s="144">
        <f t="shared" si="1010"/>
        <v>0</v>
      </c>
      <c r="AF812" s="144">
        <f t="shared" si="1010"/>
        <v>0</v>
      </c>
      <c r="AG812" s="144">
        <f t="shared" si="1010"/>
        <v>0</v>
      </c>
      <c r="AI812" s="144">
        <f t="shared" si="951"/>
        <v>0</v>
      </c>
      <c r="AJ812" s="144">
        <f t="shared" ref="AJ812:AT827" si="1011">AJ117-AJ256+AI812</f>
        <v>0</v>
      </c>
      <c r="AK812" s="144">
        <f t="shared" si="1011"/>
        <v>0</v>
      </c>
      <c r="AL812" s="144">
        <f t="shared" si="1011"/>
        <v>0</v>
      </c>
      <c r="AM812" s="144">
        <f t="shared" si="1011"/>
        <v>0</v>
      </c>
      <c r="AN812" s="144">
        <f t="shared" si="1011"/>
        <v>0</v>
      </c>
      <c r="AO812" s="144">
        <f t="shared" si="1011"/>
        <v>0</v>
      </c>
      <c r="AP812" s="144">
        <f t="shared" si="1011"/>
        <v>0</v>
      </c>
      <c r="AQ812" s="144">
        <f t="shared" si="1011"/>
        <v>0</v>
      </c>
      <c r="AR812" s="144">
        <f t="shared" si="1011"/>
        <v>0</v>
      </c>
      <c r="AS812" s="144">
        <f t="shared" si="1011"/>
        <v>0</v>
      </c>
      <c r="AT812" s="144">
        <f t="shared" si="1011"/>
        <v>0</v>
      </c>
      <c r="AU812" s="155"/>
      <c r="AV812" s="2">
        <f t="shared" si="952"/>
        <v>0</v>
      </c>
      <c r="AW812" s="2">
        <f t="shared" si="965"/>
        <v>0</v>
      </c>
      <c r="AX812" s="2">
        <f t="shared" si="939"/>
        <v>0</v>
      </c>
      <c r="AY812" s="2">
        <f t="shared" si="940"/>
        <v>0</v>
      </c>
      <c r="AZ812" s="2">
        <f t="shared" si="941"/>
        <v>0</v>
      </c>
      <c r="BA812" s="2">
        <f t="shared" si="942"/>
        <v>0</v>
      </c>
      <c r="BB812" s="2">
        <f t="shared" si="943"/>
        <v>0</v>
      </c>
      <c r="BC812" s="2">
        <f t="shared" si="944"/>
        <v>0</v>
      </c>
      <c r="BD812" s="2">
        <f t="shared" si="945"/>
        <v>0</v>
      </c>
      <c r="BE812" s="2">
        <f t="shared" si="946"/>
        <v>0</v>
      </c>
      <c r="BF812" s="2">
        <f t="shared" si="947"/>
        <v>0</v>
      </c>
      <c r="BG812" s="2">
        <f t="shared" si="948"/>
        <v>0</v>
      </c>
      <c r="BH812" s="145"/>
      <c r="BU812" s="145"/>
      <c r="CH812" s="145"/>
      <c r="CU812" s="145"/>
      <c r="DH812" s="145"/>
      <c r="DU812" s="145"/>
      <c r="EH812" s="145"/>
    </row>
    <row r="813" spans="1:138" ht="15.75" hidden="1" outlineLevel="1" x14ac:dyDescent="0.25">
      <c r="A813" s="2">
        <f t="shared" si="1006"/>
        <v>114</v>
      </c>
      <c r="B813" s="88">
        <f t="shared" si="1006"/>
        <v>0</v>
      </c>
      <c r="C813" s="88">
        <f t="shared" si="1006"/>
        <v>0</v>
      </c>
      <c r="D813" s="2">
        <f t="shared" si="1006"/>
        <v>0</v>
      </c>
      <c r="E813" s="161">
        <f t="shared" si="1006"/>
        <v>0</v>
      </c>
      <c r="H813" s="174">
        <v>0</v>
      </c>
      <c r="I813" s="144">
        <f t="shared" ref="I813:T813" si="1012">I118-I257+H813</f>
        <v>0</v>
      </c>
      <c r="J813" s="144">
        <f t="shared" si="1012"/>
        <v>0</v>
      </c>
      <c r="K813" s="144">
        <f t="shared" si="1012"/>
        <v>0</v>
      </c>
      <c r="L813" s="144">
        <f t="shared" si="1012"/>
        <v>0</v>
      </c>
      <c r="M813" s="144">
        <f t="shared" si="1012"/>
        <v>0</v>
      </c>
      <c r="N813" s="144">
        <f t="shared" si="1012"/>
        <v>0</v>
      </c>
      <c r="O813" s="144">
        <f t="shared" si="1012"/>
        <v>0</v>
      </c>
      <c r="P813" s="144">
        <f t="shared" si="1012"/>
        <v>0</v>
      </c>
      <c r="Q813" s="144">
        <f t="shared" si="1012"/>
        <v>0</v>
      </c>
      <c r="R813" s="144">
        <f t="shared" si="1012"/>
        <v>0</v>
      </c>
      <c r="S813" s="144">
        <f t="shared" si="1012"/>
        <v>0</v>
      </c>
      <c r="T813" s="144">
        <f t="shared" si="1012"/>
        <v>0</v>
      </c>
      <c r="V813" s="144">
        <f t="shared" si="950"/>
        <v>0</v>
      </c>
      <c r="W813" s="144">
        <f t="shared" si="1010"/>
        <v>0</v>
      </c>
      <c r="X813" s="144">
        <f t="shared" si="1010"/>
        <v>0</v>
      </c>
      <c r="Y813" s="144">
        <f t="shared" si="1010"/>
        <v>0</v>
      </c>
      <c r="Z813" s="144">
        <f t="shared" si="1010"/>
        <v>0</v>
      </c>
      <c r="AA813" s="144">
        <f t="shared" si="1010"/>
        <v>0</v>
      </c>
      <c r="AB813" s="144">
        <f t="shared" si="1010"/>
        <v>0</v>
      </c>
      <c r="AC813" s="144">
        <f t="shared" si="1010"/>
        <v>0</v>
      </c>
      <c r="AD813" s="144">
        <f t="shared" si="1010"/>
        <v>0</v>
      </c>
      <c r="AE813" s="144">
        <f t="shared" si="1010"/>
        <v>0</v>
      </c>
      <c r="AF813" s="144">
        <f t="shared" si="1010"/>
        <v>0</v>
      </c>
      <c r="AG813" s="144">
        <f t="shared" si="1010"/>
        <v>0</v>
      </c>
      <c r="AI813" s="144">
        <f t="shared" si="951"/>
        <v>0</v>
      </c>
      <c r="AJ813" s="144">
        <f t="shared" si="1011"/>
        <v>0</v>
      </c>
      <c r="AK813" s="144">
        <f t="shared" si="1011"/>
        <v>0</v>
      </c>
      <c r="AL813" s="144">
        <f t="shared" si="1011"/>
        <v>0</v>
      </c>
      <c r="AM813" s="144">
        <f t="shared" si="1011"/>
        <v>0</v>
      </c>
      <c r="AN813" s="144">
        <f t="shared" si="1011"/>
        <v>0</v>
      </c>
      <c r="AO813" s="144">
        <f t="shared" si="1011"/>
        <v>0</v>
      </c>
      <c r="AP813" s="144">
        <f t="shared" si="1011"/>
        <v>0</v>
      </c>
      <c r="AQ813" s="144">
        <f t="shared" si="1011"/>
        <v>0</v>
      </c>
      <c r="AR813" s="144">
        <f t="shared" si="1011"/>
        <v>0</v>
      </c>
      <c r="AS813" s="144">
        <f t="shared" si="1011"/>
        <v>0</v>
      </c>
      <c r="AT813" s="144">
        <f t="shared" si="1011"/>
        <v>0</v>
      </c>
      <c r="AU813" s="155"/>
      <c r="AV813" s="2">
        <f t="shared" si="952"/>
        <v>0</v>
      </c>
      <c r="AW813" s="2">
        <f t="shared" si="965"/>
        <v>0</v>
      </c>
      <c r="AX813" s="2">
        <f t="shared" si="939"/>
        <v>0</v>
      </c>
      <c r="AY813" s="2">
        <f t="shared" si="940"/>
        <v>0</v>
      </c>
      <c r="AZ813" s="2">
        <f t="shared" si="941"/>
        <v>0</v>
      </c>
      <c r="BA813" s="2">
        <f t="shared" si="942"/>
        <v>0</v>
      </c>
      <c r="BB813" s="2">
        <f t="shared" si="943"/>
        <v>0</v>
      </c>
      <c r="BC813" s="2">
        <f t="shared" si="944"/>
        <v>0</v>
      </c>
      <c r="BD813" s="2">
        <f t="shared" si="945"/>
        <v>0</v>
      </c>
      <c r="BE813" s="2">
        <f t="shared" si="946"/>
        <v>0</v>
      </c>
      <c r="BF813" s="2">
        <f t="shared" si="947"/>
        <v>0</v>
      </c>
      <c r="BG813" s="2">
        <f t="shared" si="948"/>
        <v>0</v>
      </c>
      <c r="BH813" s="145"/>
      <c r="BU813" s="145"/>
      <c r="CH813" s="145"/>
      <c r="CU813" s="145"/>
      <c r="DH813" s="145"/>
      <c r="DU813" s="145"/>
      <c r="EH813" s="145"/>
    </row>
    <row r="814" spans="1:138" ht="15.75" hidden="1" outlineLevel="1" x14ac:dyDescent="0.25">
      <c r="A814" s="2">
        <f t="shared" si="1006"/>
        <v>115</v>
      </c>
      <c r="B814" s="88">
        <f t="shared" si="1006"/>
        <v>0</v>
      </c>
      <c r="C814" s="88">
        <f t="shared" si="1006"/>
        <v>0</v>
      </c>
      <c r="D814" s="2">
        <f t="shared" si="1006"/>
        <v>0</v>
      </c>
      <c r="E814" s="161">
        <f t="shared" si="1006"/>
        <v>0</v>
      </c>
      <c r="H814" s="174">
        <v>0</v>
      </c>
      <c r="I814" s="144">
        <f t="shared" ref="I814:T814" si="1013">I119-I258+H814</f>
        <v>0</v>
      </c>
      <c r="J814" s="144">
        <f t="shared" si="1013"/>
        <v>0</v>
      </c>
      <c r="K814" s="144">
        <f t="shared" si="1013"/>
        <v>0</v>
      </c>
      <c r="L814" s="144">
        <f t="shared" si="1013"/>
        <v>0</v>
      </c>
      <c r="M814" s="144">
        <f t="shared" si="1013"/>
        <v>0</v>
      </c>
      <c r="N814" s="144">
        <f t="shared" si="1013"/>
        <v>0</v>
      </c>
      <c r="O814" s="144">
        <f t="shared" si="1013"/>
        <v>0</v>
      </c>
      <c r="P814" s="144">
        <f t="shared" si="1013"/>
        <v>0</v>
      </c>
      <c r="Q814" s="144">
        <f t="shared" si="1013"/>
        <v>0</v>
      </c>
      <c r="R814" s="144">
        <f t="shared" si="1013"/>
        <v>0</v>
      </c>
      <c r="S814" s="144">
        <f t="shared" si="1013"/>
        <v>0</v>
      </c>
      <c r="T814" s="144">
        <f t="shared" si="1013"/>
        <v>0</v>
      </c>
      <c r="V814" s="144">
        <f t="shared" si="950"/>
        <v>0</v>
      </c>
      <c r="W814" s="144">
        <f t="shared" si="1010"/>
        <v>0</v>
      </c>
      <c r="X814" s="144">
        <f t="shared" si="1010"/>
        <v>0</v>
      </c>
      <c r="Y814" s="144">
        <f t="shared" si="1010"/>
        <v>0</v>
      </c>
      <c r="Z814" s="144">
        <f t="shared" si="1010"/>
        <v>0</v>
      </c>
      <c r="AA814" s="144">
        <f t="shared" si="1010"/>
        <v>0</v>
      </c>
      <c r="AB814" s="144">
        <f t="shared" si="1010"/>
        <v>0</v>
      </c>
      <c r="AC814" s="144">
        <f t="shared" si="1010"/>
        <v>0</v>
      </c>
      <c r="AD814" s="144">
        <f t="shared" si="1010"/>
        <v>0</v>
      </c>
      <c r="AE814" s="144">
        <f t="shared" si="1010"/>
        <v>0</v>
      </c>
      <c r="AF814" s="144">
        <f t="shared" si="1010"/>
        <v>0</v>
      </c>
      <c r="AG814" s="144">
        <f t="shared" si="1010"/>
        <v>0</v>
      </c>
      <c r="AI814" s="144">
        <f t="shared" si="951"/>
        <v>0</v>
      </c>
      <c r="AJ814" s="144">
        <f t="shared" si="1011"/>
        <v>0</v>
      </c>
      <c r="AK814" s="144">
        <f t="shared" si="1011"/>
        <v>0</v>
      </c>
      <c r="AL814" s="144">
        <f t="shared" si="1011"/>
        <v>0</v>
      </c>
      <c r="AM814" s="144">
        <f t="shared" si="1011"/>
        <v>0</v>
      </c>
      <c r="AN814" s="144">
        <f t="shared" si="1011"/>
        <v>0</v>
      </c>
      <c r="AO814" s="144">
        <f t="shared" si="1011"/>
        <v>0</v>
      </c>
      <c r="AP814" s="144">
        <f t="shared" si="1011"/>
        <v>0</v>
      </c>
      <c r="AQ814" s="144">
        <f t="shared" si="1011"/>
        <v>0</v>
      </c>
      <c r="AR814" s="144">
        <f t="shared" si="1011"/>
        <v>0</v>
      </c>
      <c r="AS814" s="144">
        <f t="shared" si="1011"/>
        <v>0</v>
      </c>
      <c r="AT814" s="144">
        <f t="shared" si="1011"/>
        <v>0</v>
      </c>
      <c r="AU814" s="155"/>
      <c r="AV814" s="2">
        <f t="shared" si="952"/>
        <v>0</v>
      </c>
      <c r="AW814" s="2">
        <f t="shared" si="965"/>
        <v>0</v>
      </c>
      <c r="AX814" s="2">
        <f t="shared" si="939"/>
        <v>0</v>
      </c>
      <c r="AY814" s="2">
        <f t="shared" si="940"/>
        <v>0</v>
      </c>
      <c r="AZ814" s="2">
        <f t="shared" si="941"/>
        <v>0</v>
      </c>
      <c r="BA814" s="2">
        <f t="shared" si="942"/>
        <v>0</v>
      </c>
      <c r="BB814" s="2">
        <f t="shared" si="943"/>
        <v>0</v>
      </c>
      <c r="BC814" s="2">
        <f t="shared" si="944"/>
        <v>0</v>
      </c>
      <c r="BD814" s="2">
        <f t="shared" si="945"/>
        <v>0</v>
      </c>
      <c r="BE814" s="2">
        <f t="shared" si="946"/>
        <v>0</v>
      </c>
      <c r="BF814" s="2">
        <f t="shared" si="947"/>
        <v>0</v>
      </c>
      <c r="BG814" s="2">
        <f t="shared" si="948"/>
        <v>0</v>
      </c>
      <c r="BH814" s="145"/>
      <c r="BU814" s="145"/>
      <c r="CH814" s="145"/>
      <c r="CU814" s="145"/>
      <c r="DH814" s="145"/>
      <c r="DU814" s="145"/>
      <c r="EH814" s="145"/>
    </row>
    <row r="815" spans="1:138" ht="15.75" hidden="1" outlineLevel="1" x14ac:dyDescent="0.25">
      <c r="A815" s="2">
        <f t="shared" si="1006"/>
        <v>116</v>
      </c>
      <c r="B815" s="88">
        <f t="shared" si="1006"/>
        <v>0</v>
      </c>
      <c r="C815" s="88">
        <f t="shared" si="1006"/>
        <v>0</v>
      </c>
      <c r="D815" s="2">
        <f t="shared" si="1006"/>
        <v>0</v>
      </c>
      <c r="E815" s="161">
        <f t="shared" si="1006"/>
        <v>0</v>
      </c>
      <c r="H815" s="174">
        <v>0</v>
      </c>
      <c r="I815" s="144">
        <f t="shared" ref="I815:T815" si="1014">I120-I259+H815</f>
        <v>0</v>
      </c>
      <c r="J815" s="144">
        <f t="shared" si="1014"/>
        <v>0</v>
      </c>
      <c r="K815" s="144">
        <f t="shared" si="1014"/>
        <v>0</v>
      </c>
      <c r="L815" s="144">
        <f t="shared" si="1014"/>
        <v>0</v>
      </c>
      <c r="M815" s="144">
        <f t="shared" si="1014"/>
        <v>0</v>
      </c>
      <c r="N815" s="144">
        <f t="shared" si="1014"/>
        <v>0</v>
      </c>
      <c r="O815" s="144">
        <f t="shared" si="1014"/>
        <v>0</v>
      </c>
      <c r="P815" s="144">
        <f t="shared" si="1014"/>
        <v>0</v>
      </c>
      <c r="Q815" s="144">
        <f t="shared" si="1014"/>
        <v>0</v>
      </c>
      <c r="R815" s="144">
        <f t="shared" si="1014"/>
        <v>0</v>
      </c>
      <c r="S815" s="144">
        <f t="shared" si="1014"/>
        <v>0</v>
      </c>
      <c r="T815" s="144">
        <f t="shared" si="1014"/>
        <v>0</v>
      </c>
      <c r="V815" s="144">
        <f t="shared" si="950"/>
        <v>0</v>
      </c>
      <c r="W815" s="144">
        <f t="shared" si="1010"/>
        <v>0</v>
      </c>
      <c r="X815" s="144">
        <f t="shared" si="1010"/>
        <v>0</v>
      </c>
      <c r="Y815" s="144">
        <f t="shared" si="1010"/>
        <v>0</v>
      </c>
      <c r="Z815" s="144">
        <f t="shared" si="1010"/>
        <v>0</v>
      </c>
      <c r="AA815" s="144">
        <f t="shared" si="1010"/>
        <v>0</v>
      </c>
      <c r="AB815" s="144">
        <f t="shared" si="1010"/>
        <v>0</v>
      </c>
      <c r="AC815" s="144">
        <f t="shared" si="1010"/>
        <v>0</v>
      </c>
      <c r="AD815" s="144">
        <f t="shared" si="1010"/>
        <v>0</v>
      </c>
      <c r="AE815" s="144">
        <f t="shared" si="1010"/>
        <v>0</v>
      </c>
      <c r="AF815" s="144">
        <f t="shared" si="1010"/>
        <v>0</v>
      </c>
      <c r="AG815" s="144">
        <f t="shared" si="1010"/>
        <v>0</v>
      </c>
      <c r="AI815" s="144">
        <f t="shared" si="951"/>
        <v>0</v>
      </c>
      <c r="AJ815" s="144">
        <f t="shared" si="1011"/>
        <v>0</v>
      </c>
      <c r="AK815" s="144">
        <f t="shared" si="1011"/>
        <v>0</v>
      </c>
      <c r="AL815" s="144">
        <f t="shared" si="1011"/>
        <v>0</v>
      </c>
      <c r="AM815" s="144">
        <f t="shared" si="1011"/>
        <v>0</v>
      </c>
      <c r="AN815" s="144">
        <f t="shared" si="1011"/>
        <v>0</v>
      </c>
      <c r="AO815" s="144">
        <f t="shared" si="1011"/>
        <v>0</v>
      </c>
      <c r="AP815" s="144">
        <f t="shared" si="1011"/>
        <v>0</v>
      </c>
      <c r="AQ815" s="144">
        <f t="shared" si="1011"/>
        <v>0</v>
      </c>
      <c r="AR815" s="144">
        <f t="shared" si="1011"/>
        <v>0</v>
      </c>
      <c r="AS815" s="144">
        <f t="shared" si="1011"/>
        <v>0</v>
      </c>
      <c r="AT815" s="144">
        <f t="shared" si="1011"/>
        <v>0</v>
      </c>
      <c r="AU815" s="155"/>
      <c r="AV815" s="2">
        <f t="shared" si="952"/>
        <v>0</v>
      </c>
      <c r="AW815" s="2">
        <f t="shared" si="965"/>
        <v>0</v>
      </c>
      <c r="AX815" s="2">
        <f t="shared" si="939"/>
        <v>0</v>
      </c>
      <c r="AY815" s="2">
        <f t="shared" si="940"/>
        <v>0</v>
      </c>
      <c r="AZ815" s="2">
        <f t="shared" si="941"/>
        <v>0</v>
      </c>
      <c r="BA815" s="2">
        <f t="shared" si="942"/>
        <v>0</v>
      </c>
      <c r="BB815" s="2">
        <f t="shared" si="943"/>
        <v>0</v>
      </c>
      <c r="BC815" s="2">
        <f t="shared" si="944"/>
        <v>0</v>
      </c>
      <c r="BD815" s="2">
        <f t="shared" si="945"/>
        <v>0</v>
      </c>
      <c r="BE815" s="2">
        <f t="shared" si="946"/>
        <v>0</v>
      </c>
      <c r="BF815" s="2">
        <f t="shared" si="947"/>
        <v>0</v>
      </c>
      <c r="BG815" s="2">
        <f t="shared" si="948"/>
        <v>0</v>
      </c>
      <c r="BH815" s="145"/>
      <c r="BU815" s="145"/>
      <c r="CH815" s="145"/>
      <c r="CU815" s="145"/>
      <c r="DH815" s="145"/>
      <c r="DU815" s="145"/>
      <c r="EH815" s="145"/>
    </row>
    <row r="816" spans="1:138" ht="15.75" hidden="1" outlineLevel="1" x14ac:dyDescent="0.25">
      <c r="A816" s="2">
        <f t="shared" si="1006"/>
        <v>117</v>
      </c>
      <c r="B816" s="88">
        <f t="shared" si="1006"/>
        <v>0</v>
      </c>
      <c r="C816" s="88">
        <f t="shared" si="1006"/>
        <v>0</v>
      </c>
      <c r="D816" s="2">
        <f t="shared" si="1006"/>
        <v>0</v>
      </c>
      <c r="E816" s="161">
        <f t="shared" si="1006"/>
        <v>0</v>
      </c>
      <c r="H816" s="174">
        <v>0</v>
      </c>
      <c r="I816" s="144">
        <f t="shared" ref="I816:T816" si="1015">I121-I260+H816</f>
        <v>0</v>
      </c>
      <c r="J816" s="144">
        <f t="shared" si="1015"/>
        <v>0</v>
      </c>
      <c r="K816" s="144">
        <f t="shared" si="1015"/>
        <v>0</v>
      </c>
      <c r="L816" s="144">
        <f t="shared" si="1015"/>
        <v>0</v>
      </c>
      <c r="M816" s="144">
        <f t="shared" si="1015"/>
        <v>0</v>
      </c>
      <c r="N816" s="144">
        <f t="shared" si="1015"/>
        <v>0</v>
      </c>
      <c r="O816" s="144">
        <f t="shared" si="1015"/>
        <v>0</v>
      </c>
      <c r="P816" s="144">
        <f t="shared" si="1015"/>
        <v>0</v>
      </c>
      <c r="Q816" s="144">
        <f t="shared" si="1015"/>
        <v>0</v>
      </c>
      <c r="R816" s="144">
        <f t="shared" si="1015"/>
        <v>0</v>
      </c>
      <c r="S816" s="144">
        <f t="shared" si="1015"/>
        <v>0</v>
      </c>
      <c r="T816" s="144">
        <f t="shared" si="1015"/>
        <v>0</v>
      </c>
      <c r="V816" s="144">
        <f t="shared" si="950"/>
        <v>0</v>
      </c>
      <c r="W816" s="144">
        <f t="shared" si="1010"/>
        <v>0</v>
      </c>
      <c r="X816" s="144">
        <f t="shared" si="1010"/>
        <v>0</v>
      </c>
      <c r="Y816" s="144">
        <f t="shared" si="1010"/>
        <v>0</v>
      </c>
      <c r="Z816" s="144">
        <f t="shared" si="1010"/>
        <v>0</v>
      </c>
      <c r="AA816" s="144">
        <f t="shared" si="1010"/>
        <v>0</v>
      </c>
      <c r="AB816" s="144">
        <f t="shared" si="1010"/>
        <v>0</v>
      </c>
      <c r="AC816" s="144">
        <f t="shared" si="1010"/>
        <v>0</v>
      </c>
      <c r="AD816" s="144">
        <f t="shared" si="1010"/>
        <v>0</v>
      </c>
      <c r="AE816" s="144">
        <f t="shared" si="1010"/>
        <v>0</v>
      </c>
      <c r="AF816" s="144">
        <f t="shared" si="1010"/>
        <v>0</v>
      </c>
      <c r="AG816" s="144">
        <f t="shared" si="1010"/>
        <v>0</v>
      </c>
      <c r="AI816" s="144">
        <f t="shared" si="951"/>
        <v>0</v>
      </c>
      <c r="AJ816" s="144">
        <f t="shared" si="1011"/>
        <v>0</v>
      </c>
      <c r="AK816" s="144">
        <f t="shared" si="1011"/>
        <v>0</v>
      </c>
      <c r="AL816" s="144">
        <f t="shared" si="1011"/>
        <v>0</v>
      </c>
      <c r="AM816" s="144">
        <f t="shared" si="1011"/>
        <v>0</v>
      </c>
      <c r="AN816" s="144">
        <f t="shared" si="1011"/>
        <v>0</v>
      </c>
      <c r="AO816" s="144">
        <f t="shared" si="1011"/>
        <v>0</v>
      </c>
      <c r="AP816" s="144">
        <f t="shared" si="1011"/>
        <v>0</v>
      </c>
      <c r="AQ816" s="144">
        <f t="shared" si="1011"/>
        <v>0</v>
      </c>
      <c r="AR816" s="144">
        <f t="shared" si="1011"/>
        <v>0</v>
      </c>
      <c r="AS816" s="144">
        <f t="shared" si="1011"/>
        <v>0</v>
      </c>
      <c r="AT816" s="144">
        <f t="shared" si="1011"/>
        <v>0</v>
      </c>
      <c r="AU816" s="155"/>
      <c r="AV816" s="2">
        <f t="shared" si="952"/>
        <v>0</v>
      </c>
      <c r="AW816" s="2">
        <f t="shared" si="965"/>
        <v>0</v>
      </c>
      <c r="AX816" s="2">
        <f t="shared" si="939"/>
        <v>0</v>
      </c>
      <c r="AY816" s="2">
        <f t="shared" si="940"/>
        <v>0</v>
      </c>
      <c r="AZ816" s="2">
        <f t="shared" si="941"/>
        <v>0</v>
      </c>
      <c r="BA816" s="2">
        <f t="shared" si="942"/>
        <v>0</v>
      </c>
      <c r="BB816" s="2">
        <f t="shared" si="943"/>
        <v>0</v>
      </c>
      <c r="BC816" s="2">
        <f t="shared" si="944"/>
        <v>0</v>
      </c>
      <c r="BD816" s="2">
        <f t="shared" si="945"/>
        <v>0</v>
      </c>
      <c r="BE816" s="2">
        <f t="shared" si="946"/>
        <v>0</v>
      </c>
      <c r="BF816" s="2">
        <f t="shared" si="947"/>
        <v>0</v>
      </c>
      <c r="BG816" s="2">
        <f t="shared" si="948"/>
        <v>0</v>
      </c>
      <c r="BH816" s="145"/>
      <c r="BU816" s="145"/>
      <c r="CH816" s="145"/>
      <c r="CU816" s="145"/>
      <c r="DH816" s="145"/>
      <c r="DU816" s="145"/>
      <c r="EH816" s="145"/>
    </row>
    <row r="817" spans="1:138" ht="15.75" hidden="1" outlineLevel="1" x14ac:dyDescent="0.25">
      <c r="A817" s="2">
        <f t="shared" si="1006"/>
        <v>118</v>
      </c>
      <c r="B817" s="88">
        <f t="shared" si="1006"/>
        <v>0</v>
      </c>
      <c r="C817" s="88">
        <f t="shared" si="1006"/>
        <v>0</v>
      </c>
      <c r="D817" s="2">
        <f t="shared" si="1006"/>
        <v>0</v>
      </c>
      <c r="E817" s="161">
        <f t="shared" si="1006"/>
        <v>0</v>
      </c>
      <c r="H817" s="174">
        <v>0</v>
      </c>
      <c r="I817" s="144">
        <f t="shared" ref="I817:T817" si="1016">I122-I261+H817</f>
        <v>0</v>
      </c>
      <c r="J817" s="144">
        <f t="shared" si="1016"/>
        <v>0</v>
      </c>
      <c r="K817" s="144">
        <f t="shared" si="1016"/>
        <v>0</v>
      </c>
      <c r="L817" s="144">
        <f t="shared" si="1016"/>
        <v>0</v>
      </c>
      <c r="M817" s="144">
        <f t="shared" si="1016"/>
        <v>0</v>
      </c>
      <c r="N817" s="144">
        <f t="shared" si="1016"/>
        <v>0</v>
      </c>
      <c r="O817" s="144">
        <f t="shared" si="1016"/>
        <v>0</v>
      </c>
      <c r="P817" s="144">
        <f t="shared" si="1016"/>
        <v>0</v>
      </c>
      <c r="Q817" s="144">
        <f t="shared" si="1016"/>
        <v>0</v>
      </c>
      <c r="R817" s="144">
        <f t="shared" si="1016"/>
        <v>0</v>
      </c>
      <c r="S817" s="144">
        <f t="shared" si="1016"/>
        <v>0</v>
      </c>
      <c r="T817" s="144">
        <f t="shared" si="1016"/>
        <v>0</v>
      </c>
      <c r="V817" s="144">
        <f t="shared" si="950"/>
        <v>0</v>
      </c>
      <c r="W817" s="144">
        <f t="shared" si="1010"/>
        <v>0</v>
      </c>
      <c r="X817" s="144">
        <f t="shared" si="1010"/>
        <v>0</v>
      </c>
      <c r="Y817" s="144">
        <f t="shared" si="1010"/>
        <v>0</v>
      </c>
      <c r="Z817" s="144">
        <f t="shared" si="1010"/>
        <v>0</v>
      </c>
      <c r="AA817" s="144">
        <f t="shared" si="1010"/>
        <v>0</v>
      </c>
      <c r="AB817" s="144">
        <f t="shared" si="1010"/>
        <v>0</v>
      </c>
      <c r="AC817" s="144">
        <f t="shared" si="1010"/>
        <v>0</v>
      </c>
      <c r="AD817" s="144">
        <f t="shared" si="1010"/>
        <v>0</v>
      </c>
      <c r="AE817" s="144">
        <f t="shared" si="1010"/>
        <v>0</v>
      </c>
      <c r="AF817" s="144">
        <f t="shared" si="1010"/>
        <v>0</v>
      </c>
      <c r="AG817" s="144">
        <f t="shared" si="1010"/>
        <v>0</v>
      </c>
      <c r="AI817" s="144">
        <f t="shared" si="951"/>
        <v>0</v>
      </c>
      <c r="AJ817" s="144">
        <f t="shared" si="1011"/>
        <v>0</v>
      </c>
      <c r="AK817" s="144">
        <f t="shared" si="1011"/>
        <v>0</v>
      </c>
      <c r="AL817" s="144">
        <f t="shared" si="1011"/>
        <v>0</v>
      </c>
      <c r="AM817" s="144">
        <f t="shared" si="1011"/>
        <v>0</v>
      </c>
      <c r="AN817" s="144">
        <f t="shared" si="1011"/>
        <v>0</v>
      </c>
      <c r="AO817" s="144">
        <f t="shared" si="1011"/>
        <v>0</v>
      </c>
      <c r="AP817" s="144">
        <f t="shared" si="1011"/>
        <v>0</v>
      </c>
      <c r="AQ817" s="144">
        <f t="shared" si="1011"/>
        <v>0</v>
      </c>
      <c r="AR817" s="144">
        <f t="shared" si="1011"/>
        <v>0</v>
      </c>
      <c r="AS817" s="144">
        <f t="shared" si="1011"/>
        <v>0</v>
      </c>
      <c r="AT817" s="144">
        <f t="shared" si="1011"/>
        <v>0</v>
      </c>
      <c r="AU817" s="155"/>
      <c r="AV817" s="2">
        <f t="shared" si="952"/>
        <v>0</v>
      </c>
      <c r="AW817" s="2">
        <f t="shared" si="965"/>
        <v>0</v>
      </c>
      <c r="AX817" s="2">
        <f t="shared" si="939"/>
        <v>0</v>
      </c>
      <c r="AY817" s="2">
        <f t="shared" si="940"/>
        <v>0</v>
      </c>
      <c r="AZ817" s="2">
        <f t="shared" si="941"/>
        <v>0</v>
      </c>
      <c r="BA817" s="2">
        <f t="shared" si="942"/>
        <v>0</v>
      </c>
      <c r="BB817" s="2">
        <f t="shared" si="943"/>
        <v>0</v>
      </c>
      <c r="BC817" s="2">
        <f t="shared" si="944"/>
        <v>0</v>
      </c>
      <c r="BD817" s="2">
        <f t="shared" si="945"/>
        <v>0</v>
      </c>
      <c r="BE817" s="2">
        <f t="shared" si="946"/>
        <v>0</v>
      </c>
      <c r="BF817" s="2">
        <f t="shared" si="947"/>
        <v>0</v>
      </c>
      <c r="BG817" s="2">
        <f t="shared" si="948"/>
        <v>0</v>
      </c>
      <c r="BH817" s="145"/>
      <c r="BU817" s="145"/>
      <c r="CH817" s="145"/>
      <c r="CU817" s="145"/>
      <c r="DH817" s="145"/>
      <c r="DU817" s="145"/>
      <c r="EH817" s="145"/>
    </row>
    <row r="818" spans="1:138" ht="15.75" hidden="1" outlineLevel="1" x14ac:dyDescent="0.25">
      <c r="A818" s="2">
        <f t="shared" si="1006"/>
        <v>119</v>
      </c>
      <c r="B818" s="88">
        <f t="shared" si="1006"/>
        <v>0</v>
      </c>
      <c r="C818" s="88">
        <f t="shared" si="1006"/>
        <v>0</v>
      </c>
      <c r="D818" s="2">
        <f t="shared" si="1006"/>
        <v>0</v>
      </c>
      <c r="E818" s="161">
        <f t="shared" si="1006"/>
        <v>0</v>
      </c>
      <c r="H818" s="174">
        <v>0</v>
      </c>
      <c r="I818" s="144">
        <f t="shared" ref="I818:T818" si="1017">I123-I262+H818</f>
        <v>0</v>
      </c>
      <c r="J818" s="144">
        <f t="shared" si="1017"/>
        <v>0</v>
      </c>
      <c r="K818" s="144">
        <f t="shared" si="1017"/>
        <v>0</v>
      </c>
      <c r="L818" s="144">
        <f t="shared" si="1017"/>
        <v>0</v>
      </c>
      <c r="M818" s="144">
        <f t="shared" si="1017"/>
        <v>0</v>
      </c>
      <c r="N818" s="144">
        <f t="shared" si="1017"/>
        <v>0</v>
      </c>
      <c r="O818" s="144">
        <f t="shared" si="1017"/>
        <v>0</v>
      </c>
      <c r="P818" s="144">
        <f t="shared" si="1017"/>
        <v>0</v>
      </c>
      <c r="Q818" s="144">
        <f t="shared" si="1017"/>
        <v>0</v>
      </c>
      <c r="R818" s="144">
        <f t="shared" si="1017"/>
        <v>0</v>
      </c>
      <c r="S818" s="144">
        <f t="shared" si="1017"/>
        <v>0</v>
      </c>
      <c r="T818" s="144">
        <f t="shared" si="1017"/>
        <v>0</v>
      </c>
      <c r="V818" s="144">
        <f t="shared" si="950"/>
        <v>0</v>
      </c>
      <c r="W818" s="144">
        <f t="shared" si="1010"/>
        <v>0</v>
      </c>
      <c r="X818" s="144">
        <f t="shared" si="1010"/>
        <v>0</v>
      </c>
      <c r="Y818" s="144">
        <f t="shared" si="1010"/>
        <v>0</v>
      </c>
      <c r="Z818" s="144">
        <f t="shared" si="1010"/>
        <v>0</v>
      </c>
      <c r="AA818" s="144">
        <f t="shared" si="1010"/>
        <v>0</v>
      </c>
      <c r="AB818" s="144">
        <f t="shared" si="1010"/>
        <v>0</v>
      </c>
      <c r="AC818" s="144">
        <f t="shared" si="1010"/>
        <v>0</v>
      </c>
      <c r="AD818" s="144">
        <f t="shared" si="1010"/>
        <v>0</v>
      </c>
      <c r="AE818" s="144">
        <f t="shared" si="1010"/>
        <v>0</v>
      </c>
      <c r="AF818" s="144">
        <f t="shared" si="1010"/>
        <v>0</v>
      </c>
      <c r="AG818" s="144">
        <f t="shared" si="1010"/>
        <v>0</v>
      </c>
      <c r="AI818" s="144">
        <f t="shared" si="951"/>
        <v>0</v>
      </c>
      <c r="AJ818" s="144">
        <f t="shared" si="1011"/>
        <v>0</v>
      </c>
      <c r="AK818" s="144">
        <f t="shared" si="1011"/>
        <v>0</v>
      </c>
      <c r="AL818" s="144">
        <f t="shared" si="1011"/>
        <v>0</v>
      </c>
      <c r="AM818" s="144">
        <f t="shared" si="1011"/>
        <v>0</v>
      </c>
      <c r="AN818" s="144">
        <f t="shared" si="1011"/>
        <v>0</v>
      </c>
      <c r="AO818" s="144">
        <f t="shared" si="1011"/>
        <v>0</v>
      </c>
      <c r="AP818" s="144">
        <f t="shared" si="1011"/>
        <v>0</v>
      </c>
      <c r="AQ818" s="144">
        <f t="shared" si="1011"/>
        <v>0</v>
      </c>
      <c r="AR818" s="144">
        <f t="shared" si="1011"/>
        <v>0</v>
      </c>
      <c r="AS818" s="144">
        <f t="shared" si="1011"/>
        <v>0</v>
      </c>
      <c r="AT818" s="144">
        <f t="shared" si="1011"/>
        <v>0</v>
      </c>
      <c r="AU818" s="155"/>
      <c r="AV818" s="2">
        <f t="shared" si="952"/>
        <v>0</v>
      </c>
      <c r="AW818" s="2">
        <f t="shared" si="965"/>
        <v>0</v>
      </c>
      <c r="AX818" s="2">
        <f t="shared" si="939"/>
        <v>0</v>
      </c>
      <c r="AY818" s="2">
        <f t="shared" si="940"/>
        <v>0</v>
      </c>
      <c r="AZ818" s="2">
        <f t="shared" si="941"/>
        <v>0</v>
      </c>
      <c r="BA818" s="2">
        <f t="shared" si="942"/>
        <v>0</v>
      </c>
      <c r="BB818" s="2">
        <f t="shared" si="943"/>
        <v>0</v>
      </c>
      <c r="BC818" s="2">
        <f t="shared" si="944"/>
        <v>0</v>
      </c>
      <c r="BD818" s="2">
        <f t="shared" si="945"/>
        <v>0</v>
      </c>
      <c r="BE818" s="2">
        <f t="shared" si="946"/>
        <v>0</v>
      </c>
      <c r="BF818" s="2">
        <f t="shared" si="947"/>
        <v>0</v>
      </c>
      <c r="BG818" s="2">
        <f t="shared" si="948"/>
        <v>0</v>
      </c>
      <c r="BH818" s="145"/>
      <c r="BU818" s="145"/>
      <c r="CH818" s="145"/>
      <c r="CU818" s="145"/>
      <c r="DH818" s="145"/>
      <c r="DU818" s="145"/>
      <c r="EH818" s="145"/>
    </row>
    <row r="819" spans="1:138" ht="15.75" hidden="1" outlineLevel="1" x14ac:dyDescent="0.25">
      <c r="A819" s="2">
        <f t="shared" si="1006"/>
        <v>120</v>
      </c>
      <c r="B819" s="88">
        <f t="shared" si="1006"/>
        <v>0</v>
      </c>
      <c r="C819" s="88">
        <f t="shared" si="1006"/>
        <v>0</v>
      </c>
      <c r="D819" s="2">
        <f t="shared" si="1006"/>
        <v>0</v>
      </c>
      <c r="E819" s="161">
        <f t="shared" si="1006"/>
        <v>0</v>
      </c>
      <c r="H819" s="174">
        <v>0</v>
      </c>
      <c r="I819" s="144">
        <f t="shared" ref="I819:T819" si="1018">I124-I263+H819</f>
        <v>0</v>
      </c>
      <c r="J819" s="144">
        <f t="shared" si="1018"/>
        <v>0</v>
      </c>
      <c r="K819" s="144">
        <f t="shared" si="1018"/>
        <v>0</v>
      </c>
      <c r="L819" s="144">
        <f t="shared" si="1018"/>
        <v>0</v>
      </c>
      <c r="M819" s="144">
        <f t="shared" si="1018"/>
        <v>0</v>
      </c>
      <c r="N819" s="144">
        <f t="shared" si="1018"/>
        <v>0</v>
      </c>
      <c r="O819" s="144">
        <f t="shared" si="1018"/>
        <v>0</v>
      </c>
      <c r="P819" s="144">
        <f t="shared" si="1018"/>
        <v>0</v>
      </c>
      <c r="Q819" s="144">
        <f t="shared" si="1018"/>
        <v>0</v>
      </c>
      <c r="R819" s="144">
        <f t="shared" si="1018"/>
        <v>0</v>
      </c>
      <c r="S819" s="144">
        <f t="shared" si="1018"/>
        <v>0</v>
      </c>
      <c r="T819" s="144">
        <f t="shared" si="1018"/>
        <v>0</v>
      </c>
      <c r="V819" s="144">
        <f t="shared" si="950"/>
        <v>0</v>
      </c>
      <c r="W819" s="144">
        <f t="shared" si="1010"/>
        <v>0</v>
      </c>
      <c r="X819" s="144">
        <f t="shared" si="1010"/>
        <v>0</v>
      </c>
      <c r="Y819" s="144">
        <f t="shared" si="1010"/>
        <v>0</v>
      </c>
      <c r="Z819" s="144">
        <f t="shared" si="1010"/>
        <v>0</v>
      </c>
      <c r="AA819" s="144">
        <f t="shared" si="1010"/>
        <v>0</v>
      </c>
      <c r="AB819" s="144">
        <f t="shared" si="1010"/>
        <v>0</v>
      </c>
      <c r="AC819" s="144">
        <f t="shared" si="1010"/>
        <v>0</v>
      </c>
      <c r="AD819" s="144">
        <f t="shared" si="1010"/>
        <v>0</v>
      </c>
      <c r="AE819" s="144">
        <f t="shared" si="1010"/>
        <v>0</v>
      </c>
      <c r="AF819" s="144">
        <f t="shared" si="1010"/>
        <v>0</v>
      </c>
      <c r="AG819" s="144">
        <f t="shared" si="1010"/>
        <v>0</v>
      </c>
      <c r="AI819" s="144">
        <f t="shared" si="951"/>
        <v>0</v>
      </c>
      <c r="AJ819" s="144">
        <f t="shared" si="1011"/>
        <v>0</v>
      </c>
      <c r="AK819" s="144">
        <f t="shared" si="1011"/>
        <v>0</v>
      </c>
      <c r="AL819" s="144">
        <f t="shared" si="1011"/>
        <v>0</v>
      </c>
      <c r="AM819" s="144">
        <f t="shared" si="1011"/>
        <v>0</v>
      </c>
      <c r="AN819" s="144">
        <f t="shared" si="1011"/>
        <v>0</v>
      </c>
      <c r="AO819" s="144">
        <f t="shared" si="1011"/>
        <v>0</v>
      </c>
      <c r="AP819" s="144">
        <f t="shared" si="1011"/>
        <v>0</v>
      </c>
      <c r="AQ819" s="144">
        <f t="shared" si="1011"/>
        <v>0</v>
      </c>
      <c r="AR819" s="144">
        <f t="shared" si="1011"/>
        <v>0</v>
      </c>
      <c r="AS819" s="144">
        <f t="shared" si="1011"/>
        <v>0</v>
      </c>
      <c r="AT819" s="144">
        <f t="shared" si="1011"/>
        <v>0</v>
      </c>
      <c r="AU819" s="155"/>
      <c r="AV819" s="2">
        <f t="shared" si="952"/>
        <v>0</v>
      </c>
      <c r="AW819" s="2">
        <f t="shared" si="965"/>
        <v>0</v>
      </c>
      <c r="AX819" s="2">
        <f t="shared" si="939"/>
        <v>0</v>
      </c>
      <c r="AY819" s="2">
        <f t="shared" si="940"/>
        <v>0</v>
      </c>
      <c r="AZ819" s="2">
        <f t="shared" si="941"/>
        <v>0</v>
      </c>
      <c r="BA819" s="2">
        <f t="shared" si="942"/>
        <v>0</v>
      </c>
      <c r="BB819" s="2">
        <f t="shared" si="943"/>
        <v>0</v>
      </c>
      <c r="BC819" s="2">
        <f t="shared" si="944"/>
        <v>0</v>
      </c>
      <c r="BD819" s="2">
        <f t="shared" si="945"/>
        <v>0</v>
      </c>
      <c r="BE819" s="2">
        <f t="shared" si="946"/>
        <v>0</v>
      </c>
      <c r="BF819" s="2">
        <f t="shared" si="947"/>
        <v>0</v>
      </c>
      <c r="BG819" s="2">
        <f t="shared" si="948"/>
        <v>0</v>
      </c>
      <c r="BH819" s="145"/>
      <c r="BU819" s="145"/>
      <c r="CH819" s="145"/>
      <c r="CU819" s="145"/>
      <c r="DH819" s="145"/>
      <c r="DU819" s="145"/>
      <c r="EH819" s="145"/>
    </row>
    <row r="820" spans="1:138" ht="15.75" hidden="1" outlineLevel="1" x14ac:dyDescent="0.25">
      <c r="A820" s="2">
        <f t="shared" ref="A820:E829" si="1019">A681</f>
        <v>121</v>
      </c>
      <c r="B820" s="88">
        <f t="shared" si="1019"/>
        <v>0</v>
      </c>
      <c r="C820" s="88">
        <f t="shared" si="1019"/>
        <v>0</v>
      </c>
      <c r="D820" s="2">
        <f t="shared" si="1019"/>
        <v>0</v>
      </c>
      <c r="E820" s="161">
        <f t="shared" si="1019"/>
        <v>0</v>
      </c>
      <c r="H820" s="174">
        <v>0</v>
      </c>
      <c r="I820" s="144">
        <f t="shared" ref="I820:T820" si="1020">I125-I264+H820</f>
        <v>0</v>
      </c>
      <c r="J820" s="144">
        <f t="shared" si="1020"/>
        <v>0</v>
      </c>
      <c r="K820" s="144">
        <f t="shared" si="1020"/>
        <v>0</v>
      </c>
      <c r="L820" s="144">
        <f t="shared" si="1020"/>
        <v>0</v>
      </c>
      <c r="M820" s="144">
        <f t="shared" si="1020"/>
        <v>0</v>
      </c>
      <c r="N820" s="144">
        <f t="shared" si="1020"/>
        <v>0</v>
      </c>
      <c r="O820" s="144">
        <f t="shared" si="1020"/>
        <v>0</v>
      </c>
      <c r="P820" s="144">
        <f t="shared" si="1020"/>
        <v>0</v>
      </c>
      <c r="Q820" s="144">
        <f t="shared" si="1020"/>
        <v>0</v>
      </c>
      <c r="R820" s="144">
        <f t="shared" si="1020"/>
        <v>0</v>
      </c>
      <c r="S820" s="144">
        <f t="shared" si="1020"/>
        <v>0</v>
      </c>
      <c r="T820" s="144">
        <f t="shared" si="1020"/>
        <v>0</v>
      </c>
      <c r="V820" s="144">
        <f t="shared" si="950"/>
        <v>0</v>
      </c>
      <c r="W820" s="144">
        <f t="shared" si="1010"/>
        <v>0</v>
      </c>
      <c r="X820" s="144">
        <f t="shared" si="1010"/>
        <v>0</v>
      </c>
      <c r="Y820" s="144">
        <f t="shared" si="1010"/>
        <v>0</v>
      </c>
      <c r="Z820" s="144">
        <f t="shared" si="1010"/>
        <v>0</v>
      </c>
      <c r="AA820" s="144">
        <f t="shared" si="1010"/>
        <v>0</v>
      </c>
      <c r="AB820" s="144">
        <f t="shared" si="1010"/>
        <v>0</v>
      </c>
      <c r="AC820" s="144">
        <f t="shared" si="1010"/>
        <v>0</v>
      </c>
      <c r="AD820" s="144">
        <f t="shared" si="1010"/>
        <v>0</v>
      </c>
      <c r="AE820" s="144">
        <f t="shared" si="1010"/>
        <v>0</v>
      </c>
      <c r="AF820" s="144">
        <f t="shared" si="1010"/>
        <v>0</v>
      </c>
      <c r="AG820" s="144">
        <f t="shared" si="1010"/>
        <v>0</v>
      </c>
      <c r="AI820" s="144">
        <f t="shared" si="951"/>
        <v>0</v>
      </c>
      <c r="AJ820" s="144">
        <f t="shared" si="1011"/>
        <v>0</v>
      </c>
      <c r="AK820" s="144">
        <f t="shared" si="1011"/>
        <v>0</v>
      </c>
      <c r="AL820" s="144">
        <f t="shared" si="1011"/>
        <v>0</v>
      </c>
      <c r="AM820" s="144">
        <f t="shared" si="1011"/>
        <v>0</v>
      </c>
      <c r="AN820" s="144">
        <f t="shared" si="1011"/>
        <v>0</v>
      </c>
      <c r="AO820" s="144">
        <f t="shared" si="1011"/>
        <v>0</v>
      </c>
      <c r="AP820" s="144">
        <f t="shared" si="1011"/>
        <v>0</v>
      </c>
      <c r="AQ820" s="144">
        <f t="shared" si="1011"/>
        <v>0</v>
      </c>
      <c r="AR820" s="144">
        <f t="shared" si="1011"/>
        <v>0</v>
      </c>
      <c r="AS820" s="144">
        <f t="shared" si="1011"/>
        <v>0</v>
      </c>
      <c r="AT820" s="144">
        <f t="shared" si="1011"/>
        <v>0</v>
      </c>
      <c r="AU820" s="155"/>
      <c r="AV820" s="2">
        <f t="shared" si="952"/>
        <v>0</v>
      </c>
      <c r="AW820" s="2">
        <f t="shared" si="965"/>
        <v>0</v>
      </c>
      <c r="AX820" s="2">
        <f t="shared" si="939"/>
        <v>0</v>
      </c>
      <c r="AY820" s="2">
        <f t="shared" si="940"/>
        <v>0</v>
      </c>
      <c r="AZ820" s="2">
        <f t="shared" si="941"/>
        <v>0</v>
      </c>
      <c r="BA820" s="2">
        <f t="shared" si="942"/>
        <v>0</v>
      </c>
      <c r="BB820" s="2">
        <f t="shared" si="943"/>
        <v>0</v>
      </c>
      <c r="BC820" s="2">
        <f t="shared" si="944"/>
        <v>0</v>
      </c>
      <c r="BD820" s="2">
        <f t="shared" si="945"/>
        <v>0</v>
      </c>
      <c r="BE820" s="2">
        <f t="shared" si="946"/>
        <v>0</v>
      </c>
      <c r="BF820" s="2">
        <f t="shared" si="947"/>
        <v>0</v>
      </c>
      <c r="BG820" s="2">
        <f t="shared" si="948"/>
        <v>0</v>
      </c>
      <c r="BH820" s="145"/>
      <c r="BU820" s="145"/>
      <c r="CH820" s="145"/>
      <c r="CU820" s="145"/>
      <c r="DH820" s="145"/>
      <c r="DU820" s="145"/>
      <c r="EH820" s="145"/>
    </row>
    <row r="821" spans="1:138" ht="15.75" hidden="1" outlineLevel="1" x14ac:dyDescent="0.25">
      <c r="A821" s="2">
        <f t="shared" si="1019"/>
        <v>122</v>
      </c>
      <c r="B821" s="88">
        <f t="shared" si="1019"/>
        <v>0</v>
      </c>
      <c r="C821" s="88">
        <f t="shared" si="1019"/>
        <v>0</v>
      </c>
      <c r="D821" s="2">
        <f t="shared" si="1019"/>
        <v>0</v>
      </c>
      <c r="E821" s="161">
        <f t="shared" si="1019"/>
        <v>0</v>
      </c>
      <c r="H821" s="174">
        <v>0</v>
      </c>
      <c r="I821" s="144">
        <f t="shared" ref="I821:T821" si="1021">I126-I265+H821</f>
        <v>0</v>
      </c>
      <c r="J821" s="144">
        <f t="shared" si="1021"/>
        <v>0</v>
      </c>
      <c r="K821" s="144">
        <f t="shared" si="1021"/>
        <v>0</v>
      </c>
      <c r="L821" s="144">
        <f t="shared" si="1021"/>
        <v>0</v>
      </c>
      <c r="M821" s="144">
        <f t="shared" si="1021"/>
        <v>0</v>
      </c>
      <c r="N821" s="144">
        <f t="shared" si="1021"/>
        <v>0</v>
      </c>
      <c r="O821" s="144">
        <f t="shared" si="1021"/>
        <v>0</v>
      </c>
      <c r="P821" s="144">
        <f t="shared" si="1021"/>
        <v>0</v>
      </c>
      <c r="Q821" s="144">
        <f t="shared" si="1021"/>
        <v>0</v>
      </c>
      <c r="R821" s="144">
        <f t="shared" si="1021"/>
        <v>0</v>
      </c>
      <c r="S821" s="144">
        <f t="shared" si="1021"/>
        <v>0</v>
      </c>
      <c r="T821" s="144">
        <f t="shared" si="1021"/>
        <v>0</v>
      </c>
      <c r="V821" s="144">
        <f t="shared" si="950"/>
        <v>0</v>
      </c>
      <c r="W821" s="144">
        <f t="shared" si="1010"/>
        <v>0</v>
      </c>
      <c r="X821" s="144">
        <f t="shared" si="1010"/>
        <v>0</v>
      </c>
      <c r="Y821" s="144">
        <f t="shared" si="1010"/>
        <v>0</v>
      </c>
      <c r="Z821" s="144">
        <f t="shared" si="1010"/>
        <v>0</v>
      </c>
      <c r="AA821" s="144">
        <f t="shared" si="1010"/>
        <v>0</v>
      </c>
      <c r="AB821" s="144">
        <f t="shared" si="1010"/>
        <v>0</v>
      </c>
      <c r="AC821" s="144">
        <f t="shared" si="1010"/>
        <v>0</v>
      </c>
      <c r="AD821" s="144">
        <f t="shared" si="1010"/>
        <v>0</v>
      </c>
      <c r="AE821" s="144">
        <f t="shared" si="1010"/>
        <v>0</v>
      </c>
      <c r="AF821" s="144">
        <f t="shared" si="1010"/>
        <v>0</v>
      </c>
      <c r="AG821" s="144">
        <f t="shared" si="1010"/>
        <v>0</v>
      </c>
      <c r="AI821" s="144">
        <f t="shared" si="951"/>
        <v>0</v>
      </c>
      <c r="AJ821" s="144">
        <f t="shared" si="1011"/>
        <v>0</v>
      </c>
      <c r="AK821" s="144">
        <f t="shared" si="1011"/>
        <v>0</v>
      </c>
      <c r="AL821" s="144">
        <f t="shared" si="1011"/>
        <v>0</v>
      </c>
      <c r="AM821" s="144">
        <f t="shared" si="1011"/>
        <v>0</v>
      </c>
      <c r="AN821" s="144">
        <f t="shared" si="1011"/>
        <v>0</v>
      </c>
      <c r="AO821" s="144">
        <f t="shared" si="1011"/>
        <v>0</v>
      </c>
      <c r="AP821" s="144">
        <f t="shared" si="1011"/>
        <v>0</v>
      </c>
      <c r="AQ821" s="144">
        <f t="shared" si="1011"/>
        <v>0</v>
      </c>
      <c r="AR821" s="144">
        <f t="shared" si="1011"/>
        <v>0</v>
      </c>
      <c r="AS821" s="144">
        <f t="shared" si="1011"/>
        <v>0</v>
      </c>
      <c r="AT821" s="144">
        <f t="shared" si="1011"/>
        <v>0</v>
      </c>
      <c r="AU821" s="155"/>
      <c r="AV821" s="2">
        <f t="shared" si="952"/>
        <v>0</v>
      </c>
      <c r="AW821" s="2">
        <f t="shared" si="965"/>
        <v>0</v>
      </c>
      <c r="AX821" s="2">
        <f t="shared" si="939"/>
        <v>0</v>
      </c>
      <c r="AY821" s="2">
        <f t="shared" si="940"/>
        <v>0</v>
      </c>
      <c r="AZ821" s="2">
        <f t="shared" si="941"/>
        <v>0</v>
      </c>
      <c r="BA821" s="2">
        <f t="shared" si="942"/>
        <v>0</v>
      </c>
      <c r="BB821" s="2">
        <f t="shared" si="943"/>
        <v>0</v>
      </c>
      <c r="BC821" s="2">
        <f t="shared" si="944"/>
        <v>0</v>
      </c>
      <c r="BD821" s="2">
        <f t="shared" si="945"/>
        <v>0</v>
      </c>
      <c r="BE821" s="2">
        <f t="shared" si="946"/>
        <v>0</v>
      </c>
      <c r="BF821" s="2">
        <f t="shared" si="947"/>
        <v>0</v>
      </c>
      <c r="BG821" s="2">
        <f t="shared" si="948"/>
        <v>0</v>
      </c>
      <c r="BH821" s="145"/>
      <c r="BU821" s="145"/>
      <c r="CH821" s="145"/>
      <c r="CU821" s="145"/>
      <c r="DH821" s="145"/>
      <c r="DU821" s="145"/>
      <c r="EH821" s="145"/>
    </row>
    <row r="822" spans="1:138" ht="15.75" hidden="1" outlineLevel="1" x14ac:dyDescent="0.25">
      <c r="A822" s="2">
        <f t="shared" si="1019"/>
        <v>123</v>
      </c>
      <c r="B822" s="88">
        <f t="shared" si="1019"/>
        <v>0</v>
      </c>
      <c r="C822" s="88">
        <f t="shared" si="1019"/>
        <v>0</v>
      </c>
      <c r="D822" s="2">
        <f t="shared" si="1019"/>
        <v>0</v>
      </c>
      <c r="E822" s="161">
        <f t="shared" si="1019"/>
        <v>0</v>
      </c>
      <c r="H822" s="174">
        <v>0</v>
      </c>
      <c r="I822" s="144">
        <f t="shared" ref="I822:T822" si="1022">I127-I266+H822</f>
        <v>0</v>
      </c>
      <c r="J822" s="144">
        <f t="shared" si="1022"/>
        <v>0</v>
      </c>
      <c r="K822" s="144">
        <f t="shared" si="1022"/>
        <v>0</v>
      </c>
      <c r="L822" s="144">
        <f t="shared" si="1022"/>
        <v>0</v>
      </c>
      <c r="M822" s="144">
        <f t="shared" si="1022"/>
        <v>0</v>
      </c>
      <c r="N822" s="144">
        <f t="shared" si="1022"/>
        <v>0</v>
      </c>
      <c r="O822" s="144">
        <f t="shared" si="1022"/>
        <v>0</v>
      </c>
      <c r="P822" s="144">
        <f t="shared" si="1022"/>
        <v>0</v>
      </c>
      <c r="Q822" s="144">
        <f t="shared" si="1022"/>
        <v>0</v>
      </c>
      <c r="R822" s="144">
        <f t="shared" si="1022"/>
        <v>0</v>
      </c>
      <c r="S822" s="144">
        <f t="shared" si="1022"/>
        <v>0</v>
      </c>
      <c r="T822" s="144">
        <f t="shared" si="1022"/>
        <v>0</v>
      </c>
      <c r="V822" s="144">
        <f t="shared" si="950"/>
        <v>0</v>
      </c>
      <c r="W822" s="144">
        <f t="shared" si="1010"/>
        <v>0</v>
      </c>
      <c r="X822" s="144">
        <f t="shared" si="1010"/>
        <v>0</v>
      </c>
      <c r="Y822" s="144">
        <f t="shared" si="1010"/>
        <v>0</v>
      </c>
      <c r="Z822" s="144">
        <f t="shared" si="1010"/>
        <v>0</v>
      </c>
      <c r="AA822" s="144">
        <f t="shared" si="1010"/>
        <v>0</v>
      </c>
      <c r="AB822" s="144">
        <f t="shared" si="1010"/>
        <v>0</v>
      </c>
      <c r="AC822" s="144">
        <f t="shared" si="1010"/>
        <v>0</v>
      </c>
      <c r="AD822" s="144">
        <f t="shared" si="1010"/>
        <v>0</v>
      </c>
      <c r="AE822" s="144">
        <f t="shared" si="1010"/>
        <v>0</v>
      </c>
      <c r="AF822" s="144">
        <f t="shared" si="1010"/>
        <v>0</v>
      </c>
      <c r="AG822" s="144">
        <f t="shared" si="1010"/>
        <v>0</v>
      </c>
      <c r="AI822" s="144">
        <f t="shared" si="951"/>
        <v>0</v>
      </c>
      <c r="AJ822" s="144">
        <f t="shared" si="1011"/>
        <v>0</v>
      </c>
      <c r="AK822" s="144">
        <f t="shared" si="1011"/>
        <v>0</v>
      </c>
      <c r="AL822" s="144">
        <f t="shared" si="1011"/>
        <v>0</v>
      </c>
      <c r="AM822" s="144">
        <f t="shared" si="1011"/>
        <v>0</v>
      </c>
      <c r="AN822" s="144">
        <f t="shared" si="1011"/>
        <v>0</v>
      </c>
      <c r="AO822" s="144">
        <f t="shared" si="1011"/>
        <v>0</v>
      </c>
      <c r="AP822" s="144">
        <f t="shared" si="1011"/>
        <v>0</v>
      </c>
      <c r="AQ822" s="144">
        <f t="shared" si="1011"/>
        <v>0</v>
      </c>
      <c r="AR822" s="144">
        <f t="shared" si="1011"/>
        <v>0</v>
      </c>
      <c r="AS822" s="144">
        <f t="shared" si="1011"/>
        <v>0</v>
      </c>
      <c r="AT822" s="144">
        <f t="shared" si="1011"/>
        <v>0</v>
      </c>
      <c r="AU822" s="155"/>
      <c r="AV822" s="2">
        <f t="shared" si="952"/>
        <v>0</v>
      </c>
      <c r="AW822" s="2">
        <f t="shared" si="965"/>
        <v>0</v>
      </c>
      <c r="AX822" s="2">
        <f t="shared" si="939"/>
        <v>0</v>
      </c>
      <c r="AY822" s="2">
        <f t="shared" si="940"/>
        <v>0</v>
      </c>
      <c r="AZ822" s="2">
        <f t="shared" si="941"/>
        <v>0</v>
      </c>
      <c r="BA822" s="2">
        <f t="shared" si="942"/>
        <v>0</v>
      </c>
      <c r="BB822" s="2">
        <f t="shared" si="943"/>
        <v>0</v>
      </c>
      <c r="BC822" s="2">
        <f t="shared" si="944"/>
        <v>0</v>
      </c>
      <c r="BD822" s="2">
        <f t="shared" si="945"/>
        <v>0</v>
      </c>
      <c r="BE822" s="2">
        <f t="shared" si="946"/>
        <v>0</v>
      </c>
      <c r="BF822" s="2">
        <f t="shared" si="947"/>
        <v>0</v>
      </c>
      <c r="BG822" s="2">
        <f t="shared" si="948"/>
        <v>0</v>
      </c>
      <c r="BH822" s="145"/>
      <c r="BU822" s="145"/>
      <c r="CH822" s="145"/>
      <c r="CU822" s="145"/>
      <c r="DH822" s="145"/>
      <c r="DU822" s="145"/>
      <c r="EH822" s="145"/>
    </row>
    <row r="823" spans="1:138" ht="15.75" hidden="1" outlineLevel="1" x14ac:dyDescent="0.25">
      <c r="A823" s="2">
        <f t="shared" si="1019"/>
        <v>124</v>
      </c>
      <c r="B823" s="88">
        <f t="shared" si="1019"/>
        <v>0</v>
      </c>
      <c r="C823" s="88">
        <f t="shared" si="1019"/>
        <v>0</v>
      </c>
      <c r="D823" s="2">
        <f t="shared" si="1019"/>
        <v>0</v>
      </c>
      <c r="E823" s="161">
        <f t="shared" si="1019"/>
        <v>0</v>
      </c>
      <c r="H823" s="174">
        <v>0</v>
      </c>
      <c r="I823" s="144">
        <f t="shared" ref="I823:T823" si="1023">I128-I267+H823</f>
        <v>0</v>
      </c>
      <c r="J823" s="144">
        <f t="shared" si="1023"/>
        <v>0</v>
      </c>
      <c r="K823" s="144">
        <f t="shared" si="1023"/>
        <v>0</v>
      </c>
      <c r="L823" s="144">
        <f t="shared" si="1023"/>
        <v>0</v>
      </c>
      <c r="M823" s="144">
        <f t="shared" si="1023"/>
        <v>0</v>
      </c>
      <c r="N823" s="144">
        <f t="shared" si="1023"/>
        <v>0</v>
      </c>
      <c r="O823" s="144">
        <f t="shared" si="1023"/>
        <v>0</v>
      </c>
      <c r="P823" s="144">
        <f t="shared" si="1023"/>
        <v>0</v>
      </c>
      <c r="Q823" s="144">
        <f t="shared" si="1023"/>
        <v>0</v>
      </c>
      <c r="R823" s="144">
        <f t="shared" si="1023"/>
        <v>0</v>
      </c>
      <c r="S823" s="144">
        <f t="shared" si="1023"/>
        <v>0</v>
      </c>
      <c r="T823" s="144">
        <f t="shared" si="1023"/>
        <v>0</v>
      </c>
      <c r="V823" s="144">
        <f t="shared" si="950"/>
        <v>0</v>
      </c>
      <c r="W823" s="144">
        <f t="shared" si="1010"/>
        <v>0</v>
      </c>
      <c r="X823" s="144">
        <f t="shared" si="1010"/>
        <v>0</v>
      </c>
      <c r="Y823" s="144">
        <f t="shared" si="1010"/>
        <v>0</v>
      </c>
      <c r="Z823" s="144">
        <f t="shared" si="1010"/>
        <v>0</v>
      </c>
      <c r="AA823" s="144">
        <f t="shared" si="1010"/>
        <v>0</v>
      </c>
      <c r="AB823" s="144">
        <f t="shared" si="1010"/>
        <v>0</v>
      </c>
      <c r="AC823" s="144">
        <f t="shared" si="1010"/>
        <v>0</v>
      </c>
      <c r="AD823" s="144">
        <f t="shared" si="1010"/>
        <v>0</v>
      </c>
      <c r="AE823" s="144">
        <f t="shared" si="1010"/>
        <v>0</v>
      </c>
      <c r="AF823" s="144">
        <f t="shared" si="1010"/>
        <v>0</v>
      </c>
      <c r="AG823" s="144">
        <f t="shared" si="1010"/>
        <v>0</v>
      </c>
      <c r="AI823" s="144">
        <f t="shared" si="951"/>
        <v>0</v>
      </c>
      <c r="AJ823" s="144">
        <f t="shared" si="1011"/>
        <v>0</v>
      </c>
      <c r="AK823" s="144">
        <f t="shared" si="1011"/>
        <v>0</v>
      </c>
      <c r="AL823" s="144">
        <f t="shared" si="1011"/>
        <v>0</v>
      </c>
      <c r="AM823" s="144">
        <f t="shared" si="1011"/>
        <v>0</v>
      </c>
      <c r="AN823" s="144">
        <f t="shared" si="1011"/>
        <v>0</v>
      </c>
      <c r="AO823" s="144">
        <f t="shared" si="1011"/>
        <v>0</v>
      </c>
      <c r="AP823" s="144">
        <f t="shared" si="1011"/>
        <v>0</v>
      </c>
      <c r="AQ823" s="144">
        <f t="shared" si="1011"/>
        <v>0</v>
      </c>
      <c r="AR823" s="144">
        <f t="shared" si="1011"/>
        <v>0</v>
      </c>
      <c r="AS823" s="144">
        <f t="shared" si="1011"/>
        <v>0</v>
      </c>
      <c r="AT823" s="144">
        <f t="shared" si="1011"/>
        <v>0</v>
      </c>
      <c r="AU823" s="155"/>
      <c r="AV823" s="2">
        <f t="shared" si="952"/>
        <v>0</v>
      </c>
      <c r="AW823" s="2">
        <f t="shared" si="965"/>
        <v>0</v>
      </c>
      <c r="AX823" s="2">
        <f t="shared" si="939"/>
        <v>0</v>
      </c>
      <c r="AY823" s="2">
        <f t="shared" si="940"/>
        <v>0</v>
      </c>
      <c r="AZ823" s="2">
        <f t="shared" si="941"/>
        <v>0</v>
      </c>
      <c r="BA823" s="2">
        <f t="shared" si="942"/>
        <v>0</v>
      </c>
      <c r="BB823" s="2">
        <f t="shared" si="943"/>
        <v>0</v>
      </c>
      <c r="BC823" s="2">
        <f t="shared" si="944"/>
        <v>0</v>
      </c>
      <c r="BD823" s="2">
        <f t="shared" si="945"/>
        <v>0</v>
      </c>
      <c r="BE823" s="2">
        <f t="shared" si="946"/>
        <v>0</v>
      </c>
      <c r="BF823" s="2">
        <f t="shared" si="947"/>
        <v>0</v>
      </c>
      <c r="BG823" s="2">
        <f t="shared" si="948"/>
        <v>0</v>
      </c>
      <c r="BH823" s="145"/>
      <c r="BU823" s="145"/>
      <c r="CH823" s="145"/>
      <c r="CU823" s="145"/>
      <c r="DH823" s="145"/>
      <c r="DU823" s="145"/>
      <c r="EH823" s="145"/>
    </row>
    <row r="824" spans="1:138" ht="15.75" hidden="1" outlineLevel="1" x14ac:dyDescent="0.25">
      <c r="A824" s="2">
        <f t="shared" si="1019"/>
        <v>125</v>
      </c>
      <c r="B824" s="88">
        <f t="shared" si="1019"/>
        <v>0</v>
      </c>
      <c r="C824" s="88">
        <f t="shared" si="1019"/>
        <v>0</v>
      </c>
      <c r="D824" s="2">
        <f t="shared" si="1019"/>
        <v>0</v>
      </c>
      <c r="E824" s="161">
        <f t="shared" si="1019"/>
        <v>0</v>
      </c>
      <c r="H824" s="174">
        <v>0</v>
      </c>
      <c r="I824" s="144">
        <f t="shared" ref="I824:T824" si="1024">I129-I268+H824</f>
        <v>0</v>
      </c>
      <c r="J824" s="144">
        <f t="shared" si="1024"/>
        <v>0</v>
      </c>
      <c r="K824" s="144">
        <f t="shared" si="1024"/>
        <v>0</v>
      </c>
      <c r="L824" s="144">
        <f t="shared" si="1024"/>
        <v>0</v>
      </c>
      <c r="M824" s="144">
        <f t="shared" si="1024"/>
        <v>0</v>
      </c>
      <c r="N824" s="144">
        <f t="shared" si="1024"/>
        <v>0</v>
      </c>
      <c r="O824" s="144">
        <f t="shared" si="1024"/>
        <v>0</v>
      </c>
      <c r="P824" s="144">
        <f t="shared" si="1024"/>
        <v>0</v>
      </c>
      <c r="Q824" s="144">
        <f t="shared" si="1024"/>
        <v>0</v>
      </c>
      <c r="R824" s="144">
        <f t="shared" si="1024"/>
        <v>0</v>
      </c>
      <c r="S824" s="144">
        <f t="shared" si="1024"/>
        <v>0</v>
      </c>
      <c r="T824" s="144">
        <f t="shared" si="1024"/>
        <v>0</v>
      </c>
      <c r="V824" s="144">
        <f t="shared" si="950"/>
        <v>0</v>
      </c>
      <c r="W824" s="144">
        <f t="shared" si="1010"/>
        <v>0</v>
      </c>
      <c r="X824" s="144">
        <f t="shared" si="1010"/>
        <v>0</v>
      </c>
      <c r="Y824" s="144">
        <f t="shared" si="1010"/>
        <v>0</v>
      </c>
      <c r="Z824" s="144">
        <f t="shared" si="1010"/>
        <v>0</v>
      </c>
      <c r="AA824" s="144">
        <f t="shared" si="1010"/>
        <v>0</v>
      </c>
      <c r="AB824" s="144">
        <f t="shared" si="1010"/>
        <v>0</v>
      </c>
      <c r="AC824" s="144">
        <f t="shared" si="1010"/>
        <v>0</v>
      </c>
      <c r="AD824" s="144">
        <f t="shared" si="1010"/>
        <v>0</v>
      </c>
      <c r="AE824" s="144">
        <f t="shared" si="1010"/>
        <v>0</v>
      </c>
      <c r="AF824" s="144">
        <f t="shared" si="1010"/>
        <v>0</v>
      </c>
      <c r="AG824" s="144">
        <f t="shared" si="1010"/>
        <v>0</v>
      </c>
      <c r="AI824" s="144">
        <f t="shared" si="951"/>
        <v>0</v>
      </c>
      <c r="AJ824" s="144">
        <f t="shared" si="1011"/>
        <v>0</v>
      </c>
      <c r="AK824" s="144">
        <f t="shared" si="1011"/>
        <v>0</v>
      </c>
      <c r="AL824" s="144">
        <f t="shared" si="1011"/>
        <v>0</v>
      </c>
      <c r="AM824" s="144">
        <f t="shared" si="1011"/>
        <v>0</v>
      </c>
      <c r="AN824" s="144">
        <f t="shared" si="1011"/>
        <v>0</v>
      </c>
      <c r="AO824" s="144">
        <f t="shared" si="1011"/>
        <v>0</v>
      </c>
      <c r="AP824" s="144">
        <f t="shared" si="1011"/>
        <v>0</v>
      </c>
      <c r="AQ824" s="144">
        <f t="shared" si="1011"/>
        <v>0</v>
      </c>
      <c r="AR824" s="144">
        <f t="shared" si="1011"/>
        <v>0</v>
      </c>
      <c r="AS824" s="144">
        <f t="shared" si="1011"/>
        <v>0</v>
      </c>
      <c r="AT824" s="144">
        <f t="shared" si="1011"/>
        <v>0</v>
      </c>
      <c r="AU824" s="155"/>
      <c r="AV824" s="2">
        <f t="shared" si="952"/>
        <v>0</v>
      </c>
      <c r="AW824" s="2">
        <f t="shared" si="965"/>
        <v>0</v>
      </c>
      <c r="AX824" s="2">
        <f t="shared" si="939"/>
        <v>0</v>
      </c>
      <c r="AY824" s="2">
        <f t="shared" si="940"/>
        <v>0</v>
      </c>
      <c r="AZ824" s="2">
        <f t="shared" si="941"/>
        <v>0</v>
      </c>
      <c r="BA824" s="2">
        <f t="shared" si="942"/>
        <v>0</v>
      </c>
      <c r="BB824" s="2">
        <f t="shared" si="943"/>
        <v>0</v>
      </c>
      <c r="BC824" s="2">
        <f t="shared" si="944"/>
        <v>0</v>
      </c>
      <c r="BD824" s="2">
        <f t="shared" si="945"/>
        <v>0</v>
      </c>
      <c r="BE824" s="2">
        <f t="shared" si="946"/>
        <v>0</v>
      </c>
      <c r="BF824" s="2">
        <f t="shared" si="947"/>
        <v>0</v>
      </c>
      <c r="BG824" s="2">
        <f t="shared" si="948"/>
        <v>0</v>
      </c>
      <c r="BH824" s="145"/>
      <c r="BU824" s="145"/>
      <c r="CH824" s="145"/>
      <c r="CU824" s="145"/>
      <c r="DH824" s="145"/>
      <c r="DU824" s="145"/>
      <c r="EH824" s="145"/>
    </row>
    <row r="825" spans="1:138" ht="15.75" hidden="1" outlineLevel="1" x14ac:dyDescent="0.25">
      <c r="A825" s="2">
        <f t="shared" si="1019"/>
        <v>126</v>
      </c>
      <c r="B825" s="88">
        <f t="shared" si="1019"/>
        <v>0</v>
      </c>
      <c r="C825" s="88">
        <f t="shared" si="1019"/>
        <v>0</v>
      </c>
      <c r="D825" s="2">
        <f t="shared" si="1019"/>
        <v>0</v>
      </c>
      <c r="E825" s="161">
        <f t="shared" si="1019"/>
        <v>0</v>
      </c>
      <c r="H825" s="174">
        <v>0</v>
      </c>
      <c r="I825" s="144">
        <f t="shared" ref="I825:T825" si="1025">I130-I269+H825</f>
        <v>0</v>
      </c>
      <c r="J825" s="144">
        <f t="shared" si="1025"/>
        <v>0</v>
      </c>
      <c r="K825" s="144">
        <f t="shared" si="1025"/>
        <v>0</v>
      </c>
      <c r="L825" s="144">
        <f t="shared" si="1025"/>
        <v>0</v>
      </c>
      <c r="M825" s="144">
        <f t="shared" si="1025"/>
        <v>0</v>
      </c>
      <c r="N825" s="144">
        <f t="shared" si="1025"/>
        <v>0</v>
      </c>
      <c r="O825" s="144">
        <f t="shared" si="1025"/>
        <v>0</v>
      </c>
      <c r="P825" s="144">
        <f t="shared" si="1025"/>
        <v>0</v>
      </c>
      <c r="Q825" s="144">
        <f t="shared" si="1025"/>
        <v>0</v>
      </c>
      <c r="R825" s="144">
        <f t="shared" si="1025"/>
        <v>0</v>
      </c>
      <c r="S825" s="144">
        <f t="shared" si="1025"/>
        <v>0</v>
      </c>
      <c r="T825" s="144">
        <f t="shared" si="1025"/>
        <v>0</v>
      </c>
      <c r="V825" s="144">
        <f t="shared" si="950"/>
        <v>0</v>
      </c>
      <c r="W825" s="144">
        <f t="shared" si="1010"/>
        <v>0</v>
      </c>
      <c r="X825" s="144">
        <f t="shared" si="1010"/>
        <v>0</v>
      </c>
      <c r="Y825" s="144">
        <f t="shared" si="1010"/>
        <v>0</v>
      </c>
      <c r="Z825" s="144">
        <f t="shared" si="1010"/>
        <v>0</v>
      </c>
      <c r="AA825" s="144">
        <f t="shared" si="1010"/>
        <v>0</v>
      </c>
      <c r="AB825" s="144">
        <f t="shared" si="1010"/>
        <v>0</v>
      </c>
      <c r="AC825" s="144">
        <f t="shared" si="1010"/>
        <v>0</v>
      </c>
      <c r="AD825" s="144">
        <f t="shared" si="1010"/>
        <v>0</v>
      </c>
      <c r="AE825" s="144">
        <f t="shared" si="1010"/>
        <v>0</v>
      </c>
      <c r="AF825" s="144">
        <f t="shared" si="1010"/>
        <v>0</v>
      </c>
      <c r="AG825" s="144">
        <f t="shared" si="1010"/>
        <v>0</v>
      </c>
      <c r="AI825" s="144">
        <f t="shared" si="951"/>
        <v>0</v>
      </c>
      <c r="AJ825" s="144">
        <f t="shared" si="1011"/>
        <v>0</v>
      </c>
      <c r="AK825" s="144">
        <f t="shared" si="1011"/>
        <v>0</v>
      </c>
      <c r="AL825" s="144">
        <f t="shared" si="1011"/>
        <v>0</v>
      </c>
      <c r="AM825" s="144">
        <f t="shared" si="1011"/>
        <v>0</v>
      </c>
      <c r="AN825" s="144">
        <f t="shared" si="1011"/>
        <v>0</v>
      </c>
      <c r="AO825" s="144">
        <f t="shared" si="1011"/>
        <v>0</v>
      </c>
      <c r="AP825" s="144">
        <f t="shared" si="1011"/>
        <v>0</v>
      </c>
      <c r="AQ825" s="144">
        <f t="shared" si="1011"/>
        <v>0</v>
      </c>
      <c r="AR825" s="144">
        <f t="shared" si="1011"/>
        <v>0</v>
      </c>
      <c r="AS825" s="144">
        <f t="shared" si="1011"/>
        <v>0</v>
      </c>
      <c r="AT825" s="144">
        <f t="shared" si="1011"/>
        <v>0</v>
      </c>
      <c r="AU825" s="155"/>
      <c r="AV825" s="2">
        <f t="shared" si="952"/>
        <v>0</v>
      </c>
      <c r="AW825" s="2">
        <f t="shared" si="965"/>
        <v>0</v>
      </c>
      <c r="AX825" s="2">
        <f t="shared" si="939"/>
        <v>0</v>
      </c>
      <c r="AY825" s="2">
        <f t="shared" si="940"/>
        <v>0</v>
      </c>
      <c r="AZ825" s="2">
        <f t="shared" si="941"/>
        <v>0</v>
      </c>
      <c r="BA825" s="2">
        <f t="shared" si="942"/>
        <v>0</v>
      </c>
      <c r="BB825" s="2">
        <f t="shared" si="943"/>
        <v>0</v>
      </c>
      <c r="BC825" s="2">
        <f t="shared" si="944"/>
        <v>0</v>
      </c>
      <c r="BD825" s="2">
        <f t="shared" si="945"/>
        <v>0</v>
      </c>
      <c r="BE825" s="2">
        <f t="shared" si="946"/>
        <v>0</v>
      </c>
      <c r="BF825" s="2">
        <f t="shared" si="947"/>
        <v>0</v>
      </c>
      <c r="BG825" s="2">
        <f t="shared" si="948"/>
        <v>0</v>
      </c>
      <c r="BH825" s="145"/>
      <c r="BU825" s="145"/>
      <c r="CH825" s="145"/>
      <c r="CU825" s="145"/>
      <c r="DH825" s="145"/>
      <c r="DU825" s="145"/>
      <c r="EH825" s="145"/>
    </row>
    <row r="826" spans="1:138" ht="15.75" hidden="1" outlineLevel="1" x14ac:dyDescent="0.25">
      <c r="A826" s="2">
        <f t="shared" si="1019"/>
        <v>127</v>
      </c>
      <c r="B826" s="88">
        <f t="shared" si="1019"/>
        <v>0</v>
      </c>
      <c r="C826" s="88">
        <f t="shared" si="1019"/>
        <v>0</v>
      </c>
      <c r="D826" s="2">
        <f t="shared" si="1019"/>
        <v>0</v>
      </c>
      <c r="E826" s="161">
        <f t="shared" si="1019"/>
        <v>0</v>
      </c>
      <c r="H826" s="174">
        <v>0</v>
      </c>
      <c r="I826" s="144">
        <f t="shared" ref="I826:T826" si="1026">I131-I270+H826</f>
        <v>0</v>
      </c>
      <c r="J826" s="144">
        <f t="shared" si="1026"/>
        <v>0</v>
      </c>
      <c r="K826" s="144">
        <f t="shared" si="1026"/>
        <v>0</v>
      </c>
      <c r="L826" s="144">
        <f t="shared" si="1026"/>
        <v>0</v>
      </c>
      <c r="M826" s="144">
        <f t="shared" si="1026"/>
        <v>0</v>
      </c>
      <c r="N826" s="144">
        <f t="shared" si="1026"/>
        <v>0</v>
      </c>
      <c r="O826" s="144">
        <f t="shared" si="1026"/>
        <v>0</v>
      </c>
      <c r="P826" s="144">
        <f t="shared" si="1026"/>
        <v>0</v>
      </c>
      <c r="Q826" s="144">
        <f t="shared" si="1026"/>
        <v>0</v>
      </c>
      <c r="R826" s="144">
        <f t="shared" si="1026"/>
        <v>0</v>
      </c>
      <c r="S826" s="144">
        <f t="shared" si="1026"/>
        <v>0</v>
      </c>
      <c r="T826" s="144">
        <f t="shared" si="1026"/>
        <v>0</v>
      </c>
      <c r="V826" s="144">
        <f t="shared" si="950"/>
        <v>0</v>
      </c>
      <c r="W826" s="144">
        <f t="shared" si="1010"/>
        <v>0</v>
      </c>
      <c r="X826" s="144">
        <f t="shared" si="1010"/>
        <v>0</v>
      </c>
      <c r="Y826" s="144">
        <f t="shared" si="1010"/>
        <v>0</v>
      </c>
      <c r="Z826" s="144">
        <f t="shared" si="1010"/>
        <v>0</v>
      </c>
      <c r="AA826" s="144">
        <f t="shared" si="1010"/>
        <v>0</v>
      </c>
      <c r="AB826" s="144">
        <f t="shared" si="1010"/>
        <v>0</v>
      </c>
      <c r="AC826" s="144">
        <f t="shared" si="1010"/>
        <v>0</v>
      </c>
      <c r="AD826" s="144">
        <f t="shared" si="1010"/>
        <v>0</v>
      </c>
      <c r="AE826" s="144">
        <f t="shared" si="1010"/>
        <v>0</v>
      </c>
      <c r="AF826" s="144">
        <f t="shared" si="1010"/>
        <v>0</v>
      </c>
      <c r="AG826" s="144">
        <f t="shared" si="1010"/>
        <v>0</v>
      </c>
      <c r="AI826" s="144">
        <f t="shared" si="951"/>
        <v>0</v>
      </c>
      <c r="AJ826" s="144">
        <f t="shared" si="1011"/>
        <v>0</v>
      </c>
      <c r="AK826" s="144">
        <f t="shared" si="1011"/>
        <v>0</v>
      </c>
      <c r="AL826" s="144">
        <f t="shared" si="1011"/>
        <v>0</v>
      </c>
      <c r="AM826" s="144">
        <f t="shared" si="1011"/>
        <v>0</v>
      </c>
      <c r="AN826" s="144">
        <f t="shared" si="1011"/>
        <v>0</v>
      </c>
      <c r="AO826" s="144">
        <f t="shared" si="1011"/>
        <v>0</v>
      </c>
      <c r="AP826" s="144">
        <f t="shared" si="1011"/>
        <v>0</v>
      </c>
      <c r="AQ826" s="144">
        <f t="shared" si="1011"/>
        <v>0</v>
      </c>
      <c r="AR826" s="144">
        <f t="shared" si="1011"/>
        <v>0</v>
      </c>
      <c r="AS826" s="144">
        <f t="shared" si="1011"/>
        <v>0</v>
      </c>
      <c r="AT826" s="144">
        <f t="shared" si="1011"/>
        <v>0</v>
      </c>
      <c r="AU826" s="155"/>
      <c r="AV826" s="2">
        <f t="shared" si="952"/>
        <v>0</v>
      </c>
      <c r="AW826" s="2">
        <f t="shared" si="965"/>
        <v>0</v>
      </c>
      <c r="AX826" s="2">
        <f t="shared" si="939"/>
        <v>0</v>
      </c>
      <c r="AY826" s="2">
        <f t="shared" si="940"/>
        <v>0</v>
      </c>
      <c r="AZ826" s="2">
        <f t="shared" si="941"/>
        <v>0</v>
      </c>
      <c r="BA826" s="2">
        <f t="shared" si="942"/>
        <v>0</v>
      </c>
      <c r="BB826" s="2">
        <f t="shared" si="943"/>
        <v>0</v>
      </c>
      <c r="BC826" s="2">
        <f t="shared" si="944"/>
        <v>0</v>
      </c>
      <c r="BD826" s="2">
        <f t="shared" si="945"/>
        <v>0</v>
      </c>
      <c r="BE826" s="2">
        <f t="shared" si="946"/>
        <v>0</v>
      </c>
      <c r="BF826" s="2">
        <f t="shared" si="947"/>
        <v>0</v>
      </c>
      <c r="BG826" s="2">
        <f t="shared" si="948"/>
        <v>0</v>
      </c>
      <c r="BH826" s="145"/>
      <c r="BU826" s="145"/>
      <c r="CH826" s="145"/>
      <c r="CU826" s="145"/>
      <c r="DH826" s="145"/>
      <c r="DU826" s="145"/>
      <c r="EH826" s="145"/>
    </row>
    <row r="827" spans="1:138" ht="15.75" hidden="1" outlineLevel="1" x14ac:dyDescent="0.25">
      <c r="A827" s="2">
        <f t="shared" si="1019"/>
        <v>128</v>
      </c>
      <c r="B827" s="88">
        <f t="shared" si="1019"/>
        <v>0</v>
      </c>
      <c r="C827" s="88">
        <f t="shared" si="1019"/>
        <v>0</v>
      </c>
      <c r="D827" s="2">
        <f t="shared" si="1019"/>
        <v>0</v>
      </c>
      <c r="E827" s="161">
        <f t="shared" si="1019"/>
        <v>0</v>
      </c>
      <c r="H827" s="174">
        <v>0</v>
      </c>
      <c r="I827" s="144">
        <f t="shared" ref="I827:T827" si="1027">I132-I271+H827</f>
        <v>0</v>
      </c>
      <c r="J827" s="144">
        <f t="shared" si="1027"/>
        <v>0</v>
      </c>
      <c r="K827" s="144">
        <f t="shared" si="1027"/>
        <v>0</v>
      </c>
      <c r="L827" s="144">
        <f t="shared" si="1027"/>
        <v>0</v>
      </c>
      <c r="M827" s="144">
        <f t="shared" si="1027"/>
        <v>0</v>
      </c>
      <c r="N827" s="144">
        <f t="shared" si="1027"/>
        <v>0</v>
      </c>
      <c r="O827" s="144">
        <f t="shared" si="1027"/>
        <v>0</v>
      </c>
      <c r="P827" s="144">
        <f t="shared" si="1027"/>
        <v>0</v>
      </c>
      <c r="Q827" s="144">
        <f t="shared" si="1027"/>
        <v>0</v>
      </c>
      <c r="R827" s="144">
        <f t="shared" si="1027"/>
        <v>0</v>
      </c>
      <c r="S827" s="144">
        <f t="shared" si="1027"/>
        <v>0</v>
      </c>
      <c r="T827" s="144">
        <f t="shared" si="1027"/>
        <v>0</v>
      </c>
      <c r="V827" s="144">
        <f t="shared" si="950"/>
        <v>0</v>
      </c>
      <c r="W827" s="144">
        <f t="shared" si="1010"/>
        <v>0</v>
      </c>
      <c r="X827" s="144">
        <f t="shared" si="1010"/>
        <v>0</v>
      </c>
      <c r="Y827" s="144">
        <f t="shared" si="1010"/>
        <v>0</v>
      </c>
      <c r="Z827" s="144">
        <f t="shared" si="1010"/>
        <v>0</v>
      </c>
      <c r="AA827" s="144">
        <f t="shared" si="1010"/>
        <v>0</v>
      </c>
      <c r="AB827" s="144">
        <f t="shared" si="1010"/>
        <v>0</v>
      </c>
      <c r="AC827" s="144">
        <f t="shared" si="1010"/>
        <v>0</v>
      </c>
      <c r="AD827" s="144">
        <f t="shared" si="1010"/>
        <v>0</v>
      </c>
      <c r="AE827" s="144">
        <f t="shared" si="1010"/>
        <v>0</v>
      </c>
      <c r="AF827" s="144">
        <f t="shared" si="1010"/>
        <v>0</v>
      </c>
      <c r="AG827" s="144">
        <f t="shared" si="1010"/>
        <v>0</v>
      </c>
      <c r="AI827" s="144">
        <f t="shared" si="951"/>
        <v>0</v>
      </c>
      <c r="AJ827" s="144">
        <f t="shared" si="1011"/>
        <v>0</v>
      </c>
      <c r="AK827" s="144">
        <f t="shared" si="1011"/>
        <v>0</v>
      </c>
      <c r="AL827" s="144">
        <f t="shared" si="1011"/>
        <v>0</v>
      </c>
      <c r="AM827" s="144">
        <f t="shared" si="1011"/>
        <v>0</v>
      </c>
      <c r="AN827" s="144">
        <f t="shared" si="1011"/>
        <v>0</v>
      </c>
      <c r="AO827" s="144">
        <f t="shared" si="1011"/>
        <v>0</v>
      </c>
      <c r="AP827" s="144">
        <f t="shared" si="1011"/>
        <v>0</v>
      </c>
      <c r="AQ827" s="144">
        <f t="shared" si="1011"/>
        <v>0</v>
      </c>
      <c r="AR827" s="144">
        <f t="shared" si="1011"/>
        <v>0</v>
      </c>
      <c r="AS827" s="144">
        <f t="shared" si="1011"/>
        <v>0</v>
      </c>
      <c r="AT827" s="144">
        <f t="shared" si="1011"/>
        <v>0</v>
      </c>
      <c r="AU827" s="155"/>
      <c r="AV827" s="2">
        <f t="shared" si="952"/>
        <v>0</v>
      </c>
      <c r="AW827" s="2">
        <f t="shared" si="965"/>
        <v>0</v>
      </c>
      <c r="AX827" s="2">
        <f t="shared" si="939"/>
        <v>0</v>
      </c>
      <c r="AY827" s="2">
        <f t="shared" si="940"/>
        <v>0</v>
      </c>
      <c r="AZ827" s="2">
        <f t="shared" si="941"/>
        <v>0</v>
      </c>
      <c r="BA827" s="2">
        <f t="shared" si="942"/>
        <v>0</v>
      </c>
      <c r="BB827" s="2">
        <f t="shared" si="943"/>
        <v>0</v>
      </c>
      <c r="BC827" s="2">
        <f t="shared" si="944"/>
        <v>0</v>
      </c>
      <c r="BD827" s="2">
        <f t="shared" si="945"/>
        <v>0</v>
      </c>
      <c r="BE827" s="2">
        <f t="shared" si="946"/>
        <v>0</v>
      </c>
      <c r="BF827" s="2">
        <f t="shared" si="947"/>
        <v>0</v>
      </c>
      <c r="BG827" s="2">
        <f t="shared" si="948"/>
        <v>0</v>
      </c>
      <c r="BH827" s="145"/>
      <c r="BU827" s="145"/>
      <c r="CH827" s="145"/>
      <c r="CU827" s="145"/>
      <c r="DH827" s="145"/>
      <c r="DU827" s="145"/>
      <c r="EH827" s="145"/>
    </row>
    <row r="828" spans="1:138" ht="15.75" hidden="1" outlineLevel="1" x14ac:dyDescent="0.25">
      <c r="A828" s="2">
        <f t="shared" si="1019"/>
        <v>129</v>
      </c>
      <c r="B828" s="88">
        <f t="shared" si="1019"/>
        <v>0</v>
      </c>
      <c r="C828" s="88">
        <f t="shared" si="1019"/>
        <v>0</v>
      </c>
      <c r="D828" s="2">
        <f t="shared" si="1019"/>
        <v>0</v>
      </c>
      <c r="E828" s="161">
        <f t="shared" si="1019"/>
        <v>0</v>
      </c>
      <c r="H828" s="174">
        <v>0</v>
      </c>
      <c r="I828" s="144">
        <f t="shared" ref="I828:T828" si="1028">I133-I272+H828</f>
        <v>0</v>
      </c>
      <c r="J828" s="144">
        <f t="shared" si="1028"/>
        <v>0</v>
      </c>
      <c r="K828" s="144">
        <f t="shared" si="1028"/>
        <v>0</v>
      </c>
      <c r="L828" s="144">
        <f t="shared" si="1028"/>
        <v>0</v>
      </c>
      <c r="M828" s="144">
        <f t="shared" si="1028"/>
        <v>0</v>
      </c>
      <c r="N828" s="144">
        <f t="shared" si="1028"/>
        <v>0</v>
      </c>
      <c r="O828" s="144">
        <f t="shared" si="1028"/>
        <v>0</v>
      </c>
      <c r="P828" s="144">
        <f t="shared" si="1028"/>
        <v>0</v>
      </c>
      <c r="Q828" s="144">
        <f t="shared" si="1028"/>
        <v>0</v>
      </c>
      <c r="R828" s="144">
        <f t="shared" si="1028"/>
        <v>0</v>
      </c>
      <c r="S828" s="144">
        <f t="shared" si="1028"/>
        <v>0</v>
      </c>
      <c r="T828" s="144">
        <f t="shared" si="1028"/>
        <v>0</v>
      </c>
      <c r="V828" s="144">
        <f t="shared" si="950"/>
        <v>0</v>
      </c>
      <c r="W828" s="144">
        <f t="shared" ref="W828:AG834" si="1029">W133-W272+V828</f>
        <v>0</v>
      </c>
      <c r="X828" s="144">
        <f t="shared" si="1029"/>
        <v>0</v>
      </c>
      <c r="Y828" s="144">
        <f t="shared" si="1029"/>
        <v>0</v>
      </c>
      <c r="Z828" s="144">
        <f t="shared" si="1029"/>
        <v>0</v>
      </c>
      <c r="AA828" s="144">
        <f t="shared" si="1029"/>
        <v>0</v>
      </c>
      <c r="AB828" s="144">
        <f t="shared" si="1029"/>
        <v>0</v>
      </c>
      <c r="AC828" s="144">
        <f t="shared" si="1029"/>
        <v>0</v>
      </c>
      <c r="AD828" s="144">
        <f t="shared" si="1029"/>
        <v>0</v>
      </c>
      <c r="AE828" s="144">
        <f t="shared" si="1029"/>
        <v>0</v>
      </c>
      <c r="AF828" s="144">
        <f t="shared" si="1029"/>
        <v>0</v>
      </c>
      <c r="AG828" s="144">
        <f t="shared" si="1029"/>
        <v>0</v>
      </c>
      <c r="AI828" s="144">
        <f t="shared" si="951"/>
        <v>0</v>
      </c>
      <c r="AJ828" s="144">
        <f t="shared" ref="AJ828:AT834" si="1030">AJ133-AJ272+AI828</f>
        <v>0</v>
      </c>
      <c r="AK828" s="144">
        <f t="shared" si="1030"/>
        <v>0</v>
      </c>
      <c r="AL828" s="144">
        <f t="shared" si="1030"/>
        <v>0</v>
      </c>
      <c r="AM828" s="144">
        <f t="shared" si="1030"/>
        <v>0</v>
      </c>
      <c r="AN828" s="144">
        <f t="shared" si="1030"/>
        <v>0</v>
      </c>
      <c r="AO828" s="144">
        <f t="shared" si="1030"/>
        <v>0</v>
      </c>
      <c r="AP828" s="144">
        <f t="shared" si="1030"/>
        <v>0</v>
      </c>
      <c r="AQ828" s="144">
        <f t="shared" si="1030"/>
        <v>0</v>
      </c>
      <c r="AR828" s="144">
        <f t="shared" si="1030"/>
        <v>0</v>
      </c>
      <c r="AS828" s="144">
        <f t="shared" si="1030"/>
        <v>0</v>
      </c>
      <c r="AT828" s="144">
        <f t="shared" si="1030"/>
        <v>0</v>
      </c>
      <c r="AU828" s="155"/>
      <c r="AV828" s="2">
        <f t="shared" si="952"/>
        <v>0</v>
      </c>
      <c r="AW828" s="2">
        <f t="shared" si="965"/>
        <v>0</v>
      </c>
      <c r="AX828" s="2">
        <f t="shared" ref="AX828:AX834" si="1031">AX133-AX272+AW828</f>
        <v>0</v>
      </c>
      <c r="AY828" s="2">
        <f t="shared" ref="AY828:AY834" si="1032">AY133-AY272+AX828</f>
        <v>0</v>
      </c>
      <c r="AZ828" s="2">
        <f t="shared" ref="AZ828:AZ834" si="1033">AZ133-AZ272+AY828</f>
        <v>0</v>
      </c>
      <c r="BA828" s="2">
        <f t="shared" ref="BA828:BA834" si="1034">BA133-BA272+AZ828</f>
        <v>0</v>
      </c>
      <c r="BB828" s="2">
        <f t="shared" ref="BB828:BB834" si="1035">BB133-BB272+BA828</f>
        <v>0</v>
      </c>
      <c r="BC828" s="2">
        <f t="shared" ref="BC828:BC834" si="1036">BC133-BC272+BB828</f>
        <v>0</v>
      </c>
      <c r="BD828" s="2">
        <f t="shared" ref="BD828:BD834" si="1037">BD133-BD272+BC828</f>
        <v>0</v>
      </c>
      <c r="BE828" s="2">
        <f t="shared" ref="BE828:BE834" si="1038">BE133-BE272+BD828</f>
        <v>0</v>
      </c>
      <c r="BF828" s="2">
        <f t="shared" ref="BF828:BF834" si="1039">BF133-BF272+BE828</f>
        <v>0</v>
      </c>
      <c r="BG828" s="2">
        <f t="shared" ref="BG828:BG834" si="1040">BG133-BG272+BF828</f>
        <v>0</v>
      </c>
      <c r="BH828" s="145"/>
      <c r="BU828" s="145"/>
      <c r="CH828" s="145"/>
      <c r="CU828" s="145"/>
      <c r="DH828" s="145"/>
      <c r="DU828" s="145"/>
      <c r="EH828" s="145"/>
    </row>
    <row r="829" spans="1:138" ht="15.75" hidden="1" outlineLevel="1" x14ac:dyDescent="0.25">
      <c r="A829" s="2">
        <f t="shared" si="1019"/>
        <v>130</v>
      </c>
      <c r="B829" s="88">
        <f t="shared" si="1019"/>
        <v>0</v>
      </c>
      <c r="C829" s="88">
        <f t="shared" si="1019"/>
        <v>0</v>
      </c>
      <c r="D829" s="2">
        <f t="shared" si="1019"/>
        <v>0</v>
      </c>
      <c r="E829" s="161">
        <f t="shared" si="1019"/>
        <v>0</v>
      </c>
      <c r="H829" s="174">
        <v>0</v>
      </c>
      <c r="I829" s="144">
        <f t="shared" ref="I829:T829" si="1041">I134-I273+H829</f>
        <v>0</v>
      </c>
      <c r="J829" s="144">
        <f t="shared" si="1041"/>
        <v>0</v>
      </c>
      <c r="K829" s="144">
        <f t="shared" si="1041"/>
        <v>0</v>
      </c>
      <c r="L829" s="144">
        <f t="shared" si="1041"/>
        <v>0</v>
      </c>
      <c r="M829" s="144">
        <f t="shared" si="1041"/>
        <v>0</v>
      </c>
      <c r="N829" s="144">
        <f t="shared" si="1041"/>
        <v>0</v>
      </c>
      <c r="O829" s="144">
        <f t="shared" si="1041"/>
        <v>0</v>
      </c>
      <c r="P829" s="144">
        <f t="shared" si="1041"/>
        <v>0</v>
      </c>
      <c r="Q829" s="144">
        <f t="shared" si="1041"/>
        <v>0</v>
      </c>
      <c r="R829" s="144">
        <f t="shared" si="1041"/>
        <v>0</v>
      </c>
      <c r="S829" s="144">
        <f t="shared" si="1041"/>
        <v>0</v>
      </c>
      <c r="T829" s="144">
        <f t="shared" si="1041"/>
        <v>0</v>
      </c>
      <c r="V829" s="144">
        <f t="shared" ref="V829:V834" si="1042">V134-V273+T829</f>
        <v>0</v>
      </c>
      <c r="W829" s="144">
        <f t="shared" si="1029"/>
        <v>0</v>
      </c>
      <c r="X829" s="144">
        <f t="shared" si="1029"/>
        <v>0</v>
      </c>
      <c r="Y829" s="144">
        <f t="shared" si="1029"/>
        <v>0</v>
      </c>
      <c r="Z829" s="144">
        <f t="shared" si="1029"/>
        <v>0</v>
      </c>
      <c r="AA829" s="144">
        <f t="shared" si="1029"/>
        <v>0</v>
      </c>
      <c r="AB829" s="144">
        <f t="shared" si="1029"/>
        <v>0</v>
      </c>
      <c r="AC829" s="144">
        <f t="shared" si="1029"/>
        <v>0</v>
      </c>
      <c r="AD829" s="144">
        <f t="shared" si="1029"/>
        <v>0</v>
      </c>
      <c r="AE829" s="144">
        <f t="shared" si="1029"/>
        <v>0</v>
      </c>
      <c r="AF829" s="144">
        <f t="shared" si="1029"/>
        <v>0</v>
      </c>
      <c r="AG829" s="144">
        <f t="shared" si="1029"/>
        <v>0</v>
      </c>
      <c r="AI829" s="144">
        <f t="shared" ref="AI829:AI834" si="1043">AI134-AI273+AG829</f>
        <v>0</v>
      </c>
      <c r="AJ829" s="144">
        <f t="shared" si="1030"/>
        <v>0</v>
      </c>
      <c r="AK829" s="144">
        <f t="shared" si="1030"/>
        <v>0</v>
      </c>
      <c r="AL829" s="144">
        <f t="shared" si="1030"/>
        <v>0</v>
      </c>
      <c r="AM829" s="144">
        <f t="shared" si="1030"/>
        <v>0</v>
      </c>
      <c r="AN829" s="144">
        <f t="shared" si="1030"/>
        <v>0</v>
      </c>
      <c r="AO829" s="144">
        <f t="shared" si="1030"/>
        <v>0</v>
      </c>
      <c r="AP829" s="144">
        <f t="shared" si="1030"/>
        <v>0</v>
      </c>
      <c r="AQ829" s="144">
        <f t="shared" si="1030"/>
        <v>0</v>
      </c>
      <c r="AR829" s="144">
        <f t="shared" si="1030"/>
        <v>0</v>
      </c>
      <c r="AS829" s="144">
        <f t="shared" si="1030"/>
        <v>0</v>
      </c>
      <c r="AT829" s="144">
        <f t="shared" si="1030"/>
        <v>0</v>
      </c>
      <c r="AU829" s="155"/>
      <c r="AV829" s="2">
        <f t="shared" ref="AV829:AV834" si="1044">AV134-AV273+AT829</f>
        <v>0</v>
      </c>
      <c r="AW829" s="2">
        <f t="shared" si="965"/>
        <v>0</v>
      </c>
      <c r="AX829" s="2">
        <f t="shared" si="1031"/>
        <v>0</v>
      </c>
      <c r="AY829" s="2">
        <f t="shared" si="1032"/>
        <v>0</v>
      </c>
      <c r="AZ829" s="2">
        <f t="shared" si="1033"/>
        <v>0</v>
      </c>
      <c r="BA829" s="2">
        <f t="shared" si="1034"/>
        <v>0</v>
      </c>
      <c r="BB829" s="2">
        <f t="shared" si="1035"/>
        <v>0</v>
      </c>
      <c r="BC829" s="2">
        <f t="shared" si="1036"/>
        <v>0</v>
      </c>
      <c r="BD829" s="2">
        <f t="shared" si="1037"/>
        <v>0</v>
      </c>
      <c r="BE829" s="2">
        <f t="shared" si="1038"/>
        <v>0</v>
      </c>
      <c r="BF829" s="2">
        <f t="shared" si="1039"/>
        <v>0</v>
      </c>
      <c r="BG829" s="2">
        <f t="shared" si="1040"/>
        <v>0</v>
      </c>
      <c r="BH829" s="145"/>
      <c r="BU829" s="145"/>
      <c r="CH829" s="145"/>
      <c r="CU829" s="145"/>
      <c r="DH829" s="145"/>
      <c r="DU829" s="145"/>
      <c r="EH829" s="145"/>
    </row>
    <row r="830" spans="1:138" ht="15.75" hidden="1" outlineLevel="1" x14ac:dyDescent="0.25">
      <c r="A830" s="2">
        <f t="shared" ref="A830:E834" si="1045">A691</f>
        <v>131</v>
      </c>
      <c r="B830" s="88">
        <f t="shared" si="1045"/>
        <v>0</v>
      </c>
      <c r="C830" s="88">
        <f t="shared" si="1045"/>
        <v>0</v>
      </c>
      <c r="D830" s="2">
        <f t="shared" si="1045"/>
        <v>0</v>
      </c>
      <c r="E830" s="161">
        <f t="shared" si="1045"/>
        <v>0</v>
      </c>
      <c r="H830" s="174">
        <v>0</v>
      </c>
      <c r="I830" s="144">
        <f t="shared" ref="I830:T830" si="1046">I135-I274+H830</f>
        <v>0</v>
      </c>
      <c r="J830" s="144">
        <f t="shared" si="1046"/>
        <v>0</v>
      </c>
      <c r="K830" s="144">
        <f t="shared" si="1046"/>
        <v>0</v>
      </c>
      <c r="L830" s="144">
        <f t="shared" si="1046"/>
        <v>0</v>
      </c>
      <c r="M830" s="144">
        <f t="shared" si="1046"/>
        <v>0</v>
      </c>
      <c r="N830" s="144">
        <f t="shared" si="1046"/>
        <v>0</v>
      </c>
      <c r="O830" s="144">
        <f t="shared" si="1046"/>
        <v>0</v>
      </c>
      <c r="P830" s="144">
        <f t="shared" si="1046"/>
        <v>0</v>
      </c>
      <c r="Q830" s="144">
        <f t="shared" si="1046"/>
        <v>0</v>
      </c>
      <c r="R830" s="144">
        <f t="shared" si="1046"/>
        <v>0</v>
      </c>
      <c r="S830" s="144">
        <f t="shared" si="1046"/>
        <v>0</v>
      </c>
      <c r="T830" s="144">
        <f t="shared" si="1046"/>
        <v>0</v>
      </c>
      <c r="V830" s="144">
        <f t="shared" si="1042"/>
        <v>0</v>
      </c>
      <c r="W830" s="144">
        <f t="shared" si="1029"/>
        <v>0</v>
      </c>
      <c r="X830" s="144">
        <f t="shared" si="1029"/>
        <v>0</v>
      </c>
      <c r="Y830" s="144">
        <f t="shared" si="1029"/>
        <v>0</v>
      </c>
      <c r="Z830" s="144">
        <f t="shared" si="1029"/>
        <v>0</v>
      </c>
      <c r="AA830" s="144">
        <f t="shared" si="1029"/>
        <v>0</v>
      </c>
      <c r="AB830" s="144">
        <f t="shared" si="1029"/>
        <v>0</v>
      </c>
      <c r="AC830" s="144">
        <f t="shared" si="1029"/>
        <v>0</v>
      </c>
      <c r="AD830" s="144">
        <f t="shared" si="1029"/>
        <v>0</v>
      </c>
      <c r="AE830" s="144">
        <f t="shared" si="1029"/>
        <v>0</v>
      </c>
      <c r="AF830" s="144">
        <f t="shared" si="1029"/>
        <v>0</v>
      </c>
      <c r="AG830" s="144">
        <f t="shared" si="1029"/>
        <v>0</v>
      </c>
      <c r="AI830" s="144">
        <f t="shared" si="1043"/>
        <v>0</v>
      </c>
      <c r="AJ830" s="144">
        <f t="shared" si="1030"/>
        <v>0</v>
      </c>
      <c r="AK830" s="144">
        <f t="shared" si="1030"/>
        <v>0</v>
      </c>
      <c r="AL830" s="144">
        <f t="shared" si="1030"/>
        <v>0</v>
      </c>
      <c r="AM830" s="144">
        <f t="shared" si="1030"/>
        <v>0</v>
      </c>
      <c r="AN830" s="144">
        <f t="shared" si="1030"/>
        <v>0</v>
      </c>
      <c r="AO830" s="144">
        <f t="shared" si="1030"/>
        <v>0</v>
      </c>
      <c r="AP830" s="144">
        <f t="shared" si="1030"/>
        <v>0</v>
      </c>
      <c r="AQ830" s="144">
        <f t="shared" si="1030"/>
        <v>0</v>
      </c>
      <c r="AR830" s="144">
        <f t="shared" si="1030"/>
        <v>0</v>
      </c>
      <c r="AS830" s="144">
        <f t="shared" si="1030"/>
        <v>0</v>
      </c>
      <c r="AT830" s="144">
        <f t="shared" si="1030"/>
        <v>0</v>
      </c>
      <c r="AU830" s="155"/>
      <c r="AV830" s="2">
        <f t="shared" si="1044"/>
        <v>0</v>
      </c>
      <c r="AW830" s="2">
        <f t="shared" si="965"/>
        <v>0</v>
      </c>
      <c r="AX830" s="2">
        <f t="shared" si="1031"/>
        <v>0</v>
      </c>
      <c r="AY830" s="2">
        <f t="shared" si="1032"/>
        <v>0</v>
      </c>
      <c r="AZ830" s="2">
        <f t="shared" si="1033"/>
        <v>0</v>
      </c>
      <c r="BA830" s="2">
        <f t="shared" si="1034"/>
        <v>0</v>
      </c>
      <c r="BB830" s="2">
        <f t="shared" si="1035"/>
        <v>0</v>
      </c>
      <c r="BC830" s="2">
        <f t="shared" si="1036"/>
        <v>0</v>
      </c>
      <c r="BD830" s="2">
        <f t="shared" si="1037"/>
        <v>0</v>
      </c>
      <c r="BE830" s="2">
        <f t="shared" si="1038"/>
        <v>0</v>
      </c>
      <c r="BF830" s="2">
        <f t="shared" si="1039"/>
        <v>0</v>
      </c>
      <c r="BG830" s="2">
        <f t="shared" si="1040"/>
        <v>0</v>
      </c>
      <c r="BH830" s="145"/>
      <c r="BU830" s="145"/>
      <c r="CH830" s="145"/>
      <c r="CU830" s="145"/>
      <c r="DH830" s="145"/>
      <c r="DU830" s="145"/>
      <c r="EH830" s="145"/>
    </row>
    <row r="831" spans="1:138" ht="15.75" hidden="1" outlineLevel="1" x14ac:dyDescent="0.25">
      <c r="A831" s="2">
        <f t="shared" si="1045"/>
        <v>132</v>
      </c>
      <c r="B831" s="88">
        <f t="shared" si="1045"/>
        <v>0</v>
      </c>
      <c r="C831" s="88">
        <f t="shared" si="1045"/>
        <v>0</v>
      </c>
      <c r="D831" s="2">
        <f t="shared" si="1045"/>
        <v>0</v>
      </c>
      <c r="E831" s="161">
        <f t="shared" si="1045"/>
        <v>0</v>
      </c>
      <c r="H831" s="174">
        <v>0</v>
      </c>
      <c r="I831" s="144">
        <f t="shared" ref="I831:T831" si="1047">I136-I275+H831</f>
        <v>0</v>
      </c>
      <c r="J831" s="144">
        <f t="shared" si="1047"/>
        <v>0</v>
      </c>
      <c r="K831" s="144">
        <f t="shared" si="1047"/>
        <v>0</v>
      </c>
      <c r="L831" s="144">
        <f t="shared" si="1047"/>
        <v>0</v>
      </c>
      <c r="M831" s="144">
        <f t="shared" si="1047"/>
        <v>0</v>
      </c>
      <c r="N831" s="144">
        <f t="shared" si="1047"/>
        <v>0</v>
      </c>
      <c r="O831" s="144">
        <f t="shared" si="1047"/>
        <v>0</v>
      </c>
      <c r="P831" s="144">
        <f t="shared" si="1047"/>
        <v>0</v>
      </c>
      <c r="Q831" s="144">
        <f t="shared" si="1047"/>
        <v>0</v>
      </c>
      <c r="R831" s="144">
        <f t="shared" si="1047"/>
        <v>0</v>
      </c>
      <c r="S831" s="144">
        <f t="shared" si="1047"/>
        <v>0</v>
      </c>
      <c r="T831" s="144">
        <f t="shared" si="1047"/>
        <v>0</v>
      </c>
      <c r="V831" s="144">
        <f t="shared" si="1042"/>
        <v>0</v>
      </c>
      <c r="W831" s="144">
        <f t="shared" si="1029"/>
        <v>0</v>
      </c>
      <c r="X831" s="144">
        <f t="shared" si="1029"/>
        <v>0</v>
      </c>
      <c r="Y831" s="144">
        <f t="shared" si="1029"/>
        <v>0</v>
      </c>
      <c r="Z831" s="144">
        <f t="shared" si="1029"/>
        <v>0</v>
      </c>
      <c r="AA831" s="144">
        <f t="shared" si="1029"/>
        <v>0</v>
      </c>
      <c r="AB831" s="144">
        <f t="shared" si="1029"/>
        <v>0</v>
      </c>
      <c r="AC831" s="144">
        <f t="shared" si="1029"/>
        <v>0</v>
      </c>
      <c r="AD831" s="144">
        <f t="shared" si="1029"/>
        <v>0</v>
      </c>
      <c r="AE831" s="144">
        <f t="shared" si="1029"/>
        <v>0</v>
      </c>
      <c r="AF831" s="144">
        <f t="shared" si="1029"/>
        <v>0</v>
      </c>
      <c r="AG831" s="144">
        <f t="shared" si="1029"/>
        <v>0</v>
      </c>
      <c r="AI831" s="144">
        <f t="shared" si="1043"/>
        <v>0</v>
      </c>
      <c r="AJ831" s="144">
        <f t="shared" si="1030"/>
        <v>0</v>
      </c>
      <c r="AK831" s="144">
        <f t="shared" si="1030"/>
        <v>0</v>
      </c>
      <c r="AL831" s="144">
        <f t="shared" si="1030"/>
        <v>0</v>
      </c>
      <c r="AM831" s="144">
        <f t="shared" si="1030"/>
        <v>0</v>
      </c>
      <c r="AN831" s="144">
        <f t="shared" si="1030"/>
        <v>0</v>
      </c>
      <c r="AO831" s="144">
        <f t="shared" si="1030"/>
        <v>0</v>
      </c>
      <c r="AP831" s="144">
        <f t="shared" si="1030"/>
        <v>0</v>
      </c>
      <c r="AQ831" s="144">
        <f t="shared" si="1030"/>
        <v>0</v>
      </c>
      <c r="AR831" s="144">
        <f t="shared" si="1030"/>
        <v>0</v>
      </c>
      <c r="AS831" s="144">
        <f t="shared" si="1030"/>
        <v>0</v>
      </c>
      <c r="AT831" s="144">
        <f t="shared" si="1030"/>
        <v>0</v>
      </c>
      <c r="AU831" s="155"/>
      <c r="AV831" s="2">
        <f t="shared" si="1044"/>
        <v>0</v>
      </c>
      <c r="AW831" s="2">
        <f t="shared" si="965"/>
        <v>0</v>
      </c>
      <c r="AX831" s="2">
        <f t="shared" si="1031"/>
        <v>0</v>
      </c>
      <c r="AY831" s="2">
        <f t="shared" si="1032"/>
        <v>0</v>
      </c>
      <c r="AZ831" s="2">
        <f t="shared" si="1033"/>
        <v>0</v>
      </c>
      <c r="BA831" s="2">
        <f t="shared" si="1034"/>
        <v>0</v>
      </c>
      <c r="BB831" s="2">
        <f t="shared" si="1035"/>
        <v>0</v>
      </c>
      <c r="BC831" s="2">
        <f t="shared" si="1036"/>
        <v>0</v>
      </c>
      <c r="BD831" s="2">
        <f t="shared" si="1037"/>
        <v>0</v>
      </c>
      <c r="BE831" s="2">
        <f t="shared" si="1038"/>
        <v>0</v>
      </c>
      <c r="BF831" s="2">
        <f t="shared" si="1039"/>
        <v>0</v>
      </c>
      <c r="BG831" s="2">
        <f t="shared" si="1040"/>
        <v>0</v>
      </c>
      <c r="BH831" s="145"/>
      <c r="BU831" s="145"/>
      <c r="CH831" s="145"/>
      <c r="CU831" s="145"/>
      <c r="DH831" s="145"/>
      <c r="DU831" s="145"/>
      <c r="EH831" s="145"/>
    </row>
    <row r="832" spans="1:138" ht="15.75" hidden="1" outlineLevel="1" x14ac:dyDescent="0.25">
      <c r="A832" s="2">
        <f t="shared" si="1045"/>
        <v>133</v>
      </c>
      <c r="B832" s="88">
        <f t="shared" si="1045"/>
        <v>0</v>
      </c>
      <c r="C832" s="88">
        <f t="shared" si="1045"/>
        <v>0</v>
      </c>
      <c r="D832" s="2">
        <f t="shared" si="1045"/>
        <v>0</v>
      </c>
      <c r="E832" s="161">
        <f t="shared" si="1045"/>
        <v>0</v>
      </c>
      <c r="H832" s="174">
        <v>0</v>
      </c>
      <c r="I832" s="144">
        <f t="shared" ref="I832:T832" si="1048">I137-I276+H832</f>
        <v>0</v>
      </c>
      <c r="J832" s="144">
        <f t="shared" si="1048"/>
        <v>0</v>
      </c>
      <c r="K832" s="144">
        <f t="shared" si="1048"/>
        <v>0</v>
      </c>
      <c r="L832" s="144">
        <f t="shared" si="1048"/>
        <v>0</v>
      </c>
      <c r="M832" s="144">
        <f t="shared" si="1048"/>
        <v>0</v>
      </c>
      <c r="N832" s="144">
        <f t="shared" si="1048"/>
        <v>0</v>
      </c>
      <c r="O832" s="144">
        <f t="shared" si="1048"/>
        <v>0</v>
      </c>
      <c r="P832" s="144">
        <f t="shared" si="1048"/>
        <v>0</v>
      </c>
      <c r="Q832" s="144">
        <f t="shared" si="1048"/>
        <v>0</v>
      </c>
      <c r="R832" s="144">
        <f t="shared" si="1048"/>
        <v>0</v>
      </c>
      <c r="S832" s="144">
        <f t="shared" si="1048"/>
        <v>0</v>
      </c>
      <c r="T832" s="144">
        <f t="shared" si="1048"/>
        <v>0</v>
      </c>
      <c r="V832" s="144">
        <f t="shared" si="1042"/>
        <v>0</v>
      </c>
      <c r="W832" s="144">
        <f t="shared" si="1029"/>
        <v>0</v>
      </c>
      <c r="X832" s="144">
        <f t="shared" si="1029"/>
        <v>0</v>
      </c>
      <c r="Y832" s="144">
        <f t="shared" si="1029"/>
        <v>0</v>
      </c>
      <c r="Z832" s="144">
        <f t="shared" si="1029"/>
        <v>0</v>
      </c>
      <c r="AA832" s="144">
        <f t="shared" si="1029"/>
        <v>0</v>
      </c>
      <c r="AB832" s="144">
        <f t="shared" si="1029"/>
        <v>0</v>
      </c>
      <c r="AC832" s="144">
        <f t="shared" si="1029"/>
        <v>0</v>
      </c>
      <c r="AD832" s="144">
        <f t="shared" si="1029"/>
        <v>0</v>
      </c>
      <c r="AE832" s="144">
        <f t="shared" si="1029"/>
        <v>0</v>
      </c>
      <c r="AF832" s="144">
        <f t="shared" si="1029"/>
        <v>0</v>
      </c>
      <c r="AG832" s="144">
        <f t="shared" si="1029"/>
        <v>0</v>
      </c>
      <c r="AI832" s="144">
        <f t="shared" si="1043"/>
        <v>0</v>
      </c>
      <c r="AJ832" s="144">
        <f t="shared" si="1030"/>
        <v>0</v>
      </c>
      <c r="AK832" s="144">
        <f t="shared" si="1030"/>
        <v>0</v>
      </c>
      <c r="AL832" s="144">
        <f t="shared" si="1030"/>
        <v>0</v>
      </c>
      <c r="AM832" s="144">
        <f t="shared" si="1030"/>
        <v>0</v>
      </c>
      <c r="AN832" s="144">
        <f t="shared" si="1030"/>
        <v>0</v>
      </c>
      <c r="AO832" s="144">
        <f t="shared" si="1030"/>
        <v>0</v>
      </c>
      <c r="AP832" s="144">
        <f t="shared" si="1030"/>
        <v>0</v>
      </c>
      <c r="AQ832" s="144">
        <f t="shared" si="1030"/>
        <v>0</v>
      </c>
      <c r="AR832" s="144">
        <f t="shared" si="1030"/>
        <v>0</v>
      </c>
      <c r="AS832" s="144">
        <f t="shared" si="1030"/>
        <v>0</v>
      </c>
      <c r="AT832" s="144">
        <f t="shared" si="1030"/>
        <v>0</v>
      </c>
      <c r="AU832" s="155"/>
      <c r="AV832" s="2">
        <f t="shared" si="1044"/>
        <v>0</v>
      </c>
      <c r="AW832" s="2">
        <f t="shared" si="965"/>
        <v>0</v>
      </c>
      <c r="AX832" s="2">
        <f t="shared" si="1031"/>
        <v>0</v>
      </c>
      <c r="AY832" s="2">
        <f t="shared" si="1032"/>
        <v>0</v>
      </c>
      <c r="AZ832" s="2">
        <f t="shared" si="1033"/>
        <v>0</v>
      </c>
      <c r="BA832" s="2">
        <f t="shared" si="1034"/>
        <v>0</v>
      </c>
      <c r="BB832" s="2">
        <f t="shared" si="1035"/>
        <v>0</v>
      </c>
      <c r="BC832" s="2">
        <f t="shared" si="1036"/>
        <v>0</v>
      </c>
      <c r="BD832" s="2">
        <f t="shared" si="1037"/>
        <v>0</v>
      </c>
      <c r="BE832" s="2">
        <f t="shared" si="1038"/>
        <v>0</v>
      </c>
      <c r="BF832" s="2">
        <f t="shared" si="1039"/>
        <v>0</v>
      </c>
      <c r="BG832" s="2">
        <f t="shared" si="1040"/>
        <v>0</v>
      </c>
      <c r="BH832" s="145"/>
      <c r="BU832" s="145"/>
      <c r="CH832" s="145"/>
      <c r="CU832" s="145"/>
      <c r="DH832" s="145"/>
      <c r="DU832" s="145"/>
      <c r="EH832" s="145"/>
    </row>
    <row r="833" spans="1:138" ht="15.75" hidden="1" x14ac:dyDescent="0.25">
      <c r="A833" s="2" t="str">
        <f t="shared" si="1045"/>
        <v>2021F</v>
      </c>
      <c r="B833" s="88" t="str">
        <f t="shared" si="1045"/>
        <v>PRE-09401</v>
      </c>
      <c r="C833" s="88" t="str">
        <f t="shared" si="1045"/>
        <v>TXE PRE-09401 - 2021F</v>
      </c>
      <c r="D833" s="2" t="str">
        <f t="shared" si="1045"/>
        <v>TXE - 2021F</v>
      </c>
      <c r="E833" s="161" t="str">
        <f t="shared" si="1045"/>
        <v>SPP TXE - 2021F</v>
      </c>
      <c r="H833" s="174">
        <v>0</v>
      </c>
      <c r="I833" s="144">
        <f t="shared" ref="I833:T833" si="1049">I138-I277+H833</f>
        <v>0</v>
      </c>
      <c r="J833" s="144">
        <f t="shared" si="1049"/>
        <v>0</v>
      </c>
      <c r="K833" s="144">
        <f t="shared" si="1049"/>
        <v>0</v>
      </c>
      <c r="L833" s="144">
        <f t="shared" si="1049"/>
        <v>0</v>
      </c>
      <c r="M833" s="144">
        <f t="shared" si="1049"/>
        <v>0</v>
      </c>
      <c r="N833" s="144">
        <f t="shared" si="1049"/>
        <v>0</v>
      </c>
      <c r="O833" s="144">
        <f t="shared" si="1049"/>
        <v>0</v>
      </c>
      <c r="P833" s="144">
        <f t="shared" si="1049"/>
        <v>0</v>
      </c>
      <c r="Q833" s="144">
        <f t="shared" si="1049"/>
        <v>0</v>
      </c>
      <c r="R833" s="144">
        <f t="shared" si="1049"/>
        <v>0</v>
      </c>
      <c r="S833" s="144">
        <f t="shared" si="1049"/>
        <v>0</v>
      </c>
      <c r="T833" s="144">
        <f t="shared" si="1049"/>
        <v>0</v>
      </c>
      <c r="V833" s="144">
        <f t="shared" si="1042"/>
        <v>0</v>
      </c>
      <c r="W833" s="144">
        <f t="shared" si="1029"/>
        <v>0</v>
      </c>
      <c r="X833" s="144">
        <f t="shared" si="1029"/>
        <v>0</v>
      </c>
      <c r="Y833" s="144">
        <f t="shared" si="1029"/>
        <v>0</v>
      </c>
      <c r="Z833" s="144">
        <f t="shared" si="1029"/>
        <v>0</v>
      </c>
      <c r="AA833" s="144">
        <f t="shared" si="1029"/>
        <v>0</v>
      </c>
      <c r="AB833" s="144">
        <f t="shared" si="1029"/>
        <v>0</v>
      </c>
      <c r="AC833" s="144">
        <f t="shared" si="1029"/>
        <v>0</v>
      </c>
      <c r="AD833" s="144">
        <f t="shared" si="1029"/>
        <v>0</v>
      </c>
      <c r="AE833" s="144">
        <f t="shared" si="1029"/>
        <v>0</v>
      </c>
      <c r="AF833" s="144">
        <f t="shared" si="1029"/>
        <v>0</v>
      </c>
      <c r="AG833" s="144">
        <f t="shared" si="1029"/>
        <v>0</v>
      </c>
      <c r="AI833" s="144">
        <f t="shared" si="1043"/>
        <v>0</v>
      </c>
      <c r="AJ833" s="144">
        <f t="shared" si="1030"/>
        <v>0</v>
      </c>
      <c r="AK833" s="144">
        <f t="shared" si="1030"/>
        <v>0</v>
      </c>
      <c r="AL833" s="144">
        <f t="shared" si="1030"/>
        <v>0</v>
      </c>
      <c r="AM833" s="144">
        <f t="shared" si="1030"/>
        <v>0</v>
      </c>
      <c r="AN833" s="144">
        <f t="shared" si="1030"/>
        <v>0</v>
      </c>
      <c r="AO833" s="144">
        <f t="shared" si="1030"/>
        <v>0</v>
      </c>
      <c r="AP833" s="144">
        <f t="shared" si="1030"/>
        <v>0</v>
      </c>
      <c r="AQ833" s="144">
        <f t="shared" si="1030"/>
        <v>0</v>
      </c>
      <c r="AR833" s="144">
        <f t="shared" si="1030"/>
        <v>0</v>
      </c>
      <c r="AS833" s="144">
        <f t="shared" si="1030"/>
        <v>0</v>
      </c>
      <c r="AT833" s="144">
        <f t="shared" si="1030"/>
        <v>0</v>
      </c>
      <c r="AU833" s="155"/>
      <c r="AV833" s="2">
        <f t="shared" si="1044"/>
        <v>0</v>
      </c>
      <c r="AW833" s="2">
        <f t="shared" si="965"/>
        <v>0</v>
      </c>
      <c r="AX833" s="2">
        <f t="shared" si="1031"/>
        <v>0</v>
      </c>
      <c r="AY833" s="2">
        <f t="shared" si="1032"/>
        <v>0</v>
      </c>
      <c r="AZ833" s="2">
        <f t="shared" si="1033"/>
        <v>0</v>
      </c>
      <c r="BA833" s="2">
        <f t="shared" si="1034"/>
        <v>0</v>
      </c>
      <c r="BB833" s="2">
        <f t="shared" si="1035"/>
        <v>0</v>
      </c>
      <c r="BC833" s="2">
        <f t="shared" si="1036"/>
        <v>0</v>
      </c>
      <c r="BD833" s="2">
        <f t="shared" si="1037"/>
        <v>0</v>
      </c>
      <c r="BE833" s="2">
        <f t="shared" si="1038"/>
        <v>0</v>
      </c>
      <c r="BF833" s="2">
        <f t="shared" si="1039"/>
        <v>0</v>
      </c>
      <c r="BG833" s="2">
        <f t="shared" si="1040"/>
        <v>0</v>
      </c>
      <c r="BH833" s="145"/>
      <c r="BU833" s="145"/>
      <c r="CH833" s="145"/>
      <c r="CU833" s="145"/>
      <c r="DH833" s="145"/>
      <c r="DU833" s="145"/>
      <c r="EH833" s="145"/>
    </row>
    <row r="834" spans="1:138" ht="15.75" hidden="1" x14ac:dyDescent="0.25">
      <c r="A834" s="2" t="str">
        <f t="shared" si="1045"/>
        <v>2022B</v>
      </c>
      <c r="B834" s="88" t="str">
        <f t="shared" si="1045"/>
        <v>TXE - 2022B</v>
      </c>
      <c r="C834" s="88" t="str">
        <f t="shared" si="1045"/>
        <v>TXE - 2022B</v>
      </c>
      <c r="D834" s="2" t="str">
        <f t="shared" si="1045"/>
        <v>TXE - 2022B.</v>
      </c>
      <c r="E834" s="161" t="str">
        <f t="shared" si="1045"/>
        <v>SPP TXE - 2022B</v>
      </c>
      <c r="H834" s="174">
        <v>0</v>
      </c>
      <c r="I834" s="83">
        <f t="shared" ref="I834:T834" si="1050">I139-I278+H834</f>
        <v>0</v>
      </c>
      <c r="J834" s="83">
        <f t="shared" si="1050"/>
        <v>0</v>
      </c>
      <c r="K834" s="83">
        <f t="shared" si="1050"/>
        <v>0</v>
      </c>
      <c r="L834" s="83">
        <f t="shared" si="1050"/>
        <v>0</v>
      </c>
      <c r="M834" s="83">
        <f t="shared" si="1050"/>
        <v>0</v>
      </c>
      <c r="N834" s="83">
        <f t="shared" si="1050"/>
        <v>0</v>
      </c>
      <c r="O834" s="83">
        <f t="shared" si="1050"/>
        <v>0</v>
      </c>
      <c r="P834" s="83">
        <f t="shared" si="1050"/>
        <v>0</v>
      </c>
      <c r="Q834" s="83">
        <f t="shared" si="1050"/>
        <v>0</v>
      </c>
      <c r="R834" s="83">
        <f t="shared" si="1050"/>
        <v>0</v>
      </c>
      <c r="S834" s="83">
        <f t="shared" si="1050"/>
        <v>0</v>
      </c>
      <c r="T834" s="83">
        <f t="shared" si="1050"/>
        <v>0</v>
      </c>
      <c r="V834" s="144">
        <f t="shared" si="1042"/>
        <v>0</v>
      </c>
      <c r="W834" s="83">
        <f t="shared" si="1029"/>
        <v>0</v>
      </c>
      <c r="X834" s="83">
        <f t="shared" si="1029"/>
        <v>0</v>
      </c>
      <c r="Y834" s="83">
        <f t="shared" si="1029"/>
        <v>0</v>
      </c>
      <c r="Z834" s="83">
        <f t="shared" si="1029"/>
        <v>0</v>
      </c>
      <c r="AA834" s="83">
        <f t="shared" si="1029"/>
        <v>0</v>
      </c>
      <c r="AB834" s="83">
        <f t="shared" si="1029"/>
        <v>0</v>
      </c>
      <c r="AC834" s="83">
        <f t="shared" si="1029"/>
        <v>0</v>
      </c>
      <c r="AD834" s="83">
        <f t="shared" si="1029"/>
        <v>0</v>
      </c>
      <c r="AE834" s="83">
        <f t="shared" si="1029"/>
        <v>0</v>
      </c>
      <c r="AF834" s="83">
        <f t="shared" si="1029"/>
        <v>0</v>
      </c>
      <c r="AG834" s="83">
        <f t="shared" si="1029"/>
        <v>0</v>
      </c>
      <c r="AI834" s="144">
        <f t="shared" si="1043"/>
        <v>0</v>
      </c>
      <c r="AJ834" s="83">
        <f t="shared" si="1030"/>
        <v>0</v>
      </c>
      <c r="AK834" s="83">
        <f t="shared" si="1030"/>
        <v>0</v>
      </c>
      <c r="AL834" s="83">
        <f t="shared" si="1030"/>
        <v>0</v>
      </c>
      <c r="AM834" s="83">
        <f t="shared" si="1030"/>
        <v>0</v>
      </c>
      <c r="AN834" s="83">
        <f t="shared" si="1030"/>
        <v>0</v>
      </c>
      <c r="AO834" s="83">
        <f t="shared" si="1030"/>
        <v>0</v>
      </c>
      <c r="AP834" s="83">
        <f t="shared" si="1030"/>
        <v>0</v>
      </c>
      <c r="AQ834" s="83">
        <f t="shared" si="1030"/>
        <v>0</v>
      </c>
      <c r="AR834" s="83">
        <f t="shared" si="1030"/>
        <v>0</v>
      </c>
      <c r="AS834" s="83">
        <f t="shared" si="1030"/>
        <v>0</v>
      </c>
      <c r="AT834" s="83">
        <f t="shared" si="1030"/>
        <v>0</v>
      </c>
      <c r="AU834" s="155"/>
      <c r="AV834" s="2">
        <f t="shared" si="1044"/>
        <v>0</v>
      </c>
      <c r="AW834" s="2">
        <f t="shared" si="965"/>
        <v>0</v>
      </c>
      <c r="AX834" s="2">
        <f t="shared" si="1031"/>
        <v>0</v>
      </c>
      <c r="AY834" s="2">
        <f t="shared" si="1032"/>
        <v>0</v>
      </c>
      <c r="AZ834" s="2">
        <f t="shared" si="1033"/>
        <v>0</v>
      </c>
      <c r="BA834" s="2">
        <f t="shared" si="1034"/>
        <v>0</v>
      </c>
      <c r="BB834" s="2">
        <f t="shared" si="1035"/>
        <v>0</v>
      </c>
      <c r="BC834" s="2">
        <f t="shared" si="1036"/>
        <v>0</v>
      </c>
      <c r="BD834" s="2">
        <f t="shared" si="1037"/>
        <v>0</v>
      </c>
      <c r="BE834" s="2">
        <f t="shared" si="1038"/>
        <v>0</v>
      </c>
      <c r="BF834" s="2">
        <f t="shared" si="1039"/>
        <v>0</v>
      </c>
      <c r="BG834" s="2">
        <f t="shared" si="1040"/>
        <v>0</v>
      </c>
      <c r="BI834" s="83">
        <f>BG834+BI695</f>
        <v>0</v>
      </c>
      <c r="BJ834" s="83" t="e">
        <f t="shared" ref="BJ834:BT834" si="1051">BI834+BJ695</f>
        <v>#REF!</v>
      </c>
      <c r="BK834" s="83" t="e">
        <f t="shared" si="1051"/>
        <v>#REF!</v>
      </c>
      <c r="BL834" s="83" t="e">
        <f t="shared" si="1051"/>
        <v>#REF!</v>
      </c>
      <c r="BM834" s="83" t="e">
        <f t="shared" si="1051"/>
        <v>#REF!</v>
      </c>
      <c r="BN834" s="83" t="e">
        <f t="shared" si="1051"/>
        <v>#REF!</v>
      </c>
      <c r="BO834" s="83" t="e">
        <f t="shared" si="1051"/>
        <v>#REF!</v>
      </c>
      <c r="BP834" s="83" t="e">
        <f t="shared" si="1051"/>
        <v>#REF!</v>
      </c>
      <c r="BQ834" s="83" t="e">
        <f t="shared" si="1051"/>
        <v>#REF!</v>
      </c>
      <c r="BR834" s="83" t="e">
        <f t="shared" si="1051"/>
        <v>#REF!</v>
      </c>
      <c r="BS834" s="83" t="e">
        <f t="shared" si="1051"/>
        <v>#REF!</v>
      </c>
      <c r="BT834" s="83" t="e">
        <f t="shared" si="1051"/>
        <v>#REF!</v>
      </c>
      <c r="BV834" s="83" t="e">
        <f>BT834+BV695</f>
        <v>#REF!</v>
      </c>
      <c r="BW834" s="83" t="e">
        <f t="shared" ref="BW834:CG834" si="1052">BV834+BW695</f>
        <v>#REF!</v>
      </c>
      <c r="BX834" s="83" t="e">
        <f t="shared" si="1052"/>
        <v>#REF!</v>
      </c>
      <c r="BY834" s="83" t="e">
        <f t="shared" si="1052"/>
        <v>#REF!</v>
      </c>
      <c r="BZ834" s="83" t="e">
        <f t="shared" si="1052"/>
        <v>#REF!</v>
      </c>
      <c r="CA834" s="83" t="e">
        <f t="shared" si="1052"/>
        <v>#REF!</v>
      </c>
      <c r="CB834" s="83" t="e">
        <f t="shared" si="1052"/>
        <v>#REF!</v>
      </c>
      <c r="CC834" s="83" t="e">
        <f t="shared" si="1052"/>
        <v>#REF!</v>
      </c>
      <c r="CD834" s="83" t="e">
        <f t="shared" si="1052"/>
        <v>#REF!</v>
      </c>
      <c r="CE834" s="83" t="e">
        <f t="shared" si="1052"/>
        <v>#REF!</v>
      </c>
      <c r="CF834" s="83" t="e">
        <f t="shared" si="1052"/>
        <v>#REF!</v>
      </c>
      <c r="CG834" s="83" t="e">
        <f t="shared" si="1052"/>
        <v>#REF!</v>
      </c>
      <c r="CI834" s="83" t="e">
        <f>CG834+CI695</f>
        <v>#REF!</v>
      </c>
      <c r="CJ834" s="83" t="e">
        <f t="shared" ref="CJ834:CT834" si="1053">CI834+CJ695</f>
        <v>#REF!</v>
      </c>
      <c r="CK834" s="83" t="e">
        <f t="shared" si="1053"/>
        <v>#REF!</v>
      </c>
      <c r="CL834" s="83" t="e">
        <f t="shared" si="1053"/>
        <v>#REF!</v>
      </c>
      <c r="CM834" s="83" t="e">
        <f t="shared" si="1053"/>
        <v>#REF!</v>
      </c>
      <c r="CN834" s="83" t="e">
        <f t="shared" si="1053"/>
        <v>#REF!</v>
      </c>
      <c r="CO834" s="83" t="e">
        <f t="shared" si="1053"/>
        <v>#REF!</v>
      </c>
      <c r="CP834" s="83" t="e">
        <f t="shared" si="1053"/>
        <v>#REF!</v>
      </c>
      <c r="CQ834" s="83" t="e">
        <f t="shared" si="1053"/>
        <v>#REF!</v>
      </c>
      <c r="CR834" s="83" t="e">
        <f t="shared" si="1053"/>
        <v>#REF!</v>
      </c>
      <c r="CS834" s="83" t="e">
        <f t="shared" si="1053"/>
        <v>#REF!</v>
      </c>
      <c r="CT834" s="83" t="e">
        <f t="shared" si="1053"/>
        <v>#REF!</v>
      </c>
      <c r="CV834" s="83" t="e">
        <f>CT834+CV695</f>
        <v>#REF!</v>
      </c>
      <c r="CW834" s="83" t="e">
        <f t="shared" ref="CW834:DG834" si="1054">CV834+CW695</f>
        <v>#REF!</v>
      </c>
      <c r="CX834" s="83" t="e">
        <f t="shared" si="1054"/>
        <v>#REF!</v>
      </c>
      <c r="CY834" s="83" t="e">
        <f t="shared" si="1054"/>
        <v>#REF!</v>
      </c>
      <c r="CZ834" s="83" t="e">
        <f t="shared" si="1054"/>
        <v>#REF!</v>
      </c>
      <c r="DA834" s="83" t="e">
        <f t="shared" si="1054"/>
        <v>#REF!</v>
      </c>
      <c r="DB834" s="83" t="e">
        <f t="shared" si="1054"/>
        <v>#REF!</v>
      </c>
      <c r="DC834" s="83" t="e">
        <f t="shared" si="1054"/>
        <v>#REF!</v>
      </c>
      <c r="DD834" s="83" t="e">
        <f t="shared" si="1054"/>
        <v>#REF!</v>
      </c>
      <c r="DE834" s="83" t="e">
        <f t="shared" si="1054"/>
        <v>#REF!</v>
      </c>
      <c r="DF834" s="83" t="e">
        <f t="shared" si="1054"/>
        <v>#REF!</v>
      </c>
      <c r="DG834" s="83" t="e">
        <f t="shared" si="1054"/>
        <v>#REF!</v>
      </c>
      <c r="DI834" s="83" t="e">
        <f>DG834+DI695</f>
        <v>#REF!</v>
      </c>
      <c r="DJ834" s="83" t="e">
        <f t="shared" ref="DJ834:DT834" si="1055">DI834+DJ695</f>
        <v>#REF!</v>
      </c>
      <c r="DK834" s="83" t="e">
        <f t="shared" si="1055"/>
        <v>#REF!</v>
      </c>
      <c r="DL834" s="83" t="e">
        <f t="shared" si="1055"/>
        <v>#REF!</v>
      </c>
      <c r="DM834" s="83" t="e">
        <f t="shared" si="1055"/>
        <v>#REF!</v>
      </c>
      <c r="DN834" s="83" t="e">
        <f t="shared" si="1055"/>
        <v>#REF!</v>
      </c>
      <c r="DO834" s="83" t="e">
        <f t="shared" si="1055"/>
        <v>#REF!</v>
      </c>
      <c r="DP834" s="83" t="e">
        <f t="shared" si="1055"/>
        <v>#REF!</v>
      </c>
      <c r="DQ834" s="83" t="e">
        <f t="shared" si="1055"/>
        <v>#REF!</v>
      </c>
      <c r="DR834" s="83" t="e">
        <f t="shared" si="1055"/>
        <v>#REF!</v>
      </c>
      <c r="DS834" s="83" t="e">
        <f t="shared" si="1055"/>
        <v>#REF!</v>
      </c>
      <c r="DT834" s="83" t="e">
        <f t="shared" si="1055"/>
        <v>#REF!</v>
      </c>
      <c r="DV834" s="83" t="e">
        <f>DT834+DV695</f>
        <v>#REF!</v>
      </c>
      <c r="DW834" s="83" t="e">
        <f t="shared" ref="DW834:EG834" si="1056">DV834+DW695</f>
        <v>#REF!</v>
      </c>
      <c r="DX834" s="83" t="e">
        <f t="shared" si="1056"/>
        <v>#REF!</v>
      </c>
      <c r="DY834" s="83" t="e">
        <f t="shared" si="1056"/>
        <v>#REF!</v>
      </c>
      <c r="DZ834" s="83" t="e">
        <f t="shared" si="1056"/>
        <v>#REF!</v>
      </c>
      <c r="EA834" s="83" t="e">
        <f t="shared" si="1056"/>
        <v>#REF!</v>
      </c>
      <c r="EB834" s="83" t="e">
        <f t="shared" si="1056"/>
        <v>#REF!</v>
      </c>
      <c r="EC834" s="83" t="e">
        <f t="shared" si="1056"/>
        <v>#REF!</v>
      </c>
      <c r="ED834" s="83" t="e">
        <f t="shared" si="1056"/>
        <v>#REF!</v>
      </c>
      <c r="EE834" s="83" t="e">
        <f t="shared" si="1056"/>
        <v>#REF!</v>
      </c>
      <c r="EF834" s="83" t="e">
        <f t="shared" si="1056"/>
        <v>#REF!</v>
      </c>
      <c r="EG834" s="83" t="e">
        <f t="shared" si="1056"/>
        <v>#REF!</v>
      </c>
    </row>
    <row r="835" spans="1:138" ht="15.75" x14ac:dyDescent="0.25">
      <c r="B835" s="1" t="s">
        <v>159</v>
      </c>
      <c r="E835" s="161"/>
      <c r="H835" s="89">
        <f t="shared" ref="H835:T835" si="1057">SUM(H700:H834)</f>
        <v>0</v>
      </c>
      <c r="I835" s="190">
        <f t="shared" si="1057"/>
        <v>0</v>
      </c>
      <c r="J835" s="190">
        <f t="shared" si="1057"/>
        <v>0</v>
      </c>
      <c r="K835" s="190">
        <f t="shared" si="1057"/>
        <v>0</v>
      </c>
      <c r="L835" s="190">
        <f t="shared" si="1057"/>
        <v>0</v>
      </c>
      <c r="M835" s="190">
        <f t="shared" si="1057"/>
        <v>0</v>
      </c>
      <c r="N835" s="190">
        <f t="shared" si="1057"/>
        <v>0</v>
      </c>
      <c r="O835" s="190">
        <f t="shared" si="1057"/>
        <v>0</v>
      </c>
      <c r="P835" s="190">
        <f t="shared" si="1057"/>
        <v>0</v>
      </c>
      <c r="Q835" s="190">
        <f t="shared" si="1057"/>
        <v>0</v>
      </c>
      <c r="R835" s="190">
        <f t="shared" si="1057"/>
        <v>0</v>
      </c>
      <c r="S835" s="190">
        <f t="shared" si="1057"/>
        <v>0</v>
      </c>
      <c r="T835" s="190">
        <f t="shared" si="1057"/>
        <v>0</v>
      </c>
      <c r="U835" s="167">
        <f>(U140-U279+H835)-T835</f>
        <v>0</v>
      </c>
      <c r="V835" s="150">
        <f t="shared" ref="V835:AG835" si="1058">SUM(V700:V834)</f>
        <v>0</v>
      </c>
      <c r="W835" s="150">
        <f t="shared" si="1058"/>
        <v>0</v>
      </c>
      <c r="X835" s="150">
        <f t="shared" si="1058"/>
        <v>20524.810000000005</v>
      </c>
      <c r="Y835" s="150">
        <f t="shared" si="1058"/>
        <v>89423.959999999992</v>
      </c>
      <c r="Z835" s="150">
        <f t="shared" si="1058"/>
        <v>119898.74</v>
      </c>
      <c r="AA835" s="150">
        <f t="shared" si="1058"/>
        <v>153172.41999999998</v>
      </c>
      <c r="AB835" s="150">
        <f t="shared" si="1058"/>
        <v>192164.02</v>
      </c>
      <c r="AC835" s="150">
        <f t="shared" si="1058"/>
        <v>309099.71999999997</v>
      </c>
      <c r="AD835" s="150">
        <f t="shared" si="1058"/>
        <v>387358.65999999992</v>
      </c>
      <c r="AE835" s="150">
        <f t="shared" si="1058"/>
        <v>503396.93</v>
      </c>
      <c r="AF835" s="150">
        <f t="shared" si="1058"/>
        <v>691305.57</v>
      </c>
      <c r="AG835" s="150">
        <f t="shared" si="1058"/>
        <v>700868.29999999993</v>
      </c>
      <c r="AH835" s="170">
        <f>ROUND((AH140-AH279+T835)-AG835,2)</f>
        <v>0</v>
      </c>
      <c r="AI835" s="150">
        <f t="shared" ref="AI835:AT835" si="1059">SUM(AI700:AI834)</f>
        <v>1017627.2000000001</v>
      </c>
      <c r="AJ835" s="150">
        <f t="shared" si="1059"/>
        <v>1330886.1000000001</v>
      </c>
      <c r="AK835" s="150">
        <f t="shared" si="1059"/>
        <v>1450009.55</v>
      </c>
      <c r="AL835" s="150">
        <f t="shared" si="1059"/>
        <v>1566357.14</v>
      </c>
      <c r="AM835" s="150">
        <f t="shared" si="1059"/>
        <v>1789004.4100000001</v>
      </c>
      <c r="AN835" s="150">
        <f t="shared" si="1059"/>
        <v>2011651.6800000002</v>
      </c>
      <c r="AO835" s="150">
        <f t="shared" si="1059"/>
        <v>2269515.9399999995</v>
      </c>
      <c r="AP835" s="150">
        <f t="shared" si="1059"/>
        <v>2550380.1999999993</v>
      </c>
      <c r="AQ835" s="150">
        <f t="shared" si="1059"/>
        <v>2221139.5299999998</v>
      </c>
      <c r="AR835" s="150">
        <f t="shared" si="1059"/>
        <v>2466142.4499999993</v>
      </c>
      <c r="AS835" s="150">
        <f t="shared" si="1059"/>
        <v>1846369.58</v>
      </c>
      <c r="AT835" s="150">
        <f t="shared" si="1059"/>
        <v>1908141.2500000002</v>
      </c>
      <c r="AU835" s="170">
        <f>ROUND((AU140-AU279+AG835)-AT835,2)</f>
        <v>0</v>
      </c>
      <c r="AV835" s="150">
        <f t="shared" ref="AV835:BG835" si="1060">SUM(AV700:AV834)</f>
        <v>1950582.3800000001</v>
      </c>
      <c r="AW835" s="150">
        <f t="shared" si="1060"/>
        <v>2293538.0599999996</v>
      </c>
      <c r="AX835" s="150">
        <f t="shared" si="1060"/>
        <v>2662205.3599999989</v>
      </c>
      <c r="AY835" s="150">
        <f t="shared" si="1060"/>
        <v>2614700.4299999997</v>
      </c>
      <c r="AZ835" s="150">
        <f t="shared" si="1060"/>
        <v>3019639.7299999991</v>
      </c>
      <c r="BA835" s="150">
        <f t="shared" si="1060"/>
        <v>2588591.2999999998</v>
      </c>
      <c r="BB835" s="150">
        <f t="shared" si="1060"/>
        <v>2166060.36</v>
      </c>
      <c r="BC835" s="150">
        <f t="shared" si="1060"/>
        <v>2295529.8299999996</v>
      </c>
      <c r="BD835" s="150">
        <f t="shared" si="1060"/>
        <v>1714803.03</v>
      </c>
      <c r="BE835" s="150">
        <f t="shared" si="1060"/>
        <v>1541388.04</v>
      </c>
      <c r="BF835" s="150">
        <f t="shared" si="1060"/>
        <v>1475539.77</v>
      </c>
      <c r="BG835" s="150">
        <f t="shared" si="1060"/>
        <v>1603703.81</v>
      </c>
      <c r="BH835" s="191">
        <f>ROUND((BH140-BH279+AT835)-BG835,2)</f>
        <v>0</v>
      </c>
      <c r="BI835" s="150">
        <f t="shared" ref="BI835:BT835" si="1061">SUM(BI700:BI834)</f>
        <v>0</v>
      </c>
      <c r="BJ835" s="150" t="e">
        <f t="shared" si="1061"/>
        <v>#REF!</v>
      </c>
      <c r="BK835" s="150" t="e">
        <f t="shared" si="1061"/>
        <v>#REF!</v>
      </c>
      <c r="BL835" s="150" t="e">
        <f t="shared" si="1061"/>
        <v>#REF!</v>
      </c>
      <c r="BM835" s="150" t="e">
        <f t="shared" si="1061"/>
        <v>#REF!</v>
      </c>
      <c r="BN835" s="150" t="e">
        <f t="shared" si="1061"/>
        <v>#REF!</v>
      </c>
      <c r="BO835" s="150" t="e">
        <f t="shared" si="1061"/>
        <v>#REF!</v>
      </c>
      <c r="BP835" s="150" t="e">
        <f t="shared" si="1061"/>
        <v>#REF!</v>
      </c>
      <c r="BQ835" s="150" t="e">
        <f t="shared" si="1061"/>
        <v>#REF!</v>
      </c>
      <c r="BR835" s="150" t="e">
        <f t="shared" si="1061"/>
        <v>#REF!</v>
      </c>
      <c r="BS835" s="150" t="e">
        <f t="shared" si="1061"/>
        <v>#REF!</v>
      </c>
      <c r="BT835" s="150" t="e">
        <f t="shared" si="1061"/>
        <v>#REF!</v>
      </c>
      <c r="BU835" s="191" t="e">
        <f>BU696+BG835-BT835</f>
        <v>#REF!</v>
      </c>
      <c r="BV835" s="150" t="e">
        <f t="shared" ref="BV835:CG835" si="1062">SUM(BV700:BV834)</f>
        <v>#REF!</v>
      </c>
      <c r="BW835" s="150" t="e">
        <f t="shared" si="1062"/>
        <v>#REF!</v>
      </c>
      <c r="BX835" s="150" t="e">
        <f t="shared" si="1062"/>
        <v>#REF!</v>
      </c>
      <c r="BY835" s="150" t="e">
        <f t="shared" si="1062"/>
        <v>#REF!</v>
      </c>
      <c r="BZ835" s="150" t="e">
        <f t="shared" si="1062"/>
        <v>#REF!</v>
      </c>
      <c r="CA835" s="150" t="e">
        <f t="shared" si="1062"/>
        <v>#REF!</v>
      </c>
      <c r="CB835" s="150" t="e">
        <f t="shared" si="1062"/>
        <v>#REF!</v>
      </c>
      <c r="CC835" s="150" t="e">
        <f t="shared" si="1062"/>
        <v>#REF!</v>
      </c>
      <c r="CD835" s="150" t="e">
        <f t="shared" si="1062"/>
        <v>#REF!</v>
      </c>
      <c r="CE835" s="150" t="e">
        <f t="shared" si="1062"/>
        <v>#REF!</v>
      </c>
      <c r="CF835" s="150" t="e">
        <f t="shared" si="1062"/>
        <v>#REF!</v>
      </c>
      <c r="CG835" s="150" t="e">
        <f t="shared" si="1062"/>
        <v>#REF!</v>
      </c>
      <c r="CH835" s="191" t="e">
        <f>CH696+BT835-CG835</f>
        <v>#REF!</v>
      </c>
      <c r="CI835" s="150" t="e">
        <f t="shared" ref="CI835:CT835" si="1063">SUM(CI700:CI834)</f>
        <v>#REF!</v>
      </c>
      <c r="CJ835" s="150" t="e">
        <f t="shared" si="1063"/>
        <v>#REF!</v>
      </c>
      <c r="CK835" s="150" t="e">
        <f t="shared" si="1063"/>
        <v>#REF!</v>
      </c>
      <c r="CL835" s="150" t="e">
        <f t="shared" si="1063"/>
        <v>#REF!</v>
      </c>
      <c r="CM835" s="150" t="e">
        <f t="shared" si="1063"/>
        <v>#REF!</v>
      </c>
      <c r="CN835" s="150" t="e">
        <f t="shared" si="1063"/>
        <v>#REF!</v>
      </c>
      <c r="CO835" s="150" t="e">
        <f t="shared" si="1063"/>
        <v>#REF!</v>
      </c>
      <c r="CP835" s="150" t="e">
        <f t="shared" si="1063"/>
        <v>#REF!</v>
      </c>
      <c r="CQ835" s="150" t="e">
        <f t="shared" si="1063"/>
        <v>#REF!</v>
      </c>
      <c r="CR835" s="150" t="e">
        <f t="shared" si="1063"/>
        <v>#REF!</v>
      </c>
      <c r="CS835" s="150" t="e">
        <f t="shared" si="1063"/>
        <v>#REF!</v>
      </c>
      <c r="CT835" s="150" t="e">
        <f t="shared" si="1063"/>
        <v>#REF!</v>
      </c>
      <c r="CU835" s="191" t="e">
        <f>CU696+CG835-CT835</f>
        <v>#REF!</v>
      </c>
      <c r="CV835" s="150" t="e">
        <f t="shared" ref="CV835:DG835" si="1064">SUM(CV700:CV834)</f>
        <v>#REF!</v>
      </c>
      <c r="CW835" s="150" t="e">
        <f t="shared" si="1064"/>
        <v>#REF!</v>
      </c>
      <c r="CX835" s="150" t="e">
        <f t="shared" si="1064"/>
        <v>#REF!</v>
      </c>
      <c r="CY835" s="150" t="e">
        <f t="shared" si="1064"/>
        <v>#REF!</v>
      </c>
      <c r="CZ835" s="150" t="e">
        <f t="shared" si="1064"/>
        <v>#REF!</v>
      </c>
      <c r="DA835" s="150" t="e">
        <f t="shared" si="1064"/>
        <v>#REF!</v>
      </c>
      <c r="DB835" s="150" t="e">
        <f t="shared" si="1064"/>
        <v>#REF!</v>
      </c>
      <c r="DC835" s="150" t="e">
        <f t="shared" si="1064"/>
        <v>#REF!</v>
      </c>
      <c r="DD835" s="150" t="e">
        <f t="shared" si="1064"/>
        <v>#REF!</v>
      </c>
      <c r="DE835" s="150" t="e">
        <f t="shared" si="1064"/>
        <v>#REF!</v>
      </c>
      <c r="DF835" s="150" t="e">
        <f t="shared" si="1064"/>
        <v>#REF!</v>
      </c>
      <c r="DG835" s="150" t="e">
        <f t="shared" si="1064"/>
        <v>#REF!</v>
      </c>
      <c r="DH835" s="191" t="e">
        <f>DH696+CT835-DG835</f>
        <v>#REF!</v>
      </c>
      <c r="DI835" s="150" t="e">
        <f t="shared" ref="DI835:DT835" si="1065">SUM(DI700:DI834)</f>
        <v>#REF!</v>
      </c>
      <c r="DJ835" s="150" t="e">
        <f t="shared" si="1065"/>
        <v>#REF!</v>
      </c>
      <c r="DK835" s="150" t="e">
        <f t="shared" si="1065"/>
        <v>#REF!</v>
      </c>
      <c r="DL835" s="150" t="e">
        <f t="shared" si="1065"/>
        <v>#REF!</v>
      </c>
      <c r="DM835" s="150" t="e">
        <f t="shared" si="1065"/>
        <v>#REF!</v>
      </c>
      <c r="DN835" s="150" t="e">
        <f t="shared" si="1065"/>
        <v>#REF!</v>
      </c>
      <c r="DO835" s="150" t="e">
        <f t="shared" si="1065"/>
        <v>#REF!</v>
      </c>
      <c r="DP835" s="150" t="e">
        <f t="shared" si="1065"/>
        <v>#REF!</v>
      </c>
      <c r="DQ835" s="150" t="e">
        <f t="shared" si="1065"/>
        <v>#REF!</v>
      </c>
      <c r="DR835" s="150" t="e">
        <f t="shared" si="1065"/>
        <v>#REF!</v>
      </c>
      <c r="DS835" s="150" t="e">
        <f t="shared" si="1065"/>
        <v>#REF!</v>
      </c>
      <c r="DT835" s="150" t="e">
        <f t="shared" si="1065"/>
        <v>#REF!</v>
      </c>
      <c r="DU835" s="191" t="e">
        <f>DU696+DG835-DT835</f>
        <v>#REF!</v>
      </c>
      <c r="DV835" s="150" t="e">
        <f t="shared" ref="DV835:EG835" si="1066">SUM(DV700:DV834)</f>
        <v>#REF!</v>
      </c>
      <c r="DW835" s="150" t="e">
        <f t="shared" si="1066"/>
        <v>#REF!</v>
      </c>
      <c r="DX835" s="150" t="e">
        <f t="shared" si="1066"/>
        <v>#REF!</v>
      </c>
      <c r="DY835" s="150" t="e">
        <f t="shared" si="1066"/>
        <v>#REF!</v>
      </c>
      <c r="DZ835" s="150" t="e">
        <f t="shared" si="1066"/>
        <v>#REF!</v>
      </c>
      <c r="EA835" s="150" t="e">
        <f t="shared" si="1066"/>
        <v>#REF!</v>
      </c>
      <c r="EB835" s="150" t="e">
        <f t="shared" si="1066"/>
        <v>#REF!</v>
      </c>
      <c r="EC835" s="150" t="e">
        <f t="shared" si="1066"/>
        <v>#REF!</v>
      </c>
      <c r="ED835" s="150" t="e">
        <f t="shared" si="1066"/>
        <v>#REF!</v>
      </c>
      <c r="EE835" s="150" t="e">
        <f t="shared" si="1066"/>
        <v>#REF!</v>
      </c>
      <c r="EF835" s="150" t="e">
        <f t="shared" si="1066"/>
        <v>#REF!</v>
      </c>
      <c r="EG835" s="150" t="e">
        <f t="shared" si="1066"/>
        <v>#REF!</v>
      </c>
      <c r="EH835" s="191" t="e">
        <f>EH696+DT835-EG835</f>
        <v>#REF!</v>
      </c>
    </row>
    <row r="836" spans="1:138" x14ac:dyDescent="0.2">
      <c r="E836" s="161"/>
      <c r="H836" s="148"/>
      <c r="I836" s="191"/>
      <c r="J836" s="191"/>
      <c r="K836" s="191"/>
      <c r="L836" s="191"/>
      <c r="M836" s="191"/>
      <c r="N836" s="191"/>
      <c r="O836" s="191"/>
      <c r="P836" s="191"/>
      <c r="Q836" s="191"/>
      <c r="R836" s="191"/>
      <c r="S836" s="191"/>
      <c r="T836" s="191"/>
      <c r="U836" s="191"/>
      <c r="V836" s="191"/>
      <c r="W836" s="191"/>
      <c r="X836" s="191"/>
      <c r="Y836" s="191"/>
      <c r="Z836" s="191"/>
      <c r="AA836" s="191"/>
      <c r="AB836" s="191"/>
      <c r="AC836" s="191"/>
      <c r="AD836" s="191"/>
      <c r="AE836" s="191"/>
      <c r="AF836" s="191"/>
      <c r="AG836" s="191"/>
      <c r="AH836" s="170"/>
      <c r="AI836" s="191"/>
      <c r="AJ836" s="191"/>
      <c r="AK836" s="191"/>
      <c r="AL836" s="191"/>
      <c r="AM836" s="191"/>
      <c r="AN836" s="191"/>
      <c r="AO836" s="191"/>
      <c r="AP836" s="191"/>
      <c r="AQ836" s="191"/>
      <c r="AR836" s="191"/>
      <c r="AS836" s="191"/>
      <c r="AT836" s="191"/>
      <c r="AU836" s="170"/>
      <c r="AV836" s="191"/>
      <c r="AW836" s="191"/>
      <c r="AX836" s="191"/>
      <c r="AY836" s="191"/>
      <c r="AZ836" s="191"/>
      <c r="BA836" s="191"/>
      <c r="BB836" s="191"/>
      <c r="BC836" s="191"/>
      <c r="BD836" s="191"/>
      <c r="BE836" s="191"/>
      <c r="BF836" s="191"/>
      <c r="BG836" s="191"/>
      <c r="BI836" s="191"/>
      <c r="BJ836" s="191"/>
      <c r="BK836" s="191"/>
      <c r="BL836" s="191"/>
      <c r="BM836" s="191"/>
      <c r="BN836" s="191"/>
      <c r="BO836" s="191"/>
      <c r="BP836" s="191"/>
      <c r="BQ836" s="191"/>
      <c r="BR836" s="191"/>
      <c r="BS836" s="191"/>
      <c r="BT836" s="191"/>
      <c r="BV836" s="191"/>
      <c r="BW836" s="191"/>
      <c r="BX836" s="191"/>
      <c r="BY836" s="191"/>
      <c r="BZ836" s="191"/>
      <c r="CA836" s="191"/>
      <c r="CB836" s="191"/>
      <c r="CC836" s="191"/>
      <c r="CD836" s="191"/>
      <c r="CE836" s="191"/>
      <c r="CF836" s="191"/>
      <c r="CG836" s="191"/>
      <c r="CI836" s="191"/>
      <c r="CJ836" s="191"/>
      <c r="CK836" s="191"/>
      <c r="CL836" s="191"/>
      <c r="CM836" s="191"/>
      <c r="CN836" s="191"/>
      <c r="CO836" s="191"/>
      <c r="CP836" s="191"/>
      <c r="CQ836" s="191"/>
      <c r="CR836" s="191"/>
      <c r="CS836" s="191"/>
      <c r="CT836" s="191"/>
      <c r="CV836" s="191"/>
      <c r="CW836" s="191"/>
      <c r="CX836" s="191"/>
      <c r="CY836" s="191"/>
      <c r="CZ836" s="191"/>
      <c r="DA836" s="191"/>
      <c r="DB836" s="191"/>
      <c r="DC836" s="191"/>
      <c r="DD836" s="191"/>
      <c r="DE836" s="191"/>
      <c r="DF836" s="191"/>
      <c r="DG836" s="191"/>
      <c r="DI836" s="191"/>
      <c r="DJ836" s="191"/>
      <c r="DK836" s="191"/>
      <c r="DL836" s="191"/>
      <c r="DM836" s="191"/>
      <c r="DN836" s="191"/>
      <c r="DO836" s="191"/>
      <c r="DP836" s="191"/>
      <c r="DQ836" s="191"/>
      <c r="DR836" s="191"/>
      <c r="DS836" s="191"/>
      <c r="DT836" s="191"/>
      <c r="DV836" s="191"/>
      <c r="DW836" s="191"/>
      <c r="DX836" s="191"/>
      <c r="DY836" s="191"/>
      <c r="DZ836" s="191"/>
      <c r="EA836" s="191"/>
      <c r="EB836" s="191"/>
      <c r="EC836" s="191"/>
      <c r="ED836" s="191"/>
      <c r="EE836" s="191"/>
      <c r="EF836" s="191"/>
      <c r="EG836" s="191"/>
    </row>
    <row r="837" spans="1:138" ht="15.6" hidden="1" customHeight="1" x14ac:dyDescent="0.2">
      <c r="E837" s="161"/>
      <c r="AU837" s="155"/>
    </row>
    <row r="838" spans="1:138" s="1" customFormat="1" ht="18.75" hidden="1" x14ac:dyDescent="0.3">
      <c r="B838" s="192" t="s">
        <v>128</v>
      </c>
      <c r="C838" s="1" t="s">
        <v>195</v>
      </c>
      <c r="H838" s="2"/>
      <c r="I838" s="85" t="str">
        <f t="shared" ref="I838:T838" si="1067">I4</f>
        <v>Jan</v>
      </c>
      <c r="J838" s="85" t="str">
        <f t="shared" si="1067"/>
        <v>Feb</v>
      </c>
      <c r="K838" s="85" t="str">
        <f t="shared" si="1067"/>
        <v>Mar</v>
      </c>
      <c r="L838" s="85" t="str">
        <f t="shared" si="1067"/>
        <v>Apr</v>
      </c>
      <c r="M838" s="85" t="str">
        <f t="shared" si="1067"/>
        <v>May</v>
      </c>
      <c r="N838" s="85" t="str">
        <f t="shared" si="1067"/>
        <v>Jun</v>
      </c>
      <c r="O838" s="85" t="str">
        <f t="shared" si="1067"/>
        <v>Jul</v>
      </c>
      <c r="P838" s="85" t="str">
        <f t="shared" si="1067"/>
        <v>Aug</v>
      </c>
      <c r="Q838" s="85" t="str">
        <f t="shared" si="1067"/>
        <v>Sep</v>
      </c>
      <c r="R838" s="85" t="str">
        <f t="shared" si="1067"/>
        <v>Oct</v>
      </c>
      <c r="S838" s="85" t="str">
        <f t="shared" si="1067"/>
        <v>Nov</v>
      </c>
      <c r="T838" s="85" t="str">
        <f t="shared" si="1067"/>
        <v>Dec</v>
      </c>
      <c r="U838" s="173" t="s">
        <v>140</v>
      </c>
      <c r="V838" s="85" t="str">
        <f t="shared" ref="V838:AG838" si="1068">V4</f>
        <v>Jan</v>
      </c>
      <c r="W838" s="85" t="str">
        <f t="shared" si="1068"/>
        <v>Feb</v>
      </c>
      <c r="X838" s="85" t="str">
        <f t="shared" si="1068"/>
        <v>Mar</v>
      </c>
      <c r="Y838" s="85" t="str">
        <f t="shared" si="1068"/>
        <v>Apr</v>
      </c>
      <c r="Z838" s="85" t="str">
        <f t="shared" si="1068"/>
        <v>May</v>
      </c>
      <c r="AA838" s="85" t="str">
        <f t="shared" si="1068"/>
        <v>Jun</v>
      </c>
      <c r="AB838" s="85" t="str">
        <f t="shared" si="1068"/>
        <v>Jul</v>
      </c>
      <c r="AC838" s="85" t="str">
        <f t="shared" si="1068"/>
        <v>Aug</v>
      </c>
      <c r="AD838" s="85" t="str">
        <f t="shared" si="1068"/>
        <v>Sep</v>
      </c>
      <c r="AE838" s="85" t="str">
        <f t="shared" si="1068"/>
        <v>Oct</v>
      </c>
      <c r="AF838" s="85" t="str">
        <f t="shared" si="1068"/>
        <v>Nov</v>
      </c>
      <c r="AG838" s="85" t="str">
        <f t="shared" si="1068"/>
        <v>Dec</v>
      </c>
      <c r="AH838" s="170"/>
      <c r="AI838" s="85" t="str">
        <f t="shared" ref="AI838:AT838" si="1069">AI4</f>
        <v>Jan</v>
      </c>
      <c r="AJ838" s="85" t="str">
        <f t="shared" si="1069"/>
        <v>Feb</v>
      </c>
      <c r="AK838" s="85" t="str">
        <f t="shared" si="1069"/>
        <v>Mar</v>
      </c>
      <c r="AL838" s="85" t="str">
        <f t="shared" si="1069"/>
        <v>Apr</v>
      </c>
      <c r="AM838" s="85" t="str">
        <f t="shared" si="1069"/>
        <v>May</v>
      </c>
      <c r="AN838" s="85" t="str">
        <f t="shared" si="1069"/>
        <v>Jun</v>
      </c>
      <c r="AO838" s="85" t="str">
        <f t="shared" si="1069"/>
        <v>Jul</v>
      </c>
      <c r="AP838" s="85" t="str">
        <f t="shared" si="1069"/>
        <v>Aug</v>
      </c>
      <c r="AQ838" s="85" t="str">
        <f t="shared" si="1069"/>
        <v>Sep</v>
      </c>
      <c r="AR838" s="85" t="str">
        <f t="shared" si="1069"/>
        <v>Oct</v>
      </c>
      <c r="AS838" s="85" t="str">
        <f t="shared" si="1069"/>
        <v>Nov</v>
      </c>
      <c r="AT838" s="85" t="str">
        <f t="shared" si="1069"/>
        <v>Dec</v>
      </c>
      <c r="AU838" s="170"/>
      <c r="AV838" s="85" t="str">
        <f t="shared" ref="AV838:BG838" si="1070">AV4</f>
        <v>Jan</v>
      </c>
      <c r="AW838" s="85" t="str">
        <f t="shared" si="1070"/>
        <v>Feb</v>
      </c>
      <c r="AX838" s="85" t="str">
        <f t="shared" si="1070"/>
        <v>Mar</v>
      </c>
      <c r="AY838" s="85" t="str">
        <f t="shared" si="1070"/>
        <v>Apr</v>
      </c>
      <c r="AZ838" s="85" t="str">
        <f t="shared" si="1070"/>
        <v>May</v>
      </c>
      <c r="BA838" s="85" t="str">
        <f t="shared" si="1070"/>
        <v>Jun</v>
      </c>
      <c r="BB838" s="85" t="str">
        <f t="shared" si="1070"/>
        <v>Jul</v>
      </c>
      <c r="BC838" s="85" t="str">
        <f t="shared" si="1070"/>
        <v>Aug</v>
      </c>
      <c r="BD838" s="85" t="str">
        <f t="shared" si="1070"/>
        <v>Sep</v>
      </c>
      <c r="BE838" s="85" t="str">
        <f t="shared" si="1070"/>
        <v>Oct</v>
      </c>
      <c r="BF838" s="85" t="str">
        <f t="shared" si="1070"/>
        <v>Nov</v>
      </c>
      <c r="BG838" s="85" t="str">
        <f t="shared" si="1070"/>
        <v>Dec</v>
      </c>
      <c r="BI838" s="85" t="str">
        <f t="shared" ref="BI838:BT838" si="1071">BI4</f>
        <v>Jan</v>
      </c>
      <c r="BJ838" s="85" t="str">
        <f t="shared" si="1071"/>
        <v>Feb</v>
      </c>
      <c r="BK838" s="85" t="str">
        <f t="shared" si="1071"/>
        <v>Mar</v>
      </c>
      <c r="BL838" s="85" t="str">
        <f t="shared" si="1071"/>
        <v>Apr</v>
      </c>
      <c r="BM838" s="85" t="str">
        <f t="shared" si="1071"/>
        <v>May</v>
      </c>
      <c r="BN838" s="85" t="str">
        <f t="shared" si="1071"/>
        <v>Jun</v>
      </c>
      <c r="BO838" s="85" t="str">
        <f t="shared" si="1071"/>
        <v>Jul</v>
      </c>
      <c r="BP838" s="85" t="str">
        <f t="shared" si="1071"/>
        <v>Aug</v>
      </c>
      <c r="BQ838" s="85" t="str">
        <f t="shared" si="1071"/>
        <v>Sep</v>
      </c>
      <c r="BR838" s="85" t="str">
        <f t="shared" si="1071"/>
        <v>Oct</v>
      </c>
      <c r="BS838" s="85" t="str">
        <f t="shared" si="1071"/>
        <v>Nov</v>
      </c>
      <c r="BT838" s="85" t="str">
        <f t="shared" si="1071"/>
        <v>Dec</v>
      </c>
      <c r="BV838" s="85" t="str">
        <f t="shared" ref="BV838:CG838" si="1072">BV4</f>
        <v>Jan</v>
      </c>
      <c r="BW838" s="85" t="str">
        <f t="shared" si="1072"/>
        <v>Feb</v>
      </c>
      <c r="BX838" s="85" t="str">
        <f t="shared" si="1072"/>
        <v>Mar</v>
      </c>
      <c r="BY838" s="85" t="str">
        <f t="shared" si="1072"/>
        <v>Apr</v>
      </c>
      <c r="BZ838" s="85" t="str">
        <f t="shared" si="1072"/>
        <v>May</v>
      </c>
      <c r="CA838" s="85" t="str">
        <f t="shared" si="1072"/>
        <v>Jun</v>
      </c>
      <c r="CB838" s="85" t="str">
        <f t="shared" si="1072"/>
        <v>Jul</v>
      </c>
      <c r="CC838" s="85" t="str">
        <f t="shared" si="1072"/>
        <v>Aug</v>
      </c>
      <c r="CD838" s="85" t="str">
        <f t="shared" si="1072"/>
        <v>Sep</v>
      </c>
      <c r="CE838" s="85" t="str">
        <f t="shared" si="1072"/>
        <v>Oct</v>
      </c>
      <c r="CF838" s="85" t="str">
        <f t="shared" si="1072"/>
        <v>Nov</v>
      </c>
      <c r="CG838" s="85" t="str">
        <f t="shared" si="1072"/>
        <v>Dec</v>
      </c>
      <c r="CI838" s="85" t="str">
        <f t="shared" ref="CI838:CT838" si="1073">CI4</f>
        <v>Jan</v>
      </c>
      <c r="CJ838" s="85" t="str">
        <f t="shared" si="1073"/>
        <v>Feb</v>
      </c>
      <c r="CK838" s="85" t="str">
        <f t="shared" si="1073"/>
        <v>Mar</v>
      </c>
      <c r="CL838" s="85" t="str">
        <f t="shared" si="1073"/>
        <v>Apr</v>
      </c>
      <c r="CM838" s="85" t="str">
        <f t="shared" si="1073"/>
        <v>May</v>
      </c>
      <c r="CN838" s="85" t="str">
        <f t="shared" si="1073"/>
        <v>Jun</v>
      </c>
      <c r="CO838" s="85" t="str">
        <f t="shared" si="1073"/>
        <v>Jul</v>
      </c>
      <c r="CP838" s="85" t="str">
        <f t="shared" si="1073"/>
        <v>Aug</v>
      </c>
      <c r="CQ838" s="85" t="str">
        <f t="shared" si="1073"/>
        <v>Sep</v>
      </c>
      <c r="CR838" s="85" t="str">
        <f t="shared" si="1073"/>
        <v>Oct</v>
      </c>
      <c r="CS838" s="85" t="str">
        <f t="shared" si="1073"/>
        <v>Nov</v>
      </c>
      <c r="CT838" s="85" t="str">
        <f t="shared" si="1073"/>
        <v>Dec</v>
      </c>
      <c r="CV838" s="85" t="str">
        <f t="shared" ref="CV838:DG838" si="1074">CV4</f>
        <v>Jan</v>
      </c>
      <c r="CW838" s="85" t="str">
        <f t="shared" si="1074"/>
        <v>Feb</v>
      </c>
      <c r="CX838" s="85" t="str">
        <f t="shared" si="1074"/>
        <v>Mar</v>
      </c>
      <c r="CY838" s="85" t="str">
        <f t="shared" si="1074"/>
        <v>Apr</v>
      </c>
      <c r="CZ838" s="85" t="str">
        <f t="shared" si="1074"/>
        <v>May</v>
      </c>
      <c r="DA838" s="85" t="str">
        <f t="shared" si="1074"/>
        <v>Jun</v>
      </c>
      <c r="DB838" s="85" t="str">
        <f t="shared" si="1074"/>
        <v>Jul</v>
      </c>
      <c r="DC838" s="85" t="str">
        <f t="shared" si="1074"/>
        <v>Aug</v>
      </c>
      <c r="DD838" s="85" t="str">
        <f t="shared" si="1074"/>
        <v>Sep</v>
      </c>
      <c r="DE838" s="85" t="str">
        <f t="shared" si="1074"/>
        <v>Oct</v>
      </c>
      <c r="DF838" s="85" t="str">
        <f t="shared" si="1074"/>
        <v>Nov</v>
      </c>
      <c r="DG838" s="85" t="str">
        <f t="shared" si="1074"/>
        <v>Dec</v>
      </c>
      <c r="DI838" s="85" t="str">
        <f t="shared" ref="DI838:DT838" si="1075">DI4</f>
        <v>Jan</v>
      </c>
      <c r="DJ838" s="85" t="str">
        <f t="shared" si="1075"/>
        <v>Feb</v>
      </c>
      <c r="DK838" s="85" t="str">
        <f t="shared" si="1075"/>
        <v>Mar</v>
      </c>
      <c r="DL838" s="85" t="str">
        <f t="shared" si="1075"/>
        <v>Apr</v>
      </c>
      <c r="DM838" s="85" t="str">
        <f t="shared" si="1075"/>
        <v>May</v>
      </c>
      <c r="DN838" s="85" t="str">
        <f t="shared" si="1075"/>
        <v>Jun</v>
      </c>
      <c r="DO838" s="85" t="str">
        <f t="shared" si="1075"/>
        <v>Jul</v>
      </c>
      <c r="DP838" s="85" t="str">
        <f t="shared" si="1075"/>
        <v>Aug</v>
      </c>
      <c r="DQ838" s="85" t="str">
        <f t="shared" si="1075"/>
        <v>Sep</v>
      </c>
      <c r="DR838" s="85" t="str">
        <f t="shared" si="1075"/>
        <v>Oct</v>
      </c>
      <c r="DS838" s="85" t="str">
        <f t="shared" si="1075"/>
        <v>Nov</v>
      </c>
      <c r="DT838" s="85" t="str">
        <f t="shared" si="1075"/>
        <v>Dec</v>
      </c>
      <c r="DV838" s="85" t="str">
        <f t="shared" ref="DV838:EG838" si="1076">DV4</f>
        <v>Jan</v>
      </c>
      <c r="DW838" s="85" t="str">
        <f t="shared" si="1076"/>
        <v>Feb</v>
      </c>
      <c r="DX838" s="85" t="str">
        <f t="shared" si="1076"/>
        <v>Mar</v>
      </c>
      <c r="DY838" s="85" t="str">
        <f t="shared" si="1076"/>
        <v>Apr</v>
      </c>
      <c r="DZ838" s="85" t="str">
        <f t="shared" si="1076"/>
        <v>May</v>
      </c>
      <c r="EA838" s="85" t="str">
        <f t="shared" si="1076"/>
        <v>Jun</v>
      </c>
      <c r="EB838" s="85" t="str">
        <f t="shared" si="1076"/>
        <v>Jul</v>
      </c>
      <c r="EC838" s="85" t="str">
        <f t="shared" si="1076"/>
        <v>Aug</v>
      </c>
      <c r="ED838" s="85" t="str">
        <f t="shared" si="1076"/>
        <v>Sep</v>
      </c>
      <c r="EE838" s="85" t="str">
        <f t="shared" si="1076"/>
        <v>Oct</v>
      </c>
      <c r="EF838" s="85" t="str">
        <f t="shared" si="1076"/>
        <v>Nov</v>
      </c>
      <c r="EG838" s="85" t="str">
        <f t="shared" si="1076"/>
        <v>Dec</v>
      </c>
    </row>
    <row r="839" spans="1:138" s="1" customFormat="1" ht="15.75" hidden="1" outlineLevel="1" x14ac:dyDescent="0.25">
      <c r="B839" s="1" t="s">
        <v>125</v>
      </c>
      <c r="E839" s="81" t="s">
        <v>147</v>
      </c>
      <c r="H839" s="2"/>
      <c r="I839" s="82">
        <f>I840</f>
        <v>0</v>
      </c>
      <c r="J839" s="82">
        <f t="shared" ref="J839:T839" si="1077">J840</f>
        <v>0</v>
      </c>
      <c r="K839" s="82">
        <f t="shared" si="1077"/>
        <v>0</v>
      </c>
      <c r="L839" s="82">
        <f t="shared" si="1077"/>
        <v>0</v>
      </c>
      <c r="M839" s="82">
        <f t="shared" si="1077"/>
        <v>0</v>
      </c>
      <c r="N839" s="82">
        <f t="shared" si="1077"/>
        <v>0</v>
      </c>
      <c r="O839" s="82">
        <f t="shared" si="1077"/>
        <v>0</v>
      </c>
      <c r="P839" s="82">
        <f t="shared" si="1077"/>
        <v>0</v>
      </c>
      <c r="Q839" s="82">
        <f t="shared" si="1077"/>
        <v>0</v>
      </c>
      <c r="R839" s="82">
        <f t="shared" si="1077"/>
        <v>0</v>
      </c>
      <c r="S839" s="82">
        <f t="shared" si="1077"/>
        <v>0</v>
      </c>
      <c r="T839" s="82">
        <f t="shared" si="1077"/>
        <v>0</v>
      </c>
      <c r="U839" s="183">
        <f>SUM(I839:T839)</f>
        <v>0</v>
      </c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181">
        <f>SUM(V839:AG839)</f>
        <v>0</v>
      </c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181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I839" s="82" t="e">
        <f>#REF!+'Trans Access Enhancements'!BG839</f>
        <v>#REF!</v>
      </c>
      <c r="BJ839" s="82" t="e">
        <f>#REF!+'Trans Access Enhancements'!BI839</f>
        <v>#REF!</v>
      </c>
      <c r="BK839" s="82" t="e">
        <f>#REF!+'Trans Access Enhancements'!BJ839</f>
        <v>#REF!</v>
      </c>
      <c r="BL839" s="82" t="e">
        <f>#REF!+'Trans Access Enhancements'!BK839</f>
        <v>#REF!</v>
      </c>
      <c r="BM839" s="82" t="e">
        <f>#REF!+'Trans Access Enhancements'!BL839</f>
        <v>#REF!</v>
      </c>
      <c r="BN839" s="82" t="e">
        <f>#REF!+'Trans Access Enhancements'!BM839</f>
        <v>#REF!</v>
      </c>
      <c r="BO839" s="82" t="e">
        <f>#REF!+'Trans Access Enhancements'!BN839</f>
        <v>#REF!</v>
      </c>
      <c r="BP839" s="82" t="e">
        <f>#REF!+'Trans Access Enhancements'!BO839</f>
        <v>#REF!</v>
      </c>
      <c r="BQ839" s="82" t="e">
        <f>#REF!+'Trans Access Enhancements'!BP839</f>
        <v>#REF!</v>
      </c>
      <c r="BR839" s="82" t="e">
        <f>#REF!+'Trans Access Enhancements'!BQ839</f>
        <v>#REF!</v>
      </c>
      <c r="BS839" s="82" t="e">
        <f>#REF!+'Trans Access Enhancements'!BR839</f>
        <v>#REF!</v>
      </c>
      <c r="BT839" s="82" t="e">
        <f>#REF!+'Trans Access Enhancements'!BS839</f>
        <v>#REF!</v>
      </c>
      <c r="BV839" s="82" t="e">
        <f>#REF!+'Trans Access Enhancements'!BT839</f>
        <v>#REF!</v>
      </c>
      <c r="BW839" s="82" t="e">
        <f>#REF!+'Trans Access Enhancements'!BV839</f>
        <v>#REF!</v>
      </c>
      <c r="BX839" s="82" t="e">
        <f>#REF!+'Trans Access Enhancements'!BW839</f>
        <v>#REF!</v>
      </c>
      <c r="BY839" s="82" t="e">
        <f>#REF!+'Trans Access Enhancements'!BX839</f>
        <v>#REF!</v>
      </c>
      <c r="BZ839" s="82" t="e">
        <f>#REF!+'Trans Access Enhancements'!BY839</f>
        <v>#REF!</v>
      </c>
      <c r="CA839" s="82" t="e">
        <f>#REF!+'Trans Access Enhancements'!BZ839</f>
        <v>#REF!</v>
      </c>
      <c r="CB839" s="82" t="e">
        <f>#REF!+'Trans Access Enhancements'!CA839</f>
        <v>#REF!</v>
      </c>
      <c r="CC839" s="82" t="e">
        <f>#REF!+'Trans Access Enhancements'!CB839</f>
        <v>#REF!</v>
      </c>
      <c r="CD839" s="82" t="e">
        <f>#REF!+'Trans Access Enhancements'!CC839</f>
        <v>#REF!</v>
      </c>
      <c r="CE839" s="82" t="e">
        <f>#REF!+'Trans Access Enhancements'!CD839</f>
        <v>#REF!</v>
      </c>
      <c r="CF839" s="82" t="e">
        <f>#REF!+'Trans Access Enhancements'!CE839</f>
        <v>#REF!</v>
      </c>
      <c r="CG839" s="82" t="e">
        <f>#REF!+'Trans Access Enhancements'!CF839</f>
        <v>#REF!</v>
      </c>
      <c r="CI839" s="82" t="e">
        <f>#REF!+'Trans Access Enhancements'!CG839</f>
        <v>#REF!</v>
      </c>
      <c r="CJ839" s="82" t="e">
        <f>#REF!+'Trans Access Enhancements'!CI839</f>
        <v>#REF!</v>
      </c>
      <c r="CK839" s="82" t="e">
        <f>#REF!+'Trans Access Enhancements'!CJ839</f>
        <v>#REF!</v>
      </c>
      <c r="CL839" s="82" t="e">
        <f>#REF!+'Trans Access Enhancements'!CK839</f>
        <v>#REF!</v>
      </c>
      <c r="CM839" s="82" t="e">
        <f>#REF!+'Trans Access Enhancements'!CL839</f>
        <v>#REF!</v>
      </c>
      <c r="CN839" s="82" t="e">
        <f>#REF!+'Trans Access Enhancements'!CM839</f>
        <v>#REF!</v>
      </c>
      <c r="CO839" s="82" t="e">
        <f>#REF!+'Trans Access Enhancements'!CN839</f>
        <v>#REF!</v>
      </c>
      <c r="CP839" s="82" t="e">
        <f>#REF!+'Trans Access Enhancements'!CO839</f>
        <v>#REF!</v>
      </c>
      <c r="CQ839" s="82" t="e">
        <f>#REF!+'Trans Access Enhancements'!CP839</f>
        <v>#REF!</v>
      </c>
      <c r="CR839" s="82" t="e">
        <f>#REF!+'Trans Access Enhancements'!CQ839</f>
        <v>#REF!</v>
      </c>
      <c r="CS839" s="82" t="e">
        <f>#REF!+'Trans Access Enhancements'!CR839</f>
        <v>#REF!</v>
      </c>
      <c r="CT839" s="82" t="e">
        <f>#REF!+'Trans Access Enhancements'!CS839</f>
        <v>#REF!</v>
      </c>
      <c r="CV839" s="82" t="e">
        <f>#REF!+'Trans Access Enhancements'!CT839</f>
        <v>#REF!</v>
      </c>
      <c r="CW839" s="82" t="e">
        <f>#REF!+'Trans Access Enhancements'!CV839</f>
        <v>#REF!</v>
      </c>
      <c r="CX839" s="82" t="e">
        <f>#REF!+'Trans Access Enhancements'!CW839</f>
        <v>#REF!</v>
      </c>
      <c r="CY839" s="82" t="e">
        <f>#REF!+'Trans Access Enhancements'!CX839</f>
        <v>#REF!</v>
      </c>
      <c r="CZ839" s="82" t="e">
        <f>#REF!+'Trans Access Enhancements'!CY839</f>
        <v>#REF!</v>
      </c>
      <c r="DA839" s="82" t="e">
        <f>#REF!+'Trans Access Enhancements'!CZ839</f>
        <v>#REF!</v>
      </c>
      <c r="DB839" s="82" t="e">
        <f>#REF!+'Trans Access Enhancements'!DA839</f>
        <v>#REF!</v>
      </c>
      <c r="DC839" s="82" t="e">
        <f>#REF!+'Trans Access Enhancements'!DB839</f>
        <v>#REF!</v>
      </c>
      <c r="DD839" s="82" t="e">
        <f>#REF!+'Trans Access Enhancements'!DC839</f>
        <v>#REF!</v>
      </c>
      <c r="DE839" s="82" t="e">
        <f>#REF!+'Trans Access Enhancements'!DD839</f>
        <v>#REF!</v>
      </c>
      <c r="DF839" s="82" t="e">
        <f>#REF!+'Trans Access Enhancements'!DE839</f>
        <v>#REF!</v>
      </c>
      <c r="DG839" s="82" t="e">
        <f>#REF!+'Trans Access Enhancements'!DF839</f>
        <v>#REF!</v>
      </c>
      <c r="DI839" s="82" t="e">
        <f>#REF!+'Trans Access Enhancements'!DG839</f>
        <v>#REF!</v>
      </c>
      <c r="DJ839" s="82" t="e">
        <f>#REF!+'Trans Access Enhancements'!DI839</f>
        <v>#REF!</v>
      </c>
      <c r="DK839" s="82" t="e">
        <f>#REF!+'Trans Access Enhancements'!DJ839</f>
        <v>#REF!</v>
      </c>
      <c r="DL839" s="82" t="e">
        <f>#REF!+'Trans Access Enhancements'!DK839</f>
        <v>#REF!</v>
      </c>
      <c r="DM839" s="82" t="e">
        <f>#REF!+'Trans Access Enhancements'!DL839</f>
        <v>#REF!</v>
      </c>
      <c r="DN839" s="82" t="e">
        <f>#REF!+'Trans Access Enhancements'!DM839</f>
        <v>#REF!</v>
      </c>
      <c r="DO839" s="82" t="e">
        <f>#REF!+'Trans Access Enhancements'!DN839</f>
        <v>#REF!</v>
      </c>
      <c r="DP839" s="82" t="e">
        <f>#REF!+'Trans Access Enhancements'!DO839</f>
        <v>#REF!</v>
      </c>
      <c r="DQ839" s="82" t="e">
        <f>#REF!+'Trans Access Enhancements'!DP839</f>
        <v>#REF!</v>
      </c>
      <c r="DR839" s="82" t="e">
        <f>#REF!+'Trans Access Enhancements'!DQ839</f>
        <v>#REF!</v>
      </c>
      <c r="DS839" s="82" t="e">
        <f>#REF!+'Trans Access Enhancements'!DR839</f>
        <v>#REF!</v>
      </c>
      <c r="DT839" s="82" t="e">
        <f>#REF!+'Trans Access Enhancements'!DS839</f>
        <v>#REF!</v>
      </c>
      <c r="DV839" s="82" t="e">
        <f>#REF!+'Trans Access Enhancements'!DT839</f>
        <v>#REF!</v>
      </c>
      <c r="DW839" s="82" t="e">
        <f>#REF!+'Trans Access Enhancements'!DV839</f>
        <v>#REF!</v>
      </c>
      <c r="DX839" s="82" t="e">
        <f>#REF!+'Trans Access Enhancements'!DW839</f>
        <v>#REF!</v>
      </c>
      <c r="DY839" s="82" t="e">
        <f>#REF!+'Trans Access Enhancements'!DX839</f>
        <v>#REF!</v>
      </c>
      <c r="DZ839" s="82" t="e">
        <f>#REF!+'Trans Access Enhancements'!DY839</f>
        <v>#REF!</v>
      </c>
      <c r="EA839" s="82" t="e">
        <f>#REF!+'Trans Access Enhancements'!DZ839</f>
        <v>#REF!</v>
      </c>
      <c r="EB839" s="82" t="e">
        <f>#REF!+'Trans Access Enhancements'!EA839</f>
        <v>#REF!</v>
      </c>
      <c r="EC839" s="82" t="e">
        <f>#REF!+'Trans Access Enhancements'!EB839</f>
        <v>#REF!</v>
      </c>
      <c r="ED839" s="82" t="e">
        <f>#REF!+'Trans Access Enhancements'!EC839</f>
        <v>#REF!</v>
      </c>
      <c r="EE839" s="82" t="e">
        <f>#REF!+'Trans Access Enhancements'!ED839</f>
        <v>#REF!</v>
      </c>
      <c r="EF839" s="82" t="e">
        <f>#REF!+'Trans Access Enhancements'!EE839</f>
        <v>#REF!</v>
      </c>
      <c r="EG839" s="82" t="e">
        <f>#REF!+'Trans Access Enhancements'!EF839</f>
        <v>#REF!</v>
      </c>
    </row>
    <row r="840" spans="1:138" ht="15.75" hidden="1" outlineLevel="1" x14ac:dyDescent="0.25">
      <c r="D840" s="2" t="s">
        <v>146</v>
      </c>
      <c r="E840" s="161"/>
      <c r="I840" s="148"/>
      <c r="J840" s="148"/>
      <c r="K840" s="148"/>
      <c r="L840" s="148"/>
      <c r="M840" s="148"/>
      <c r="N840" s="148"/>
      <c r="O840" s="148"/>
      <c r="P840" s="148"/>
      <c r="Q840" s="148"/>
      <c r="R840" s="148"/>
      <c r="S840" s="148"/>
      <c r="T840" s="148"/>
      <c r="U840" s="183">
        <f t="shared" ref="U840:U846" si="1078">SUM(I840:T840)</f>
        <v>0</v>
      </c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70">
        <f t="shared" ref="AH840:AH846" si="1079">SUM(V840:AG840)</f>
        <v>0</v>
      </c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70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I840" s="148"/>
      <c r="DJ840" s="148"/>
      <c r="DK840" s="148"/>
      <c r="DL840" s="148"/>
      <c r="DM840" s="148"/>
      <c r="DN840" s="148"/>
      <c r="DO840" s="148"/>
      <c r="DP840" s="148"/>
      <c r="DQ840" s="148"/>
      <c r="DR840" s="148"/>
      <c r="DS840" s="148"/>
      <c r="DT840" s="148"/>
      <c r="DV840" s="148"/>
      <c r="DW840" s="148"/>
      <c r="DX840" s="148"/>
      <c r="DY840" s="148"/>
      <c r="DZ840" s="148"/>
      <c r="EA840" s="148"/>
      <c r="EB840" s="148"/>
      <c r="EC840" s="148"/>
      <c r="ED840" s="148"/>
      <c r="EE840" s="148"/>
      <c r="EF840" s="148"/>
      <c r="EG840" s="148"/>
    </row>
    <row r="841" spans="1:138" s="1" customFormat="1" ht="15.75" hidden="1" outlineLevel="1" x14ac:dyDescent="0.25">
      <c r="B841" s="1" t="s">
        <v>125</v>
      </c>
      <c r="E841" s="81" t="s">
        <v>147</v>
      </c>
      <c r="H841" s="2"/>
      <c r="I841" s="82">
        <f>I842</f>
        <v>0</v>
      </c>
      <c r="J841" s="82">
        <f t="shared" ref="J841:T841" si="1080">J842</f>
        <v>0</v>
      </c>
      <c r="K841" s="82">
        <f t="shared" si="1080"/>
        <v>0</v>
      </c>
      <c r="L841" s="82">
        <f t="shared" si="1080"/>
        <v>0</v>
      </c>
      <c r="M841" s="82">
        <f t="shared" si="1080"/>
        <v>0</v>
      </c>
      <c r="N841" s="82">
        <f t="shared" si="1080"/>
        <v>0</v>
      </c>
      <c r="O841" s="82">
        <f t="shared" si="1080"/>
        <v>0</v>
      </c>
      <c r="P841" s="82">
        <f t="shared" si="1080"/>
        <v>0</v>
      </c>
      <c r="Q841" s="82">
        <f t="shared" si="1080"/>
        <v>0</v>
      </c>
      <c r="R841" s="82">
        <f t="shared" si="1080"/>
        <v>0</v>
      </c>
      <c r="S841" s="82">
        <f t="shared" si="1080"/>
        <v>0</v>
      </c>
      <c r="T841" s="82">
        <f t="shared" si="1080"/>
        <v>0</v>
      </c>
      <c r="U841" s="183">
        <f t="shared" si="1078"/>
        <v>0</v>
      </c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181">
        <f t="shared" si="1079"/>
        <v>0</v>
      </c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181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I841" s="82" t="e">
        <f>#REF!+'Trans Access Enhancements'!BG841</f>
        <v>#REF!</v>
      </c>
      <c r="BJ841" s="82" t="e">
        <f>#REF!+'Trans Access Enhancements'!BI841</f>
        <v>#REF!</v>
      </c>
      <c r="BK841" s="82" t="e">
        <f>#REF!+'Trans Access Enhancements'!BJ841</f>
        <v>#REF!</v>
      </c>
      <c r="BL841" s="82" t="e">
        <f>#REF!+'Trans Access Enhancements'!BK841</f>
        <v>#REF!</v>
      </c>
      <c r="BM841" s="82" t="e">
        <f>#REF!+'Trans Access Enhancements'!BL841</f>
        <v>#REF!</v>
      </c>
      <c r="BN841" s="82" t="e">
        <f>#REF!+'Trans Access Enhancements'!BM841</f>
        <v>#REF!</v>
      </c>
      <c r="BO841" s="82" t="e">
        <f>#REF!+'Trans Access Enhancements'!BN841</f>
        <v>#REF!</v>
      </c>
      <c r="BP841" s="82" t="e">
        <f>#REF!+'Trans Access Enhancements'!BO841</f>
        <v>#REF!</v>
      </c>
      <c r="BQ841" s="82" t="e">
        <f>#REF!+'Trans Access Enhancements'!BP841</f>
        <v>#REF!</v>
      </c>
      <c r="BR841" s="82" t="e">
        <f>#REF!+'Trans Access Enhancements'!BQ841</f>
        <v>#REF!</v>
      </c>
      <c r="BS841" s="82" t="e">
        <f>#REF!+'Trans Access Enhancements'!BR841</f>
        <v>#REF!</v>
      </c>
      <c r="BT841" s="82" t="e">
        <f>#REF!+'Trans Access Enhancements'!BS841</f>
        <v>#REF!</v>
      </c>
      <c r="BV841" s="82" t="e">
        <f>#REF!+'Trans Access Enhancements'!BT841</f>
        <v>#REF!</v>
      </c>
      <c r="BW841" s="82" t="e">
        <f>#REF!+'Trans Access Enhancements'!BV841</f>
        <v>#REF!</v>
      </c>
      <c r="BX841" s="82" t="e">
        <f>#REF!+'Trans Access Enhancements'!BW841</f>
        <v>#REF!</v>
      </c>
      <c r="BY841" s="82" t="e">
        <f>#REF!+'Trans Access Enhancements'!BX841</f>
        <v>#REF!</v>
      </c>
      <c r="BZ841" s="82" t="e">
        <f>#REF!+'Trans Access Enhancements'!BY841</f>
        <v>#REF!</v>
      </c>
      <c r="CA841" s="82" t="e">
        <f>#REF!+'Trans Access Enhancements'!BZ841</f>
        <v>#REF!</v>
      </c>
      <c r="CB841" s="82" t="e">
        <f>#REF!+'Trans Access Enhancements'!CA841</f>
        <v>#REF!</v>
      </c>
      <c r="CC841" s="82" t="e">
        <f>#REF!+'Trans Access Enhancements'!CB841</f>
        <v>#REF!</v>
      </c>
      <c r="CD841" s="82" t="e">
        <f>#REF!+'Trans Access Enhancements'!CC841</f>
        <v>#REF!</v>
      </c>
      <c r="CE841" s="82" t="e">
        <f>#REF!+'Trans Access Enhancements'!CD841</f>
        <v>#REF!</v>
      </c>
      <c r="CF841" s="82" t="e">
        <f>#REF!+'Trans Access Enhancements'!CE841</f>
        <v>#REF!</v>
      </c>
      <c r="CG841" s="82" t="e">
        <f>#REF!+'Trans Access Enhancements'!CF841</f>
        <v>#REF!</v>
      </c>
      <c r="CI841" s="82" t="e">
        <f>#REF!+'Trans Access Enhancements'!CG841</f>
        <v>#REF!</v>
      </c>
      <c r="CJ841" s="82" t="e">
        <f>#REF!+'Trans Access Enhancements'!CI841</f>
        <v>#REF!</v>
      </c>
      <c r="CK841" s="82" t="e">
        <f>#REF!+'Trans Access Enhancements'!CJ841</f>
        <v>#REF!</v>
      </c>
      <c r="CL841" s="82" t="e">
        <f>#REF!+'Trans Access Enhancements'!CK841</f>
        <v>#REF!</v>
      </c>
      <c r="CM841" s="82" t="e">
        <f>#REF!+'Trans Access Enhancements'!CL841</f>
        <v>#REF!</v>
      </c>
      <c r="CN841" s="82" t="e">
        <f>#REF!+'Trans Access Enhancements'!CM841</f>
        <v>#REF!</v>
      </c>
      <c r="CO841" s="82" t="e">
        <f>#REF!+'Trans Access Enhancements'!CN841</f>
        <v>#REF!</v>
      </c>
      <c r="CP841" s="82" t="e">
        <f>#REF!+'Trans Access Enhancements'!CO841</f>
        <v>#REF!</v>
      </c>
      <c r="CQ841" s="82" t="e">
        <f>#REF!+'Trans Access Enhancements'!CP841</f>
        <v>#REF!</v>
      </c>
      <c r="CR841" s="82" t="e">
        <f>#REF!+'Trans Access Enhancements'!CQ841</f>
        <v>#REF!</v>
      </c>
      <c r="CS841" s="82" t="e">
        <f>#REF!+'Trans Access Enhancements'!CR841</f>
        <v>#REF!</v>
      </c>
      <c r="CT841" s="82" t="e">
        <f>#REF!+'Trans Access Enhancements'!CS841</f>
        <v>#REF!</v>
      </c>
      <c r="CV841" s="82" t="e">
        <f>#REF!+'Trans Access Enhancements'!CT841</f>
        <v>#REF!</v>
      </c>
      <c r="CW841" s="82" t="e">
        <f>#REF!+'Trans Access Enhancements'!CV841</f>
        <v>#REF!</v>
      </c>
      <c r="CX841" s="82" t="e">
        <f>#REF!+'Trans Access Enhancements'!CW841</f>
        <v>#REF!</v>
      </c>
      <c r="CY841" s="82" t="e">
        <f>#REF!+'Trans Access Enhancements'!CX841</f>
        <v>#REF!</v>
      </c>
      <c r="CZ841" s="82" t="e">
        <f>#REF!+'Trans Access Enhancements'!CY841</f>
        <v>#REF!</v>
      </c>
      <c r="DA841" s="82" t="e">
        <f>#REF!+'Trans Access Enhancements'!CZ841</f>
        <v>#REF!</v>
      </c>
      <c r="DB841" s="82" t="e">
        <f>#REF!+'Trans Access Enhancements'!DA841</f>
        <v>#REF!</v>
      </c>
      <c r="DC841" s="82" t="e">
        <f>#REF!+'Trans Access Enhancements'!DB841</f>
        <v>#REF!</v>
      </c>
      <c r="DD841" s="82" t="e">
        <f>#REF!+'Trans Access Enhancements'!DC841</f>
        <v>#REF!</v>
      </c>
      <c r="DE841" s="82" t="e">
        <f>#REF!+'Trans Access Enhancements'!DD841</f>
        <v>#REF!</v>
      </c>
      <c r="DF841" s="82" t="e">
        <f>#REF!+'Trans Access Enhancements'!DE841</f>
        <v>#REF!</v>
      </c>
      <c r="DG841" s="82" t="e">
        <f>#REF!+'Trans Access Enhancements'!DF841</f>
        <v>#REF!</v>
      </c>
      <c r="DI841" s="82" t="e">
        <f>#REF!+'Trans Access Enhancements'!DG841</f>
        <v>#REF!</v>
      </c>
      <c r="DJ841" s="82" t="e">
        <f>#REF!+'Trans Access Enhancements'!DI841</f>
        <v>#REF!</v>
      </c>
      <c r="DK841" s="82" t="e">
        <f>#REF!+'Trans Access Enhancements'!DJ841</f>
        <v>#REF!</v>
      </c>
      <c r="DL841" s="82" t="e">
        <f>#REF!+'Trans Access Enhancements'!DK841</f>
        <v>#REF!</v>
      </c>
      <c r="DM841" s="82" t="e">
        <f>#REF!+'Trans Access Enhancements'!DL841</f>
        <v>#REF!</v>
      </c>
      <c r="DN841" s="82" t="e">
        <f>#REF!+'Trans Access Enhancements'!DM841</f>
        <v>#REF!</v>
      </c>
      <c r="DO841" s="82" t="e">
        <f>#REF!+'Trans Access Enhancements'!DN841</f>
        <v>#REF!</v>
      </c>
      <c r="DP841" s="82" t="e">
        <f>#REF!+'Trans Access Enhancements'!DO841</f>
        <v>#REF!</v>
      </c>
      <c r="DQ841" s="82" t="e">
        <f>#REF!+'Trans Access Enhancements'!DP841</f>
        <v>#REF!</v>
      </c>
      <c r="DR841" s="82" t="e">
        <f>#REF!+'Trans Access Enhancements'!DQ841</f>
        <v>#REF!</v>
      </c>
      <c r="DS841" s="82" t="e">
        <f>#REF!+'Trans Access Enhancements'!DR841</f>
        <v>#REF!</v>
      </c>
      <c r="DT841" s="82" t="e">
        <f>#REF!+'Trans Access Enhancements'!DS841</f>
        <v>#REF!</v>
      </c>
      <c r="DV841" s="82" t="e">
        <f>#REF!+'Trans Access Enhancements'!DT841</f>
        <v>#REF!</v>
      </c>
      <c r="DW841" s="82" t="e">
        <f>#REF!+'Trans Access Enhancements'!DV841</f>
        <v>#REF!</v>
      </c>
      <c r="DX841" s="82" t="e">
        <f>#REF!+'Trans Access Enhancements'!DW841</f>
        <v>#REF!</v>
      </c>
      <c r="DY841" s="82" t="e">
        <f>#REF!+'Trans Access Enhancements'!DX841</f>
        <v>#REF!</v>
      </c>
      <c r="DZ841" s="82" t="e">
        <f>#REF!+'Trans Access Enhancements'!DY841</f>
        <v>#REF!</v>
      </c>
      <c r="EA841" s="82" t="e">
        <f>#REF!+'Trans Access Enhancements'!DZ841</f>
        <v>#REF!</v>
      </c>
      <c r="EB841" s="82" t="e">
        <f>#REF!+'Trans Access Enhancements'!EA841</f>
        <v>#REF!</v>
      </c>
      <c r="EC841" s="82" t="e">
        <f>#REF!+'Trans Access Enhancements'!EB841</f>
        <v>#REF!</v>
      </c>
      <c r="ED841" s="82" t="e">
        <f>#REF!+'Trans Access Enhancements'!EC841</f>
        <v>#REF!</v>
      </c>
      <c r="EE841" s="82" t="e">
        <f>#REF!+'Trans Access Enhancements'!ED841</f>
        <v>#REF!</v>
      </c>
      <c r="EF841" s="82" t="e">
        <f>#REF!+'Trans Access Enhancements'!EE841</f>
        <v>#REF!</v>
      </c>
      <c r="EG841" s="82" t="e">
        <f>#REF!+'Trans Access Enhancements'!EF841</f>
        <v>#REF!</v>
      </c>
    </row>
    <row r="842" spans="1:138" ht="15.75" hidden="1" outlineLevel="1" x14ac:dyDescent="0.25">
      <c r="D842" s="2" t="s">
        <v>146</v>
      </c>
      <c r="E842" s="161"/>
      <c r="I842" s="148"/>
      <c r="J842" s="148"/>
      <c r="K842" s="148"/>
      <c r="L842" s="148"/>
      <c r="M842" s="148"/>
      <c r="N842" s="148"/>
      <c r="O842" s="148"/>
      <c r="P842" s="148"/>
      <c r="Q842" s="148"/>
      <c r="R842" s="148"/>
      <c r="S842" s="148"/>
      <c r="T842" s="148"/>
      <c r="U842" s="183">
        <f t="shared" si="1078"/>
        <v>0</v>
      </c>
      <c r="V842" s="148"/>
      <c r="W842" s="148"/>
      <c r="X842" s="148"/>
      <c r="Y842" s="148"/>
      <c r="Z842" s="148"/>
      <c r="AA842" s="148"/>
      <c r="AB842" s="148"/>
      <c r="AC842" s="148"/>
      <c r="AD842" s="148"/>
      <c r="AE842" s="148"/>
      <c r="AF842" s="148"/>
      <c r="AG842" s="148"/>
      <c r="AH842" s="170">
        <f t="shared" si="1079"/>
        <v>0</v>
      </c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70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I842" s="148"/>
      <c r="DJ842" s="148"/>
      <c r="DK842" s="148"/>
      <c r="DL842" s="148"/>
      <c r="DM842" s="148"/>
      <c r="DN842" s="148"/>
      <c r="DO842" s="148"/>
      <c r="DP842" s="148"/>
      <c r="DQ842" s="148"/>
      <c r="DR842" s="148"/>
      <c r="DS842" s="148"/>
      <c r="DT842" s="148"/>
      <c r="DV842" s="148"/>
      <c r="DW842" s="148"/>
      <c r="DX842" s="148"/>
      <c r="DY842" s="148"/>
      <c r="DZ842" s="148"/>
      <c r="EA842" s="148"/>
      <c r="EB842" s="148"/>
      <c r="EC842" s="148"/>
      <c r="ED842" s="148"/>
      <c r="EE842" s="148"/>
      <c r="EF842" s="148"/>
      <c r="EG842" s="148"/>
    </row>
    <row r="843" spans="1:138" s="1" customFormat="1" ht="15.75" hidden="1" outlineLevel="1" x14ac:dyDescent="0.25">
      <c r="B843" s="1" t="s">
        <v>125</v>
      </c>
      <c r="E843" s="81" t="s">
        <v>147</v>
      </c>
      <c r="H843" s="2"/>
      <c r="I843" s="82">
        <f>I844</f>
        <v>0</v>
      </c>
      <c r="J843" s="82">
        <f t="shared" ref="J843:T843" si="1081">J844</f>
        <v>0</v>
      </c>
      <c r="K843" s="82">
        <f t="shared" si="1081"/>
        <v>0</v>
      </c>
      <c r="L843" s="82">
        <f t="shared" si="1081"/>
        <v>0</v>
      </c>
      <c r="M843" s="82">
        <f t="shared" si="1081"/>
        <v>0</v>
      </c>
      <c r="N843" s="82">
        <f t="shared" si="1081"/>
        <v>0</v>
      </c>
      <c r="O843" s="82">
        <f t="shared" si="1081"/>
        <v>0</v>
      </c>
      <c r="P843" s="82">
        <f t="shared" si="1081"/>
        <v>0</v>
      </c>
      <c r="Q843" s="82">
        <f t="shared" si="1081"/>
        <v>0</v>
      </c>
      <c r="R843" s="82">
        <f t="shared" si="1081"/>
        <v>0</v>
      </c>
      <c r="S843" s="82">
        <f t="shared" si="1081"/>
        <v>0</v>
      </c>
      <c r="T843" s="82">
        <f t="shared" si="1081"/>
        <v>0</v>
      </c>
      <c r="U843" s="183">
        <f t="shared" si="1078"/>
        <v>0</v>
      </c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181">
        <f t="shared" si="1079"/>
        <v>0</v>
      </c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181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I843" s="82">
        <f>BG843+0</f>
        <v>0</v>
      </c>
      <c r="BJ843" s="82">
        <f>BI843+0</f>
        <v>0</v>
      </c>
      <c r="BK843" s="82">
        <f t="shared" ref="BK843:BT843" si="1082">BJ843+0</f>
        <v>0</v>
      </c>
      <c r="BL843" s="82">
        <f t="shared" si="1082"/>
        <v>0</v>
      </c>
      <c r="BM843" s="82">
        <f t="shared" si="1082"/>
        <v>0</v>
      </c>
      <c r="BN843" s="82">
        <f t="shared" si="1082"/>
        <v>0</v>
      </c>
      <c r="BO843" s="82">
        <f t="shared" si="1082"/>
        <v>0</v>
      </c>
      <c r="BP843" s="82">
        <f t="shared" si="1082"/>
        <v>0</v>
      </c>
      <c r="BQ843" s="82">
        <f t="shared" si="1082"/>
        <v>0</v>
      </c>
      <c r="BR843" s="82">
        <f t="shared" si="1082"/>
        <v>0</v>
      </c>
      <c r="BS843" s="82">
        <f t="shared" si="1082"/>
        <v>0</v>
      </c>
      <c r="BT843" s="82">
        <f t="shared" si="1082"/>
        <v>0</v>
      </c>
      <c r="BV843" s="82">
        <f>BT843+0</f>
        <v>0</v>
      </c>
      <c r="BW843" s="82">
        <f>BV843+0</f>
        <v>0</v>
      </c>
      <c r="BX843" s="82">
        <f t="shared" ref="BX843:CG843" si="1083">BW843+0</f>
        <v>0</v>
      </c>
      <c r="BY843" s="82">
        <f t="shared" si="1083"/>
        <v>0</v>
      </c>
      <c r="BZ843" s="82">
        <f t="shared" si="1083"/>
        <v>0</v>
      </c>
      <c r="CA843" s="82">
        <f t="shared" si="1083"/>
        <v>0</v>
      </c>
      <c r="CB843" s="82">
        <f t="shared" si="1083"/>
        <v>0</v>
      </c>
      <c r="CC843" s="82">
        <f t="shared" si="1083"/>
        <v>0</v>
      </c>
      <c r="CD843" s="82">
        <f t="shared" si="1083"/>
        <v>0</v>
      </c>
      <c r="CE843" s="82">
        <f t="shared" si="1083"/>
        <v>0</v>
      </c>
      <c r="CF843" s="82">
        <f t="shared" si="1083"/>
        <v>0</v>
      </c>
      <c r="CG843" s="82">
        <f t="shared" si="1083"/>
        <v>0</v>
      </c>
      <c r="CI843" s="82">
        <f>CG843+0</f>
        <v>0</v>
      </c>
      <c r="CJ843" s="82">
        <f>CI843+0</f>
        <v>0</v>
      </c>
      <c r="CK843" s="82">
        <f t="shared" ref="CK843:CT843" si="1084">CJ843+0</f>
        <v>0</v>
      </c>
      <c r="CL843" s="82">
        <f t="shared" si="1084"/>
        <v>0</v>
      </c>
      <c r="CM843" s="82">
        <f t="shared" si="1084"/>
        <v>0</v>
      </c>
      <c r="CN843" s="82">
        <f t="shared" si="1084"/>
        <v>0</v>
      </c>
      <c r="CO843" s="82">
        <f t="shared" si="1084"/>
        <v>0</v>
      </c>
      <c r="CP843" s="82">
        <f t="shared" si="1084"/>
        <v>0</v>
      </c>
      <c r="CQ843" s="82">
        <f t="shared" si="1084"/>
        <v>0</v>
      </c>
      <c r="CR843" s="82">
        <f t="shared" si="1084"/>
        <v>0</v>
      </c>
      <c r="CS843" s="82">
        <f t="shared" si="1084"/>
        <v>0</v>
      </c>
      <c r="CT843" s="82">
        <f t="shared" si="1084"/>
        <v>0</v>
      </c>
      <c r="CV843" s="82">
        <f>CT843+0</f>
        <v>0</v>
      </c>
      <c r="CW843" s="82">
        <f>CV843+0</f>
        <v>0</v>
      </c>
      <c r="CX843" s="82">
        <f t="shared" ref="CX843:DG843" si="1085">CW843+0</f>
        <v>0</v>
      </c>
      <c r="CY843" s="82">
        <f t="shared" si="1085"/>
        <v>0</v>
      </c>
      <c r="CZ843" s="82">
        <f t="shared" si="1085"/>
        <v>0</v>
      </c>
      <c r="DA843" s="82">
        <f t="shared" si="1085"/>
        <v>0</v>
      </c>
      <c r="DB843" s="82">
        <f t="shared" si="1085"/>
        <v>0</v>
      </c>
      <c r="DC843" s="82">
        <f t="shared" si="1085"/>
        <v>0</v>
      </c>
      <c r="DD843" s="82">
        <f t="shared" si="1085"/>
        <v>0</v>
      </c>
      <c r="DE843" s="82">
        <f t="shared" si="1085"/>
        <v>0</v>
      </c>
      <c r="DF843" s="82">
        <f t="shared" si="1085"/>
        <v>0</v>
      </c>
      <c r="DG843" s="82">
        <f t="shared" si="1085"/>
        <v>0</v>
      </c>
      <c r="DI843" s="82">
        <f>DG843+0</f>
        <v>0</v>
      </c>
      <c r="DJ843" s="82">
        <f>DI843+0</f>
        <v>0</v>
      </c>
      <c r="DK843" s="82">
        <f t="shared" ref="DK843:DT843" si="1086">DJ843+0</f>
        <v>0</v>
      </c>
      <c r="DL843" s="82">
        <f t="shared" si="1086"/>
        <v>0</v>
      </c>
      <c r="DM843" s="82">
        <f t="shared" si="1086"/>
        <v>0</v>
      </c>
      <c r="DN843" s="82">
        <f t="shared" si="1086"/>
        <v>0</v>
      </c>
      <c r="DO843" s="82">
        <f t="shared" si="1086"/>
        <v>0</v>
      </c>
      <c r="DP843" s="82">
        <f t="shared" si="1086"/>
        <v>0</v>
      </c>
      <c r="DQ843" s="82">
        <f t="shared" si="1086"/>
        <v>0</v>
      </c>
      <c r="DR843" s="82">
        <f t="shared" si="1086"/>
        <v>0</v>
      </c>
      <c r="DS843" s="82">
        <f t="shared" si="1086"/>
        <v>0</v>
      </c>
      <c r="DT843" s="82">
        <f t="shared" si="1086"/>
        <v>0</v>
      </c>
      <c r="DV843" s="82">
        <f>DT843+0</f>
        <v>0</v>
      </c>
      <c r="DW843" s="82">
        <f>DV843+0</f>
        <v>0</v>
      </c>
      <c r="DX843" s="82">
        <f t="shared" ref="DX843:EG843" si="1087">DW843+0</f>
        <v>0</v>
      </c>
      <c r="DY843" s="82">
        <f t="shared" si="1087"/>
        <v>0</v>
      </c>
      <c r="DZ843" s="82">
        <f t="shared" si="1087"/>
        <v>0</v>
      </c>
      <c r="EA843" s="82">
        <f t="shared" si="1087"/>
        <v>0</v>
      </c>
      <c r="EB843" s="82">
        <f t="shared" si="1087"/>
        <v>0</v>
      </c>
      <c r="EC843" s="82">
        <f t="shared" si="1087"/>
        <v>0</v>
      </c>
      <c r="ED843" s="82">
        <f t="shared" si="1087"/>
        <v>0</v>
      </c>
      <c r="EE843" s="82">
        <f t="shared" si="1087"/>
        <v>0</v>
      </c>
      <c r="EF843" s="82">
        <f t="shared" si="1087"/>
        <v>0</v>
      </c>
      <c r="EG843" s="82">
        <f t="shared" si="1087"/>
        <v>0</v>
      </c>
    </row>
    <row r="844" spans="1:138" ht="15.75" hidden="1" outlineLevel="1" x14ac:dyDescent="0.25">
      <c r="D844" s="2" t="s">
        <v>146</v>
      </c>
      <c r="E844" s="161"/>
      <c r="I844" s="148"/>
      <c r="J844" s="148"/>
      <c r="K844" s="148"/>
      <c r="L844" s="148"/>
      <c r="M844" s="148"/>
      <c r="N844" s="148"/>
      <c r="O844" s="148"/>
      <c r="P844" s="148"/>
      <c r="Q844" s="148"/>
      <c r="R844" s="148"/>
      <c r="S844" s="148"/>
      <c r="T844" s="148"/>
      <c r="U844" s="183">
        <f t="shared" si="1078"/>
        <v>0</v>
      </c>
      <c r="V844" s="148"/>
      <c r="W844" s="148"/>
      <c r="X844" s="148"/>
      <c r="Y844" s="148"/>
      <c r="Z844" s="148"/>
      <c r="AA844" s="148"/>
      <c r="AB844" s="148"/>
      <c r="AC844" s="148"/>
      <c r="AD844" s="148"/>
      <c r="AE844" s="148"/>
      <c r="AF844" s="148"/>
      <c r="AG844" s="148"/>
      <c r="AH844" s="170">
        <f t="shared" si="1079"/>
        <v>0</v>
      </c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70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I844" s="148"/>
      <c r="DJ844" s="148"/>
      <c r="DK844" s="148"/>
      <c r="DL844" s="148"/>
      <c r="DM844" s="148"/>
      <c r="DN844" s="148"/>
      <c r="DO844" s="148"/>
      <c r="DP844" s="148"/>
      <c r="DQ844" s="148"/>
      <c r="DR844" s="148"/>
      <c r="DS844" s="148"/>
      <c r="DT844" s="148"/>
      <c r="DV844" s="148"/>
      <c r="DW844" s="148"/>
      <c r="DX844" s="148"/>
      <c r="DY844" s="148"/>
      <c r="DZ844" s="148"/>
      <c r="EA844" s="148"/>
      <c r="EB844" s="148"/>
      <c r="EC844" s="148"/>
      <c r="ED844" s="148"/>
      <c r="EE844" s="148"/>
      <c r="EF844" s="148"/>
      <c r="EG844" s="148"/>
    </row>
    <row r="845" spans="1:138" s="1" customFormat="1" ht="15.75" hidden="1" outlineLevel="1" x14ac:dyDescent="0.25">
      <c r="B845" s="1" t="s">
        <v>125</v>
      </c>
      <c r="E845" s="81" t="s">
        <v>147</v>
      </c>
      <c r="H845" s="2"/>
      <c r="I845" s="82">
        <f>I846</f>
        <v>0</v>
      </c>
      <c r="J845" s="82">
        <f t="shared" ref="J845:T845" si="1088">J846</f>
        <v>0</v>
      </c>
      <c r="K845" s="82">
        <f t="shared" si="1088"/>
        <v>0</v>
      </c>
      <c r="L845" s="82">
        <f t="shared" si="1088"/>
        <v>0</v>
      </c>
      <c r="M845" s="82">
        <f t="shared" si="1088"/>
        <v>0</v>
      </c>
      <c r="N845" s="82">
        <f t="shared" si="1088"/>
        <v>0</v>
      </c>
      <c r="O845" s="82">
        <f t="shared" si="1088"/>
        <v>0</v>
      </c>
      <c r="P845" s="82">
        <f t="shared" si="1088"/>
        <v>0</v>
      </c>
      <c r="Q845" s="82">
        <f t="shared" si="1088"/>
        <v>0</v>
      </c>
      <c r="R845" s="82">
        <f t="shared" si="1088"/>
        <v>0</v>
      </c>
      <c r="S845" s="82">
        <f t="shared" si="1088"/>
        <v>0</v>
      </c>
      <c r="T845" s="82">
        <f t="shared" si="1088"/>
        <v>0</v>
      </c>
      <c r="U845" s="183">
        <f t="shared" si="1078"/>
        <v>0</v>
      </c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181">
        <f t="shared" si="1079"/>
        <v>0</v>
      </c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181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I845" s="82" t="e">
        <f>#REF!+'Trans Access Enhancements'!BG845</f>
        <v>#REF!</v>
      </c>
      <c r="BJ845" s="82" t="e">
        <f>#REF!+'Trans Access Enhancements'!BI845</f>
        <v>#REF!</v>
      </c>
      <c r="BK845" s="82" t="e">
        <f>#REF!+'Trans Access Enhancements'!BJ845</f>
        <v>#REF!</v>
      </c>
      <c r="BL845" s="82" t="e">
        <f>#REF!+'Trans Access Enhancements'!BK845</f>
        <v>#REF!</v>
      </c>
      <c r="BM845" s="82" t="e">
        <f>#REF!+'Trans Access Enhancements'!BL845</f>
        <v>#REF!</v>
      </c>
      <c r="BN845" s="82" t="e">
        <f>#REF!+'Trans Access Enhancements'!BM845</f>
        <v>#REF!</v>
      </c>
      <c r="BO845" s="82" t="e">
        <f>#REF!+'Trans Access Enhancements'!BN845</f>
        <v>#REF!</v>
      </c>
      <c r="BP845" s="82" t="e">
        <f>#REF!+'Trans Access Enhancements'!BO845</f>
        <v>#REF!</v>
      </c>
      <c r="BQ845" s="82" t="e">
        <f>#REF!+'Trans Access Enhancements'!BP845</f>
        <v>#REF!</v>
      </c>
      <c r="BR845" s="82" t="e">
        <f>#REF!+'Trans Access Enhancements'!BQ845</f>
        <v>#REF!</v>
      </c>
      <c r="BS845" s="82" t="e">
        <f>#REF!+'Trans Access Enhancements'!BR845</f>
        <v>#REF!</v>
      </c>
      <c r="BT845" s="82" t="e">
        <f>#REF!+'Trans Access Enhancements'!BS845</f>
        <v>#REF!</v>
      </c>
      <c r="BV845" s="82" t="e">
        <f>#REF!+'Trans Access Enhancements'!BT845</f>
        <v>#REF!</v>
      </c>
      <c r="BW845" s="82" t="e">
        <f>#REF!+'Trans Access Enhancements'!BV845</f>
        <v>#REF!</v>
      </c>
      <c r="BX845" s="82" t="e">
        <f>#REF!+'Trans Access Enhancements'!BW845</f>
        <v>#REF!</v>
      </c>
      <c r="BY845" s="82" t="e">
        <f>#REF!+'Trans Access Enhancements'!BX845</f>
        <v>#REF!</v>
      </c>
      <c r="BZ845" s="82" t="e">
        <f>#REF!+'Trans Access Enhancements'!BY845</f>
        <v>#REF!</v>
      </c>
      <c r="CA845" s="82" t="e">
        <f>#REF!+'Trans Access Enhancements'!BZ845</f>
        <v>#REF!</v>
      </c>
      <c r="CB845" s="82" t="e">
        <f>#REF!+'Trans Access Enhancements'!CA845</f>
        <v>#REF!</v>
      </c>
      <c r="CC845" s="82" t="e">
        <f>#REF!+'Trans Access Enhancements'!CB845</f>
        <v>#REF!</v>
      </c>
      <c r="CD845" s="82" t="e">
        <f>#REF!+'Trans Access Enhancements'!CC845</f>
        <v>#REF!</v>
      </c>
      <c r="CE845" s="82" t="e">
        <f>#REF!+'Trans Access Enhancements'!CD845</f>
        <v>#REF!</v>
      </c>
      <c r="CF845" s="82" t="e">
        <f>#REF!+'Trans Access Enhancements'!CE845</f>
        <v>#REF!</v>
      </c>
      <c r="CG845" s="82" t="e">
        <f>#REF!+'Trans Access Enhancements'!CF845</f>
        <v>#REF!</v>
      </c>
      <c r="CI845" s="82" t="e">
        <f>#REF!+'Trans Access Enhancements'!CG845</f>
        <v>#REF!</v>
      </c>
      <c r="CJ845" s="82" t="e">
        <f>#REF!+'Trans Access Enhancements'!CI845</f>
        <v>#REF!</v>
      </c>
      <c r="CK845" s="82" t="e">
        <f>#REF!+'Trans Access Enhancements'!CJ845</f>
        <v>#REF!</v>
      </c>
      <c r="CL845" s="82" t="e">
        <f>#REF!+'Trans Access Enhancements'!CK845</f>
        <v>#REF!</v>
      </c>
      <c r="CM845" s="82" t="e">
        <f>#REF!+'Trans Access Enhancements'!CL845</f>
        <v>#REF!</v>
      </c>
      <c r="CN845" s="82" t="e">
        <f>#REF!+'Trans Access Enhancements'!CM845</f>
        <v>#REF!</v>
      </c>
      <c r="CO845" s="82" t="e">
        <f>#REF!+'Trans Access Enhancements'!CN845</f>
        <v>#REF!</v>
      </c>
      <c r="CP845" s="82" t="e">
        <f>#REF!+'Trans Access Enhancements'!CO845</f>
        <v>#REF!</v>
      </c>
      <c r="CQ845" s="82" t="e">
        <f>#REF!+'Trans Access Enhancements'!CP845</f>
        <v>#REF!</v>
      </c>
      <c r="CR845" s="82" t="e">
        <f>#REF!+'Trans Access Enhancements'!CQ845</f>
        <v>#REF!</v>
      </c>
      <c r="CS845" s="82" t="e">
        <f>#REF!+'Trans Access Enhancements'!CR845</f>
        <v>#REF!</v>
      </c>
      <c r="CT845" s="82" t="e">
        <f>#REF!+'Trans Access Enhancements'!CS845</f>
        <v>#REF!</v>
      </c>
      <c r="CV845" s="82" t="e">
        <f>#REF!+'Trans Access Enhancements'!CT845</f>
        <v>#REF!</v>
      </c>
      <c r="CW845" s="82" t="e">
        <f>#REF!+'Trans Access Enhancements'!CV845</f>
        <v>#REF!</v>
      </c>
      <c r="CX845" s="82" t="e">
        <f>#REF!+'Trans Access Enhancements'!CW845</f>
        <v>#REF!</v>
      </c>
      <c r="CY845" s="82" t="e">
        <f>#REF!+'Trans Access Enhancements'!CX845</f>
        <v>#REF!</v>
      </c>
      <c r="CZ845" s="82" t="e">
        <f>#REF!+'Trans Access Enhancements'!CY845</f>
        <v>#REF!</v>
      </c>
      <c r="DA845" s="82" t="e">
        <f>#REF!+'Trans Access Enhancements'!CZ845</f>
        <v>#REF!</v>
      </c>
      <c r="DB845" s="82" t="e">
        <f>#REF!+'Trans Access Enhancements'!DA845</f>
        <v>#REF!</v>
      </c>
      <c r="DC845" s="82" t="e">
        <f>#REF!+'Trans Access Enhancements'!DB845</f>
        <v>#REF!</v>
      </c>
      <c r="DD845" s="82" t="e">
        <f>#REF!+'Trans Access Enhancements'!DC845</f>
        <v>#REF!</v>
      </c>
      <c r="DE845" s="82" t="e">
        <f>#REF!+'Trans Access Enhancements'!DD845</f>
        <v>#REF!</v>
      </c>
      <c r="DF845" s="82" t="e">
        <f>#REF!+'Trans Access Enhancements'!DE845</f>
        <v>#REF!</v>
      </c>
      <c r="DG845" s="82" t="e">
        <f>#REF!+'Trans Access Enhancements'!DF845</f>
        <v>#REF!</v>
      </c>
      <c r="DI845" s="82" t="e">
        <f>#REF!+'Trans Access Enhancements'!DG845</f>
        <v>#REF!</v>
      </c>
      <c r="DJ845" s="82" t="e">
        <f>#REF!+'Trans Access Enhancements'!DI845</f>
        <v>#REF!</v>
      </c>
      <c r="DK845" s="82" t="e">
        <f>#REF!+'Trans Access Enhancements'!DJ845</f>
        <v>#REF!</v>
      </c>
      <c r="DL845" s="82" t="e">
        <f>#REF!+'Trans Access Enhancements'!DK845</f>
        <v>#REF!</v>
      </c>
      <c r="DM845" s="82" t="e">
        <f>#REF!+'Trans Access Enhancements'!DL845</f>
        <v>#REF!</v>
      </c>
      <c r="DN845" s="82" t="e">
        <f>#REF!+'Trans Access Enhancements'!DM845</f>
        <v>#REF!</v>
      </c>
      <c r="DO845" s="82" t="e">
        <f>#REF!+'Trans Access Enhancements'!DN845</f>
        <v>#REF!</v>
      </c>
      <c r="DP845" s="82" t="e">
        <f>#REF!+'Trans Access Enhancements'!DO845</f>
        <v>#REF!</v>
      </c>
      <c r="DQ845" s="82" t="e">
        <f>#REF!+'Trans Access Enhancements'!DP845</f>
        <v>#REF!</v>
      </c>
      <c r="DR845" s="82" t="e">
        <f>#REF!+'Trans Access Enhancements'!DQ845</f>
        <v>#REF!</v>
      </c>
      <c r="DS845" s="82" t="e">
        <f>#REF!+'Trans Access Enhancements'!DR845</f>
        <v>#REF!</v>
      </c>
      <c r="DT845" s="82" t="e">
        <f>#REF!+'Trans Access Enhancements'!DS845</f>
        <v>#REF!</v>
      </c>
      <c r="DV845" s="82" t="e">
        <f>#REF!+'Trans Access Enhancements'!DT845</f>
        <v>#REF!</v>
      </c>
      <c r="DW845" s="82" t="e">
        <f>#REF!+'Trans Access Enhancements'!DV845</f>
        <v>#REF!</v>
      </c>
      <c r="DX845" s="82" t="e">
        <f>#REF!+'Trans Access Enhancements'!DW845</f>
        <v>#REF!</v>
      </c>
      <c r="DY845" s="82" t="e">
        <f>#REF!+'Trans Access Enhancements'!DX845</f>
        <v>#REF!</v>
      </c>
      <c r="DZ845" s="82" t="e">
        <f>#REF!+'Trans Access Enhancements'!DY845</f>
        <v>#REF!</v>
      </c>
      <c r="EA845" s="82" t="e">
        <f>#REF!+'Trans Access Enhancements'!DZ845</f>
        <v>#REF!</v>
      </c>
      <c r="EB845" s="82" t="e">
        <f>#REF!+'Trans Access Enhancements'!EA845</f>
        <v>#REF!</v>
      </c>
      <c r="EC845" s="82" t="e">
        <f>#REF!+'Trans Access Enhancements'!EB845</f>
        <v>#REF!</v>
      </c>
      <c r="ED845" s="82" t="e">
        <f>#REF!+'Trans Access Enhancements'!EC845</f>
        <v>#REF!</v>
      </c>
      <c r="EE845" s="82" t="e">
        <f>#REF!+'Trans Access Enhancements'!ED845</f>
        <v>#REF!</v>
      </c>
      <c r="EF845" s="82" t="e">
        <f>#REF!+'Trans Access Enhancements'!EE845</f>
        <v>#REF!</v>
      </c>
      <c r="EG845" s="82" t="e">
        <f>#REF!+'Trans Access Enhancements'!EF845</f>
        <v>#REF!</v>
      </c>
    </row>
    <row r="846" spans="1:138" ht="15.75" hidden="1" outlineLevel="1" x14ac:dyDescent="0.25">
      <c r="D846" s="2" t="s">
        <v>146</v>
      </c>
      <c r="E846" s="161"/>
      <c r="I846" s="148"/>
      <c r="J846" s="148"/>
      <c r="K846" s="148"/>
      <c r="L846" s="148"/>
      <c r="M846" s="148"/>
      <c r="N846" s="148"/>
      <c r="O846" s="148"/>
      <c r="P846" s="148"/>
      <c r="Q846" s="148"/>
      <c r="R846" s="148"/>
      <c r="S846" s="148"/>
      <c r="T846" s="148"/>
      <c r="U846" s="183">
        <f t="shared" si="1078"/>
        <v>0</v>
      </c>
      <c r="V846" s="148"/>
      <c r="W846" s="148"/>
      <c r="X846" s="148"/>
      <c r="Y846" s="148"/>
      <c r="Z846" s="148"/>
      <c r="AA846" s="148"/>
      <c r="AB846" s="148"/>
      <c r="AC846" s="148"/>
      <c r="AD846" s="148"/>
      <c r="AE846" s="148"/>
      <c r="AF846" s="148"/>
      <c r="AG846" s="148"/>
      <c r="AH846" s="170">
        <f t="shared" si="1079"/>
        <v>0</v>
      </c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70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I846" s="148">
        <f>BG846+0</f>
        <v>0</v>
      </c>
      <c r="BJ846" s="148">
        <f>BI846+0</f>
        <v>0</v>
      </c>
      <c r="BK846" s="148">
        <f t="shared" ref="BK846:BT846" si="1089">BJ846+0</f>
        <v>0</v>
      </c>
      <c r="BL846" s="148">
        <f t="shared" si="1089"/>
        <v>0</v>
      </c>
      <c r="BM846" s="148">
        <f t="shared" si="1089"/>
        <v>0</v>
      </c>
      <c r="BN846" s="148">
        <f t="shared" si="1089"/>
        <v>0</v>
      </c>
      <c r="BO846" s="148">
        <f t="shared" si="1089"/>
        <v>0</v>
      </c>
      <c r="BP846" s="148">
        <f t="shared" si="1089"/>
        <v>0</v>
      </c>
      <c r="BQ846" s="148">
        <f t="shared" si="1089"/>
        <v>0</v>
      </c>
      <c r="BR846" s="148">
        <f t="shared" si="1089"/>
        <v>0</v>
      </c>
      <c r="BS846" s="148">
        <f t="shared" si="1089"/>
        <v>0</v>
      </c>
      <c r="BT846" s="148">
        <f t="shared" si="1089"/>
        <v>0</v>
      </c>
      <c r="BV846" s="148">
        <f>BT846+0</f>
        <v>0</v>
      </c>
      <c r="BW846" s="148">
        <f>BV846+0</f>
        <v>0</v>
      </c>
      <c r="BX846" s="148">
        <f t="shared" ref="BX846:CG846" si="1090">BW846+0</f>
        <v>0</v>
      </c>
      <c r="BY846" s="148">
        <f t="shared" si="1090"/>
        <v>0</v>
      </c>
      <c r="BZ846" s="148">
        <f t="shared" si="1090"/>
        <v>0</v>
      </c>
      <c r="CA846" s="148">
        <f t="shared" si="1090"/>
        <v>0</v>
      </c>
      <c r="CB846" s="148">
        <f t="shared" si="1090"/>
        <v>0</v>
      </c>
      <c r="CC846" s="148">
        <f t="shared" si="1090"/>
        <v>0</v>
      </c>
      <c r="CD846" s="148">
        <f t="shared" si="1090"/>
        <v>0</v>
      </c>
      <c r="CE846" s="148">
        <f t="shared" si="1090"/>
        <v>0</v>
      </c>
      <c r="CF846" s="148">
        <f t="shared" si="1090"/>
        <v>0</v>
      </c>
      <c r="CG846" s="148">
        <f t="shared" si="1090"/>
        <v>0</v>
      </c>
      <c r="CI846" s="148">
        <f>CG846+0</f>
        <v>0</v>
      </c>
      <c r="CJ846" s="148">
        <f>CI846+0</f>
        <v>0</v>
      </c>
      <c r="CK846" s="148">
        <f t="shared" ref="CK846:CT846" si="1091">CJ846+0</f>
        <v>0</v>
      </c>
      <c r="CL846" s="148">
        <f t="shared" si="1091"/>
        <v>0</v>
      </c>
      <c r="CM846" s="148">
        <f t="shared" si="1091"/>
        <v>0</v>
      </c>
      <c r="CN846" s="148">
        <f t="shared" si="1091"/>
        <v>0</v>
      </c>
      <c r="CO846" s="148">
        <f t="shared" si="1091"/>
        <v>0</v>
      </c>
      <c r="CP846" s="148">
        <f t="shared" si="1091"/>
        <v>0</v>
      </c>
      <c r="CQ846" s="148">
        <f t="shared" si="1091"/>
        <v>0</v>
      </c>
      <c r="CR846" s="148">
        <f t="shared" si="1091"/>
        <v>0</v>
      </c>
      <c r="CS846" s="148">
        <f t="shared" si="1091"/>
        <v>0</v>
      </c>
      <c r="CT846" s="148">
        <f t="shared" si="1091"/>
        <v>0</v>
      </c>
      <c r="CV846" s="148">
        <f>CT846+0</f>
        <v>0</v>
      </c>
      <c r="CW846" s="148">
        <f>CV846+0</f>
        <v>0</v>
      </c>
      <c r="CX846" s="148">
        <f t="shared" ref="CX846:DG846" si="1092">CW846+0</f>
        <v>0</v>
      </c>
      <c r="CY846" s="148">
        <f t="shared" si="1092"/>
        <v>0</v>
      </c>
      <c r="CZ846" s="148">
        <f t="shared" si="1092"/>
        <v>0</v>
      </c>
      <c r="DA846" s="148">
        <f t="shared" si="1092"/>
        <v>0</v>
      </c>
      <c r="DB846" s="148">
        <f t="shared" si="1092"/>
        <v>0</v>
      </c>
      <c r="DC846" s="148">
        <f t="shared" si="1092"/>
        <v>0</v>
      </c>
      <c r="DD846" s="148">
        <f t="shared" si="1092"/>
        <v>0</v>
      </c>
      <c r="DE846" s="148">
        <f t="shared" si="1092"/>
        <v>0</v>
      </c>
      <c r="DF846" s="148">
        <f t="shared" si="1092"/>
        <v>0</v>
      </c>
      <c r="DG846" s="148">
        <f t="shared" si="1092"/>
        <v>0</v>
      </c>
      <c r="DI846" s="148">
        <f>DG846+0</f>
        <v>0</v>
      </c>
      <c r="DJ846" s="148">
        <f>DI846+0</f>
        <v>0</v>
      </c>
      <c r="DK846" s="148">
        <f t="shared" ref="DK846:DT846" si="1093">DJ846+0</f>
        <v>0</v>
      </c>
      <c r="DL846" s="148">
        <f t="shared" si="1093"/>
        <v>0</v>
      </c>
      <c r="DM846" s="148">
        <f t="shared" si="1093"/>
        <v>0</v>
      </c>
      <c r="DN846" s="148">
        <f t="shared" si="1093"/>
        <v>0</v>
      </c>
      <c r="DO846" s="148">
        <f t="shared" si="1093"/>
        <v>0</v>
      </c>
      <c r="DP846" s="148">
        <f t="shared" si="1093"/>
        <v>0</v>
      </c>
      <c r="DQ846" s="148">
        <f t="shared" si="1093"/>
        <v>0</v>
      </c>
      <c r="DR846" s="148">
        <f t="shared" si="1093"/>
        <v>0</v>
      </c>
      <c r="DS846" s="148">
        <f t="shared" si="1093"/>
        <v>0</v>
      </c>
      <c r="DT846" s="148">
        <f t="shared" si="1093"/>
        <v>0</v>
      </c>
      <c r="DV846" s="148">
        <f>DT846+0</f>
        <v>0</v>
      </c>
      <c r="DW846" s="148">
        <f>DV846+0</f>
        <v>0</v>
      </c>
      <c r="DX846" s="148">
        <f t="shared" ref="DX846:EG846" si="1094">DW846+0</f>
        <v>0</v>
      </c>
      <c r="DY846" s="148">
        <f t="shared" si="1094"/>
        <v>0</v>
      </c>
      <c r="DZ846" s="148">
        <f t="shared" si="1094"/>
        <v>0</v>
      </c>
      <c r="EA846" s="148">
        <f t="shared" si="1094"/>
        <v>0</v>
      </c>
      <c r="EB846" s="148">
        <f t="shared" si="1094"/>
        <v>0</v>
      </c>
      <c r="EC846" s="148">
        <f t="shared" si="1094"/>
        <v>0</v>
      </c>
      <c r="ED846" s="148">
        <f t="shared" si="1094"/>
        <v>0</v>
      </c>
      <c r="EE846" s="148">
        <f t="shared" si="1094"/>
        <v>0</v>
      </c>
      <c r="EF846" s="148">
        <f t="shared" si="1094"/>
        <v>0</v>
      </c>
      <c r="EG846" s="148">
        <f t="shared" si="1094"/>
        <v>0</v>
      </c>
    </row>
    <row r="847" spans="1:138" s="1" customFormat="1" ht="15.75" hidden="1" collapsed="1" x14ac:dyDescent="0.25">
      <c r="B847" s="1" t="s">
        <v>185</v>
      </c>
      <c r="E847" s="81"/>
      <c r="H847" s="2"/>
      <c r="I847" s="179">
        <f>I839+I841+I843+I845</f>
        <v>0</v>
      </c>
      <c r="J847" s="179">
        <f t="shared" ref="J847:T847" si="1095">J839+J841+J843+J845</f>
        <v>0</v>
      </c>
      <c r="K847" s="179">
        <f t="shared" si="1095"/>
        <v>0</v>
      </c>
      <c r="L847" s="179">
        <f t="shared" si="1095"/>
        <v>0</v>
      </c>
      <c r="M847" s="179">
        <f t="shared" si="1095"/>
        <v>0</v>
      </c>
      <c r="N847" s="179">
        <f t="shared" si="1095"/>
        <v>0</v>
      </c>
      <c r="O847" s="179">
        <f t="shared" si="1095"/>
        <v>0</v>
      </c>
      <c r="P847" s="179">
        <f t="shared" si="1095"/>
        <v>0</v>
      </c>
      <c r="Q847" s="179">
        <f t="shared" si="1095"/>
        <v>0</v>
      </c>
      <c r="R847" s="179">
        <f t="shared" si="1095"/>
        <v>0</v>
      </c>
      <c r="S847" s="179">
        <f t="shared" si="1095"/>
        <v>0</v>
      </c>
      <c r="T847" s="179">
        <f t="shared" si="1095"/>
        <v>0</v>
      </c>
      <c r="U847" s="187">
        <f>U839+U841+U843+U845</f>
        <v>0</v>
      </c>
      <c r="V847" s="179">
        <f t="shared" ref="V847:AG847" si="1096">SUM(V839:V846)</f>
        <v>0</v>
      </c>
      <c r="W847" s="179">
        <f t="shared" si="1096"/>
        <v>0</v>
      </c>
      <c r="X847" s="179">
        <f t="shared" si="1096"/>
        <v>0</v>
      </c>
      <c r="Y847" s="179">
        <f t="shared" si="1096"/>
        <v>0</v>
      </c>
      <c r="Z847" s="179">
        <f t="shared" si="1096"/>
        <v>0</v>
      </c>
      <c r="AA847" s="179">
        <f t="shared" si="1096"/>
        <v>0</v>
      </c>
      <c r="AB847" s="179">
        <f t="shared" si="1096"/>
        <v>0</v>
      </c>
      <c r="AC847" s="179">
        <f t="shared" si="1096"/>
        <v>0</v>
      </c>
      <c r="AD847" s="179">
        <f t="shared" si="1096"/>
        <v>0</v>
      </c>
      <c r="AE847" s="179">
        <f t="shared" si="1096"/>
        <v>0</v>
      </c>
      <c r="AF847" s="179">
        <f t="shared" si="1096"/>
        <v>0</v>
      </c>
      <c r="AG847" s="179">
        <f t="shared" si="1096"/>
        <v>0</v>
      </c>
      <c r="AH847" s="165">
        <f>AH839+AH841+AH843+AH845</f>
        <v>0</v>
      </c>
      <c r="AI847" s="179">
        <f t="shared" ref="AI847:AT847" si="1097">SUM(AI839:AI846)</f>
        <v>0</v>
      </c>
      <c r="AJ847" s="179">
        <f t="shared" si="1097"/>
        <v>0</v>
      </c>
      <c r="AK847" s="179">
        <f t="shared" si="1097"/>
        <v>0</v>
      </c>
      <c r="AL847" s="179">
        <f t="shared" si="1097"/>
        <v>0</v>
      </c>
      <c r="AM847" s="179">
        <f t="shared" si="1097"/>
        <v>0</v>
      </c>
      <c r="AN847" s="179">
        <f t="shared" si="1097"/>
        <v>0</v>
      </c>
      <c r="AO847" s="179">
        <f t="shared" si="1097"/>
        <v>0</v>
      </c>
      <c r="AP847" s="179">
        <f t="shared" si="1097"/>
        <v>0</v>
      </c>
      <c r="AQ847" s="179">
        <f t="shared" si="1097"/>
        <v>0</v>
      </c>
      <c r="AR847" s="179">
        <f t="shared" si="1097"/>
        <v>0</v>
      </c>
      <c r="AS847" s="179">
        <f t="shared" si="1097"/>
        <v>0</v>
      </c>
      <c r="AT847" s="179">
        <f t="shared" si="1097"/>
        <v>0</v>
      </c>
      <c r="AU847" s="165"/>
      <c r="AV847" s="179">
        <f t="shared" ref="AV847:BG847" si="1098">SUM(AV839:AV846)</f>
        <v>0</v>
      </c>
      <c r="AW847" s="179">
        <f t="shared" si="1098"/>
        <v>0</v>
      </c>
      <c r="AX847" s="179">
        <f t="shared" si="1098"/>
        <v>0</v>
      </c>
      <c r="AY847" s="179">
        <f t="shared" si="1098"/>
        <v>0</v>
      </c>
      <c r="AZ847" s="179">
        <f t="shared" si="1098"/>
        <v>0</v>
      </c>
      <c r="BA847" s="179">
        <f t="shared" si="1098"/>
        <v>0</v>
      </c>
      <c r="BB847" s="179">
        <f t="shared" si="1098"/>
        <v>0</v>
      </c>
      <c r="BC847" s="179">
        <f t="shared" si="1098"/>
        <v>0</v>
      </c>
      <c r="BD847" s="179">
        <f t="shared" si="1098"/>
        <v>0</v>
      </c>
      <c r="BE847" s="179">
        <f t="shared" si="1098"/>
        <v>0</v>
      </c>
      <c r="BF847" s="179">
        <f t="shared" si="1098"/>
        <v>0</v>
      </c>
      <c r="BG847" s="179">
        <f t="shared" si="1098"/>
        <v>0</v>
      </c>
      <c r="BH847" s="166"/>
      <c r="BI847" s="179" t="e">
        <f t="shared" ref="BI847:BT847" si="1099">SUM(BI839:BI846)</f>
        <v>#REF!</v>
      </c>
      <c r="BJ847" s="179" t="e">
        <f t="shared" si="1099"/>
        <v>#REF!</v>
      </c>
      <c r="BK847" s="179" t="e">
        <f t="shared" si="1099"/>
        <v>#REF!</v>
      </c>
      <c r="BL847" s="179" t="e">
        <f t="shared" si="1099"/>
        <v>#REF!</v>
      </c>
      <c r="BM847" s="179" t="e">
        <f t="shared" si="1099"/>
        <v>#REF!</v>
      </c>
      <c r="BN847" s="179" t="e">
        <f t="shared" si="1099"/>
        <v>#REF!</v>
      </c>
      <c r="BO847" s="179" t="e">
        <f t="shared" si="1099"/>
        <v>#REF!</v>
      </c>
      <c r="BP847" s="179" t="e">
        <f t="shared" si="1099"/>
        <v>#REF!</v>
      </c>
      <c r="BQ847" s="179" t="e">
        <f t="shared" si="1099"/>
        <v>#REF!</v>
      </c>
      <c r="BR847" s="179" t="e">
        <f t="shared" si="1099"/>
        <v>#REF!</v>
      </c>
      <c r="BS847" s="179" t="e">
        <f t="shared" si="1099"/>
        <v>#REF!</v>
      </c>
      <c r="BT847" s="179" t="e">
        <f t="shared" si="1099"/>
        <v>#REF!</v>
      </c>
      <c r="BU847" s="166" t="e">
        <f>(#REF!+#REF!+#REF!+IF(#REF!=0,0,#REF!))+BG847-BT847</f>
        <v>#REF!</v>
      </c>
      <c r="BV847" s="179" t="e">
        <f t="shared" ref="BV847:CG847" si="1100">SUM(BV839:BV846)</f>
        <v>#REF!</v>
      </c>
      <c r="BW847" s="179" t="e">
        <f t="shared" si="1100"/>
        <v>#REF!</v>
      </c>
      <c r="BX847" s="179" t="e">
        <f t="shared" si="1100"/>
        <v>#REF!</v>
      </c>
      <c r="BY847" s="179" t="e">
        <f t="shared" si="1100"/>
        <v>#REF!</v>
      </c>
      <c r="BZ847" s="179" t="e">
        <f t="shared" si="1100"/>
        <v>#REF!</v>
      </c>
      <c r="CA847" s="179" t="e">
        <f t="shared" si="1100"/>
        <v>#REF!</v>
      </c>
      <c r="CB847" s="179" t="e">
        <f t="shared" si="1100"/>
        <v>#REF!</v>
      </c>
      <c r="CC847" s="179" t="e">
        <f t="shared" si="1100"/>
        <v>#REF!</v>
      </c>
      <c r="CD847" s="179" t="e">
        <f t="shared" si="1100"/>
        <v>#REF!</v>
      </c>
      <c r="CE847" s="179" t="e">
        <f t="shared" si="1100"/>
        <v>#REF!</v>
      </c>
      <c r="CF847" s="179" t="e">
        <f t="shared" si="1100"/>
        <v>#REF!</v>
      </c>
      <c r="CG847" s="179" t="e">
        <f t="shared" si="1100"/>
        <v>#REF!</v>
      </c>
      <c r="CH847" s="166" t="e">
        <f>(#REF!+#REF!+#REF!+IF(#REF!=0,0,#REF!))+BT847-CG847</f>
        <v>#REF!</v>
      </c>
      <c r="CI847" s="179" t="e">
        <f t="shared" ref="CI847:CT847" si="1101">SUM(CI839:CI846)</f>
        <v>#REF!</v>
      </c>
      <c r="CJ847" s="179" t="e">
        <f t="shared" si="1101"/>
        <v>#REF!</v>
      </c>
      <c r="CK847" s="179" t="e">
        <f t="shared" si="1101"/>
        <v>#REF!</v>
      </c>
      <c r="CL847" s="179" t="e">
        <f t="shared" si="1101"/>
        <v>#REF!</v>
      </c>
      <c r="CM847" s="179" t="e">
        <f t="shared" si="1101"/>
        <v>#REF!</v>
      </c>
      <c r="CN847" s="179" t="e">
        <f t="shared" si="1101"/>
        <v>#REF!</v>
      </c>
      <c r="CO847" s="179" t="e">
        <f t="shared" si="1101"/>
        <v>#REF!</v>
      </c>
      <c r="CP847" s="179" t="e">
        <f t="shared" si="1101"/>
        <v>#REF!</v>
      </c>
      <c r="CQ847" s="179" t="e">
        <f t="shared" si="1101"/>
        <v>#REF!</v>
      </c>
      <c r="CR847" s="179" t="e">
        <f t="shared" si="1101"/>
        <v>#REF!</v>
      </c>
      <c r="CS847" s="179" t="e">
        <f t="shared" si="1101"/>
        <v>#REF!</v>
      </c>
      <c r="CT847" s="179" t="e">
        <f t="shared" si="1101"/>
        <v>#REF!</v>
      </c>
      <c r="CU847" s="166" t="e">
        <f>(#REF!+#REF!+#REF!+IF(#REF!=0,0,#REF!))+CG847-CT847</f>
        <v>#REF!</v>
      </c>
      <c r="CV847" s="179" t="e">
        <f t="shared" ref="CV847:DG847" si="1102">SUM(CV839:CV846)</f>
        <v>#REF!</v>
      </c>
      <c r="CW847" s="179" t="e">
        <f t="shared" si="1102"/>
        <v>#REF!</v>
      </c>
      <c r="CX847" s="179" t="e">
        <f t="shared" si="1102"/>
        <v>#REF!</v>
      </c>
      <c r="CY847" s="179" t="e">
        <f t="shared" si="1102"/>
        <v>#REF!</v>
      </c>
      <c r="CZ847" s="179" t="e">
        <f t="shared" si="1102"/>
        <v>#REF!</v>
      </c>
      <c r="DA847" s="179" t="e">
        <f t="shared" si="1102"/>
        <v>#REF!</v>
      </c>
      <c r="DB847" s="179" t="e">
        <f t="shared" si="1102"/>
        <v>#REF!</v>
      </c>
      <c r="DC847" s="179" t="e">
        <f t="shared" si="1102"/>
        <v>#REF!</v>
      </c>
      <c r="DD847" s="179" t="e">
        <f t="shared" si="1102"/>
        <v>#REF!</v>
      </c>
      <c r="DE847" s="179" t="e">
        <f t="shared" si="1102"/>
        <v>#REF!</v>
      </c>
      <c r="DF847" s="179" t="e">
        <f t="shared" si="1102"/>
        <v>#REF!</v>
      </c>
      <c r="DG847" s="179" t="e">
        <f t="shared" si="1102"/>
        <v>#REF!</v>
      </c>
      <c r="DH847" s="166" t="e">
        <f>(#REF!+#REF!+#REF!+IF(#REF!=0,0,#REF!))+CT847-DG847</f>
        <v>#REF!</v>
      </c>
      <c r="DI847" s="179" t="e">
        <f t="shared" ref="DI847:DT847" si="1103">SUM(DI839:DI846)</f>
        <v>#REF!</v>
      </c>
      <c r="DJ847" s="179" t="e">
        <f t="shared" si="1103"/>
        <v>#REF!</v>
      </c>
      <c r="DK847" s="179" t="e">
        <f t="shared" si="1103"/>
        <v>#REF!</v>
      </c>
      <c r="DL847" s="179" t="e">
        <f t="shared" si="1103"/>
        <v>#REF!</v>
      </c>
      <c r="DM847" s="179" t="e">
        <f t="shared" si="1103"/>
        <v>#REF!</v>
      </c>
      <c r="DN847" s="179" t="e">
        <f t="shared" si="1103"/>
        <v>#REF!</v>
      </c>
      <c r="DO847" s="179" t="e">
        <f t="shared" si="1103"/>
        <v>#REF!</v>
      </c>
      <c r="DP847" s="179" t="e">
        <f t="shared" si="1103"/>
        <v>#REF!</v>
      </c>
      <c r="DQ847" s="179" t="e">
        <f t="shared" si="1103"/>
        <v>#REF!</v>
      </c>
      <c r="DR847" s="179" t="e">
        <f t="shared" si="1103"/>
        <v>#REF!</v>
      </c>
      <c r="DS847" s="179" t="e">
        <f t="shared" si="1103"/>
        <v>#REF!</v>
      </c>
      <c r="DT847" s="179" t="e">
        <f t="shared" si="1103"/>
        <v>#REF!</v>
      </c>
      <c r="DU847" s="166" t="e">
        <f>(#REF!+#REF!+#REF!+IF(#REF!=0,0,#REF!))+DG847-DT847</f>
        <v>#REF!</v>
      </c>
      <c r="DV847" s="179" t="e">
        <f t="shared" ref="DV847:EG847" si="1104">SUM(DV839:DV846)</f>
        <v>#REF!</v>
      </c>
      <c r="DW847" s="179" t="e">
        <f t="shared" si="1104"/>
        <v>#REF!</v>
      </c>
      <c r="DX847" s="179" t="e">
        <f t="shared" si="1104"/>
        <v>#REF!</v>
      </c>
      <c r="DY847" s="179" t="e">
        <f t="shared" si="1104"/>
        <v>#REF!</v>
      </c>
      <c r="DZ847" s="179" t="e">
        <f t="shared" si="1104"/>
        <v>#REF!</v>
      </c>
      <c r="EA847" s="179" t="e">
        <f t="shared" si="1104"/>
        <v>#REF!</v>
      </c>
      <c r="EB847" s="179" t="e">
        <f t="shared" si="1104"/>
        <v>#REF!</v>
      </c>
      <c r="EC847" s="179" t="e">
        <f t="shared" si="1104"/>
        <v>#REF!</v>
      </c>
      <c r="ED847" s="179" t="e">
        <f t="shared" si="1104"/>
        <v>#REF!</v>
      </c>
      <c r="EE847" s="179" t="e">
        <f t="shared" si="1104"/>
        <v>#REF!</v>
      </c>
      <c r="EF847" s="179" t="e">
        <f t="shared" si="1104"/>
        <v>#REF!</v>
      </c>
      <c r="EG847" s="179" t="e">
        <f t="shared" si="1104"/>
        <v>#REF!</v>
      </c>
      <c r="EH847" s="166" t="e">
        <f>(#REF!+#REF!+#REF!+IF(#REF!=0,0,#REF!))+DT847-EG847</f>
        <v>#REF!</v>
      </c>
    </row>
    <row r="848" spans="1:138" hidden="1" x14ac:dyDescent="0.2">
      <c r="E848" s="161"/>
      <c r="H848" s="193"/>
      <c r="I848" s="139">
        <v>0</v>
      </c>
      <c r="J848" s="139">
        <v>0</v>
      </c>
      <c r="K848" s="139">
        <v>0</v>
      </c>
      <c r="L848" s="139">
        <v>0</v>
      </c>
      <c r="M848" s="139">
        <v>0</v>
      </c>
      <c r="N848" s="139">
        <v>0</v>
      </c>
      <c r="O848" s="139">
        <v>0</v>
      </c>
      <c r="U848" s="145">
        <f>SUM(I847:T847)-U847</f>
        <v>0</v>
      </c>
      <c r="AU848" s="155"/>
    </row>
    <row r="849" spans="1:139" ht="15.6" hidden="1" customHeight="1" x14ac:dyDescent="0.2">
      <c r="E849" s="161"/>
      <c r="AU849" s="155"/>
    </row>
    <row r="850" spans="1:139" s="1" customFormat="1" ht="18.75" hidden="1" x14ac:dyDescent="0.3">
      <c r="B850" s="192" t="s">
        <v>129</v>
      </c>
      <c r="D850" s="1" t="s">
        <v>194</v>
      </c>
      <c r="H850" s="171" t="str">
        <f>H282</f>
        <v>Dec'19</v>
      </c>
      <c r="I850" s="85" t="str">
        <f t="shared" ref="I850:T850" si="1105">I143</f>
        <v>Jan</v>
      </c>
      <c r="J850" s="85" t="str">
        <f t="shared" si="1105"/>
        <v>Feb</v>
      </c>
      <c r="K850" s="85" t="str">
        <f t="shared" si="1105"/>
        <v>Mar</v>
      </c>
      <c r="L850" s="85" t="str">
        <f t="shared" si="1105"/>
        <v>Apr</v>
      </c>
      <c r="M850" s="85" t="str">
        <f t="shared" si="1105"/>
        <v>May</v>
      </c>
      <c r="N850" s="85" t="str">
        <f t="shared" si="1105"/>
        <v>Jun</v>
      </c>
      <c r="O850" s="85" t="str">
        <f t="shared" si="1105"/>
        <v>Jul</v>
      </c>
      <c r="P850" s="85" t="str">
        <f t="shared" si="1105"/>
        <v>Aug</v>
      </c>
      <c r="Q850" s="85" t="str">
        <f t="shared" si="1105"/>
        <v>Sep</v>
      </c>
      <c r="R850" s="85" t="str">
        <f t="shared" si="1105"/>
        <v>Oct</v>
      </c>
      <c r="S850" s="85" t="str">
        <f t="shared" si="1105"/>
        <v>Nov</v>
      </c>
      <c r="T850" s="85" t="str">
        <f t="shared" si="1105"/>
        <v>Dec</v>
      </c>
      <c r="V850" s="85" t="str">
        <f t="shared" ref="V850:AG850" si="1106">V143</f>
        <v>Jan</v>
      </c>
      <c r="W850" s="85" t="str">
        <f t="shared" si="1106"/>
        <v>Feb</v>
      </c>
      <c r="X850" s="85" t="str">
        <f t="shared" si="1106"/>
        <v>Mar</v>
      </c>
      <c r="Y850" s="85" t="str">
        <f t="shared" si="1106"/>
        <v>Apr</v>
      </c>
      <c r="Z850" s="85" t="str">
        <f t="shared" si="1106"/>
        <v>May</v>
      </c>
      <c r="AA850" s="85" t="str">
        <f t="shared" si="1106"/>
        <v>Jun</v>
      </c>
      <c r="AB850" s="85" t="str">
        <f t="shared" si="1106"/>
        <v>Jul</v>
      </c>
      <c r="AC850" s="85" t="str">
        <f t="shared" si="1106"/>
        <v>Aug</v>
      </c>
      <c r="AD850" s="85" t="str">
        <f t="shared" si="1106"/>
        <v>Sep</v>
      </c>
      <c r="AE850" s="85" t="str">
        <f t="shared" si="1106"/>
        <v>Oct</v>
      </c>
      <c r="AF850" s="85" t="str">
        <f t="shared" si="1106"/>
        <v>Nov</v>
      </c>
      <c r="AG850" s="85" t="str">
        <f t="shared" si="1106"/>
        <v>Dec</v>
      </c>
      <c r="AH850" s="172"/>
      <c r="AI850" s="85" t="str">
        <f t="shared" ref="AI850:AT850" si="1107">AI143</f>
        <v>Jan</v>
      </c>
      <c r="AJ850" s="85" t="str">
        <f t="shared" si="1107"/>
        <v>Feb</v>
      </c>
      <c r="AK850" s="85" t="str">
        <f t="shared" si="1107"/>
        <v>Mar</v>
      </c>
      <c r="AL850" s="85" t="str">
        <f t="shared" si="1107"/>
        <v>Apr</v>
      </c>
      <c r="AM850" s="85" t="str">
        <f t="shared" si="1107"/>
        <v>May</v>
      </c>
      <c r="AN850" s="85" t="str">
        <f t="shared" si="1107"/>
        <v>Jun</v>
      </c>
      <c r="AO850" s="85" t="str">
        <f t="shared" si="1107"/>
        <v>Jul</v>
      </c>
      <c r="AP850" s="85" t="str">
        <f t="shared" si="1107"/>
        <v>Aug</v>
      </c>
      <c r="AQ850" s="85" t="str">
        <f t="shared" si="1107"/>
        <v>Sep</v>
      </c>
      <c r="AR850" s="85" t="str">
        <f t="shared" si="1107"/>
        <v>Oct</v>
      </c>
      <c r="AS850" s="85" t="str">
        <f t="shared" si="1107"/>
        <v>Nov</v>
      </c>
      <c r="AT850" s="85" t="str">
        <f t="shared" si="1107"/>
        <v>Dec</v>
      </c>
      <c r="AU850" s="172"/>
      <c r="AV850" s="85" t="str">
        <f t="shared" ref="AV850:BG850" si="1108">AV143</f>
        <v>Jan</v>
      </c>
      <c r="AW850" s="85" t="str">
        <f t="shared" si="1108"/>
        <v>Feb</v>
      </c>
      <c r="AX850" s="85" t="str">
        <f t="shared" si="1108"/>
        <v>Mar</v>
      </c>
      <c r="AY850" s="85" t="str">
        <f t="shared" si="1108"/>
        <v>Apr</v>
      </c>
      <c r="AZ850" s="85" t="str">
        <f t="shared" si="1108"/>
        <v>May</v>
      </c>
      <c r="BA850" s="85" t="str">
        <f t="shared" si="1108"/>
        <v>Jun</v>
      </c>
      <c r="BB850" s="85" t="str">
        <f t="shared" si="1108"/>
        <v>Jul</v>
      </c>
      <c r="BC850" s="85" t="str">
        <f t="shared" si="1108"/>
        <v>Aug</v>
      </c>
      <c r="BD850" s="85" t="str">
        <f t="shared" si="1108"/>
        <v>Sep</v>
      </c>
      <c r="BE850" s="85" t="str">
        <f t="shared" si="1108"/>
        <v>Oct</v>
      </c>
      <c r="BF850" s="85" t="str">
        <f t="shared" si="1108"/>
        <v>Nov</v>
      </c>
      <c r="BG850" s="85" t="str">
        <f t="shared" si="1108"/>
        <v>Dec</v>
      </c>
      <c r="BI850" s="85" t="str">
        <f t="shared" ref="BI850:BT850" si="1109">BI143</f>
        <v>Jan</v>
      </c>
      <c r="BJ850" s="85" t="str">
        <f t="shared" si="1109"/>
        <v>Feb</v>
      </c>
      <c r="BK850" s="85" t="str">
        <f t="shared" si="1109"/>
        <v>Mar</v>
      </c>
      <c r="BL850" s="85" t="str">
        <f t="shared" si="1109"/>
        <v>Apr</v>
      </c>
      <c r="BM850" s="85" t="str">
        <f t="shared" si="1109"/>
        <v>May</v>
      </c>
      <c r="BN850" s="85" t="str">
        <f t="shared" si="1109"/>
        <v>Jun</v>
      </c>
      <c r="BO850" s="85" t="str">
        <f t="shared" si="1109"/>
        <v>Jul</v>
      </c>
      <c r="BP850" s="85" t="str">
        <f t="shared" si="1109"/>
        <v>Aug</v>
      </c>
      <c r="BQ850" s="85" t="str">
        <f t="shared" si="1109"/>
        <v>Sep</v>
      </c>
      <c r="BR850" s="85" t="str">
        <f t="shared" si="1109"/>
        <v>Oct</v>
      </c>
      <c r="BS850" s="85" t="str">
        <f t="shared" si="1109"/>
        <v>Nov</v>
      </c>
      <c r="BT850" s="85" t="str">
        <f t="shared" si="1109"/>
        <v>Dec</v>
      </c>
      <c r="BV850" s="85" t="str">
        <f t="shared" ref="BV850:CG850" si="1110">BV143</f>
        <v>Jan</v>
      </c>
      <c r="BW850" s="85" t="str">
        <f t="shared" si="1110"/>
        <v>Feb</v>
      </c>
      <c r="BX850" s="85" t="str">
        <f t="shared" si="1110"/>
        <v>Mar</v>
      </c>
      <c r="BY850" s="85" t="str">
        <f t="shared" si="1110"/>
        <v>Apr</v>
      </c>
      <c r="BZ850" s="85" t="str">
        <f t="shared" si="1110"/>
        <v>May</v>
      </c>
      <c r="CA850" s="85" t="str">
        <f t="shared" si="1110"/>
        <v>Jun</v>
      </c>
      <c r="CB850" s="85" t="str">
        <f t="shared" si="1110"/>
        <v>Jul</v>
      </c>
      <c r="CC850" s="85" t="str">
        <f t="shared" si="1110"/>
        <v>Aug</v>
      </c>
      <c r="CD850" s="85" t="str">
        <f t="shared" si="1110"/>
        <v>Sep</v>
      </c>
      <c r="CE850" s="85" t="str">
        <f t="shared" si="1110"/>
        <v>Oct</v>
      </c>
      <c r="CF850" s="85" t="str">
        <f t="shared" si="1110"/>
        <v>Nov</v>
      </c>
      <c r="CG850" s="85" t="str">
        <f t="shared" si="1110"/>
        <v>Dec</v>
      </c>
      <c r="CI850" s="85" t="str">
        <f t="shared" ref="CI850:CT850" si="1111">CI143</f>
        <v>Jan</v>
      </c>
      <c r="CJ850" s="85" t="str">
        <f t="shared" si="1111"/>
        <v>Feb</v>
      </c>
      <c r="CK850" s="85" t="str">
        <f t="shared" si="1111"/>
        <v>Mar</v>
      </c>
      <c r="CL850" s="85" t="str">
        <f t="shared" si="1111"/>
        <v>Apr</v>
      </c>
      <c r="CM850" s="85" t="str">
        <f t="shared" si="1111"/>
        <v>May</v>
      </c>
      <c r="CN850" s="85" t="str">
        <f t="shared" si="1111"/>
        <v>Jun</v>
      </c>
      <c r="CO850" s="85" t="str">
        <f t="shared" si="1111"/>
        <v>Jul</v>
      </c>
      <c r="CP850" s="85" t="str">
        <f t="shared" si="1111"/>
        <v>Aug</v>
      </c>
      <c r="CQ850" s="85" t="str">
        <f t="shared" si="1111"/>
        <v>Sep</v>
      </c>
      <c r="CR850" s="85" t="str">
        <f t="shared" si="1111"/>
        <v>Oct</v>
      </c>
      <c r="CS850" s="85" t="str">
        <f t="shared" si="1111"/>
        <v>Nov</v>
      </c>
      <c r="CT850" s="85" t="str">
        <f t="shared" si="1111"/>
        <v>Dec</v>
      </c>
      <c r="CV850" s="85" t="str">
        <f t="shared" ref="CV850:DG850" si="1112">CV143</f>
        <v>Jan</v>
      </c>
      <c r="CW850" s="85" t="str">
        <f t="shared" si="1112"/>
        <v>Feb</v>
      </c>
      <c r="CX850" s="85" t="str">
        <f t="shared" si="1112"/>
        <v>Mar</v>
      </c>
      <c r="CY850" s="85" t="str">
        <f t="shared" si="1112"/>
        <v>Apr</v>
      </c>
      <c r="CZ850" s="85" t="str">
        <f t="shared" si="1112"/>
        <v>May</v>
      </c>
      <c r="DA850" s="85" t="str">
        <f t="shared" si="1112"/>
        <v>Jun</v>
      </c>
      <c r="DB850" s="85" t="str">
        <f t="shared" si="1112"/>
        <v>Jul</v>
      </c>
      <c r="DC850" s="85" t="str">
        <f t="shared" si="1112"/>
        <v>Aug</v>
      </c>
      <c r="DD850" s="85" t="str">
        <f t="shared" si="1112"/>
        <v>Sep</v>
      </c>
      <c r="DE850" s="85" t="str">
        <f t="shared" si="1112"/>
        <v>Oct</v>
      </c>
      <c r="DF850" s="85" t="str">
        <f t="shared" si="1112"/>
        <v>Nov</v>
      </c>
      <c r="DG850" s="85" t="str">
        <f t="shared" si="1112"/>
        <v>Dec</v>
      </c>
      <c r="DI850" s="85" t="str">
        <f t="shared" ref="DI850:DT850" si="1113">DI143</f>
        <v>Jan</v>
      </c>
      <c r="DJ850" s="85" t="str">
        <f t="shared" si="1113"/>
        <v>Feb</v>
      </c>
      <c r="DK850" s="85" t="str">
        <f t="shared" si="1113"/>
        <v>Mar</v>
      </c>
      <c r="DL850" s="85" t="str">
        <f t="shared" si="1113"/>
        <v>Apr</v>
      </c>
      <c r="DM850" s="85" t="str">
        <f t="shared" si="1113"/>
        <v>May</v>
      </c>
      <c r="DN850" s="85" t="str">
        <f t="shared" si="1113"/>
        <v>Jun</v>
      </c>
      <c r="DO850" s="85" t="str">
        <f t="shared" si="1113"/>
        <v>Jul</v>
      </c>
      <c r="DP850" s="85" t="str">
        <f t="shared" si="1113"/>
        <v>Aug</v>
      </c>
      <c r="DQ850" s="85" t="str">
        <f t="shared" si="1113"/>
        <v>Sep</v>
      </c>
      <c r="DR850" s="85" t="str">
        <f t="shared" si="1113"/>
        <v>Oct</v>
      </c>
      <c r="DS850" s="85" t="str">
        <f t="shared" si="1113"/>
        <v>Nov</v>
      </c>
      <c r="DT850" s="85" t="str">
        <f t="shared" si="1113"/>
        <v>Dec</v>
      </c>
      <c r="DV850" s="85" t="str">
        <f t="shared" ref="DV850:EG850" si="1114">DV143</f>
        <v>Jan</v>
      </c>
      <c r="DW850" s="85" t="str">
        <f t="shared" si="1114"/>
        <v>Feb</v>
      </c>
      <c r="DX850" s="85" t="str">
        <f t="shared" si="1114"/>
        <v>Mar</v>
      </c>
      <c r="DY850" s="85" t="str">
        <f t="shared" si="1114"/>
        <v>Apr</v>
      </c>
      <c r="DZ850" s="85" t="str">
        <f t="shared" si="1114"/>
        <v>May</v>
      </c>
      <c r="EA850" s="85" t="str">
        <f t="shared" si="1114"/>
        <v>Jun</v>
      </c>
      <c r="EB850" s="85" t="str">
        <f t="shared" si="1114"/>
        <v>Jul</v>
      </c>
      <c r="EC850" s="85" t="str">
        <f t="shared" si="1114"/>
        <v>Aug</v>
      </c>
      <c r="ED850" s="85" t="str">
        <f t="shared" si="1114"/>
        <v>Sep</v>
      </c>
      <c r="EE850" s="85" t="str">
        <f t="shared" si="1114"/>
        <v>Oct</v>
      </c>
      <c r="EF850" s="85" t="str">
        <f t="shared" si="1114"/>
        <v>Nov</v>
      </c>
      <c r="EG850" s="85" t="str">
        <f t="shared" si="1114"/>
        <v>Dec</v>
      </c>
    </row>
    <row r="851" spans="1:139" s="1" customFormat="1" ht="15.75" hidden="1" outlineLevel="1" x14ac:dyDescent="0.25">
      <c r="B851" s="1" t="str">
        <f>B839</f>
        <v>FP</v>
      </c>
      <c r="E851" s="81" t="str">
        <f>E839</f>
        <v>FP Name</v>
      </c>
      <c r="H851" s="194">
        <f>H852</f>
        <v>0</v>
      </c>
      <c r="I851" s="82">
        <f>I852</f>
        <v>0</v>
      </c>
      <c r="J851" s="82">
        <f t="shared" ref="J851:T851" si="1115">J852</f>
        <v>0</v>
      </c>
      <c r="K851" s="82">
        <f t="shared" si="1115"/>
        <v>0</v>
      </c>
      <c r="L851" s="82">
        <f t="shared" si="1115"/>
        <v>0</v>
      </c>
      <c r="M851" s="82">
        <f t="shared" si="1115"/>
        <v>0</v>
      </c>
      <c r="N851" s="82">
        <f t="shared" si="1115"/>
        <v>0</v>
      </c>
      <c r="O851" s="82">
        <f t="shared" si="1115"/>
        <v>0</v>
      </c>
      <c r="P851" s="82">
        <f t="shared" si="1115"/>
        <v>0</v>
      </c>
      <c r="Q851" s="82">
        <f t="shared" si="1115"/>
        <v>0</v>
      </c>
      <c r="R851" s="82">
        <f t="shared" si="1115"/>
        <v>0</v>
      </c>
      <c r="S851" s="82">
        <f t="shared" si="1115"/>
        <v>0</v>
      </c>
      <c r="T851" s="82">
        <f t="shared" si="1115"/>
        <v>0</v>
      </c>
      <c r="V851" s="82">
        <f>V839+'Trans Access Enhancements'!T851</f>
        <v>0</v>
      </c>
      <c r="W851" s="82">
        <f>W839+'Trans Access Enhancements'!V851</f>
        <v>0</v>
      </c>
      <c r="X851" s="82">
        <f>X839+'Trans Access Enhancements'!V851</f>
        <v>0</v>
      </c>
      <c r="Y851" s="82">
        <f>Y839+'Trans Access Enhancements'!X851</f>
        <v>0</v>
      </c>
      <c r="Z851" s="82">
        <f>Z839+'Trans Access Enhancements'!X851</f>
        <v>0</v>
      </c>
      <c r="AA851" s="82">
        <f>AA839+'Trans Access Enhancements'!Z851</f>
        <v>0</v>
      </c>
      <c r="AB851" s="82">
        <f>AB839+'Trans Access Enhancements'!Z851</f>
        <v>0</v>
      </c>
      <c r="AC851" s="82">
        <f>AC839+'Trans Access Enhancements'!AB851</f>
        <v>0</v>
      </c>
      <c r="AD851" s="82">
        <f>AD839+'Trans Access Enhancements'!AB851</f>
        <v>0</v>
      </c>
      <c r="AE851" s="82">
        <f>AE839+'Trans Access Enhancements'!AD851</f>
        <v>0</v>
      </c>
      <c r="AF851" s="82">
        <f>AF839+'Trans Access Enhancements'!AD851</f>
        <v>0</v>
      </c>
      <c r="AG851" s="82">
        <f>AG839+'Trans Access Enhancements'!AF851</f>
        <v>0</v>
      </c>
      <c r="AH851" s="172"/>
      <c r="AI851" s="82">
        <f>AI839+AG851</f>
        <v>0</v>
      </c>
      <c r="AJ851" s="82">
        <f>AJ839+AI851</f>
        <v>0</v>
      </c>
      <c r="AK851" s="82">
        <f t="shared" ref="AK851:AT851" si="1116">AK839+AJ851</f>
        <v>0</v>
      </c>
      <c r="AL851" s="82">
        <f t="shared" si="1116"/>
        <v>0</v>
      </c>
      <c r="AM851" s="82">
        <f t="shared" si="1116"/>
        <v>0</v>
      </c>
      <c r="AN851" s="82">
        <f t="shared" si="1116"/>
        <v>0</v>
      </c>
      <c r="AO851" s="82">
        <f t="shared" si="1116"/>
        <v>0</v>
      </c>
      <c r="AP851" s="82">
        <f t="shared" si="1116"/>
        <v>0</v>
      </c>
      <c r="AQ851" s="82">
        <f t="shared" si="1116"/>
        <v>0</v>
      </c>
      <c r="AR851" s="82">
        <f t="shared" si="1116"/>
        <v>0</v>
      </c>
      <c r="AS851" s="82">
        <f t="shared" si="1116"/>
        <v>0</v>
      </c>
      <c r="AT851" s="82">
        <f t="shared" si="1116"/>
        <v>0</v>
      </c>
      <c r="AU851" s="172"/>
      <c r="AV851" s="82">
        <f>AV839+AT851</f>
        <v>0</v>
      </c>
      <c r="AW851" s="82">
        <f>AW839+AV851</f>
        <v>0</v>
      </c>
      <c r="AX851" s="82">
        <f t="shared" ref="AX851" si="1117">AX839+AW851</f>
        <v>0</v>
      </c>
      <c r="AY851" s="82">
        <f t="shared" ref="AY851" si="1118">AY839+AX851</f>
        <v>0</v>
      </c>
      <c r="AZ851" s="82">
        <f t="shared" ref="AZ851" si="1119">AZ839+AY851</f>
        <v>0</v>
      </c>
      <c r="BA851" s="82">
        <f t="shared" ref="BA851" si="1120">BA839+AZ851</f>
        <v>0</v>
      </c>
      <c r="BB851" s="82">
        <f t="shared" ref="BB851" si="1121">BB839+BA851</f>
        <v>0</v>
      </c>
      <c r="BC851" s="82">
        <f t="shared" ref="BC851" si="1122">BC839+BB851</f>
        <v>0</v>
      </c>
      <c r="BD851" s="82">
        <f t="shared" ref="BD851" si="1123">BD839+BC851</f>
        <v>0</v>
      </c>
      <c r="BE851" s="82">
        <f t="shared" ref="BE851" si="1124">BE839+BD851</f>
        <v>0</v>
      </c>
      <c r="BF851" s="82">
        <f t="shared" ref="BF851" si="1125">BF839+BE851</f>
        <v>0</v>
      </c>
      <c r="BG851" s="82">
        <f t="shared" ref="BG851" si="1126">BG839+BF851</f>
        <v>0</v>
      </c>
      <c r="BI851" s="82" t="e">
        <f>#REF!+'Trans Access Enhancements'!BG851</f>
        <v>#REF!</v>
      </c>
      <c r="BJ851" s="82" t="e">
        <f>#REF!+'Trans Access Enhancements'!BI851</f>
        <v>#REF!</v>
      </c>
      <c r="BK851" s="82" t="e">
        <f>#REF!+'Trans Access Enhancements'!BJ851</f>
        <v>#REF!</v>
      </c>
      <c r="BL851" s="82" t="e">
        <f>#REF!+'Trans Access Enhancements'!BK851</f>
        <v>#REF!</v>
      </c>
      <c r="BM851" s="82" t="e">
        <f>#REF!+'Trans Access Enhancements'!BL851</f>
        <v>#REF!</v>
      </c>
      <c r="BN851" s="82" t="e">
        <f>#REF!+'Trans Access Enhancements'!BM851</f>
        <v>#REF!</v>
      </c>
      <c r="BO851" s="82" t="e">
        <f>#REF!+'Trans Access Enhancements'!BN851</f>
        <v>#REF!</v>
      </c>
      <c r="BP851" s="82" t="e">
        <f>#REF!+'Trans Access Enhancements'!BO851</f>
        <v>#REF!</v>
      </c>
      <c r="BQ851" s="82" t="e">
        <f>#REF!+'Trans Access Enhancements'!BP851</f>
        <v>#REF!</v>
      </c>
      <c r="BR851" s="82" t="e">
        <f>#REF!+'Trans Access Enhancements'!BQ851</f>
        <v>#REF!</v>
      </c>
      <c r="BS851" s="82" t="e">
        <f>#REF!+'Trans Access Enhancements'!BR851</f>
        <v>#REF!</v>
      </c>
      <c r="BT851" s="82" t="e">
        <f>#REF!+'Trans Access Enhancements'!BS851</f>
        <v>#REF!</v>
      </c>
      <c r="BV851" s="82" t="e">
        <f>#REF!+'Trans Access Enhancements'!BT851</f>
        <v>#REF!</v>
      </c>
      <c r="BW851" s="82" t="e">
        <f>#REF!+'Trans Access Enhancements'!BV851</f>
        <v>#REF!</v>
      </c>
      <c r="BX851" s="82" t="e">
        <f>#REF!+'Trans Access Enhancements'!BW851</f>
        <v>#REF!</v>
      </c>
      <c r="BY851" s="82" t="e">
        <f>#REF!+'Trans Access Enhancements'!BX851</f>
        <v>#REF!</v>
      </c>
      <c r="BZ851" s="82" t="e">
        <f>#REF!+'Trans Access Enhancements'!BY851</f>
        <v>#REF!</v>
      </c>
      <c r="CA851" s="82" t="e">
        <f>#REF!+'Trans Access Enhancements'!BZ851</f>
        <v>#REF!</v>
      </c>
      <c r="CB851" s="82" t="e">
        <f>#REF!+'Trans Access Enhancements'!CA851</f>
        <v>#REF!</v>
      </c>
      <c r="CC851" s="82" t="e">
        <f>#REF!+'Trans Access Enhancements'!CB851</f>
        <v>#REF!</v>
      </c>
      <c r="CD851" s="82" t="e">
        <f>#REF!+'Trans Access Enhancements'!CC851</f>
        <v>#REF!</v>
      </c>
      <c r="CE851" s="82" t="e">
        <f>#REF!+'Trans Access Enhancements'!CD851</f>
        <v>#REF!</v>
      </c>
      <c r="CF851" s="82" t="e">
        <f>#REF!+'Trans Access Enhancements'!CE851</f>
        <v>#REF!</v>
      </c>
      <c r="CG851" s="82" t="e">
        <f>#REF!+'Trans Access Enhancements'!CF851</f>
        <v>#REF!</v>
      </c>
      <c r="CI851" s="82" t="e">
        <f>#REF!+'Trans Access Enhancements'!CG851</f>
        <v>#REF!</v>
      </c>
      <c r="CJ851" s="82" t="e">
        <f>#REF!+'Trans Access Enhancements'!CI851</f>
        <v>#REF!</v>
      </c>
      <c r="CK851" s="82" t="e">
        <f>#REF!+'Trans Access Enhancements'!CJ851</f>
        <v>#REF!</v>
      </c>
      <c r="CL851" s="82" t="e">
        <f>#REF!+'Trans Access Enhancements'!CK851</f>
        <v>#REF!</v>
      </c>
      <c r="CM851" s="82" t="e">
        <f>#REF!+'Trans Access Enhancements'!CL851</f>
        <v>#REF!</v>
      </c>
      <c r="CN851" s="82" t="e">
        <f>#REF!+'Trans Access Enhancements'!CM851</f>
        <v>#REF!</v>
      </c>
      <c r="CO851" s="82" t="e">
        <f>#REF!+'Trans Access Enhancements'!CN851</f>
        <v>#REF!</v>
      </c>
      <c r="CP851" s="82" t="e">
        <f>#REF!+'Trans Access Enhancements'!CO851</f>
        <v>#REF!</v>
      </c>
      <c r="CQ851" s="82" t="e">
        <f>#REF!+'Trans Access Enhancements'!CP851</f>
        <v>#REF!</v>
      </c>
      <c r="CR851" s="82" t="e">
        <f>#REF!+'Trans Access Enhancements'!CQ851</f>
        <v>#REF!</v>
      </c>
      <c r="CS851" s="82" t="e">
        <f>#REF!+'Trans Access Enhancements'!CR851</f>
        <v>#REF!</v>
      </c>
      <c r="CT851" s="82" t="e">
        <f>#REF!+'Trans Access Enhancements'!CS851</f>
        <v>#REF!</v>
      </c>
      <c r="CV851" s="82" t="e">
        <f>#REF!+'Trans Access Enhancements'!CT851</f>
        <v>#REF!</v>
      </c>
      <c r="CW851" s="82" t="e">
        <f>#REF!+'Trans Access Enhancements'!CV851</f>
        <v>#REF!</v>
      </c>
      <c r="CX851" s="82" t="e">
        <f>#REF!+'Trans Access Enhancements'!CW851</f>
        <v>#REF!</v>
      </c>
      <c r="CY851" s="82" t="e">
        <f>#REF!+'Trans Access Enhancements'!CX851</f>
        <v>#REF!</v>
      </c>
      <c r="CZ851" s="82" t="e">
        <f>#REF!+'Trans Access Enhancements'!CY851</f>
        <v>#REF!</v>
      </c>
      <c r="DA851" s="82" t="e">
        <f>#REF!+'Trans Access Enhancements'!CZ851</f>
        <v>#REF!</v>
      </c>
      <c r="DB851" s="82" t="e">
        <f>#REF!+'Trans Access Enhancements'!DA851</f>
        <v>#REF!</v>
      </c>
      <c r="DC851" s="82" t="e">
        <f>#REF!+'Trans Access Enhancements'!DB851</f>
        <v>#REF!</v>
      </c>
      <c r="DD851" s="82" t="e">
        <f>#REF!+'Trans Access Enhancements'!DC851</f>
        <v>#REF!</v>
      </c>
      <c r="DE851" s="82" t="e">
        <f>#REF!+'Trans Access Enhancements'!DD851</f>
        <v>#REF!</v>
      </c>
      <c r="DF851" s="82" t="e">
        <f>#REF!+'Trans Access Enhancements'!DE851</f>
        <v>#REF!</v>
      </c>
      <c r="DG851" s="82" t="e">
        <f>#REF!+'Trans Access Enhancements'!DF851</f>
        <v>#REF!</v>
      </c>
      <c r="DI851" s="82" t="e">
        <f>#REF!+'Trans Access Enhancements'!DG851</f>
        <v>#REF!</v>
      </c>
      <c r="DJ851" s="82" t="e">
        <f>#REF!+'Trans Access Enhancements'!DI851</f>
        <v>#REF!</v>
      </c>
      <c r="DK851" s="82" t="e">
        <f>#REF!+'Trans Access Enhancements'!DJ851</f>
        <v>#REF!</v>
      </c>
      <c r="DL851" s="82" t="e">
        <f>#REF!+'Trans Access Enhancements'!DK851</f>
        <v>#REF!</v>
      </c>
      <c r="DM851" s="82" t="e">
        <f>#REF!+'Trans Access Enhancements'!DL851</f>
        <v>#REF!</v>
      </c>
      <c r="DN851" s="82" t="e">
        <f>#REF!+'Trans Access Enhancements'!DM851</f>
        <v>#REF!</v>
      </c>
      <c r="DO851" s="82" t="e">
        <f>#REF!+'Trans Access Enhancements'!DN851</f>
        <v>#REF!</v>
      </c>
      <c r="DP851" s="82" t="e">
        <f>#REF!+'Trans Access Enhancements'!DO851</f>
        <v>#REF!</v>
      </c>
      <c r="DQ851" s="82" t="e">
        <f>#REF!+'Trans Access Enhancements'!DP851</f>
        <v>#REF!</v>
      </c>
      <c r="DR851" s="82" t="e">
        <f>#REF!+'Trans Access Enhancements'!DQ851</f>
        <v>#REF!</v>
      </c>
      <c r="DS851" s="82" t="e">
        <f>#REF!+'Trans Access Enhancements'!DR851</f>
        <v>#REF!</v>
      </c>
      <c r="DT851" s="82" t="e">
        <f>#REF!+'Trans Access Enhancements'!DS851</f>
        <v>#REF!</v>
      </c>
      <c r="DV851" s="82" t="e">
        <f>#REF!+'Trans Access Enhancements'!DT851</f>
        <v>#REF!</v>
      </c>
      <c r="DW851" s="82" t="e">
        <f>#REF!+'Trans Access Enhancements'!DV851</f>
        <v>#REF!</v>
      </c>
      <c r="DX851" s="82" t="e">
        <f>#REF!+'Trans Access Enhancements'!DW851</f>
        <v>#REF!</v>
      </c>
      <c r="DY851" s="82" t="e">
        <f>#REF!+'Trans Access Enhancements'!DX851</f>
        <v>#REF!</v>
      </c>
      <c r="DZ851" s="82" t="e">
        <f>#REF!+'Trans Access Enhancements'!DY851</f>
        <v>#REF!</v>
      </c>
      <c r="EA851" s="82" t="e">
        <f>#REF!+'Trans Access Enhancements'!DZ851</f>
        <v>#REF!</v>
      </c>
      <c r="EB851" s="82" t="e">
        <f>#REF!+'Trans Access Enhancements'!EA851</f>
        <v>#REF!</v>
      </c>
      <c r="EC851" s="82" t="e">
        <f>#REF!+'Trans Access Enhancements'!EB851</f>
        <v>#REF!</v>
      </c>
      <c r="ED851" s="82" t="e">
        <f>#REF!+'Trans Access Enhancements'!EC851</f>
        <v>#REF!</v>
      </c>
      <c r="EE851" s="82" t="e">
        <f>#REF!+'Trans Access Enhancements'!ED851</f>
        <v>#REF!</v>
      </c>
      <c r="EF851" s="82" t="e">
        <f>#REF!+'Trans Access Enhancements'!EE851</f>
        <v>#REF!</v>
      </c>
      <c r="EG851" s="82" t="e">
        <f>#REF!+'Trans Access Enhancements'!EF851</f>
        <v>#REF!</v>
      </c>
    </row>
    <row r="852" spans="1:139" hidden="1" outlineLevel="1" x14ac:dyDescent="0.2">
      <c r="D852" s="2" t="str">
        <f>D840</f>
        <v>PMO</v>
      </c>
      <c r="E852" s="161"/>
      <c r="H852" s="174">
        <v>0</v>
      </c>
      <c r="I852" s="148">
        <f>H852+I840</f>
        <v>0</v>
      </c>
      <c r="J852" s="148"/>
      <c r="K852" s="148"/>
      <c r="L852" s="148"/>
      <c r="M852" s="148"/>
      <c r="N852" s="148"/>
      <c r="O852" s="148"/>
      <c r="P852" s="148"/>
      <c r="Q852" s="148"/>
      <c r="R852" s="148"/>
      <c r="S852" s="148"/>
      <c r="T852" s="148"/>
      <c r="V852" s="148"/>
      <c r="W852" s="148"/>
      <c r="X852" s="148"/>
      <c r="Y852" s="148"/>
      <c r="Z852" s="148"/>
      <c r="AA852" s="148"/>
      <c r="AB852" s="148"/>
      <c r="AC852" s="148"/>
      <c r="AD852" s="148"/>
      <c r="AE852" s="148"/>
      <c r="AF852" s="148"/>
      <c r="AG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55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I852" s="148"/>
      <c r="DJ852" s="148"/>
      <c r="DK852" s="148"/>
      <c r="DL852" s="148"/>
      <c r="DM852" s="148"/>
      <c r="DN852" s="148"/>
      <c r="DO852" s="148"/>
      <c r="DP852" s="148"/>
      <c r="DQ852" s="148"/>
      <c r="DR852" s="148"/>
      <c r="DS852" s="148"/>
      <c r="DT852" s="148"/>
      <c r="DV852" s="148"/>
      <c r="DW852" s="148"/>
      <c r="DX852" s="148"/>
      <c r="DY852" s="148"/>
      <c r="DZ852" s="148"/>
      <c r="EA852" s="148"/>
      <c r="EB852" s="148"/>
      <c r="EC852" s="148"/>
      <c r="ED852" s="148"/>
      <c r="EE852" s="148"/>
      <c r="EF852" s="148"/>
      <c r="EG852" s="148"/>
    </row>
    <row r="853" spans="1:139" s="1" customFormat="1" ht="15.75" hidden="1" outlineLevel="1" x14ac:dyDescent="0.25">
      <c r="B853" s="1" t="str">
        <f>B841</f>
        <v>FP</v>
      </c>
      <c r="E853" s="81" t="str">
        <f>E841</f>
        <v>FP Name</v>
      </c>
      <c r="H853" s="194">
        <f>H854</f>
        <v>0</v>
      </c>
      <c r="I853" s="82">
        <f>I854</f>
        <v>0</v>
      </c>
      <c r="J853" s="82">
        <f t="shared" ref="J853:T853" si="1127">J854</f>
        <v>0</v>
      </c>
      <c r="K853" s="82">
        <f t="shared" si="1127"/>
        <v>0</v>
      </c>
      <c r="L853" s="82">
        <f t="shared" si="1127"/>
        <v>0</v>
      </c>
      <c r="M853" s="82">
        <f t="shared" si="1127"/>
        <v>0</v>
      </c>
      <c r="N853" s="82">
        <f t="shared" si="1127"/>
        <v>0</v>
      </c>
      <c r="O853" s="82">
        <f t="shared" si="1127"/>
        <v>0</v>
      </c>
      <c r="P853" s="82">
        <f t="shared" si="1127"/>
        <v>0</v>
      </c>
      <c r="Q853" s="82">
        <f t="shared" si="1127"/>
        <v>0</v>
      </c>
      <c r="R853" s="82">
        <f t="shared" si="1127"/>
        <v>0</v>
      </c>
      <c r="S853" s="82">
        <f t="shared" si="1127"/>
        <v>0</v>
      </c>
      <c r="T853" s="82">
        <f t="shared" si="1127"/>
        <v>0</v>
      </c>
      <c r="V853" s="82">
        <f>V841+'Trans Access Enhancements'!T853</f>
        <v>0</v>
      </c>
      <c r="W853" s="82">
        <f>W841+'Trans Access Enhancements'!V853</f>
        <v>0</v>
      </c>
      <c r="X853" s="82">
        <f>X841+'Trans Access Enhancements'!V853</f>
        <v>0</v>
      </c>
      <c r="Y853" s="82">
        <f>Y841+'Trans Access Enhancements'!X853</f>
        <v>0</v>
      </c>
      <c r="Z853" s="82">
        <f>Z841+'Trans Access Enhancements'!X853</f>
        <v>0</v>
      </c>
      <c r="AA853" s="82">
        <f>AA841+'Trans Access Enhancements'!Z853</f>
        <v>0</v>
      </c>
      <c r="AB853" s="82">
        <f>AB841+'Trans Access Enhancements'!Z853</f>
        <v>0</v>
      </c>
      <c r="AC853" s="82">
        <f>AC841+'Trans Access Enhancements'!AB853</f>
        <v>0</v>
      </c>
      <c r="AD853" s="82">
        <f>AD841+'Trans Access Enhancements'!AB853</f>
        <v>0</v>
      </c>
      <c r="AE853" s="82">
        <f>AE841+'Trans Access Enhancements'!AD853</f>
        <v>0</v>
      </c>
      <c r="AF853" s="82">
        <f>AF841+'Trans Access Enhancements'!AD853</f>
        <v>0</v>
      </c>
      <c r="AG853" s="82">
        <f>AG841+'Trans Access Enhancements'!AF853</f>
        <v>0</v>
      </c>
      <c r="AH853" s="172"/>
      <c r="AI853" s="82">
        <f t="shared" ref="AI853" si="1128">AI841+AG853</f>
        <v>0</v>
      </c>
      <c r="AJ853" s="82">
        <f t="shared" ref="AJ853:AT853" si="1129">AJ841+AI853</f>
        <v>0</v>
      </c>
      <c r="AK853" s="82">
        <f t="shared" si="1129"/>
        <v>0</v>
      </c>
      <c r="AL853" s="82">
        <f t="shared" si="1129"/>
        <v>0</v>
      </c>
      <c r="AM853" s="82">
        <f t="shared" si="1129"/>
        <v>0</v>
      </c>
      <c r="AN853" s="82">
        <f t="shared" si="1129"/>
        <v>0</v>
      </c>
      <c r="AO853" s="82">
        <f t="shared" si="1129"/>
        <v>0</v>
      </c>
      <c r="AP853" s="82">
        <f t="shared" si="1129"/>
        <v>0</v>
      </c>
      <c r="AQ853" s="82">
        <f t="shared" si="1129"/>
        <v>0</v>
      </c>
      <c r="AR853" s="82">
        <f t="shared" si="1129"/>
        <v>0</v>
      </c>
      <c r="AS853" s="82">
        <f t="shared" si="1129"/>
        <v>0</v>
      </c>
      <c r="AT853" s="82">
        <f t="shared" si="1129"/>
        <v>0</v>
      </c>
      <c r="AU853" s="172"/>
      <c r="AV853" s="82">
        <f t="shared" ref="AV853" si="1130">AV841+AT853</f>
        <v>0</v>
      </c>
      <c r="AW853" s="82">
        <f t="shared" ref="AW853" si="1131">AW841+AV853</f>
        <v>0</v>
      </c>
      <c r="AX853" s="82">
        <f t="shared" ref="AX853" si="1132">AX841+AW853</f>
        <v>0</v>
      </c>
      <c r="AY853" s="82">
        <f t="shared" ref="AY853" si="1133">AY841+AX853</f>
        <v>0</v>
      </c>
      <c r="AZ853" s="82">
        <f t="shared" ref="AZ853" si="1134">AZ841+AY853</f>
        <v>0</v>
      </c>
      <c r="BA853" s="82">
        <f t="shared" ref="BA853" si="1135">BA841+AZ853</f>
        <v>0</v>
      </c>
      <c r="BB853" s="82">
        <f t="shared" ref="BB853" si="1136">BB841+BA853</f>
        <v>0</v>
      </c>
      <c r="BC853" s="82">
        <f t="shared" ref="BC853" si="1137">BC841+BB853</f>
        <v>0</v>
      </c>
      <c r="BD853" s="82">
        <f t="shared" ref="BD853" si="1138">BD841+BC853</f>
        <v>0</v>
      </c>
      <c r="BE853" s="82">
        <f t="shared" ref="BE853" si="1139">BE841+BD853</f>
        <v>0</v>
      </c>
      <c r="BF853" s="82">
        <f t="shared" ref="BF853" si="1140">BF841+BE853</f>
        <v>0</v>
      </c>
      <c r="BG853" s="82">
        <f t="shared" ref="BG853" si="1141">BG841+BF853</f>
        <v>0</v>
      </c>
      <c r="BI853" s="82" t="e">
        <f>#REF!+'Trans Access Enhancements'!BG853</f>
        <v>#REF!</v>
      </c>
      <c r="BJ853" s="82" t="e">
        <f>#REF!+'Trans Access Enhancements'!BI853</f>
        <v>#REF!</v>
      </c>
      <c r="BK853" s="82" t="e">
        <f>#REF!+'Trans Access Enhancements'!BJ853</f>
        <v>#REF!</v>
      </c>
      <c r="BL853" s="82" t="e">
        <f>#REF!+'Trans Access Enhancements'!BK853</f>
        <v>#REF!</v>
      </c>
      <c r="BM853" s="82" t="e">
        <f>#REF!+'Trans Access Enhancements'!BL853</f>
        <v>#REF!</v>
      </c>
      <c r="BN853" s="82" t="e">
        <f>#REF!+'Trans Access Enhancements'!BM853</f>
        <v>#REF!</v>
      </c>
      <c r="BO853" s="82" t="e">
        <f>#REF!+'Trans Access Enhancements'!BN853</f>
        <v>#REF!</v>
      </c>
      <c r="BP853" s="82" t="e">
        <f>#REF!+'Trans Access Enhancements'!BO853</f>
        <v>#REF!</v>
      </c>
      <c r="BQ853" s="82" t="e">
        <f>#REF!+'Trans Access Enhancements'!BP853</f>
        <v>#REF!</v>
      </c>
      <c r="BR853" s="82" t="e">
        <f>#REF!+'Trans Access Enhancements'!BQ853</f>
        <v>#REF!</v>
      </c>
      <c r="BS853" s="82" t="e">
        <f>#REF!+'Trans Access Enhancements'!BR853</f>
        <v>#REF!</v>
      </c>
      <c r="BT853" s="82" t="e">
        <f>#REF!+'Trans Access Enhancements'!BS853</f>
        <v>#REF!</v>
      </c>
      <c r="BV853" s="82" t="e">
        <f>#REF!+'Trans Access Enhancements'!BT853</f>
        <v>#REF!</v>
      </c>
      <c r="BW853" s="82" t="e">
        <f>#REF!+'Trans Access Enhancements'!BV853</f>
        <v>#REF!</v>
      </c>
      <c r="BX853" s="82" t="e">
        <f>#REF!+'Trans Access Enhancements'!BW853</f>
        <v>#REF!</v>
      </c>
      <c r="BY853" s="82" t="e">
        <f>#REF!+'Trans Access Enhancements'!BX853</f>
        <v>#REF!</v>
      </c>
      <c r="BZ853" s="82" t="e">
        <f>#REF!+'Trans Access Enhancements'!BY853</f>
        <v>#REF!</v>
      </c>
      <c r="CA853" s="82" t="e">
        <f>#REF!+'Trans Access Enhancements'!BZ853</f>
        <v>#REF!</v>
      </c>
      <c r="CB853" s="82" t="e">
        <f>#REF!+'Trans Access Enhancements'!CA853</f>
        <v>#REF!</v>
      </c>
      <c r="CC853" s="82" t="e">
        <f>#REF!+'Trans Access Enhancements'!CB853</f>
        <v>#REF!</v>
      </c>
      <c r="CD853" s="82" t="e">
        <f>#REF!+'Trans Access Enhancements'!CC853</f>
        <v>#REF!</v>
      </c>
      <c r="CE853" s="82" t="e">
        <f>#REF!+'Trans Access Enhancements'!CD853</f>
        <v>#REF!</v>
      </c>
      <c r="CF853" s="82" t="e">
        <f>#REF!+'Trans Access Enhancements'!CE853</f>
        <v>#REF!</v>
      </c>
      <c r="CG853" s="82" t="e">
        <f>#REF!+'Trans Access Enhancements'!CF853</f>
        <v>#REF!</v>
      </c>
      <c r="CI853" s="82" t="e">
        <f>#REF!+'Trans Access Enhancements'!CG853</f>
        <v>#REF!</v>
      </c>
      <c r="CJ853" s="82" t="e">
        <f>#REF!+'Trans Access Enhancements'!CI853</f>
        <v>#REF!</v>
      </c>
      <c r="CK853" s="82" t="e">
        <f>#REF!+'Trans Access Enhancements'!CJ853</f>
        <v>#REF!</v>
      </c>
      <c r="CL853" s="82" t="e">
        <f>#REF!+'Trans Access Enhancements'!CK853</f>
        <v>#REF!</v>
      </c>
      <c r="CM853" s="82" t="e">
        <f>#REF!+'Trans Access Enhancements'!CL853</f>
        <v>#REF!</v>
      </c>
      <c r="CN853" s="82" t="e">
        <f>#REF!+'Trans Access Enhancements'!CM853</f>
        <v>#REF!</v>
      </c>
      <c r="CO853" s="82" t="e">
        <f>#REF!+'Trans Access Enhancements'!CN853</f>
        <v>#REF!</v>
      </c>
      <c r="CP853" s="82" t="e">
        <f>#REF!+'Trans Access Enhancements'!CO853</f>
        <v>#REF!</v>
      </c>
      <c r="CQ853" s="82" t="e">
        <f>#REF!+'Trans Access Enhancements'!CP853</f>
        <v>#REF!</v>
      </c>
      <c r="CR853" s="82" t="e">
        <f>#REF!+'Trans Access Enhancements'!CQ853</f>
        <v>#REF!</v>
      </c>
      <c r="CS853" s="82" t="e">
        <f>#REF!+'Trans Access Enhancements'!CR853</f>
        <v>#REF!</v>
      </c>
      <c r="CT853" s="82" t="e">
        <f>#REF!+'Trans Access Enhancements'!CS853</f>
        <v>#REF!</v>
      </c>
      <c r="CV853" s="82" t="e">
        <f>#REF!+'Trans Access Enhancements'!CT853</f>
        <v>#REF!</v>
      </c>
      <c r="CW853" s="82" t="e">
        <f>#REF!+'Trans Access Enhancements'!CV853</f>
        <v>#REF!</v>
      </c>
      <c r="CX853" s="82" t="e">
        <f>#REF!+'Trans Access Enhancements'!CW853</f>
        <v>#REF!</v>
      </c>
      <c r="CY853" s="82" t="e">
        <f>#REF!+'Trans Access Enhancements'!CX853</f>
        <v>#REF!</v>
      </c>
      <c r="CZ853" s="82" t="e">
        <f>#REF!+'Trans Access Enhancements'!CY853</f>
        <v>#REF!</v>
      </c>
      <c r="DA853" s="82" t="e">
        <f>#REF!+'Trans Access Enhancements'!CZ853</f>
        <v>#REF!</v>
      </c>
      <c r="DB853" s="82" t="e">
        <f>#REF!+'Trans Access Enhancements'!DA853</f>
        <v>#REF!</v>
      </c>
      <c r="DC853" s="82" t="e">
        <f>#REF!+'Trans Access Enhancements'!DB853</f>
        <v>#REF!</v>
      </c>
      <c r="DD853" s="82" t="e">
        <f>#REF!+'Trans Access Enhancements'!DC853</f>
        <v>#REF!</v>
      </c>
      <c r="DE853" s="82" t="e">
        <f>#REF!+'Trans Access Enhancements'!DD853</f>
        <v>#REF!</v>
      </c>
      <c r="DF853" s="82" t="e">
        <f>#REF!+'Trans Access Enhancements'!DE853</f>
        <v>#REF!</v>
      </c>
      <c r="DG853" s="82" t="e">
        <f>#REF!+'Trans Access Enhancements'!DF853</f>
        <v>#REF!</v>
      </c>
      <c r="DI853" s="82" t="e">
        <f>#REF!+'Trans Access Enhancements'!DG853</f>
        <v>#REF!</v>
      </c>
      <c r="DJ853" s="82" t="e">
        <f>#REF!+'Trans Access Enhancements'!DI853</f>
        <v>#REF!</v>
      </c>
      <c r="DK853" s="82" t="e">
        <f>#REF!+'Trans Access Enhancements'!DJ853</f>
        <v>#REF!</v>
      </c>
      <c r="DL853" s="82" t="e">
        <f>#REF!+'Trans Access Enhancements'!DK853</f>
        <v>#REF!</v>
      </c>
      <c r="DM853" s="82" t="e">
        <f>#REF!+'Trans Access Enhancements'!DL853</f>
        <v>#REF!</v>
      </c>
      <c r="DN853" s="82" t="e">
        <f>#REF!+'Trans Access Enhancements'!DM853</f>
        <v>#REF!</v>
      </c>
      <c r="DO853" s="82" t="e">
        <f>#REF!+'Trans Access Enhancements'!DN853</f>
        <v>#REF!</v>
      </c>
      <c r="DP853" s="82" t="e">
        <f>#REF!+'Trans Access Enhancements'!DO853</f>
        <v>#REF!</v>
      </c>
      <c r="DQ853" s="82" t="e">
        <f>#REF!+'Trans Access Enhancements'!DP853</f>
        <v>#REF!</v>
      </c>
      <c r="DR853" s="82" t="e">
        <f>#REF!+'Trans Access Enhancements'!DQ853</f>
        <v>#REF!</v>
      </c>
      <c r="DS853" s="82" t="e">
        <f>#REF!+'Trans Access Enhancements'!DR853</f>
        <v>#REF!</v>
      </c>
      <c r="DT853" s="82" t="e">
        <f>#REF!+'Trans Access Enhancements'!DS853</f>
        <v>#REF!</v>
      </c>
      <c r="DV853" s="82" t="e">
        <f>#REF!+'Trans Access Enhancements'!DT853</f>
        <v>#REF!</v>
      </c>
      <c r="DW853" s="82" t="e">
        <f>#REF!+'Trans Access Enhancements'!DV853</f>
        <v>#REF!</v>
      </c>
      <c r="DX853" s="82" t="e">
        <f>#REF!+'Trans Access Enhancements'!DW853</f>
        <v>#REF!</v>
      </c>
      <c r="DY853" s="82" t="e">
        <f>#REF!+'Trans Access Enhancements'!DX853</f>
        <v>#REF!</v>
      </c>
      <c r="DZ853" s="82" t="e">
        <f>#REF!+'Trans Access Enhancements'!DY853</f>
        <v>#REF!</v>
      </c>
      <c r="EA853" s="82" t="e">
        <f>#REF!+'Trans Access Enhancements'!DZ853</f>
        <v>#REF!</v>
      </c>
      <c r="EB853" s="82" t="e">
        <f>#REF!+'Trans Access Enhancements'!EA853</f>
        <v>#REF!</v>
      </c>
      <c r="EC853" s="82" t="e">
        <f>#REF!+'Trans Access Enhancements'!EB853</f>
        <v>#REF!</v>
      </c>
      <c r="ED853" s="82" t="e">
        <f>#REF!+'Trans Access Enhancements'!EC853</f>
        <v>#REF!</v>
      </c>
      <c r="EE853" s="82" t="e">
        <f>#REF!+'Trans Access Enhancements'!ED853</f>
        <v>#REF!</v>
      </c>
      <c r="EF853" s="82" t="e">
        <f>#REF!+'Trans Access Enhancements'!EE853</f>
        <v>#REF!</v>
      </c>
      <c r="EG853" s="82" t="e">
        <f>#REF!+'Trans Access Enhancements'!EF853</f>
        <v>#REF!</v>
      </c>
    </row>
    <row r="854" spans="1:139" hidden="1" outlineLevel="1" x14ac:dyDescent="0.2">
      <c r="D854" s="2" t="str">
        <f>D842</f>
        <v>PMO</v>
      </c>
      <c r="E854" s="161"/>
      <c r="H854" s="174">
        <v>0</v>
      </c>
      <c r="I854" s="148">
        <f>H854+I842</f>
        <v>0</v>
      </c>
      <c r="J854" s="148"/>
      <c r="K854" s="148"/>
      <c r="L854" s="148"/>
      <c r="M854" s="148"/>
      <c r="N854" s="148"/>
      <c r="O854" s="148"/>
      <c r="P854" s="148"/>
      <c r="Q854" s="148"/>
      <c r="R854" s="148"/>
      <c r="S854" s="148"/>
      <c r="T854" s="148"/>
      <c r="V854" s="148"/>
      <c r="W854" s="148"/>
      <c r="X854" s="148"/>
      <c r="Y854" s="148"/>
      <c r="Z854" s="148"/>
      <c r="AA854" s="148"/>
      <c r="AB854" s="148"/>
      <c r="AC854" s="148"/>
      <c r="AD854" s="148"/>
      <c r="AE854" s="148"/>
      <c r="AF854" s="148"/>
      <c r="AG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55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I854" s="148"/>
      <c r="DJ854" s="148"/>
      <c r="DK854" s="148"/>
      <c r="DL854" s="148"/>
      <c r="DM854" s="148"/>
      <c r="DN854" s="148"/>
      <c r="DO854" s="148"/>
      <c r="DP854" s="148"/>
      <c r="DQ854" s="148"/>
      <c r="DR854" s="148"/>
      <c r="DS854" s="148"/>
      <c r="DT854" s="148"/>
      <c r="DV854" s="148"/>
      <c r="DW854" s="148"/>
      <c r="DX854" s="148"/>
      <c r="DY854" s="148"/>
      <c r="DZ854" s="148"/>
      <c r="EA854" s="148"/>
      <c r="EB854" s="148"/>
      <c r="EC854" s="148"/>
      <c r="ED854" s="148"/>
      <c r="EE854" s="148"/>
      <c r="EF854" s="148"/>
      <c r="EG854" s="148"/>
    </row>
    <row r="855" spans="1:139" s="1" customFormat="1" ht="15.75" hidden="1" outlineLevel="1" x14ac:dyDescent="0.25">
      <c r="B855" s="1" t="str">
        <f>B843</f>
        <v>FP</v>
      </c>
      <c r="E855" s="81" t="str">
        <f>E843</f>
        <v>FP Name</v>
      </c>
      <c r="H855" s="194">
        <f>H856</f>
        <v>0</v>
      </c>
      <c r="I855" s="82">
        <f>I856</f>
        <v>0</v>
      </c>
      <c r="J855" s="82">
        <f t="shared" ref="J855:T855" si="1142">J856</f>
        <v>0</v>
      </c>
      <c r="K855" s="82">
        <f t="shared" si="1142"/>
        <v>0</v>
      </c>
      <c r="L855" s="82">
        <f t="shared" si="1142"/>
        <v>0</v>
      </c>
      <c r="M855" s="82">
        <f t="shared" si="1142"/>
        <v>0</v>
      </c>
      <c r="N855" s="82">
        <f t="shared" si="1142"/>
        <v>0</v>
      </c>
      <c r="O855" s="82">
        <f t="shared" si="1142"/>
        <v>0</v>
      </c>
      <c r="P855" s="82">
        <f t="shared" si="1142"/>
        <v>0</v>
      </c>
      <c r="Q855" s="82">
        <f t="shared" si="1142"/>
        <v>0</v>
      </c>
      <c r="R855" s="82">
        <f t="shared" si="1142"/>
        <v>0</v>
      </c>
      <c r="S855" s="82">
        <f t="shared" si="1142"/>
        <v>0</v>
      </c>
      <c r="T855" s="82">
        <f t="shared" si="1142"/>
        <v>0</v>
      </c>
      <c r="V855" s="82">
        <f>V843+'Trans Access Enhancements'!T855</f>
        <v>0</v>
      </c>
      <c r="W855" s="82">
        <f>W843+'Trans Access Enhancements'!V855</f>
        <v>0</v>
      </c>
      <c r="X855" s="82">
        <f>X843+'Trans Access Enhancements'!V855</f>
        <v>0</v>
      </c>
      <c r="Y855" s="82">
        <f>Y843+'Trans Access Enhancements'!X855</f>
        <v>0</v>
      </c>
      <c r="Z855" s="82">
        <f>Z843+'Trans Access Enhancements'!X855</f>
        <v>0</v>
      </c>
      <c r="AA855" s="82">
        <f>AA843+'Trans Access Enhancements'!Z855</f>
        <v>0</v>
      </c>
      <c r="AB855" s="82">
        <f>AB843+'Trans Access Enhancements'!Z855</f>
        <v>0</v>
      </c>
      <c r="AC855" s="82">
        <f>AC843+'Trans Access Enhancements'!AB855</f>
        <v>0</v>
      </c>
      <c r="AD855" s="82">
        <f>AD843+'Trans Access Enhancements'!AB855</f>
        <v>0</v>
      </c>
      <c r="AE855" s="82">
        <f>AE843+'Trans Access Enhancements'!AD855</f>
        <v>0</v>
      </c>
      <c r="AF855" s="82">
        <f>AF843+'Trans Access Enhancements'!AD855</f>
        <v>0</v>
      </c>
      <c r="AG855" s="82">
        <f>AG843+'Trans Access Enhancements'!AF855</f>
        <v>0</v>
      </c>
      <c r="AH855" s="172"/>
      <c r="AI855" s="82">
        <f t="shared" ref="AI855" si="1143">AI843+AG855</f>
        <v>0</v>
      </c>
      <c r="AJ855" s="82">
        <f t="shared" ref="AJ855:AT855" si="1144">AJ843+AI855</f>
        <v>0</v>
      </c>
      <c r="AK855" s="82">
        <f t="shared" si="1144"/>
        <v>0</v>
      </c>
      <c r="AL855" s="82">
        <f t="shared" si="1144"/>
        <v>0</v>
      </c>
      <c r="AM855" s="82">
        <f t="shared" si="1144"/>
        <v>0</v>
      </c>
      <c r="AN855" s="82">
        <f t="shared" si="1144"/>
        <v>0</v>
      </c>
      <c r="AO855" s="82">
        <f t="shared" si="1144"/>
        <v>0</v>
      </c>
      <c r="AP855" s="82">
        <f t="shared" si="1144"/>
        <v>0</v>
      </c>
      <c r="AQ855" s="82">
        <f t="shared" si="1144"/>
        <v>0</v>
      </c>
      <c r="AR855" s="82">
        <f t="shared" si="1144"/>
        <v>0</v>
      </c>
      <c r="AS855" s="82">
        <f t="shared" si="1144"/>
        <v>0</v>
      </c>
      <c r="AT855" s="82">
        <f t="shared" si="1144"/>
        <v>0</v>
      </c>
      <c r="AU855" s="172"/>
      <c r="AV855" s="82">
        <f t="shared" ref="AV855" si="1145">AV843+AT855</f>
        <v>0</v>
      </c>
      <c r="AW855" s="82">
        <f t="shared" ref="AW855" si="1146">AW843+AV855</f>
        <v>0</v>
      </c>
      <c r="AX855" s="82">
        <f t="shared" ref="AX855" si="1147">AX843+AW855</f>
        <v>0</v>
      </c>
      <c r="AY855" s="82">
        <f t="shared" ref="AY855" si="1148">AY843+AX855</f>
        <v>0</v>
      </c>
      <c r="AZ855" s="82">
        <f t="shared" ref="AZ855" si="1149">AZ843+AY855</f>
        <v>0</v>
      </c>
      <c r="BA855" s="82">
        <f t="shared" ref="BA855" si="1150">BA843+AZ855</f>
        <v>0</v>
      </c>
      <c r="BB855" s="82">
        <f t="shared" ref="BB855" si="1151">BB843+BA855</f>
        <v>0</v>
      </c>
      <c r="BC855" s="82">
        <f t="shared" ref="BC855" si="1152">BC843+BB855</f>
        <v>0</v>
      </c>
      <c r="BD855" s="82">
        <f t="shared" ref="BD855" si="1153">BD843+BC855</f>
        <v>0</v>
      </c>
      <c r="BE855" s="82">
        <f t="shared" ref="BE855" si="1154">BE843+BD855</f>
        <v>0</v>
      </c>
      <c r="BF855" s="82">
        <f t="shared" ref="BF855" si="1155">BF843+BE855</f>
        <v>0</v>
      </c>
      <c r="BG855" s="82">
        <f t="shared" ref="BG855" si="1156">BG843+BF855</f>
        <v>0</v>
      </c>
      <c r="BI855" s="82">
        <f>BG855+0</f>
        <v>0</v>
      </c>
      <c r="BJ855" s="82">
        <f>BI855+0</f>
        <v>0</v>
      </c>
      <c r="BK855" s="82">
        <f t="shared" ref="BK855:BT855" si="1157">BJ855+0</f>
        <v>0</v>
      </c>
      <c r="BL855" s="82">
        <f t="shared" si="1157"/>
        <v>0</v>
      </c>
      <c r="BM855" s="82">
        <f t="shared" si="1157"/>
        <v>0</v>
      </c>
      <c r="BN855" s="82">
        <f t="shared" si="1157"/>
        <v>0</v>
      </c>
      <c r="BO855" s="82">
        <f t="shared" si="1157"/>
        <v>0</v>
      </c>
      <c r="BP855" s="82">
        <f t="shared" si="1157"/>
        <v>0</v>
      </c>
      <c r="BQ855" s="82">
        <f t="shared" si="1157"/>
        <v>0</v>
      </c>
      <c r="BR855" s="82">
        <f t="shared" si="1157"/>
        <v>0</v>
      </c>
      <c r="BS855" s="82">
        <f t="shared" si="1157"/>
        <v>0</v>
      </c>
      <c r="BT855" s="82">
        <f t="shared" si="1157"/>
        <v>0</v>
      </c>
      <c r="BV855" s="82">
        <f>BT855+0</f>
        <v>0</v>
      </c>
      <c r="BW855" s="82">
        <f>BV855+0</f>
        <v>0</v>
      </c>
      <c r="BX855" s="82">
        <f t="shared" ref="BX855:CG855" si="1158">BW855+0</f>
        <v>0</v>
      </c>
      <c r="BY855" s="82">
        <f t="shared" si="1158"/>
        <v>0</v>
      </c>
      <c r="BZ855" s="82">
        <f t="shared" si="1158"/>
        <v>0</v>
      </c>
      <c r="CA855" s="82">
        <f t="shared" si="1158"/>
        <v>0</v>
      </c>
      <c r="CB855" s="82">
        <f t="shared" si="1158"/>
        <v>0</v>
      </c>
      <c r="CC855" s="82">
        <f t="shared" si="1158"/>
        <v>0</v>
      </c>
      <c r="CD855" s="82">
        <f t="shared" si="1158"/>
        <v>0</v>
      </c>
      <c r="CE855" s="82">
        <f t="shared" si="1158"/>
        <v>0</v>
      </c>
      <c r="CF855" s="82">
        <f t="shared" si="1158"/>
        <v>0</v>
      </c>
      <c r="CG855" s="82">
        <f t="shared" si="1158"/>
        <v>0</v>
      </c>
      <c r="CI855" s="82">
        <f>CG855+0</f>
        <v>0</v>
      </c>
      <c r="CJ855" s="82">
        <f>CI855+0</f>
        <v>0</v>
      </c>
      <c r="CK855" s="82">
        <f t="shared" ref="CK855:CT855" si="1159">CJ855+0</f>
        <v>0</v>
      </c>
      <c r="CL855" s="82">
        <f t="shared" si="1159"/>
        <v>0</v>
      </c>
      <c r="CM855" s="82">
        <f t="shared" si="1159"/>
        <v>0</v>
      </c>
      <c r="CN855" s="82">
        <f t="shared" si="1159"/>
        <v>0</v>
      </c>
      <c r="CO855" s="82">
        <f t="shared" si="1159"/>
        <v>0</v>
      </c>
      <c r="CP855" s="82">
        <f t="shared" si="1159"/>
        <v>0</v>
      </c>
      <c r="CQ855" s="82">
        <f t="shared" si="1159"/>
        <v>0</v>
      </c>
      <c r="CR855" s="82">
        <f t="shared" si="1159"/>
        <v>0</v>
      </c>
      <c r="CS855" s="82">
        <f t="shared" si="1159"/>
        <v>0</v>
      </c>
      <c r="CT855" s="82">
        <f t="shared" si="1159"/>
        <v>0</v>
      </c>
      <c r="CV855" s="82">
        <f>CT855+0</f>
        <v>0</v>
      </c>
      <c r="CW855" s="82">
        <f>CV855+0</f>
        <v>0</v>
      </c>
      <c r="CX855" s="82">
        <f t="shared" ref="CX855:DG855" si="1160">CW855+0</f>
        <v>0</v>
      </c>
      <c r="CY855" s="82">
        <f t="shared" si="1160"/>
        <v>0</v>
      </c>
      <c r="CZ855" s="82">
        <f t="shared" si="1160"/>
        <v>0</v>
      </c>
      <c r="DA855" s="82">
        <f t="shared" si="1160"/>
        <v>0</v>
      </c>
      <c r="DB855" s="82">
        <f t="shared" si="1160"/>
        <v>0</v>
      </c>
      <c r="DC855" s="82">
        <f t="shared" si="1160"/>
        <v>0</v>
      </c>
      <c r="DD855" s="82">
        <f t="shared" si="1160"/>
        <v>0</v>
      </c>
      <c r="DE855" s="82">
        <f t="shared" si="1160"/>
        <v>0</v>
      </c>
      <c r="DF855" s="82">
        <f t="shared" si="1160"/>
        <v>0</v>
      </c>
      <c r="DG855" s="82">
        <f t="shared" si="1160"/>
        <v>0</v>
      </c>
      <c r="DI855" s="82">
        <f>DG855+0</f>
        <v>0</v>
      </c>
      <c r="DJ855" s="82">
        <f>DI855+0</f>
        <v>0</v>
      </c>
      <c r="DK855" s="82">
        <f t="shared" ref="DK855:DT855" si="1161">DJ855+0</f>
        <v>0</v>
      </c>
      <c r="DL855" s="82">
        <f t="shared" si="1161"/>
        <v>0</v>
      </c>
      <c r="DM855" s="82">
        <f t="shared" si="1161"/>
        <v>0</v>
      </c>
      <c r="DN855" s="82">
        <f t="shared" si="1161"/>
        <v>0</v>
      </c>
      <c r="DO855" s="82">
        <f t="shared" si="1161"/>
        <v>0</v>
      </c>
      <c r="DP855" s="82">
        <f t="shared" si="1161"/>
        <v>0</v>
      </c>
      <c r="DQ855" s="82">
        <f t="shared" si="1161"/>
        <v>0</v>
      </c>
      <c r="DR855" s="82">
        <f t="shared" si="1161"/>
        <v>0</v>
      </c>
      <c r="DS855" s="82">
        <f t="shared" si="1161"/>
        <v>0</v>
      </c>
      <c r="DT855" s="82">
        <f t="shared" si="1161"/>
        <v>0</v>
      </c>
      <c r="DV855" s="82">
        <f>DT855+0</f>
        <v>0</v>
      </c>
      <c r="DW855" s="82">
        <f>DV855+0</f>
        <v>0</v>
      </c>
      <c r="DX855" s="82">
        <f t="shared" ref="DX855:EG855" si="1162">DW855+0</f>
        <v>0</v>
      </c>
      <c r="DY855" s="82">
        <f t="shared" si="1162"/>
        <v>0</v>
      </c>
      <c r="DZ855" s="82">
        <f t="shared" si="1162"/>
        <v>0</v>
      </c>
      <c r="EA855" s="82">
        <f t="shared" si="1162"/>
        <v>0</v>
      </c>
      <c r="EB855" s="82">
        <f t="shared" si="1162"/>
        <v>0</v>
      </c>
      <c r="EC855" s="82">
        <f t="shared" si="1162"/>
        <v>0</v>
      </c>
      <c r="ED855" s="82">
        <f t="shared" si="1162"/>
        <v>0</v>
      </c>
      <c r="EE855" s="82">
        <f t="shared" si="1162"/>
        <v>0</v>
      </c>
      <c r="EF855" s="82">
        <f t="shared" si="1162"/>
        <v>0</v>
      </c>
      <c r="EG855" s="82">
        <f t="shared" si="1162"/>
        <v>0</v>
      </c>
    </row>
    <row r="856" spans="1:139" hidden="1" outlineLevel="1" x14ac:dyDescent="0.2">
      <c r="D856" s="2" t="str">
        <f>D844</f>
        <v>PMO</v>
      </c>
      <c r="E856" s="161"/>
      <c r="H856" s="174">
        <v>0</v>
      </c>
      <c r="I856" s="148">
        <f>H856+I844</f>
        <v>0</v>
      </c>
      <c r="J856" s="148"/>
      <c r="K856" s="148"/>
      <c r="L856" s="148"/>
      <c r="M856" s="148"/>
      <c r="N856" s="148"/>
      <c r="O856" s="148"/>
      <c r="P856" s="148"/>
      <c r="Q856" s="148"/>
      <c r="R856" s="148"/>
      <c r="S856" s="148"/>
      <c r="T856" s="148"/>
      <c r="V856" s="148"/>
      <c r="W856" s="148"/>
      <c r="X856" s="148"/>
      <c r="Y856" s="148"/>
      <c r="Z856" s="148"/>
      <c r="AA856" s="148"/>
      <c r="AB856" s="148"/>
      <c r="AC856" s="148"/>
      <c r="AD856" s="148"/>
      <c r="AE856" s="148"/>
      <c r="AF856" s="148"/>
      <c r="AG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55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I856" s="148"/>
      <c r="DJ856" s="148"/>
      <c r="DK856" s="148"/>
      <c r="DL856" s="148"/>
      <c r="DM856" s="148"/>
      <c r="DN856" s="148"/>
      <c r="DO856" s="148"/>
      <c r="DP856" s="148"/>
      <c r="DQ856" s="148"/>
      <c r="DR856" s="148"/>
      <c r="DS856" s="148"/>
      <c r="DT856" s="148"/>
      <c r="DV856" s="148"/>
      <c r="DW856" s="148"/>
      <c r="DX856" s="148"/>
      <c r="DY856" s="148"/>
      <c r="DZ856" s="148"/>
      <c r="EA856" s="148"/>
      <c r="EB856" s="148"/>
      <c r="EC856" s="148"/>
      <c r="ED856" s="148"/>
      <c r="EE856" s="148"/>
      <c r="EF856" s="148"/>
      <c r="EG856" s="148"/>
    </row>
    <row r="857" spans="1:139" s="1" customFormat="1" ht="15.75" hidden="1" outlineLevel="1" x14ac:dyDescent="0.25">
      <c r="B857" s="1" t="str">
        <f>B845</f>
        <v>FP</v>
      </c>
      <c r="E857" s="81" t="str">
        <f>E845</f>
        <v>FP Name</v>
      </c>
      <c r="H857" s="194">
        <f>H858</f>
        <v>0</v>
      </c>
      <c r="I857" s="82">
        <f>I858</f>
        <v>0</v>
      </c>
      <c r="J857" s="82">
        <f t="shared" ref="J857:T857" si="1163">J858</f>
        <v>0</v>
      </c>
      <c r="K857" s="82">
        <f t="shared" si="1163"/>
        <v>0</v>
      </c>
      <c r="L857" s="82">
        <f t="shared" si="1163"/>
        <v>0</v>
      </c>
      <c r="M857" s="82">
        <f t="shared" si="1163"/>
        <v>0</v>
      </c>
      <c r="N857" s="82">
        <f t="shared" si="1163"/>
        <v>0</v>
      </c>
      <c r="O857" s="82">
        <f t="shared" si="1163"/>
        <v>0</v>
      </c>
      <c r="P857" s="82">
        <f t="shared" si="1163"/>
        <v>0</v>
      </c>
      <c r="Q857" s="82">
        <f t="shared" si="1163"/>
        <v>0</v>
      </c>
      <c r="R857" s="82">
        <f t="shared" si="1163"/>
        <v>0</v>
      </c>
      <c r="S857" s="82">
        <f t="shared" si="1163"/>
        <v>0</v>
      </c>
      <c r="T857" s="82">
        <f t="shared" si="1163"/>
        <v>0</v>
      </c>
      <c r="V857" s="82">
        <f>V845+'Trans Access Enhancements'!T857</f>
        <v>0</v>
      </c>
      <c r="W857" s="82">
        <f>W845+'Trans Access Enhancements'!V857</f>
        <v>0</v>
      </c>
      <c r="X857" s="82">
        <f>X845+'Trans Access Enhancements'!V857</f>
        <v>0</v>
      </c>
      <c r="Y857" s="82">
        <f>Y845+'Trans Access Enhancements'!X857</f>
        <v>0</v>
      </c>
      <c r="Z857" s="82">
        <f>Z845+'Trans Access Enhancements'!X857</f>
        <v>0</v>
      </c>
      <c r="AA857" s="82">
        <f>AA845+'Trans Access Enhancements'!Z857</f>
        <v>0</v>
      </c>
      <c r="AB857" s="82">
        <f>AB845+'Trans Access Enhancements'!Z857</f>
        <v>0</v>
      </c>
      <c r="AC857" s="82">
        <f>AC845+'Trans Access Enhancements'!AB857</f>
        <v>0</v>
      </c>
      <c r="AD857" s="82">
        <f>AD845+'Trans Access Enhancements'!AB857</f>
        <v>0</v>
      </c>
      <c r="AE857" s="82">
        <f>AE845+'Trans Access Enhancements'!AD857</f>
        <v>0</v>
      </c>
      <c r="AF857" s="82">
        <f>AF845+'Trans Access Enhancements'!AD857</f>
        <v>0</v>
      </c>
      <c r="AG857" s="82">
        <f>AG845+'Trans Access Enhancements'!AF857</f>
        <v>0</v>
      </c>
      <c r="AH857" s="172"/>
      <c r="AI857" s="82">
        <f t="shared" ref="AI857" si="1164">AI845+AG857</f>
        <v>0</v>
      </c>
      <c r="AJ857" s="82">
        <f t="shared" ref="AJ857:AT857" si="1165">AJ845+AI857</f>
        <v>0</v>
      </c>
      <c r="AK857" s="82">
        <f t="shared" si="1165"/>
        <v>0</v>
      </c>
      <c r="AL857" s="82">
        <f t="shared" si="1165"/>
        <v>0</v>
      </c>
      <c r="AM857" s="82">
        <f t="shared" si="1165"/>
        <v>0</v>
      </c>
      <c r="AN857" s="82">
        <f t="shared" si="1165"/>
        <v>0</v>
      </c>
      <c r="AO857" s="82">
        <f t="shared" si="1165"/>
        <v>0</v>
      </c>
      <c r="AP857" s="82">
        <f t="shared" si="1165"/>
        <v>0</v>
      </c>
      <c r="AQ857" s="82">
        <f t="shared" si="1165"/>
        <v>0</v>
      </c>
      <c r="AR857" s="82">
        <f t="shared" si="1165"/>
        <v>0</v>
      </c>
      <c r="AS857" s="82">
        <f t="shared" si="1165"/>
        <v>0</v>
      </c>
      <c r="AT857" s="82">
        <f t="shared" si="1165"/>
        <v>0</v>
      </c>
      <c r="AU857" s="172"/>
      <c r="AV857" s="82">
        <f t="shared" ref="AV857" si="1166">AV845+AT857</f>
        <v>0</v>
      </c>
      <c r="AW857" s="82">
        <f t="shared" ref="AW857" si="1167">AW845+AV857</f>
        <v>0</v>
      </c>
      <c r="AX857" s="82">
        <f t="shared" ref="AX857" si="1168">AX845+AW857</f>
        <v>0</v>
      </c>
      <c r="AY857" s="82">
        <f t="shared" ref="AY857" si="1169">AY845+AX857</f>
        <v>0</v>
      </c>
      <c r="AZ857" s="82">
        <f t="shared" ref="AZ857" si="1170">AZ845+AY857</f>
        <v>0</v>
      </c>
      <c r="BA857" s="82">
        <f t="shared" ref="BA857" si="1171">BA845+AZ857</f>
        <v>0</v>
      </c>
      <c r="BB857" s="82">
        <f t="shared" ref="BB857" si="1172">BB845+BA857</f>
        <v>0</v>
      </c>
      <c r="BC857" s="82">
        <f t="shared" ref="BC857" si="1173">BC845+BB857</f>
        <v>0</v>
      </c>
      <c r="BD857" s="82">
        <f t="shared" ref="BD857" si="1174">BD845+BC857</f>
        <v>0</v>
      </c>
      <c r="BE857" s="82">
        <f t="shared" ref="BE857" si="1175">BE845+BD857</f>
        <v>0</v>
      </c>
      <c r="BF857" s="82">
        <f t="shared" ref="BF857" si="1176">BF845+BE857</f>
        <v>0</v>
      </c>
      <c r="BG857" s="82">
        <f t="shared" ref="BG857" si="1177">BG845+BF857</f>
        <v>0</v>
      </c>
      <c r="BI857" s="82" t="e">
        <f>#REF!+'Trans Access Enhancements'!BG857</f>
        <v>#REF!</v>
      </c>
      <c r="BJ857" s="82" t="e">
        <f>#REF!+'Trans Access Enhancements'!BI857</f>
        <v>#REF!</v>
      </c>
      <c r="BK857" s="82" t="e">
        <f>#REF!+'Trans Access Enhancements'!BJ857</f>
        <v>#REF!</v>
      </c>
      <c r="BL857" s="82" t="e">
        <f>#REF!+'Trans Access Enhancements'!BK857</f>
        <v>#REF!</v>
      </c>
      <c r="BM857" s="82" t="e">
        <f>#REF!+'Trans Access Enhancements'!BL857</f>
        <v>#REF!</v>
      </c>
      <c r="BN857" s="82" t="e">
        <f>#REF!+'Trans Access Enhancements'!BM857</f>
        <v>#REF!</v>
      </c>
      <c r="BO857" s="82" t="e">
        <f>#REF!+'Trans Access Enhancements'!BN857</f>
        <v>#REF!</v>
      </c>
      <c r="BP857" s="82" t="e">
        <f>#REF!+'Trans Access Enhancements'!BO857</f>
        <v>#REF!</v>
      </c>
      <c r="BQ857" s="82" t="e">
        <f>#REF!+'Trans Access Enhancements'!BP857</f>
        <v>#REF!</v>
      </c>
      <c r="BR857" s="82" t="e">
        <f>#REF!+'Trans Access Enhancements'!BQ857</f>
        <v>#REF!</v>
      </c>
      <c r="BS857" s="82" t="e">
        <f>#REF!+'Trans Access Enhancements'!BR857</f>
        <v>#REF!</v>
      </c>
      <c r="BT857" s="82" t="e">
        <f>#REF!+'Trans Access Enhancements'!BS857</f>
        <v>#REF!</v>
      </c>
      <c r="BV857" s="82" t="e">
        <f>#REF!+'Trans Access Enhancements'!BT857</f>
        <v>#REF!</v>
      </c>
      <c r="BW857" s="82" t="e">
        <f>#REF!+'Trans Access Enhancements'!BV857</f>
        <v>#REF!</v>
      </c>
      <c r="BX857" s="82" t="e">
        <f>#REF!+'Trans Access Enhancements'!BW857</f>
        <v>#REF!</v>
      </c>
      <c r="BY857" s="82" t="e">
        <f>#REF!+'Trans Access Enhancements'!BX857</f>
        <v>#REF!</v>
      </c>
      <c r="BZ857" s="82" t="e">
        <f>#REF!+'Trans Access Enhancements'!BY857</f>
        <v>#REF!</v>
      </c>
      <c r="CA857" s="82" t="e">
        <f>#REF!+'Trans Access Enhancements'!BZ857</f>
        <v>#REF!</v>
      </c>
      <c r="CB857" s="82" t="e">
        <f>#REF!+'Trans Access Enhancements'!CA857</f>
        <v>#REF!</v>
      </c>
      <c r="CC857" s="82" t="e">
        <f>#REF!+'Trans Access Enhancements'!CB857</f>
        <v>#REF!</v>
      </c>
      <c r="CD857" s="82" t="e">
        <f>#REF!+'Trans Access Enhancements'!CC857</f>
        <v>#REF!</v>
      </c>
      <c r="CE857" s="82" t="e">
        <f>#REF!+'Trans Access Enhancements'!CD857</f>
        <v>#REF!</v>
      </c>
      <c r="CF857" s="82" t="e">
        <f>#REF!+'Trans Access Enhancements'!CE857</f>
        <v>#REF!</v>
      </c>
      <c r="CG857" s="82" t="e">
        <f>#REF!+'Trans Access Enhancements'!CF857</f>
        <v>#REF!</v>
      </c>
      <c r="CI857" s="82" t="e">
        <f>#REF!+'Trans Access Enhancements'!CG857</f>
        <v>#REF!</v>
      </c>
      <c r="CJ857" s="82" t="e">
        <f>#REF!+'Trans Access Enhancements'!CI857</f>
        <v>#REF!</v>
      </c>
      <c r="CK857" s="82" t="e">
        <f>#REF!+'Trans Access Enhancements'!CJ857</f>
        <v>#REF!</v>
      </c>
      <c r="CL857" s="82" t="e">
        <f>#REF!+'Trans Access Enhancements'!CK857</f>
        <v>#REF!</v>
      </c>
      <c r="CM857" s="82" t="e">
        <f>#REF!+'Trans Access Enhancements'!CL857</f>
        <v>#REF!</v>
      </c>
      <c r="CN857" s="82" t="e">
        <f>#REF!+'Trans Access Enhancements'!CM857</f>
        <v>#REF!</v>
      </c>
      <c r="CO857" s="82" t="e">
        <f>#REF!+'Trans Access Enhancements'!CN857</f>
        <v>#REF!</v>
      </c>
      <c r="CP857" s="82" t="e">
        <f>#REF!+'Trans Access Enhancements'!CO857</f>
        <v>#REF!</v>
      </c>
      <c r="CQ857" s="82" t="e">
        <f>#REF!+'Trans Access Enhancements'!CP857</f>
        <v>#REF!</v>
      </c>
      <c r="CR857" s="82" t="e">
        <f>#REF!+'Trans Access Enhancements'!CQ857</f>
        <v>#REF!</v>
      </c>
      <c r="CS857" s="82" t="e">
        <f>#REF!+'Trans Access Enhancements'!CR857</f>
        <v>#REF!</v>
      </c>
      <c r="CT857" s="82" t="e">
        <f>#REF!+'Trans Access Enhancements'!CS857</f>
        <v>#REF!</v>
      </c>
      <c r="CV857" s="82" t="e">
        <f>#REF!+'Trans Access Enhancements'!CT857</f>
        <v>#REF!</v>
      </c>
      <c r="CW857" s="82" t="e">
        <f>#REF!+'Trans Access Enhancements'!CV857</f>
        <v>#REF!</v>
      </c>
      <c r="CX857" s="82" t="e">
        <f>#REF!+'Trans Access Enhancements'!CW857</f>
        <v>#REF!</v>
      </c>
      <c r="CY857" s="82" t="e">
        <f>#REF!+'Trans Access Enhancements'!CX857</f>
        <v>#REF!</v>
      </c>
      <c r="CZ857" s="82" t="e">
        <f>#REF!+'Trans Access Enhancements'!CY857</f>
        <v>#REF!</v>
      </c>
      <c r="DA857" s="82" t="e">
        <f>#REF!+'Trans Access Enhancements'!CZ857</f>
        <v>#REF!</v>
      </c>
      <c r="DB857" s="82" t="e">
        <f>#REF!+'Trans Access Enhancements'!DA857</f>
        <v>#REF!</v>
      </c>
      <c r="DC857" s="82" t="e">
        <f>#REF!+'Trans Access Enhancements'!DB857</f>
        <v>#REF!</v>
      </c>
      <c r="DD857" s="82" t="e">
        <f>#REF!+'Trans Access Enhancements'!DC857</f>
        <v>#REF!</v>
      </c>
      <c r="DE857" s="82" t="e">
        <f>#REF!+'Trans Access Enhancements'!DD857</f>
        <v>#REF!</v>
      </c>
      <c r="DF857" s="82" t="e">
        <f>#REF!+'Trans Access Enhancements'!DE857</f>
        <v>#REF!</v>
      </c>
      <c r="DG857" s="82" t="e">
        <f>#REF!+'Trans Access Enhancements'!DF857</f>
        <v>#REF!</v>
      </c>
      <c r="DI857" s="82" t="e">
        <f>#REF!+'Trans Access Enhancements'!DG857</f>
        <v>#REF!</v>
      </c>
      <c r="DJ857" s="82" t="e">
        <f>#REF!+'Trans Access Enhancements'!DI857</f>
        <v>#REF!</v>
      </c>
      <c r="DK857" s="82" t="e">
        <f>#REF!+'Trans Access Enhancements'!DJ857</f>
        <v>#REF!</v>
      </c>
      <c r="DL857" s="82" t="e">
        <f>#REF!+'Trans Access Enhancements'!DK857</f>
        <v>#REF!</v>
      </c>
      <c r="DM857" s="82" t="e">
        <f>#REF!+'Trans Access Enhancements'!DL857</f>
        <v>#REF!</v>
      </c>
      <c r="DN857" s="82" t="e">
        <f>#REF!+'Trans Access Enhancements'!DM857</f>
        <v>#REF!</v>
      </c>
      <c r="DO857" s="82" t="e">
        <f>#REF!+'Trans Access Enhancements'!DN857</f>
        <v>#REF!</v>
      </c>
      <c r="DP857" s="82" t="e">
        <f>#REF!+'Trans Access Enhancements'!DO857</f>
        <v>#REF!</v>
      </c>
      <c r="DQ857" s="82" t="e">
        <f>#REF!+'Trans Access Enhancements'!DP857</f>
        <v>#REF!</v>
      </c>
      <c r="DR857" s="82" t="e">
        <f>#REF!+'Trans Access Enhancements'!DQ857</f>
        <v>#REF!</v>
      </c>
      <c r="DS857" s="82" t="e">
        <f>#REF!+'Trans Access Enhancements'!DR857</f>
        <v>#REF!</v>
      </c>
      <c r="DT857" s="82" t="e">
        <f>#REF!+'Trans Access Enhancements'!DS857</f>
        <v>#REF!</v>
      </c>
      <c r="DV857" s="82" t="e">
        <f>#REF!+'Trans Access Enhancements'!DT857</f>
        <v>#REF!</v>
      </c>
      <c r="DW857" s="82" t="e">
        <f>#REF!+'Trans Access Enhancements'!DV857</f>
        <v>#REF!</v>
      </c>
      <c r="DX857" s="82" t="e">
        <f>#REF!+'Trans Access Enhancements'!DW857</f>
        <v>#REF!</v>
      </c>
      <c r="DY857" s="82" t="e">
        <f>#REF!+'Trans Access Enhancements'!DX857</f>
        <v>#REF!</v>
      </c>
      <c r="DZ857" s="82" t="e">
        <f>#REF!+'Trans Access Enhancements'!DY857</f>
        <v>#REF!</v>
      </c>
      <c r="EA857" s="82" t="e">
        <f>#REF!+'Trans Access Enhancements'!DZ857</f>
        <v>#REF!</v>
      </c>
      <c r="EB857" s="82" t="e">
        <f>#REF!+'Trans Access Enhancements'!EA857</f>
        <v>#REF!</v>
      </c>
      <c r="EC857" s="82" t="e">
        <f>#REF!+'Trans Access Enhancements'!EB857</f>
        <v>#REF!</v>
      </c>
      <c r="ED857" s="82" t="e">
        <f>#REF!+'Trans Access Enhancements'!EC857</f>
        <v>#REF!</v>
      </c>
      <c r="EE857" s="82" t="e">
        <f>#REF!+'Trans Access Enhancements'!ED857</f>
        <v>#REF!</v>
      </c>
      <c r="EF857" s="82" t="e">
        <f>#REF!+'Trans Access Enhancements'!EE857</f>
        <v>#REF!</v>
      </c>
      <c r="EG857" s="82" t="e">
        <f>#REF!+'Trans Access Enhancements'!EF857</f>
        <v>#REF!</v>
      </c>
    </row>
    <row r="858" spans="1:139" hidden="1" outlineLevel="1" x14ac:dyDescent="0.2">
      <c r="D858" s="2" t="str">
        <f>D846</f>
        <v>PMO</v>
      </c>
      <c r="E858" s="161"/>
      <c r="H858" s="174">
        <v>0</v>
      </c>
      <c r="I858" s="148">
        <f>H858+I846</f>
        <v>0</v>
      </c>
      <c r="J858" s="148"/>
      <c r="K858" s="148"/>
      <c r="L858" s="148"/>
      <c r="M858" s="148"/>
      <c r="N858" s="148"/>
      <c r="O858" s="148"/>
      <c r="P858" s="148"/>
      <c r="Q858" s="148"/>
      <c r="R858" s="148"/>
      <c r="S858" s="148"/>
      <c r="T858" s="148"/>
      <c r="V858" s="148">
        <f>T858+0</f>
        <v>0</v>
      </c>
      <c r="W858" s="148">
        <f>V858+0</f>
        <v>0</v>
      </c>
      <c r="X858" s="148">
        <f t="shared" ref="X858:AG858" si="1178">W858+0</f>
        <v>0</v>
      </c>
      <c r="Y858" s="148">
        <f t="shared" si="1178"/>
        <v>0</v>
      </c>
      <c r="Z858" s="148">
        <f t="shared" si="1178"/>
        <v>0</v>
      </c>
      <c r="AA858" s="148">
        <f t="shared" si="1178"/>
        <v>0</v>
      </c>
      <c r="AB858" s="148">
        <f t="shared" si="1178"/>
        <v>0</v>
      </c>
      <c r="AC858" s="148">
        <f t="shared" si="1178"/>
        <v>0</v>
      </c>
      <c r="AD858" s="148">
        <f t="shared" si="1178"/>
        <v>0</v>
      </c>
      <c r="AE858" s="148">
        <f t="shared" si="1178"/>
        <v>0</v>
      </c>
      <c r="AF858" s="148">
        <f t="shared" si="1178"/>
        <v>0</v>
      </c>
      <c r="AG858" s="148">
        <f t="shared" si="1178"/>
        <v>0</v>
      </c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55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I858" s="148">
        <f>BG858+0</f>
        <v>0</v>
      </c>
      <c r="BJ858" s="148">
        <f>BI858+0</f>
        <v>0</v>
      </c>
      <c r="BK858" s="148">
        <f t="shared" ref="BK858:BT858" si="1179">BJ858+0</f>
        <v>0</v>
      </c>
      <c r="BL858" s="148">
        <f t="shared" si="1179"/>
        <v>0</v>
      </c>
      <c r="BM858" s="148">
        <f t="shared" si="1179"/>
        <v>0</v>
      </c>
      <c r="BN858" s="148">
        <f t="shared" si="1179"/>
        <v>0</v>
      </c>
      <c r="BO858" s="148">
        <f t="shared" si="1179"/>
        <v>0</v>
      </c>
      <c r="BP858" s="148">
        <f t="shared" si="1179"/>
        <v>0</v>
      </c>
      <c r="BQ858" s="148">
        <f t="shared" si="1179"/>
        <v>0</v>
      </c>
      <c r="BR858" s="148">
        <f t="shared" si="1179"/>
        <v>0</v>
      </c>
      <c r="BS858" s="148">
        <f t="shared" si="1179"/>
        <v>0</v>
      </c>
      <c r="BT858" s="148">
        <f t="shared" si="1179"/>
        <v>0</v>
      </c>
      <c r="BV858" s="148">
        <f>BT858+0</f>
        <v>0</v>
      </c>
      <c r="BW858" s="148">
        <f>BV858+0</f>
        <v>0</v>
      </c>
      <c r="BX858" s="148">
        <f t="shared" ref="BX858:CG858" si="1180">BW858+0</f>
        <v>0</v>
      </c>
      <c r="BY858" s="148">
        <f t="shared" si="1180"/>
        <v>0</v>
      </c>
      <c r="BZ858" s="148">
        <f t="shared" si="1180"/>
        <v>0</v>
      </c>
      <c r="CA858" s="148">
        <f t="shared" si="1180"/>
        <v>0</v>
      </c>
      <c r="CB858" s="148">
        <f t="shared" si="1180"/>
        <v>0</v>
      </c>
      <c r="CC858" s="148">
        <f t="shared" si="1180"/>
        <v>0</v>
      </c>
      <c r="CD858" s="148">
        <f t="shared" si="1180"/>
        <v>0</v>
      </c>
      <c r="CE858" s="148">
        <f t="shared" si="1180"/>
        <v>0</v>
      </c>
      <c r="CF858" s="148">
        <f t="shared" si="1180"/>
        <v>0</v>
      </c>
      <c r="CG858" s="148">
        <f t="shared" si="1180"/>
        <v>0</v>
      </c>
      <c r="CI858" s="148">
        <f>CG858+0</f>
        <v>0</v>
      </c>
      <c r="CJ858" s="148">
        <f>CI858+0</f>
        <v>0</v>
      </c>
      <c r="CK858" s="148">
        <f t="shared" ref="CK858:CT858" si="1181">CJ858+0</f>
        <v>0</v>
      </c>
      <c r="CL858" s="148">
        <f t="shared" si="1181"/>
        <v>0</v>
      </c>
      <c r="CM858" s="148">
        <f t="shared" si="1181"/>
        <v>0</v>
      </c>
      <c r="CN858" s="148">
        <f t="shared" si="1181"/>
        <v>0</v>
      </c>
      <c r="CO858" s="148">
        <f t="shared" si="1181"/>
        <v>0</v>
      </c>
      <c r="CP858" s="148">
        <f t="shared" si="1181"/>
        <v>0</v>
      </c>
      <c r="CQ858" s="148">
        <f t="shared" si="1181"/>
        <v>0</v>
      </c>
      <c r="CR858" s="148">
        <f t="shared" si="1181"/>
        <v>0</v>
      </c>
      <c r="CS858" s="148">
        <f t="shared" si="1181"/>
        <v>0</v>
      </c>
      <c r="CT858" s="148">
        <f t="shared" si="1181"/>
        <v>0</v>
      </c>
      <c r="CV858" s="148">
        <f>CT858+0</f>
        <v>0</v>
      </c>
      <c r="CW858" s="148">
        <f>CV858+0</f>
        <v>0</v>
      </c>
      <c r="CX858" s="148">
        <f t="shared" ref="CX858:DG858" si="1182">CW858+0</f>
        <v>0</v>
      </c>
      <c r="CY858" s="148">
        <f t="shared" si="1182"/>
        <v>0</v>
      </c>
      <c r="CZ858" s="148">
        <f t="shared" si="1182"/>
        <v>0</v>
      </c>
      <c r="DA858" s="148">
        <f t="shared" si="1182"/>
        <v>0</v>
      </c>
      <c r="DB858" s="148">
        <f t="shared" si="1182"/>
        <v>0</v>
      </c>
      <c r="DC858" s="148">
        <f t="shared" si="1182"/>
        <v>0</v>
      </c>
      <c r="DD858" s="148">
        <f t="shared" si="1182"/>
        <v>0</v>
      </c>
      <c r="DE858" s="148">
        <f t="shared" si="1182"/>
        <v>0</v>
      </c>
      <c r="DF858" s="148">
        <f t="shared" si="1182"/>
        <v>0</v>
      </c>
      <c r="DG858" s="148">
        <f t="shared" si="1182"/>
        <v>0</v>
      </c>
      <c r="DI858" s="148">
        <f>DG858+0</f>
        <v>0</v>
      </c>
      <c r="DJ858" s="148">
        <f>DI858+0</f>
        <v>0</v>
      </c>
      <c r="DK858" s="148">
        <f t="shared" ref="DK858:DT858" si="1183">DJ858+0</f>
        <v>0</v>
      </c>
      <c r="DL858" s="148">
        <f t="shared" si="1183"/>
        <v>0</v>
      </c>
      <c r="DM858" s="148">
        <f t="shared" si="1183"/>
        <v>0</v>
      </c>
      <c r="DN858" s="148">
        <f t="shared" si="1183"/>
        <v>0</v>
      </c>
      <c r="DO858" s="148">
        <f t="shared" si="1183"/>
        <v>0</v>
      </c>
      <c r="DP858" s="148">
        <f t="shared" si="1183"/>
        <v>0</v>
      </c>
      <c r="DQ858" s="148">
        <f t="shared" si="1183"/>
        <v>0</v>
      </c>
      <c r="DR858" s="148">
        <f t="shared" si="1183"/>
        <v>0</v>
      </c>
      <c r="DS858" s="148">
        <f t="shared" si="1183"/>
        <v>0</v>
      </c>
      <c r="DT858" s="148">
        <f t="shared" si="1183"/>
        <v>0</v>
      </c>
      <c r="DV858" s="148">
        <f>DT858+0</f>
        <v>0</v>
      </c>
      <c r="DW858" s="148">
        <f>DV858+0</f>
        <v>0</v>
      </c>
      <c r="DX858" s="148">
        <f t="shared" ref="DX858:EG858" si="1184">DW858+0</f>
        <v>0</v>
      </c>
      <c r="DY858" s="148">
        <f t="shared" si="1184"/>
        <v>0</v>
      </c>
      <c r="DZ858" s="148">
        <f t="shared" si="1184"/>
        <v>0</v>
      </c>
      <c r="EA858" s="148">
        <f t="shared" si="1184"/>
        <v>0</v>
      </c>
      <c r="EB858" s="148">
        <f t="shared" si="1184"/>
        <v>0</v>
      </c>
      <c r="EC858" s="148">
        <f t="shared" si="1184"/>
        <v>0</v>
      </c>
      <c r="ED858" s="148">
        <f t="shared" si="1184"/>
        <v>0</v>
      </c>
      <c r="EE858" s="148">
        <f t="shared" si="1184"/>
        <v>0</v>
      </c>
      <c r="EF858" s="148">
        <f t="shared" si="1184"/>
        <v>0</v>
      </c>
      <c r="EG858" s="148">
        <f t="shared" si="1184"/>
        <v>0</v>
      </c>
    </row>
    <row r="859" spans="1:139" s="1" customFormat="1" ht="15.75" hidden="1" collapsed="1" x14ac:dyDescent="0.25">
      <c r="B859" s="1" t="s">
        <v>186</v>
      </c>
      <c r="E859" s="81"/>
      <c r="H859" s="177">
        <f>H851+H853+H855+H857</f>
        <v>0</v>
      </c>
      <c r="I859" s="178">
        <f>I851+I853+I855+I857</f>
        <v>0</v>
      </c>
      <c r="J859" s="179">
        <f t="shared" ref="J859:T859" si="1185">J851+J853+J855+J857</f>
        <v>0</v>
      </c>
      <c r="K859" s="179">
        <f t="shared" si="1185"/>
        <v>0</v>
      </c>
      <c r="L859" s="179">
        <f t="shared" si="1185"/>
        <v>0</v>
      </c>
      <c r="M859" s="179">
        <f t="shared" si="1185"/>
        <v>0</v>
      </c>
      <c r="N859" s="179">
        <f t="shared" si="1185"/>
        <v>0</v>
      </c>
      <c r="O859" s="179">
        <f t="shared" si="1185"/>
        <v>0</v>
      </c>
      <c r="P859" s="179">
        <f t="shared" si="1185"/>
        <v>0</v>
      </c>
      <c r="Q859" s="179">
        <f t="shared" si="1185"/>
        <v>0</v>
      </c>
      <c r="R859" s="179">
        <f t="shared" si="1185"/>
        <v>0</v>
      </c>
      <c r="S859" s="179">
        <f t="shared" si="1185"/>
        <v>0</v>
      </c>
      <c r="T859" s="179">
        <f t="shared" si="1185"/>
        <v>0</v>
      </c>
      <c r="U859" s="180">
        <f>H859+U847-T859</f>
        <v>0</v>
      </c>
      <c r="V859" s="179">
        <f t="shared" ref="V859:AG859" si="1186">SUM(V851:V858)</f>
        <v>0</v>
      </c>
      <c r="W859" s="179">
        <f t="shared" si="1186"/>
        <v>0</v>
      </c>
      <c r="X859" s="179">
        <f t="shared" si="1186"/>
        <v>0</v>
      </c>
      <c r="Y859" s="179">
        <f t="shared" si="1186"/>
        <v>0</v>
      </c>
      <c r="Z859" s="179">
        <f t="shared" si="1186"/>
        <v>0</v>
      </c>
      <c r="AA859" s="179">
        <f t="shared" si="1186"/>
        <v>0</v>
      </c>
      <c r="AB859" s="179">
        <f t="shared" si="1186"/>
        <v>0</v>
      </c>
      <c r="AC859" s="179">
        <f t="shared" si="1186"/>
        <v>0</v>
      </c>
      <c r="AD859" s="179">
        <f t="shared" si="1186"/>
        <v>0</v>
      </c>
      <c r="AE859" s="179">
        <f t="shared" si="1186"/>
        <v>0</v>
      </c>
      <c r="AF859" s="179">
        <f t="shared" si="1186"/>
        <v>0</v>
      </c>
      <c r="AG859" s="179">
        <f t="shared" si="1186"/>
        <v>0</v>
      </c>
      <c r="AH859" s="181">
        <f>T859+AH847-AG859</f>
        <v>0</v>
      </c>
      <c r="AI859" s="179">
        <f t="shared" ref="AI859:AT859" si="1187">SUM(AI851:AI858)</f>
        <v>0</v>
      </c>
      <c r="AJ859" s="179">
        <f t="shared" si="1187"/>
        <v>0</v>
      </c>
      <c r="AK859" s="179">
        <f t="shared" si="1187"/>
        <v>0</v>
      </c>
      <c r="AL859" s="179">
        <f t="shared" si="1187"/>
        <v>0</v>
      </c>
      <c r="AM859" s="179">
        <f t="shared" si="1187"/>
        <v>0</v>
      </c>
      <c r="AN859" s="179">
        <f t="shared" si="1187"/>
        <v>0</v>
      </c>
      <c r="AO859" s="179">
        <f t="shared" si="1187"/>
        <v>0</v>
      </c>
      <c r="AP859" s="179">
        <f t="shared" si="1187"/>
        <v>0</v>
      </c>
      <c r="AQ859" s="179">
        <f t="shared" si="1187"/>
        <v>0</v>
      </c>
      <c r="AR859" s="179">
        <f t="shared" si="1187"/>
        <v>0</v>
      </c>
      <c r="AS859" s="179">
        <f t="shared" si="1187"/>
        <v>0</v>
      </c>
      <c r="AT859" s="179">
        <f t="shared" si="1187"/>
        <v>0</v>
      </c>
      <c r="AU859" s="181"/>
      <c r="AV859" s="179">
        <f t="shared" ref="AV859:BG859" si="1188">SUM(AV851:AV858)</f>
        <v>0</v>
      </c>
      <c r="AW859" s="179">
        <f t="shared" si="1188"/>
        <v>0</v>
      </c>
      <c r="AX859" s="179">
        <f t="shared" si="1188"/>
        <v>0</v>
      </c>
      <c r="AY859" s="179">
        <f t="shared" si="1188"/>
        <v>0</v>
      </c>
      <c r="AZ859" s="179">
        <f t="shared" si="1188"/>
        <v>0</v>
      </c>
      <c r="BA859" s="179">
        <f t="shared" si="1188"/>
        <v>0</v>
      </c>
      <c r="BB859" s="179">
        <f t="shared" si="1188"/>
        <v>0</v>
      </c>
      <c r="BC859" s="179">
        <f t="shared" si="1188"/>
        <v>0</v>
      </c>
      <c r="BD859" s="179">
        <f t="shared" si="1188"/>
        <v>0</v>
      </c>
      <c r="BE859" s="179">
        <f t="shared" si="1188"/>
        <v>0</v>
      </c>
      <c r="BF859" s="179">
        <f t="shared" si="1188"/>
        <v>0</v>
      </c>
      <c r="BG859" s="179">
        <f t="shared" si="1188"/>
        <v>0</v>
      </c>
      <c r="BH859" s="166"/>
      <c r="BI859" s="179" t="e">
        <f t="shared" ref="BI859:BT859" si="1189">SUM(BI851:BI858)</f>
        <v>#REF!</v>
      </c>
      <c r="BJ859" s="179" t="e">
        <f t="shared" si="1189"/>
        <v>#REF!</v>
      </c>
      <c r="BK859" s="179" t="e">
        <f t="shared" si="1189"/>
        <v>#REF!</v>
      </c>
      <c r="BL859" s="179" t="e">
        <f t="shared" si="1189"/>
        <v>#REF!</v>
      </c>
      <c r="BM859" s="179" t="e">
        <f t="shared" si="1189"/>
        <v>#REF!</v>
      </c>
      <c r="BN859" s="179" t="e">
        <f t="shared" si="1189"/>
        <v>#REF!</v>
      </c>
      <c r="BO859" s="179" t="e">
        <f t="shared" si="1189"/>
        <v>#REF!</v>
      </c>
      <c r="BP859" s="179" t="e">
        <f t="shared" si="1189"/>
        <v>#REF!</v>
      </c>
      <c r="BQ859" s="179" t="e">
        <f t="shared" si="1189"/>
        <v>#REF!</v>
      </c>
      <c r="BR859" s="179" t="e">
        <f t="shared" si="1189"/>
        <v>#REF!</v>
      </c>
      <c r="BS859" s="179" t="e">
        <f t="shared" si="1189"/>
        <v>#REF!</v>
      </c>
      <c r="BT859" s="179" t="e">
        <f t="shared" si="1189"/>
        <v>#REF!</v>
      </c>
      <c r="BU859" s="166" t="e">
        <f>(#REF!+#REF!+#REF!+IF(#REF!=0,0,#REF!))+BG859-BT859</f>
        <v>#REF!</v>
      </c>
      <c r="BV859" s="179" t="e">
        <f t="shared" ref="BV859:CG859" si="1190">SUM(BV851:BV858)</f>
        <v>#REF!</v>
      </c>
      <c r="BW859" s="179" t="e">
        <f t="shared" si="1190"/>
        <v>#REF!</v>
      </c>
      <c r="BX859" s="179" t="e">
        <f t="shared" si="1190"/>
        <v>#REF!</v>
      </c>
      <c r="BY859" s="179" t="e">
        <f t="shared" si="1190"/>
        <v>#REF!</v>
      </c>
      <c r="BZ859" s="179" t="e">
        <f t="shared" si="1190"/>
        <v>#REF!</v>
      </c>
      <c r="CA859" s="179" t="e">
        <f t="shared" si="1190"/>
        <v>#REF!</v>
      </c>
      <c r="CB859" s="179" t="e">
        <f t="shared" si="1190"/>
        <v>#REF!</v>
      </c>
      <c r="CC859" s="179" t="e">
        <f t="shared" si="1190"/>
        <v>#REF!</v>
      </c>
      <c r="CD859" s="179" t="e">
        <f t="shared" si="1190"/>
        <v>#REF!</v>
      </c>
      <c r="CE859" s="179" t="e">
        <f t="shared" si="1190"/>
        <v>#REF!</v>
      </c>
      <c r="CF859" s="179" t="e">
        <f t="shared" si="1190"/>
        <v>#REF!</v>
      </c>
      <c r="CG859" s="179" t="e">
        <f t="shared" si="1190"/>
        <v>#REF!</v>
      </c>
      <c r="CH859" s="166" t="e">
        <f>(#REF!+#REF!+#REF!+IF(#REF!=0,0,#REF!))+BT859-CG859</f>
        <v>#REF!</v>
      </c>
      <c r="CI859" s="179" t="e">
        <f t="shared" ref="CI859:CT859" si="1191">SUM(CI851:CI858)</f>
        <v>#REF!</v>
      </c>
      <c r="CJ859" s="179" t="e">
        <f t="shared" si="1191"/>
        <v>#REF!</v>
      </c>
      <c r="CK859" s="179" t="e">
        <f t="shared" si="1191"/>
        <v>#REF!</v>
      </c>
      <c r="CL859" s="179" t="e">
        <f t="shared" si="1191"/>
        <v>#REF!</v>
      </c>
      <c r="CM859" s="179" t="e">
        <f t="shared" si="1191"/>
        <v>#REF!</v>
      </c>
      <c r="CN859" s="179" t="e">
        <f t="shared" si="1191"/>
        <v>#REF!</v>
      </c>
      <c r="CO859" s="179" t="e">
        <f t="shared" si="1191"/>
        <v>#REF!</v>
      </c>
      <c r="CP859" s="179" t="e">
        <f t="shared" si="1191"/>
        <v>#REF!</v>
      </c>
      <c r="CQ859" s="179" t="e">
        <f t="shared" si="1191"/>
        <v>#REF!</v>
      </c>
      <c r="CR859" s="179" t="e">
        <f t="shared" si="1191"/>
        <v>#REF!</v>
      </c>
      <c r="CS859" s="179" t="e">
        <f t="shared" si="1191"/>
        <v>#REF!</v>
      </c>
      <c r="CT859" s="179" t="e">
        <f t="shared" si="1191"/>
        <v>#REF!</v>
      </c>
      <c r="CU859" s="166" t="e">
        <f>(#REF!+#REF!+#REF!+IF(#REF!=0,0,#REF!))+CG859-CT859</f>
        <v>#REF!</v>
      </c>
      <c r="CV859" s="179" t="e">
        <f t="shared" ref="CV859:DG859" si="1192">SUM(CV851:CV858)</f>
        <v>#REF!</v>
      </c>
      <c r="CW859" s="179" t="e">
        <f t="shared" si="1192"/>
        <v>#REF!</v>
      </c>
      <c r="CX859" s="179" t="e">
        <f t="shared" si="1192"/>
        <v>#REF!</v>
      </c>
      <c r="CY859" s="179" t="e">
        <f t="shared" si="1192"/>
        <v>#REF!</v>
      </c>
      <c r="CZ859" s="179" t="e">
        <f t="shared" si="1192"/>
        <v>#REF!</v>
      </c>
      <c r="DA859" s="179" t="e">
        <f t="shared" si="1192"/>
        <v>#REF!</v>
      </c>
      <c r="DB859" s="179" t="e">
        <f t="shared" si="1192"/>
        <v>#REF!</v>
      </c>
      <c r="DC859" s="179" t="e">
        <f t="shared" si="1192"/>
        <v>#REF!</v>
      </c>
      <c r="DD859" s="179" t="e">
        <f t="shared" si="1192"/>
        <v>#REF!</v>
      </c>
      <c r="DE859" s="179" t="e">
        <f t="shared" si="1192"/>
        <v>#REF!</v>
      </c>
      <c r="DF859" s="179" t="e">
        <f t="shared" si="1192"/>
        <v>#REF!</v>
      </c>
      <c r="DG859" s="179" t="e">
        <f t="shared" si="1192"/>
        <v>#REF!</v>
      </c>
      <c r="DH859" s="166" t="e">
        <f>(#REF!+#REF!+#REF!+IF(#REF!=0,0,#REF!))+CT859-DG859</f>
        <v>#REF!</v>
      </c>
      <c r="DI859" s="179" t="e">
        <f t="shared" ref="DI859:DT859" si="1193">SUM(DI851:DI858)</f>
        <v>#REF!</v>
      </c>
      <c r="DJ859" s="179" t="e">
        <f t="shared" si="1193"/>
        <v>#REF!</v>
      </c>
      <c r="DK859" s="179" t="e">
        <f t="shared" si="1193"/>
        <v>#REF!</v>
      </c>
      <c r="DL859" s="179" t="e">
        <f t="shared" si="1193"/>
        <v>#REF!</v>
      </c>
      <c r="DM859" s="179" t="e">
        <f t="shared" si="1193"/>
        <v>#REF!</v>
      </c>
      <c r="DN859" s="179" t="e">
        <f t="shared" si="1193"/>
        <v>#REF!</v>
      </c>
      <c r="DO859" s="179" t="e">
        <f t="shared" si="1193"/>
        <v>#REF!</v>
      </c>
      <c r="DP859" s="179" t="e">
        <f t="shared" si="1193"/>
        <v>#REF!</v>
      </c>
      <c r="DQ859" s="179" t="e">
        <f t="shared" si="1193"/>
        <v>#REF!</v>
      </c>
      <c r="DR859" s="179" t="e">
        <f t="shared" si="1193"/>
        <v>#REF!</v>
      </c>
      <c r="DS859" s="179" t="e">
        <f t="shared" si="1193"/>
        <v>#REF!</v>
      </c>
      <c r="DT859" s="179" t="e">
        <f t="shared" si="1193"/>
        <v>#REF!</v>
      </c>
      <c r="DU859" s="166" t="e">
        <f>(#REF!+#REF!+#REF!+IF(#REF!=0,0,#REF!))+DG859-DT859</f>
        <v>#REF!</v>
      </c>
      <c r="DV859" s="179" t="e">
        <f t="shared" ref="DV859:EG859" si="1194">SUM(DV851:DV858)</f>
        <v>#REF!</v>
      </c>
      <c r="DW859" s="179" t="e">
        <f t="shared" si="1194"/>
        <v>#REF!</v>
      </c>
      <c r="DX859" s="179" t="e">
        <f t="shared" si="1194"/>
        <v>#REF!</v>
      </c>
      <c r="DY859" s="179" t="e">
        <f t="shared" si="1194"/>
        <v>#REF!</v>
      </c>
      <c r="DZ859" s="179" t="e">
        <f t="shared" si="1194"/>
        <v>#REF!</v>
      </c>
      <c r="EA859" s="179" t="e">
        <f t="shared" si="1194"/>
        <v>#REF!</v>
      </c>
      <c r="EB859" s="179" t="e">
        <f t="shared" si="1194"/>
        <v>#REF!</v>
      </c>
      <c r="EC859" s="179" t="e">
        <f t="shared" si="1194"/>
        <v>#REF!</v>
      </c>
      <c r="ED859" s="179" t="e">
        <f t="shared" si="1194"/>
        <v>#REF!</v>
      </c>
      <c r="EE859" s="179" t="e">
        <f t="shared" si="1194"/>
        <v>#REF!</v>
      </c>
      <c r="EF859" s="179" t="e">
        <f t="shared" si="1194"/>
        <v>#REF!</v>
      </c>
      <c r="EG859" s="179" t="e">
        <f t="shared" si="1194"/>
        <v>#REF!</v>
      </c>
      <c r="EH859" s="166" t="e">
        <f>(#REF!+#REF!+#REF!+IF(#REF!=0,0,#REF!))+DT859-EG859</f>
        <v>#REF!</v>
      </c>
    </row>
    <row r="860" spans="1:139" hidden="1" x14ac:dyDescent="0.2">
      <c r="E860" s="161"/>
      <c r="H860" s="193"/>
      <c r="I860" s="139"/>
      <c r="AU860" s="155"/>
    </row>
    <row r="861" spans="1:139" ht="15.75" hidden="1" x14ac:dyDescent="0.25">
      <c r="E861" s="161"/>
      <c r="F861" s="87" t="s">
        <v>133</v>
      </c>
      <c r="AU861" s="155"/>
    </row>
    <row r="862" spans="1:139" s="1" customFormat="1" ht="18.75" hidden="1" x14ac:dyDescent="0.3">
      <c r="B862" s="192" t="s">
        <v>130</v>
      </c>
      <c r="D862" s="1" t="s">
        <v>194</v>
      </c>
      <c r="F862" s="85" t="s">
        <v>127</v>
      </c>
      <c r="G862" s="85" t="s">
        <v>131</v>
      </c>
      <c r="I862" s="85" t="s">
        <v>87</v>
      </c>
      <c r="J862" s="85" t="s">
        <v>88</v>
      </c>
      <c r="K862" s="85" t="s">
        <v>89</v>
      </c>
      <c r="L862" s="85" t="s">
        <v>90</v>
      </c>
      <c r="M862" s="85" t="s">
        <v>48</v>
      </c>
      <c r="N862" s="85" t="s">
        <v>91</v>
      </c>
      <c r="O862" s="85" t="s">
        <v>92</v>
      </c>
      <c r="P862" s="85" t="s">
        <v>93</v>
      </c>
      <c r="Q862" s="85" t="s">
        <v>94</v>
      </c>
      <c r="R862" s="85" t="s">
        <v>95</v>
      </c>
      <c r="S862" s="85" t="s">
        <v>96</v>
      </c>
      <c r="T862" s="85" t="s">
        <v>97</v>
      </c>
      <c r="U862" s="173" t="s">
        <v>140</v>
      </c>
      <c r="V862" s="85" t="s">
        <v>87</v>
      </c>
      <c r="W862" s="85" t="s">
        <v>88</v>
      </c>
      <c r="X862" s="85" t="s">
        <v>89</v>
      </c>
      <c r="Y862" s="85" t="s">
        <v>90</v>
      </c>
      <c r="Z862" s="85" t="s">
        <v>48</v>
      </c>
      <c r="AA862" s="85" t="s">
        <v>91</v>
      </c>
      <c r="AB862" s="85" t="s">
        <v>92</v>
      </c>
      <c r="AC862" s="85" t="s">
        <v>93</v>
      </c>
      <c r="AD862" s="85" t="s">
        <v>94</v>
      </c>
      <c r="AE862" s="85" t="s">
        <v>95</v>
      </c>
      <c r="AF862" s="85" t="s">
        <v>96</v>
      </c>
      <c r="AG862" s="85" t="s">
        <v>97</v>
      </c>
      <c r="AH862" s="186" t="s">
        <v>140</v>
      </c>
      <c r="AI862" s="85" t="s">
        <v>87</v>
      </c>
      <c r="AJ862" s="85" t="s">
        <v>88</v>
      </c>
      <c r="AK862" s="85" t="s">
        <v>89</v>
      </c>
      <c r="AL862" s="85" t="s">
        <v>90</v>
      </c>
      <c r="AM862" s="85" t="s">
        <v>48</v>
      </c>
      <c r="AN862" s="85" t="s">
        <v>91</v>
      </c>
      <c r="AO862" s="85" t="s">
        <v>92</v>
      </c>
      <c r="AP862" s="85" t="s">
        <v>93</v>
      </c>
      <c r="AQ862" s="85" t="s">
        <v>94</v>
      </c>
      <c r="AR862" s="85" t="s">
        <v>95</v>
      </c>
      <c r="AS862" s="85" t="s">
        <v>96</v>
      </c>
      <c r="AT862" s="85" t="s">
        <v>97</v>
      </c>
      <c r="AU862" s="186" t="s">
        <v>140</v>
      </c>
      <c r="AV862" s="85" t="s">
        <v>87</v>
      </c>
      <c r="AW862" s="85" t="s">
        <v>88</v>
      </c>
      <c r="AX862" s="85" t="s">
        <v>89</v>
      </c>
      <c r="AY862" s="85" t="s">
        <v>90</v>
      </c>
      <c r="AZ862" s="85" t="s">
        <v>48</v>
      </c>
      <c r="BA862" s="85" t="s">
        <v>91</v>
      </c>
      <c r="BB862" s="85" t="s">
        <v>92</v>
      </c>
      <c r="BC862" s="85" t="s">
        <v>93</v>
      </c>
      <c r="BD862" s="85" t="s">
        <v>94</v>
      </c>
      <c r="BE862" s="85" t="s">
        <v>95</v>
      </c>
      <c r="BF862" s="85" t="s">
        <v>96</v>
      </c>
      <c r="BG862" s="85" t="s">
        <v>97</v>
      </c>
      <c r="BH862" s="173" t="s">
        <v>140</v>
      </c>
      <c r="BI862" s="85" t="s">
        <v>87</v>
      </c>
      <c r="BJ862" s="85" t="s">
        <v>88</v>
      </c>
      <c r="BK862" s="85" t="s">
        <v>89</v>
      </c>
      <c r="BL862" s="85" t="s">
        <v>90</v>
      </c>
      <c r="BM862" s="85" t="s">
        <v>48</v>
      </c>
      <c r="BN862" s="85" t="s">
        <v>91</v>
      </c>
      <c r="BO862" s="85" t="s">
        <v>92</v>
      </c>
      <c r="BP862" s="85" t="s">
        <v>93</v>
      </c>
      <c r="BQ862" s="85" t="s">
        <v>94</v>
      </c>
      <c r="BR862" s="85" t="s">
        <v>95</v>
      </c>
      <c r="BS862" s="85" t="s">
        <v>96</v>
      </c>
      <c r="BT862" s="85" t="s">
        <v>97</v>
      </c>
      <c r="BU862" s="173" t="s">
        <v>140</v>
      </c>
      <c r="BV862" s="85" t="s">
        <v>87</v>
      </c>
      <c r="BW862" s="85" t="s">
        <v>88</v>
      </c>
      <c r="BX862" s="85" t="s">
        <v>89</v>
      </c>
      <c r="BY862" s="85" t="s">
        <v>90</v>
      </c>
      <c r="BZ862" s="85" t="s">
        <v>48</v>
      </c>
      <c r="CA862" s="85" t="s">
        <v>91</v>
      </c>
      <c r="CB862" s="85" t="s">
        <v>92</v>
      </c>
      <c r="CC862" s="85" t="s">
        <v>93</v>
      </c>
      <c r="CD862" s="85" t="s">
        <v>94</v>
      </c>
      <c r="CE862" s="85" t="s">
        <v>95</v>
      </c>
      <c r="CF862" s="85" t="s">
        <v>96</v>
      </c>
      <c r="CG862" s="85" t="s">
        <v>97</v>
      </c>
      <c r="CH862" s="173" t="s">
        <v>140</v>
      </c>
      <c r="CI862" s="85" t="s">
        <v>87</v>
      </c>
      <c r="CJ862" s="85" t="s">
        <v>88</v>
      </c>
      <c r="CK862" s="85" t="s">
        <v>89</v>
      </c>
      <c r="CL862" s="85" t="s">
        <v>90</v>
      </c>
      <c r="CM862" s="85" t="s">
        <v>48</v>
      </c>
      <c r="CN862" s="85" t="s">
        <v>91</v>
      </c>
      <c r="CO862" s="85" t="s">
        <v>92</v>
      </c>
      <c r="CP862" s="85" t="s">
        <v>93</v>
      </c>
      <c r="CQ862" s="85" t="s">
        <v>94</v>
      </c>
      <c r="CR862" s="85" t="s">
        <v>95</v>
      </c>
      <c r="CS862" s="85" t="s">
        <v>96</v>
      </c>
      <c r="CT862" s="85" t="s">
        <v>97</v>
      </c>
      <c r="CU862" s="173" t="s">
        <v>140</v>
      </c>
      <c r="CV862" s="85" t="s">
        <v>87</v>
      </c>
      <c r="CW862" s="85" t="s">
        <v>88</v>
      </c>
      <c r="CX862" s="85" t="s">
        <v>89</v>
      </c>
      <c r="CY862" s="85" t="s">
        <v>90</v>
      </c>
      <c r="CZ862" s="85" t="s">
        <v>48</v>
      </c>
      <c r="DA862" s="85" t="s">
        <v>91</v>
      </c>
      <c r="DB862" s="85" t="s">
        <v>92</v>
      </c>
      <c r="DC862" s="85" t="s">
        <v>93</v>
      </c>
      <c r="DD862" s="85" t="s">
        <v>94</v>
      </c>
      <c r="DE862" s="85" t="s">
        <v>95</v>
      </c>
      <c r="DF862" s="85" t="s">
        <v>96</v>
      </c>
      <c r="DG862" s="85" t="s">
        <v>97</v>
      </c>
      <c r="DH862" s="173" t="s">
        <v>140</v>
      </c>
      <c r="DI862" s="85" t="s">
        <v>87</v>
      </c>
      <c r="DJ862" s="85" t="s">
        <v>88</v>
      </c>
      <c r="DK862" s="85" t="s">
        <v>89</v>
      </c>
      <c r="DL862" s="85" t="s">
        <v>90</v>
      </c>
      <c r="DM862" s="85" t="s">
        <v>48</v>
      </c>
      <c r="DN862" s="85" t="s">
        <v>91</v>
      </c>
      <c r="DO862" s="85" t="s">
        <v>92</v>
      </c>
      <c r="DP862" s="85" t="s">
        <v>93</v>
      </c>
      <c r="DQ862" s="85" t="s">
        <v>94</v>
      </c>
      <c r="DR862" s="85" t="s">
        <v>95</v>
      </c>
      <c r="DS862" s="85" t="s">
        <v>96</v>
      </c>
      <c r="DT862" s="85" t="s">
        <v>97</v>
      </c>
      <c r="DU862" s="173" t="s">
        <v>140</v>
      </c>
      <c r="DV862" s="85" t="s">
        <v>87</v>
      </c>
      <c r="DW862" s="85" t="s">
        <v>88</v>
      </c>
      <c r="DX862" s="85" t="s">
        <v>89</v>
      </c>
      <c r="DY862" s="85" t="s">
        <v>90</v>
      </c>
      <c r="DZ862" s="85" t="s">
        <v>48</v>
      </c>
      <c r="EA862" s="85" t="s">
        <v>91</v>
      </c>
      <c r="EB862" s="85" t="s">
        <v>92</v>
      </c>
      <c r="EC862" s="85" t="s">
        <v>93</v>
      </c>
      <c r="ED862" s="85" t="s">
        <v>94</v>
      </c>
      <c r="EE862" s="85" t="s">
        <v>95</v>
      </c>
      <c r="EF862" s="85" t="s">
        <v>96</v>
      </c>
      <c r="EG862" s="85" t="s">
        <v>97</v>
      </c>
      <c r="EH862" s="173" t="s">
        <v>140</v>
      </c>
    </row>
    <row r="863" spans="1:139" ht="15.75" hidden="1" outlineLevel="1" x14ac:dyDescent="0.25">
      <c r="A863" s="2">
        <v>1</v>
      </c>
      <c r="B863" s="1" t="str">
        <f>B851</f>
        <v>FP</v>
      </c>
      <c r="C863" s="1"/>
      <c r="D863" s="1"/>
      <c r="E863" s="81" t="str">
        <f>E851</f>
        <v>FP Name</v>
      </c>
      <c r="F863" s="90"/>
      <c r="G863" s="149"/>
      <c r="I863" s="183">
        <f>I864</f>
        <v>0</v>
      </c>
      <c r="J863" s="183">
        <f t="shared" ref="J863:T863" si="1195">J864</f>
        <v>0</v>
      </c>
      <c r="K863" s="183">
        <f t="shared" si="1195"/>
        <v>0</v>
      </c>
      <c r="L863" s="183">
        <f t="shared" si="1195"/>
        <v>0</v>
      </c>
      <c r="M863" s="183">
        <f t="shared" si="1195"/>
        <v>0</v>
      </c>
      <c r="N863" s="183">
        <f t="shared" si="1195"/>
        <v>0</v>
      </c>
      <c r="O863" s="183">
        <f t="shared" si="1195"/>
        <v>0</v>
      </c>
      <c r="P863" s="183">
        <f t="shared" si="1195"/>
        <v>0</v>
      </c>
      <c r="Q863" s="183">
        <f t="shared" si="1195"/>
        <v>0</v>
      </c>
      <c r="R863" s="183">
        <f t="shared" si="1195"/>
        <v>0</v>
      </c>
      <c r="S863" s="183">
        <f t="shared" si="1195"/>
        <v>0</v>
      </c>
      <c r="T863" s="183">
        <f t="shared" si="1195"/>
        <v>0</v>
      </c>
      <c r="U863" s="183">
        <f>SUM(I863:T863)</f>
        <v>0</v>
      </c>
      <c r="V863" s="83">
        <f>-ROUND(T851*$G863/12,2)</f>
        <v>0</v>
      </c>
      <c r="W863" s="83">
        <f t="shared" ref="W863:AG863" si="1196">-ROUND(V851*$G863/12,2)</f>
        <v>0</v>
      </c>
      <c r="X863" s="83">
        <f t="shared" si="1196"/>
        <v>0</v>
      </c>
      <c r="Y863" s="83">
        <f t="shared" si="1196"/>
        <v>0</v>
      </c>
      <c r="Z863" s="83">
        <f t="shared" si="1196"/>
        <v>0</v>
      </c>
      <c r="AA863" s="83">
        <f t="shared" si="1196"/>
        <v>0</v>
      </c>
      <c r="AB863" s="83">
        <f t="shared" si="1196"/>
        <v>0</v>
      </c>
      <c r="AC863" s="83">
        <f t="shared" si="1196"/>
        <v>0</v>
      </c>
      <c r="AD863" s="83">
        <f t="shared" si="1196"/>
        <v>0</v>
      </c>
      <c r="AE863" s="83">
        <f t="shared" si="1196"/>
        <v>0</v>
      </c>
      <c r="AF863" s="83">
        <f t="shared" si="1196"/>
        <v>0</v>
      </c>
      <c r="AG863" s="83">
        <f t="shared" si="1196"/>
        <v>0</v>
      </c>
      <c r="AH863" s="155">
        <f>SUM(V863:AG863)</f>
        <v>0</v>
      </c>
      <c r="AI863" s="83">
        <f>-ROUND(AG851*$G863/12,2)</f>
        <v>0</v>
      </c>
      <c r="AJ863" s="83">
        <f>-ROUND(AI851*$G863/12,2)</f>
        <v>0</v>
      </c>
      <c r="AK863" s="83">
        <f t="shared" ref="AK863:AT863" si="1197">-ROUND(AJ851*$G863/12,2)</f>
        <v>0</v>
      </c>
      <c r="AL863" s="83">
        <f t="shared" si="1197"/>
        <v>0</v>
      </c>
      <c r="AM863" s="83">
        <f t="shared" si="1197"/>
        <v>0</v>
      </c>
      <c r="AN863" s="83">
        <f t="shared" si="1197"/>
        <v>0</v>
      </c>
      <c r="AO863" s="83">
        <f t="shared" si="1197"/>
        <v>0</v>
      </c>
      <c r="AP863" s="83">
        <f t="shared" si="1197"/>
        <v>0</v>
      </c>
      <c r="AQ863" s="83">
        <f t="shared" si="1197"/>
        <v>0</v>
      </c>
      <c r="AR863" s="83">
        <f t="shared" si="1197"/>
        <v>0</v>
      </c>
      <c r="AS863" s="83">
        <f t="shared" si="1197"/>
        <v>0</v>
      </c>
      <c r="AT863" s="83">
        <f t="shared" si="1197"/>
        <v>0</v>
      </c>
      <c r="AU863" s="155">
        <f>SUM(AI863:AT863)</f>
        <v>0</v>
      </c>
      <c r="AV863" s="83">
        <f>-ROUND(AT851*$G863/12,2)</f>
        <v>0</v>
      </c>
      <c r="AW863" s="83">
        <f>-ROUND(AV851*$G863/12,2)</f>
        <v>0</v>
      </c>
      <c r="AX863" s="83">
        <f t="shared" ref="AX863" si="1198">-ROUND(AW851*$G863/12,2)</f>
        <v>0</v>
      </c>
      <c r="AY863" s="83">
        <f t="shared" ref="AY863" si="1199">-ROUND(AX851*$G863/12,2)</f>
        <v>0</v>
      </c>
      <c r="AZ863" s="83">
        <f t="shared" ref="AZ863" si="1200">-ROUND(AY851*$G863/12,2)</f>
        <v>0</v>
      </c>
      <c r="BA863" s="83">
        <f t="shared" ref="BA863" si="1201">-ROUND(AZ851*$G863/12,2)</f>
        <v>0</v>
      </c>
      <c r="BB863" s="83">
        <f t="shared" ref="BB863" si="1202">-ROUND(BA851*$G863/12,2)</f>
        <v>0</v>
      </c>
      <c r="BC863" s="83">
        <f t="shared" ref="BC863" si="1203">-ROUND(BB851*$G863/12,2)</f>
        <v>0</v>
      </c>
      <c r="BD863" s="83">
        <f t="shared" ref="BD863" si="1204">-ROUND(BC851*$G863/12,2)</f>
        <v>0</v>
      </c>
      <c r="BE863" s="83">
        <f t="shared" ref="BE863" si="1205">-ROUND(BD851*$G863/12,2)</f>
        <v>0</v>
      </c>
      <c r="BF863" s="83">
        <f t="shared" ref="BF863" si="1206">-ROUND(BE851*$G863/12,2)</f>
        <v>0</v>
      </c>
      <c r="BG863" s="83">
        <f t="shared" ref="BG863" si="1207">-ROUND(BF851*$G863/12,2)</f>
        <v>0</v>
      </c>
      <c r="BH863" s="2">
        <f>SUM(AV863:BG863)</f>
        <v>0</v>
      </c>
      <c r="BI863" s="83">
        <f>-ROUND(BG851*$G863/12,2)</f>
        <v>0</v>
      </c>
      <c r="BJ863" s="83" t="e">
        <f t="shared" ref="BJ863:BT863" si="1208">-ROUND(BI851*$G863/12,2)</f>
        <v>#REF!</v>
      </c>
      <c r="BK863" s="83" t="e">
        <f t="shared" si="1208"/>
        <v>#REF!</v>
      </c>
      <c r="BL863" s="83" t="e">
        <f t="shared" si="1208"/>
        <v>#REF!</v>
      </c>
      <c r="BM863" s="83" t="e">
        <f t="shared" si="1208"/>
        <v>#REF!</v>
      </c>
      <c r="BN863" s="83" t="e">
        <f t="shared" si="1208"/>
        <v>#REF!</v>
      </c>
      <c r="BO863" s="83" t="e">
        <f t="shared" si="1208"/>
        <v>#REF!</v>
      </c>
      <c r="BP863" s="83" t="e">
        <f t="shared" si="1208"/>
        <v>#REF!</v>
      </c>
      <c r="BQ863" s="83" t="e">
        <f t="shared" si="1208"/>
        <v>#REF!</v>
      </c>
      <c r="BR863" s="83" t="e">
        <f t="shared" si="1208"/>
        <v>#REF!</v>
      </c>
      <c r="BS863" s="83" t="e">
        <f t="shared" si="1208"/>
        <v>#REF!</v>
      </c>
      <c r="BT863" s="83" t="e">
        <f t="shared" si="1208"/>
        <v>#REF!</v>
      </c>
      <c r="BU863" s="2" t="e">
        <f>SUM(BI863:BT863)</f>
        <v>#REF!</v>
      </c>
      <c r="BV863" s="83" t="e">
        <f>-ROUND(BT851*$G863/12,2)</f>
        <v>#REF!</v>
      </c>
      <c r="BW863" s="83" t="e">
        <f t="shared" ref="BW863:CG863" si="1209">-ROUND(BV851*$G863/12,2)</f>
        <v>#REF!</v>
      </c>
      <c r="BX863" s="83" t="e">
        <f t="shared" si="1209"/>
        <v>#REF!</v>
      </c>
      <c r="BY863" s="83" t="e">
        <f t="shared" si="1209"/>
        <v>#REF!</v>
      </c>
      <c r="BZ863" s="83" t="e">
        <f t="shared" si="1209"/>
        <v>#REF!</v>
      </c>
      <c r="CA863" s="83" t="e">
        <f t="shared" si="1209"/>
        <v>#REF!</v>
      </c>
      <c r="CB863" s="83" t="e">
        <f t="shared" si="1209"/>
        <v>#REF!</v>
      </c>
      <c r="CC863" s="83" t="e">
        <f t="shared" si="1209"/>
        <v>#REF!</v>
      </c>
      <c r="CD863" s="83" t="e">
        <f t="shared" si="1209"/>
        <v>#REF!</v>
      </c>
      <c r="CE863" s="83" t="e">
        <f t="shared" si="1209"/>
        <v>#REF!</v>
      </c>
      <c r="CF863" s="83" t="e">
        <f t="shared" si="1209"/>
        <v>#REF!</v>
      </c>
      <c r="CG863" s="83" t="e">
        <f t="shared" si="1209"/>
        <v>#REF!</v>
      </c>
      <c r="CH863" s="2" t="e">
        <f>SUM(BV863:CG863)</f>
        <v>#REF!</v>
      </c>
      <c r="CI863" s="83" t="e">
        <f>-ROUND(CG851*$G863/12,2)</f>
        <v>#REF!</v>
      </c>
      <c r="CJ863" s="83" t="e">
        <f t="shared" ref="CJ863:CT863" si="1210">-ROUND(CI851*$G863/12,2)</f>
        <v>#REF!</v>
      </c>
      <c r="CK863" s="83" t="e">
        <f t="shared" si="1210"/>
        <v>#REF!</v>
      </c>
      <c r="CL863" s="83" t="e">
        <f t="shared" si="1210"/>
        <v>#REF!</v>
      </c>
      <c r="CM863" s="83" t="e">
        <f t="shared" si="1210"/>
        <v>#REF!</v>
      </c>
      <c r="CN863" s="83" t="e">
        <f t="shared" si="1210"/>
        <v>#REF!</v>
      </c>
      <c r="CO863" s="83" t="e">
        <f t="shared" si="1210"/>
        <v>#REF!</v>
      </c>
      <c r="CP863" s="83" t="e">
        <f t="shared" si="1210"/>
        <v>#REF!</v>
      </c>
      <c r="CQ863" s="83" t="e">
        <f t="shared" si="1210"/>
        <v>#REF!</v>
      </c>
      <c r="CR863" s="83" t="e">
        <f t="shared" si="1210"/>
        <v>#REF!</v>
      </c>
      <c r="CS863" s="83" t="e">
        <f t="shared" si="1210"/>
        <v>#REF!</v>
      </c>
      <c r="CT863" s="83" t="e">
        <f t="shared" si="1210"/>
        <v>#REF!</v>
      </c>
      <c r="CU863" s="2" t="e">
        <f>SUM(CI863:CT863)</f>
        <v>#REF!</v>
      </c>
      <c r="CV863" s="83" t="e">
        <f>-ROUND(CT851*$G863/12,2)</f>
        <v>#REF!</v>
      </c>
      <c r="CW863" s="83" t="e">
        <f t="shared" ref="CW863:DG863" si="1211">-ROUND(CV851*$G863/12,2)</f>
        <v>#REF!</v>
      </c>
      <c r="CX863" s="83" t="e">
        <f t="shared" si="1211"/>
        <v>#REF!</v>
      </c>
      <c r="CY863" s="83" t="e">
        <f t="shared" si="1211"/>
        <v>#REF!</v>
      </c>
      <c r="CZ863" s="83" t="e">
        <f t="shared" si="1211"/>
        <v>#REF!</v>
      </c>
      <c r="DA863" s="83" t="e">
        <f t="shared" si="1211"/>
        <v>#REF!</v>
      </c>
      <c r="DB863" s="83" t="e">
        <f t="shared" si="1211"/>
        <v>#REF!</v>
      </c>
      <c r="DC863" s="83" t="e">
        <f t="shared" si="1211"/>
        <v>#REF!</v>
      </c>
      <c r="DD863" s="83" t="e">
        <f t="shared" si="1211"/>
        <v>#REF!</v>
      </c>
      <c r="DE863" s="83" t="e">
        <f t="shared" si="1211"/>
        <v>#REF!</v>
      </c>
      <c r="DF863" s="83" t="e">
        <f t="shared" si="1211"/>
        <v>#REF!</v>
      </c>
      <c r="DG863" s="83" t="e">
        <f t="shared" si="1211"/>
        <v>#REF!</v>
      </c>
      <c r="DH863" s="2" t="e">
        <f>SUM(CV863:DG863)</f>
        <v>#REF!</v>
      </c>
      <c r="DI863" s="83" t="e">
        <f>-ROUND(DG851*$G863/12,2)</f>
        <v>#REF!</v>
      </c>
      <c r="DJ863" s="83" t="e">
        <f t="shared" ref="DJ863:DT863" si="1212">-ROUND(DI851*$G863/12,2)</f>
        <v>#REF!</v>
      </c>
      <c r="DK863" s="83" t="e">
        <f t="shared" si="1212"/>
        <v>#REF!</v>
      </c>
      <c r="DL863" s="83" t="e">
        <f t="shared" si="1212"/>
        <v>#REF!</v>
      </c>
      <c r="DM863" s="83" t="e">
        <f t="shared" si="1212"/>
        <v>#REF!</v>
      </c>
      <c r="DN863" s="83" t="e">
        <f t="shared" si="1212"/>
        <v>#REF!</v>
      </c>
      <c r="DO863" s="83" t="e">
        <f t="shared" si="1212"/>
        <v>#REF!</v>
      </c>
      <c r="DP863" s="83" t="e">
        <f t="shared" si="1212"/>
        <v>#REF!</v>
      </c>
      <c r="DQ863" s="83" t="e">
        <f t="shared" si="1212"/>
        <v>#REF!</v>
      </c>
      <c r="DR863" s="83" t="e">
        <f t="shared" si="1212"/>
        <v>#REF!</v>
      </c>
      <c r="DS863" s="83" t="e">
        <f t="shared" si="1212"/>
        <v>#REF!</v>
      </c>
      <c r="DT863" s="83" t="e">
        <f t="shared" si="1212"/>
        <v>#REF!</v>
      </c>
      <c r="DU863" s="2" t="e">
        <f>SUM(DI863:DT863)</f>
        <v>#REF!</v>
      </c>
      <c r="DV863" s="83" t="e">
        <f>-ROUND(DT851*$G863/12,2)</f>
        <v>#REF!</v>
      </c>
      <c r="DW863" s="83" t="e">
        <f t="shared" ref="DW863:EG863" si="1213">-ROUND(DV851*$G863/12,2)</f>
        <v>#REF!</v>
      </c>
      <c r="DX863" s="83" t="e">
        <f t="shared" si="1213"/>
        <v>#REF!</v>
      </c>
      <c r="DY863" s="83" t="e">
        <f t="shared" si="1213"/>
        <v>#REF!</v>
      </c>
      <c r="DZ863" s="83" t="e">
        <f t="shared" si="1213"/>
        <v>#REF!</v>
      </c>
      <c r="EA863" s="83" t="e">
        <f t="shared" si="1213"/>
        <v>#REF!</v>
      </c>
      <c r="EB863" s="83" t="e">
        <f t="shared" si="1213"/>
        <v>#REF!</v>
      </c>
      <c r="EC863" s="83" t="e">
        <f t="shared" si="1213"/>
        <v>#REF!</v>
      </c>
      <c r="ED863" s="83" t="e">
        <f t="shared" si="1213"/>
        <v>#REF!</v>
      </c>
      <c r="EE863" s="83" t="e">
        <f t="shared" si="1213"/>
        <v>#REF!</v>
      </c>
      <c r="EF863" s="83" t="e">
        <f t="shared" si="1213"/>
        <v>#REF!</v>
      </c>
      <c r="EG863" s="83" t="e">
        <f t="shared" si="1213"/>
        <v>#REF!</v>
      </c>
      <c r="EH863" s="2" t="e">
        <f>SUM(DV863:EG863)</f>
        <v>#REF!</v>
      </c>
      <c r="EI863" s="2" t="e">
        <f t="shared" ref="EI863:EI870" si="1214">EH863+DU863+DH863+CU863+CH863+BU863+BH863+AU863+AH863+U863</f>
        <v>#REF!</v>
      </c>
    </row>
    <row r="864" spans="1:139" ht="15.75" hidden="1" outlineLevel="1" x14ac:dyDescent="0.25">
      <c r="D864" s="2" t="str">
        <f>D852</f>
        <v>PMO</v>
      </c>
      <c r="E864" s="161"/>
      <c r="F864" s="90" t="s">
        <v>166</v>
      </c>
      <c r="G864" s="149"/>
      <c r="I864" s="83">
        <f>-ROUND(H852*$G864/12,2)</f>
        <v>0</v>
      </c>
      <c r="J864" s="83">
        <f t="shared" ref="J864:T864" si="1215">-ROUND(I852*$G864/12,2)</f>
        <v>0</v>
      </c>
      <c r="K864" s="83">
        <f t="shared" si="1215"/>
        <v>0</v>
      </c>
      <c r="L864" s="83">
        <f t="shared" si="1215"/>
        <v>0</v>
      </c>
      <c r="M864" s="83">
        <f t="shared" si="1215"/>
        <v>0</v>
      </c>
      <c r="N864" s="83">
        <f t="shared" si="1215"/>
        <v>0</v>
      </c>
      <c r="O864" s="83">
        <f t="shared" si="1215"/>
        <v>0</v>
      </c>
      <c r="P864" s="83">
        <f t="shared" si="1215"/>
        <v>0</v>
      </c>
      <c r="Q864" s="83">
        <f t="shared" si="1215"/>
        <v>0</v>
      </c>
      <c r="R864" s="83">
        <f t="shared" si="1215"/>
        <v>0</v>
      </c>
      <c r="S864" s="83">
        <f t="shared" si="1215"/>
        <v>0</v>
      </c>
      <c r="T864" s="83">
        <f t="shared" si="1215"/>
        <v>0</v>
      </c>
      <c r="U864" s="183">
        <f t="shared" ref="U864:U870" si="1216">SUM(I864:T864)</f>
        <v>0</v>
      </c>
      <c r="V864" s="83"/>
      <c r="W864" s="83"/>
      <c r="X864" s="83"/>
      <c r="Y864" s="83"/>
      <c r="Z864" s="83"/>
      <c r="AA864" s="83"/>
      <c r="AB864" s="83"/>
      <c r="AC864" s="83"/>
      <c r="AD864" s="83"/>
      <c r="AE864" s="83"/>
      <c r="AF864" s="83"/>
      <c r="AG864" s="83"/>
      <c r="AI864" s="83"/>
      <c r="AJ864" s="83"/>
      <c r="AK864" s="83"/>
      <c r="AL864" s="83"/>
      <c r="AM864" s="83"/>
      <c r="AN864" s="83"/>
      <c r="AO864" s="83"/>
      <c r="AP864" s="83"/>
      <c r="AQ864" s="83"/>
      <c r="AR864" s="83"/>
      <c r="AS864" s="83"/>
      <c r="AT864" s="83"/>
      <c r="AU864" s="155"/>
      <c r="AV864" s="83"/>
      <c r="AW864" s="83"/>
      <c r="AX864" s="83"/>
      <c r="AY864" s="83"/>
      <c r="AZ864" s="83"/>
      <c r="BA864" s="83"/>
      <c r="BB864" s="83"/>
      <c r="BC864" s="83"/>
      <c r="BD864" s="83"/>
      <c r="BE864" s="83"/>
      <c r="BF864" s="83"/>
      <c r="BG864" s="83"/>
      <c r="BI864" s="83"/>
      <c r="BJ864" s="83"/>
      <c r="BK864" s="83"/>
      <c r="BL864" s="83"/>
      <c r="BM864" s="83"/>
      <c r="BN864" s="83"/>
      <c r="BO864" s="83"/>
      <c r="BP864" s="83"/>
      <c r="BQ864" s="83"/>
      <c r="BR864" s="83"/>
      <c r="BS864" s="83"/>
      <c r="BT864" s="83"/>
      <c r="BV864" s="83"/>
      <c r="BW864" s="83"/>
      <c r="BX864" s="83"/>
      <c r="BY864" s="83"/>
      <c r="BZ864" s="83"/>
      <c r="CA864" s="83"/>
      <c r="CB864" s="83"/>
      <c r="CC864" s="83"/>
      <c r="CD864" s="83"/>
      <c r="CE864" s="83"/>
      <c r="CF864" s="83"/>
      <c r="CG864" s="83"/>
      <c r="CI864" s="83"/>
      <c r="CJ864" s="83"/>
      <c r="CK864" s="83"/>
      <c r="CL864" s="83"/>
      <c r="CM864" s="83"/>
      <c r="CN864" s="83"/>
      <c r="CO864" s="83"/>
      <c r="CP864" s="83"/>
      <c r="CQ864" s="83"/>
      <c r="CR864" s="83"/>
      <c r="CS864" s="83"/>
      <c r="CT864" s="83"/>
      <c r="CV864" s="83"/>
      <c r="CW864" s="83"/>
      <c r="CX864" s="83"/>
      <c r="CY864" s="83"/>
      <c r="CZ864" s="83"/>
      <c r="DA864" s="83"/>
      <c r="DB864" s="83"/>
      <c r="DC864" s="83"/>
      <c r="DD864" s="83"/>
      <c r="DE864" s="83"/>
      <c r="DF864" s="83"/>
      <c r="DG864" s="83"/>
      <c r="DI864" s="83"/>
      <c r="DJ864" s="83"/>
      <c r="DK864" s="83"/>
      <c r="DL864" s="83"/>
      <c r="DM864" s="83"/>
      <c r="DN864" s="83"/>
      <c r="DO864" s="83"/>
      <c r="DP864" s="83"/>
      <c r="DQ864" s="83"/>
      <c r="DR864" s="83"/>
      <c r="DS864" s="83"/>
      <c r="DT864" s="83"/>
      <c r="DV864" s="83"/>
      <c r="DW864" s="83"/>
      <c r="DX864" s="83"/>
      <c r="DY864" s="83"/>
      <c r="DZ864" s="83"/>
      <c r="EA864" s="83"/>
      <c r="EB864" s="83"/>
      <c r="EC864" s="83"/>
      <c r="ED864" s="83"/>
      <c r="EE864" s="83"/>
      <c r="EF864" s="83"/>
      <c r="EG864" s="83"/>
    </row>
    <row r="865" spans="1:139" ht="15.75" hidden="1" outlineLevel="1" x14ac:dyDescent="0.25">
      <c r="A865" s="2">
        <v>2</v>
      </c>
      <c r="B865" s="1" t="str">
        <f>B853</f>
        <v>FP</v>
      </c>
      <c r="C865" s="1"/>
      <c r="D865" s="1"/>
      <c r="E865" s="81" t="str">
        <f>E853</f>
        <v>FP Name</v>
      </c>
      <c r="F865" s="90"/>
      <c r="G865" s="149"/>
      <c r="I865" s="183">
        <f>I866</f>
        <v>0</v>
      </c>
      <c r="J865" s="183">
        <f t="shared" ref="J865:T865" si="1217">J866</f>
        <v>0</v>
      </c>
      <c r="K865" s="183">
        <f t="shared" si="1217"/>
        <v>0</v>
      </c>
      <c r="L865" s="183">
        <f t="shared" si="1217"/>
        <v>0</v>
      </c>
      <c r="M865" s="183">
        <f t="shared" si="1217"/>
        <v>0</v>
      </c>
      <c r="N865" s="183">
        <f t="shared" si="1217"/>
        <v>0</v>
      </c>
      <c r="O865" s="183">
        <f t="shared" si="1217"/>
        <v>0</v>
      </c>
      <c r="P865" s="183">
        <f t="shared" si="1217"/>
        <v>0</v>
      </c>
      <c r="Q865" s="183">
        <f t="shared" si="1217"/>
        <v>0</v>
      </c>
      <c r="R865" s="183">
        <f t="shared" si="1217"/>
        <v>0</v>
      </c>
      <c r="S865" s="183">
        <f t="shared" si="1217"/>
        <v>0</v>
      </c>
      <c r="T865" s="183">
        <f t="shared" si="1217"/>
        <v>0</v>
      </c>
      <c r="U865" s="183">
        <f t="shared" si="1216"/>
        <v>0</v>
      </c>
      <c r="V865" s="83">
        <f>-ROUND(T853*$G865/12,2)</f>
        <v>0</v>
      </c>
      <c r="W865" s="83">
        <f t="shared" ref="W865:AG865" si="1218">-ROUND(V853*$G865/12,2)</f>
        <v>0</v>
      </c>
      <c r="X865" s="83">
        <f t="shared" si="1218"/>
        <v>0</v>
      </c>
      <c r="Y865" s="83">
        <f t="shared" si="1218"/>
        <v>0</v>
      </c>
      <c r="Z865" s="83">
        <f t="shared" si="1218"/>
        <v>0</v>
      </c>
      <c r="AA865" s="83">
        <f t="shared" si="1218"/>
        <v>0</v>
      </c>
      <c r="AB865" s="83">
        <f t="shared" si="1218"/>
        <v>0</v>
      </c>
      <c r="AC865" s="83">
        <f t="shared" si="1218"/>
        <v>0</v>
      </c>
      <c r="AD865" s="83">
        <f t="shared" si="1218"/>
        <v>0</v>
      </c>
      <c r="AE865" s="83">
        <f t="shared" si="1218"/>
        <v>0</v>
      </c>
      <c r="AF865" s="83">
        <f t="shared" si="1218"/>
        <v>0</v>
      </c>
      <c r="AG865" s="83">
        <f t="shared" si="1218"/>
        <v>0</v>
      </c>
      <c r="AH865" s="155">
        <f>SUM(V865:AG865)</f>
        <v>0</v>
      </c>
      <c r="AI865" s="83">
        <f>-ROUND(AG853*$G865/12,2)</f>
        <v>0</v>
      </c>
      <c r="AJ865" s="83">
        <f t="shared" ref="AJ865:AT865" si="1219">-ROUND(AI853*$G865/12,2)</f>
        <v>0</v>
      </c>
      <c r="AK865" s="83">
        <f t="shared" si="1219"/>
        <v>0</v>
      </c>
      <c r="AL865" s="83">
        <f t="shared" si="1219"/>
        <v>0</v>
      </c>
      <c r="AM865" s="83">
        <f t="shared" si="1219"/>
        <v>0</v>
      </c>
      <c r="AN865" s="83">
        <f t="shared" si="1219"/>
        <v>0</v>
      </c>
      <c r="AO865" s="83">
        <f t="shared" si="1219"/>
        <v>0</v>
      </c>
      <c r="AP865" s="83">
        <f t="shared" si="1219"/>
        <v>0</v>
      </c>
      <c r="AQ865" s="83">
        <f t="shared" si="1219"/>
        <v>0</v>
      </c>
      <c r="AR865" s="83">
        <f t="shared" si="1219"/>
        <v>0</v>
      </c>
      <c r="AS865" s="83">
        <f t="shared" si="1219"/>
        <v>0</v>
      </c>
      <c r="AT865" s="83">
        <f t="shared" si="1219"/>
        <v>0</v>
      </c>
      <c r="AU865" s="155">
        <f>SUM(AI865:AT865)</f>
        <v>0</v>
      </c>
      <c r="AV865" s="83">
        <f>-ROUND(AT853*$G865/12,2)</f>
        <v>0</v>
      </c>
      <c r="AW865" s="83">
        <f t="shared" ref="AW865" si="1220">-ROUND(AV853*$G865/12,2)</f>
        <v>0</v>
      </c>
      <c r="AX865" s="83">
        <f t="shared" ref="AX865" si="1221">-ROUND(AW853*$G865/12,2)</f>
        <v>0</v>
      </c>
      <c r="AY865" s="83">
        <f t="shared" ref="AY865" si="1222">-ROUND(AX853*$G865/12,2)</f>
        <v>0</v>
      </c>
      <c r="AZ865" s="83">
        <f t="shared" ref="AZ865" si="1223">-ROUND(AY853*$G865/12,2)</f>
        <v>0</v>
      </c>
      <c r="BA865" s="83">
        <f t="shared" ref="BA865" si="1224">-ROUND(AZ853*$G865/12,2)</f>
        <v>0</v>
      </c>
      <c r="BB865" s="83">
        <f t="shared" ref="BB865" si="1225">-ROUND(BA853*$G865/12,2)</f>
        <v>0</v>
      </c>
      <c r="BC865" s="83">
        <f t="shared" ref="BC865" si="1226">-ROUND(BB853*$G865/12,2)</f>
        <v>0</v>
      </c>
      <c r="BD865" s="83">
        <f t="shared" ref="BD865" si="1227">-ROUND(BC853*$G865/12,2)</f>
        <v>0</v>
      </c>
      <c r="BE865" s="83">
        <f t="shared" ref="BE865" si="1228">-ROUND(BD853*$G865/12,2)</f>
        <v>0</v>
      </c>
      <c r="BF865" s="83">
        <f t="shared" ref="BF865" si="1229">-ROUND(BE853*$G865/12,2)</f>
        <v>0</v>
      </c>
      <c r="BG865" s="83">
        <f t="shared" ref="BG865" si="1230">-ROUND(BF853*$G865/12,2)</f>
        <v>0</v>
      </c>
      <c r="BH865" s="2">
        <f>SUM(AV865:BG865)</f>
        <v>0</v>
      </c>
      <c r="BI865" s="83">
        <f>-ROUND(BG853*$G865/12,2)</f>
        <v>0</v>
      </c>
      <c r="BJ865" s="83" t="e">
        <f t="shared" ref="BJ865:BT865" si="1231">-ROUND(BI853*$G865/12,2)</f>
        <v>#REF!</v>
      </c>
      <c r="BK865" s="83" t="e">
        <f t="shared" si="1231"/>
        <v>#REF!</v>
      </c>
      <c r="BL865" s="83" t="e">
        <f t="shared" si="1231"/>
        <v>#REF!</v>
      </c>
      <c r="BM865" s="83" t="e">
        <f t="shared" si="1231"/>
        <v>#REF!</v>
      </c>
      <c r="BN865" s="83" t="e">
        <f t="shared" si="1231"/>
        <v>#REF!</v>
      </c>
      <c r="BO865" s="83" t="e">
        <f t="shared" si="1231"/>
        <v>#REF!</v>
      </c>
      <c r="BP865" s="83" t="e">
        <f t="shared" si="1231"/>
        <v>#REF!</v>
      </c>
      <c r="BQ865" s="83" t="e">
        <f t="shared" si="1231"/>
        <v>#REF!</v>
      </c>
      <c r="BR865" s="83" t="e">
        <f t="shared" si="1231"/>
        <v>#REF!</v>
      </c>
      <c r="BS865" s="83" t="e">
        <f t="shared" si="1231"/>
        <v>#REF!</v>
      </c>
      <c r="BT865" s="83" t="e">
        <f t="shared" si="1231"/>
        <v>#REF!</v>
      </c>
      <c r="BU865" s="2" t="e">
        <f>SUM(BI865:BT865)</f>
        <v>#REF!</v>
      </c>
      <c r="BV865" s="83" t="e">
        <f>-ROUND(BT853*$G865/12,2)</f>
        <v>#REF!</v>
      </c>
      <c r="BW865" s="83" t="e">
        <f t="shared" ref="BW865:CG865" si="1232">-ROUND(BV853*$G865/12,2)</f>
        <v>#REF!</v>
      </c>
      <c r="BX865" s="83" t="e">
        <f t="shared" si="1232"/>
        <v>#REF!</v>
      </c>
      <c r="BY865" s="83" t="e">
        <f t="shared" si="1232"/>
        <v>#REF!</v>
      </c>
      <c r="BZ865" s="83" t="e">
        <f t="shared" si="1232"/>
        <v>#REF!</v>
      </c>
      <c r="CA865" s="83" t="e">
        <f t="shared" si="1232"/>
        <v>#REF!</v>
      </c>
      <c r="CB865" s="83" t="e">
        <f t="shared" si="1232"/>
        <v>#REF!</v>
      </c>
      <c r="CC865" s="83" t="e">
        <f t="shared" si="1232"/>
        <v>#REF!</v>
      </c>
      <c r="CD865" s="83" t="e">
        <f t="shared" si="1232"/>
        <v>#REF!</v>
      </c>
      <c r="CE865" s="83" t="e">
        <f t="shared" si="1232"/>
        <v>#REF!</v>
      </c>
      <c r="CF865" s="83" t="e">
        <f t="shared" si="1232"/>
        <v>#REF!</v>
      </c>
      <c r="CG865" s="83" t="e">
        <f t="shared" si="1232"/>
        <v>#REF!</v>
      </c>
      <c r="CH865" s="2" t="e">
        <f>SUM(BV865:CG865)</f>
        <v>#REF!</v>
      </c>
      <c r="CI865" s="83" t="e">
        <f>-ROUND(CG853*$G865/12,2)</f>
        <v>#REF!</v>
      </c>
      <c r="CJ865" s="83" t="e">
        <f t="shared" ref="CJ865:CT865" si="1233">-ROUND(CI853*$G865/12,2)</f>
        <v>#REF!</v>
      </c>
      <c r="CK865" s="83" t="e">
        <f t="shared" si="1233"/>
        <v>#REF!</v>
      </c>
      <c r="CL865" s="83" t="e">
        <f t="shared" si="1233"/>
        <v>#REF!</v>
      </c>
      <c r="CM865" s="83" t="e">
        <f t="shared" si="1233"/>
        <v>#REF!</v>
      </c>
      <c r="CN865" s="83" t="e">
        <f t="shared" si="1233"/>
        <v>#REF!</v>
      </c>
      <c r="CO865" s="83" t="e">
        <f t="shared" si="1233"/>
        <v>#REF!</v>
      </c>
      <c r="CP865" s="83" t="e">
        <f t="shared" si="1233"/>
        <v>#REF!</v>
      </c>
      <c r="CQ865" s="83" t="e">
        <f t="shared" si="1233"/>
        <v>#REF!</v>
      </c>
      <c r="CR865" s="83" t="e">
        <f t="shared" si="1233"/>
        <v>#REF!</v>
      </c>
      <c r="CS865" s="83" t="e">
        <f t="shared" si="1233"/>
        <v>#REF!</v>
      </c>
      <c r="CT865" s="83" t="e">
        <f t="shared" si="1233"/>
        <v>#REF!</v>
      </c>
      <c r="CU865" s="2" t="e">
        <f>SUM(CI865:CT865)</f>
        <v>#REF!</v>
      </c>
      <c r="CV865" s="83" t="e">
        <f>-ROUND(CT853*$G865/12,2)</f>
        <v>#REF!</v>
      </c>
      <c r="CW865" s="83" t="e">
        <f t="shared" ref="CW865:DG865" si="1234">-ROUND(CV853*$G865/12,2)</f>
        <v>#REF!</v>
      </c>
      <c r="CX865" s="83" t="e">
        <f t="shared" si="1234"/>
        <v>#REF!</v>
      </c>
      <c r="CY865" s="83" t="e">
        <f t="shared" si="1234"/>
        <v>#REF!</v>
      </c>
      <c r="CZ865" s="83" t="e">
        <f t="shared" si="1234"/>
        <v>#REF!</v>
      </c>
      <c r="DA865" s="83" t="e">
        <f t="shared" si="1234"/>
        <v>#REF!</v>
      </c>
      <c r="DB865" s="83" t="e">
        <f t="shared" si="1234"/>
        <v>#REF!</v>
      </c>
      <c r="DC865" s="83" t="e">
        <f t="shared" si="1234"/>
        <v>#REF!</v>
      </c>
      <c r="DD865" s="83" t="e">
        <f t="shared" si="1234"/>
        <v>#REF!</v>
      </c>
      <c r="DE865" s="83" t="e">
        <f t="shared" si="1234"/>
        <v>#REF!</v>
      </c>
      <c r="DF865" s="83" t="e">
        <f t="shared" si="1234"/>
        <v>#REF!</v>
      </c>
      <c r="DG865" s="83" t="e">
        <f t="shared" si="1234"/>
        <v>#REF!</v>
      </c>
      <c r="DH865" s="2" t="e">
        <f>SUM(CV865:DG865)</f>
        <v>#REF!</v>
      </c>
      <c r="DI865" s="83" t="e">
        <f>-ROUND(DG853*$G865/12,2)</f>
        <v>#REF!</v>
      </c>
      <c r="DJ865" s="83" t="e">
        <f t="shared" ref="DJ865:DT865" si="1235">-ROUND(DI853*$G865/12,2)</f>
        <v>#REF!</v>
      </c>
      <c r="DK865" s="83" t="e">
        <f t="shared" si="1235"/>
        <v>#REF!</v>
      </c>
      <c r="DL865" s="83" t="e">
        <f t="shared" si="1235"/>
        <v>#REF!</v>
      </c>
      <c r="DM865" s="83" t="e">
        <f t="shared" si="1235"/>
        <v>#REF!</v>
      </c>
      <c r="DN865" s="83" t="e">
        <f t="shared" si="1235"/>
        <v>#REF!</v>
      </c>
      <c r="DO865" s="83" t="e">
        <f t="shared" si="1235"/>
        <v>#REF!</v>
      </c>
      <c r="DP865" s="83" t="e">
        <f t="shared" si="1235"/>
        <v>#REF!</v>
      </c>
      <c r="DQ865" s="83" t="e">
        <f t="shared" si="1235"/>
        <v>#REF!</v>
      </c>
      <c r="DR865" s="83" t="e">
        <f t="shared" si="1235"/>
        <v>#REF!</v>
      </c>
      <c r="DS865" s="83" t="e">
        <f t="shared" si="1235"/>
        <v>#REF!</v>
      </c>
      <c r="DT865" s="83" t="e">
        <f t="shared" si="1235"/>
        <v>#REF!</v>
      </c>
      <c r="DU865" s="2" t="e">
        <f>SUM(DI865:DT865)</f>
        <v>#REF!</v>
      </c>
      <c r="DV865" s="83" t="e">
        <f>-ROUND(DT853*$G865/12,2)</f>
        <v>#REF!</v>
      </c>
      <c r="DW865" s="83" t="e">
        <f t="shared" ref="DW865:EG865" si="1236">-ROUND(DV853*$G865/12,2)</f>
        <v>#REF!</v>
      </c>
      <c r="DX865" s="83" t="e">
        <f t="shared" si="1236"/>
        <v>#REF!</v>
      </c>
      <c r="DY865" s="83" t="e">
        <f t="shared" si="1236"/>
        <v>#REF!</v>
      </c>
      <c r="DZ865" s="83" t="e">
        <f t="shared" si="1236"/>
        <v>#REF!</v>
      </c>
      <c r="EA865" s="83" t="e">
        <f t="shared" si="1236"/>
        <v>#REF!</v>
      </c>
      <c r="EB865" s="83" t="e">
        <f t="shared" si="1236"/>
        <v>#REF!</v>
      </c>
      <c r="EC865" s="83" t="e">
        <f t="shared" si="1236"/>
        <v>#REF!</v>
      </c>
      <c r="ED865" s="83" t="e">
        <f t="shared" si="1236"/>
        <v>#REF!</v>
      </c>
      <c r="EE865" s="83" t="e">
        <f t="shared" si="1236"/>
        <v>#REF!</v>
      </c>
      <c r="EF865" s="83" t="e">
        <f t="shared" si="1236"/>
        <v>#REF!</v>
      </c>
      <c r="EG865" s="83" t="e">
        <f t="shared" si="1236"/>
        <v>#REF!</v>
      </c>
      <c r="EH865" s="2" t="e">
        <f>SUM(DV865:EG865)</f>
        <v>#REF!</v>
      </c>
      <c r="EI865" s="2" t="e">
        <f t="shared" si="1214"/>
        <v>#REF!</v>
      </c>
    </row>
    <row r="866" spans="1:139" ht="15.75" hidden="1" outlineLevel="1" x14ac:dyDescent="0.25">
      <c r="D866" s="2" t="str">
        <f>D854</f>
        <v>PMO</v>
      </c>
      <c r="E866" s="161"/>
      <c r="F866" s="90" t="s">
        <v>166</v>
      </c>
      <c r="G866" s="149"/>
      <c r="I866" s="83">
        <f>-ROUND(H854*$G866/12,2)</f>
        <v>0</v>
      </c>
      <c r="J866" s="83">
        <f t="shared" ref="J866:T866" si="1237">-ROUND(I854*$G866/12,2)</f>
        <v>0</v>
      </c>
      <c r="K866" s="83">
        <f t="shared" si="1237"/>
        <v>0</v>
      </c>
      <c r="L866" s="83">
        <f t="shared" si="1237"/>
        <v>0</v>
      </c>
      <c r="M866" s="83">
        <f t="shared" si="1237"/>
        <v>0</v>
      </c>
      <c r="N866" s="83">
        <f t="shared" si="1237"/>
        <v>0</v>
      </c>
      <c r="O866" s="83">
        <f t="shared" si="1237"/>
        <v>0</v>
      </c>
      <c r="P866" s="83">
        <f t="shared" si="1237"/>
        <v>0</v>
      </c>
      <c r="Q866" s="83">
        <f t="shared" si="1237"/>
        <v>0</v>
      </c>
      <c r="R866" s="83">
        <f t="shared" si="1237"/>
        <v>0</v>
      </c>
      <c r="S866" s="83">
        <f t="shared" si="1237"/>
        <v>0</v>
      </c>
      <c r="T866" s="83">
        <f t="shared" si="1237"/>
        <v>0</v>
      </c>
      <c r="U866" s="183">
        <f t="shared" si="1216"/>
        <v>0</v>
      </c>
      <c r="V866" s="83"/>
      <c r="W866" s="83"/>
      <c r="X866" s="83"/>
      <c r="Y866" s="83"/>
      <c r="Z866" s="83"/>
      <c r="AA866" s="83"/>
      <c r="AB866" s="83"/>
      <c r="AC866" s="83"/>
      <c r="AD866" s="83"/>
      <c r="AE866" s="83"/>
      <c r="AF866" s="83"/>
      <c r="AG866" s="83"/>
      <c r="AI866" s="83"/>
      <c r="AJ866" s="83"/>
      <c r="AK866" s="83"/>
      <c r="AL866" s="83"/>
      <c r="AM866" s="83"/>
      <c r="AN866" s="83"/>
      <c r="AO866" s="83"/>
      <c r="AP866" s="83"/>
      <c r="AQ866" s="83"/>
      <c r="AR866" s="83"/>
      <c r="AS866" s="83"/>
      <c r="AT866" s="83"/>
      <c r="AU866" s="155"/>
      <c r="AV866" s="83"/>
      <c r="AW866" s="83"/>
      <c r="AX866" s="83"/>
      <c r="AY866" s="83"/>
      <c r="AZ866" s="83"/>
      <c r="BA866" s="83"/>
      <c r="BB866" s="83"/>
      <c r="BC866" s="83"/>
      <c r="BD866" s="83"/>
      <c r="BE866" s="83"/>
      <c r="BF866" s="83"/>
      <c r="BG866" s="83"/>
      <c r="BI866" s="83"/>
      <c r="BJ866" s="83"/>
      <c r="BK866" s="83"/>
      <c r="BL866" s="83"/>
      <c r="BM866" s="83"/>
      <c r="BN866" s="83"/>
      <c r="BO866" s="83"/>
      <c r="BP866" s="83"/>
      <c r="BQ866" s="83"/>
      <c r="BR866" s="83"/>
      <c r="BS866" s="83"/>
      <c r="BT866" s="83"/>
      <c r="BV866" s="83"/>
      <c r="BW866" s="83"/>
      <c r="BX866" s="83"/>
      <c r="BY866" s="83"/>
      <c r="BZ866" s="83"/>
      <c r="CA866" s="83"/>
      <c r="CB866" s="83"/>
      <c r="CC866" s="83"/>
      <c r="CD866" s="83"/>
      <c r="CE866" s="83"/>
      <c r="CF866" s="83"/>
      <c r="CG866" s="83"/>
      <c r="CI866" s="83"/>
      <c r="CJ866" s="83"/>
      <c r="CK866" s="83"/>
      <c r="CL866" s="83"/>
      <c r="CM866" s="83"/>
      <c r="CN866" s="83"/>
      <c r="CO866" s="83"/>
      <c r="CP866" s="83"/>
      <c r="CQ866" s="83"/>
      <c r="CR866" s="83"/>
      <c r="CS866" s="83"/>
      <c r="CT866" s="83"/>
      <c r="CV866" s="83"/>
      <c r="CW866" s="83"/>
      <c r="CX866" s="83"/>
      <c r="CY866" s="83"/>
      <c r="CZ866" s="83"/>
      <c r="DA866" s="83"/>
      <c r="DB866" s="83"/>
      <c r="DC866" s="83"/>
      <c r="DD866" s="83"/>
      <c r="DE866" s="83"/>
      <c r="DF866" s="83"/>
      <c r="DG866" s="83"/>
      <c r="DI866" s="83"/>
      <c r="DJ866" s="83"/>
      <c r="DK866" s="83"/>
      <c r="DL866" s="83"/>
      <c r="DM866" s="83"/>
      <c r="DN866" s="83"/>
      <c r="DO866" s="83"/>
      <c r="DP866" s="83"/>
      <c r="DQ866" s="83"/>
      <c r="DR866" s="83"/>
      <c r="DS866" s="83"/>
      <c r="DT866" s="83"/>
      <c r="DV866" s="83"/>
      <c r="DW866" s="83"/>
      <c r="DX866" s="83"/>
      <c r="DY866" s="83"/>
      <c r="DZ866" s="83"/>
      <c r="EA866" s="83"/>
      <c r="EB866" s="83"/>
      <c r="EC866" s="83"/>
      <c r="ED866" s="83"/>
      <c r="EE866" s="83"/>
      <c r="EF866" s="83"/>
      <c r="EG866" s="83"/>
    </row>
    <row r="867" spans="1:139" ht="15.75" hidden="1" outlineLevel="1" x14ac:dyDescent="0.25">
      <c r="A867" s="2">
        <v>3</v>
      </c>
      <c r="B867" s="1" t="str">
        <f>B855</f>
        <v>FP</v>
      </c>
      <c r="C867" s="1"/>
      <c r="D867" s="1"/>
      <c r="E867" s="81" t="str">
        <f>E855</f>
        <v>FP Name</v>
      </c>
      <c r="F867" s="90"/>
      <c r="G867" s="149"/>
      <c r="I867" s="183">
        <f>I868</f>
        <v>0</v>
      </c>
      <c r="J867" s="183">
        <f t="shared" ref="J867:T867" si="1238">J868</f>
        <v>0</v>
      </c>
      <c r="K867" s="183">
        <f t="shared" si="1238"/>
        <v>0</v>
      </c>
      <c r="L867" s="183">
        <f t="shared" si="1238"/>
        <v>0</v>
      </c>
      <c r="M867" s="183">
        <f t="shared" si="1238"/>
        <v>0</v>
      </c>
      <c r="N867" s="183">
        <f t="shared" si="1238"/>
        <v>0</v>
      </c>
      <c r="O867" s="183">
        <f t="shared" si="1238"/>
        <v>0</v>
      </c>
      <c r="P867" s="183">
        <f t="shared" si="1238"/>
        <v>0</v>
      </c>
      <c r="Q867" s="183">
        <f t="shared" si="1238"/>
        <v>0</v>
      </c>
      <c r="R867" s="183">
        <f t="shared" si="1238"/>
        <v>0</v>
      </c>
      <c r="S867" s="183">
        <f t="shared" si="1238"/>
        <v>0</v>
      </c>
      <c r="T867" s="183">
        <f t="shared" si="1238"/>
        <v>0</v>
      </c>
      <c r="U867" s="183">
        <f t="shared" si="1216"/>
        <v>0</v>
      </c>
      <c r="V867" s="83">
        <f>-ROUND(T855*$G867/12,2)</f>
        <v>0</v>
      </c>
      <c r="W867" s="83">
        <f t="shared" ref="W867:AG867" si="1239">-ROUND(V855*$G867/12,2)</f>
        <v>0</v>
      </c>
      <c r="X867" s="83">
        <f t="shared" si="1239"/>
        <v>0</v>
      </c>
      <c r="Y867" s="83">
        <f t="shared" si="1239"/>
        <v>0</v>
      </c>
      <c r="Z867" s="83">
        <f t="shared" si="1239"/>
        <v>0</v>
      </c>
      <c r="AA867" s="83">
        <f t="shared" si="1239"/>
        <v>0</v>
      </c>
      <c r="AB867" s="83">
        <f t="shared" si="1239"/>
        <v>0</v>
      </c>
      <c r="AC867" s="83">
        <f t="shared" si="1239"/>
        <v>0</v>
      </c>
      <c r="AD867" s="83">
        <f t="shared" si="1239"/>
        <v>0</v>
      </c>
      <c r="AE867" s="83">
        <f t="shared" si="1239"/>
        <v>0</v>
      </c>
      <c r="AF867" s="83">
        <f t="shared" si="1239"/>
        <v>0</v>
      </c>
      <c r="AG867" s="83">
        <f t="shared" si="1239"/>
        <v>0</v>
      </c>
      <c r="AH867" s="155">
        <f>SUM(V867:AG867)</f>
        <v>0</v>
      </c>
      <c r="AI867" s="83">
        <f>-ROUND(AG855*$G867/12,2)</f>
        <v>0</v>
      </c>
      <c r="AJ867" s="83">
        <f t="shared" ref="AJ867:AT867" si="1240">-ROUND(AI855*$G867/12,2)</f>
        <v>0</v>
      </c>
      <c r="AK867" s="83">
        <f t="shared" si="1240"/>
        <v>0</v>
      </c>
      <c r="AL867" s="83">
        <f t="shared" si="1240"/>
        <v>0</v>
      </c>
      <c r="AM867" s="83">
        <f t="shared" si="1240"/>
        <v>0</v>
      </c>
      <c r="AN867" s="83">
        <f t="shared" si="1240"/>
        <v>0</v>
      </c>
      <c r="AO867" s="83">
        <f t="shared" si="1240"/>
        <v>0</v>
      </c>
      <c r="AP867" s="83">
        <f t="shared" si="1240"/>
        <v>0</v>
      </c>
      <c r="AQ867" s="83">
        <f t="shared" si="1240"/>
        <v>0</v>
      </c>
      <c r="AR867" s="83">
        <f t="shared" si="1240"/>
        <v>0</v>
      </c>
      <c r="AS867" s="83">
        <f t="shared" si="1240"/>
        <v>0</v>
      </c>
      <c r="AT867" s="83">
        <f t="shared" si="1240"/>
        <v>0</v>
      </c>
      <c r="AU867" s="155">
        <f>SUM(AI867:AT867)</f>
        <v>0</v>
      </c>
      <c r="AV867" s="83">
        <f>-ROUND(AT855*$G867/12,2)</f>
        <v>0</v>
      </c>
      <c r="AW867" s="83">
        <f t="shared" ref="AW867" si="1241">-ROUND(AV855*$G867/12,2)</f>
        <v>0</v>
      </c>
      <c r="AX867" s="83">
        <f t="shared" ref="AX867" si="1242">-ROUND(AW855*$G867/12,2)</f>
        <v>0</v>
      </c>
      <c r="AY867" s="83">
        <f t="shared" ref="AY867" si="1243">-ROUND(AX855*$G867/12,2)</f>
        <v>0</v>
      </c>
      <c r="AZ867" s="83">
        <f t="shared" ref="AZ867" si="1244">-ROUND(AY855*$G867/12,2)</f>
        <v>0</v>
      </c>
      <c r="BA867" s="83">
        <f t="shared" ref="BA867" si="1245">-ROUND(AZ855*$G867/12,2)</f>
        <v>0</v>
      </c>
      <c r="BB867" s="83">
        <f t="shared" ref="BB867" si="1246">-ROUND(BA855*$G867/12,2)</f>
        <v>0</v>
      </c>
      <c r="BC867" s="83">
        <f t="shared" ref="BC867" si="1247">-ROUND(BB855*$G867/12,2)</f>
        <v>0</v>
      </c>
      <c r="BD867" s="83">
        <f t="shared" ref="BD867" si="1248">-ROUND(BC855*$G867/12,2)</f>
        <v>0</v>
      </c>
      <c r="BE867" s="83">
        <f t="shared" ref="BE867" si="1249">-ROUND(BD855*$G867/12,2)</f>
        <v>0</v>
      </c>
      <c r="BF867" s="83">
        <f t="shared" ref="BF867" si="1250">-ROUND(BE855*$G867/12,2)</f>
        <v>0</v>
      </c>
      <c r="BG867" s="83">
        <f t="shared" ref="BG867" si="1251">-ROUND(BF855*$G867/12,2)</f>
        <v>0</v>
      </c>
      <c r="BH867" s="2">
        <f>SUM(AV867:BG867)</f>
        <v>0</v>
      </c>
      <c r="BI867" s="83">
        <f>-ROUND(BG855*$G867/12,2)</f>
        <v>0</v>
      </c>
      <c r="BJ867" s="83">
        <f t="shared" ref="BJ867:BT867" si="1252">-ROUND(BI855*$G867/12,2)</f>
        <v>0</v>
      </c>
      <c r="BK867" s="83">
        <f t="shared" si="1252"/>
        <v>0</v>
      </c>
      <c r="BL867" s="83">
        <f t="shared" si="1252"/>
        <v>0</v>
      </c>
      <c r="BM867" s="83">
        <f t="shared" si="1252"/>
        <v>0</v>
      </c>
      <c r="BN867" s="83">
        <f t="shared" si="1252"/>
        <v>0</v>
      </c>
      <c r="BO867" s="83">
        <f t="shared" si="1252"/>
        <v>0</v>
      </c>
      <c r="BP867" s="83">
        <f t="shared" si="1252"/>
        <v>0</v>
      </c>
      <c r="BQ867" s="83">
        <f t="shared" si="1252"/>
        <v>0</v>
      </c>
      <c r="BR867" s="83">
        <f t="shared" si="1252"/>
        <v>0</v>
      </c>
      <c r="BS867" s="83">
        <f t="shared" si="1252"/>
        <v>0</v>
      </c>
      <c r="BT867" s="83">
        <f t="shared" si="1252"/>
        <v>0</v>
      </c>
      <c r="BU867" s="2">
        <f>SUM(BI867:BT867)</f>
        <v>0</v>
      </c>
      <c r="BV867" s="83">
        <f>-ROUND(BT855*$G867/12,2)</f>
        <v>0</v>
      </c>
      <c r="BW867" s="83">
        <f t="shared" ref="BW867:CG867" si="1253">-ROUND(BV855*$G867/12,2)</f>
        <v>0</v>
      </c>
      <c r="BX867" s="83">
        <f t="shared" si="1253"/>
        <v>0</v>
      </c>
      <c r="BY867" s="83">
        <f t="shared" si="1253"/>
        <v>0</v>
      </c>
      <c r="BZ867" s="83">
        <f t="shared" si="1253"/>
        <v>0</v>
      </c>
      <c r="CA867" s="83">
        <f t="shared" si="1253"/>
        <v>0</v>
      </c>
      <c r="CB867" s="83">
        <f t="shared" si="1253"/>
        <v>0</v>
      </c>
      <c r="CC867" s="83">
        <f t="shared" si="1253"/>
        <v>0</v>
      </c>
      <c r="CD867" s="83">
        <f t="shared" si="1253"/>
        <v>0</v>
      </c>
      <c r="CE867" s="83">
        <f t="shared" si="1253"/>
        <v>0</v>
      </c>
      <c r="CF867" s="83">
        <f t="shared" si="1253"/>
        <v>0</v>
      </c>
      <c r="CG867" s="83">
        <f t="shared" si="1253"/>
        <v>0</v>
      </c>
      <c r="CH867" s="2">
        <f>SUM(BV867:CG867)</f>
        <v>0</v>
      </c>
      <c r="CI867" s="83">
        <f>-ROUND(CG855*$G867/12,2)</f>
        <v>0</v>
      </c>
      <c r="CJ867" s="83">
        <f t="shared" ref="CJ867:CT867" si="1254">-ROUND(CI855*$G867/12,2)</f>
        <v>0</v>
      </c>
      <c r="CK867" s="83">
        <f t="shared" si="1254"/>
        <v>0</v>
      </c>
      <c r="CL867" s="83">
        <f t="shared" si="1254"/>
        <v>0</v>
      </c>
      <c r="CM867" s="83">
        <f t="shared" si="1254"/>
        <v>0</v>
      </c>
      <c r="CN867" s="83">
        <f t="shared" si="1254"/>
        <v>0</v>
      </c>
      <c r="CO867" s="83">
        <f t="shared" si="1254"/>
        <v>0</v>
      </c>
      <c r="CP867" s="83">
        <f t="shared" si="1254"/>
        <v>0</v>
      </c>
      <c r="CQ867" s="83">
        <f t="shared" si="1254"/>
        <v>0</v>
      </c>
      <c r="CR867" s="83">
        <f t="shared" si="1254"/>
        <v>0</v>
      </c>
      <c r="CS867" s="83">
        <f t="shared" si="1254"/>
        <v>0</v>
      </c>
      <c r="CT867" s="83">
        <f t="shared" si="1254"/>
        <v>0</v>
      </c>
      <c r="CU867" s="2">
        <f>SUM(CI867:CT867)</f>
        <v>0</v>
      </c>
      <c r="CV867" s="83">
        <f>-ROUND(CT855*$G867/12,2)</f>
        <v>0</v>
      </c>
      <c r="CW867" s="83">
        <f t="shared" ref="CW867:DG867" si="1255">-ROUND(CV855*$G867/12,2)</f>
        <v>0</v>
      </c>
      <c r="CX867" s="83">
        <f t="shared" si="1255"/>
        <v>0</v>
      </c>
      <c r="CY867" s="83">
        <f t="shared" si="1255"/>
        <v>0</v>
      </c>
      <c r="CZ867" s="83">
        <f t="shared" si="1255"/>
        <v>0</v>
      </c>
      <c r="DA867" s="83">
        <f t="shared" si="1255"/>
        <v>0</v>
      </c>
      <c r="DB867" s="83">
        <f t="shared" si="1255"/>
        <v>0</v>
      </c>
      <c r="DC867" s="83">
        <f t="shared" si="1255"/>
        <v>0</v>
      </c>
      <c r="DD867" s="83">
        <f t="shared" si="1255"/>
        <v>0</v>
      </c>
      <c r="DE867" s="83">
        <f t="shared" si="1255"/>
        <v>0</v>
      </c>
      <c r="DF867" s="83">
        <f t="shared" si="1255"/>
        <v>0</v>
      </c>
      <c r="DG867" s="83">
        <f t="shared" si="1255"/>
        <v>0</v>
      </c>
      <c r="DH867" s="2">
        <f>SUM(CV867:DG867)</f>
        <v>0</v>
      </c>
      <c r="DI867" s="83">
        <f>-ROUND(DG855*$G867/12,2)</f>
        <v>0</v>
      </c>
      <c r="DJ867" s="83">
        <f t="shared" ref="DJ867:DT867" si="1256">-ROUND(DI855*$G867/12,2)</f>
        <v>0</v>
      </c>
      <c r="DK867" s="83">
        <f t="shared" si="1256"/>
        <v>0</v>
      </c>
      <c r="DL867" s="83">
        <f t="shared" si="1256"/>
        <v>0</v>
      </c>
      <c r="DM867" s="83">
        <f t="shared" si="1256"/>
        <v>0</v>
      </c>
      <c r="DN867" s="83">
        <f t="shared" si="1256"/>
        <v>0</v>
      </c>
      <c r="DO867" s="83">
        <f t="shared" si="1256"/>
        <v>0</v>
      </c>
      <c r="DP867" s="83">
        <f t="shared" si="1256"/>
        <v>0</v>
      </c>
      <c r="DQ867" s="83">
        <f t="shared" si="1256"/>
        <v>0</v>
      </c>
      <c r="DR867" s="83">
        <f t="shared" si="1256"/>
        <v>0</v>
      </c>
      <c r="DS867" s="83">
        <f t="shared" si="1256"/>
        <v>0</v>
      </c>
      <c r="DT867" s="83">
        <f t="shared" si="1256"/>
        <v>0</v>
      </c>
      <c r="DU867" s="2">
        <f>SUM(DI867:DT867)</f>
        <v>0</v>
      </c>
      <c r="DV867" s="83">
        <f>-ROUND(DT855*$G867/12,2)</f>
        <v>0</v>
      </c>
      <c r="DW867" s="83">
        <f t="shared" ref="DW867:EG867" si="1257">-ROUND(DV855*$G867/12,2)</f>
        <v>0</v>
      </c>
      <c r="DX867" s="83">
        <f t="shared" si="1257"/>
        <v>0</v>
      </c>
      <c r="DY867" s="83">
        <f t="shared" si="1257"/>
        <v>0</v>
      </c>
      <c r="DZ867" s="83">
        <f t="shared" si="1257"/>
        <v>0</v>
      </c>
      <c r="EA867" s="83">
        <f t="shared" si="1257"/>
        <v>0</v>
      </c>
      <c r="EB867" s="83">
        <f t="shared" si="1257"/>
        <v>0</v>
      </c>
      <c r="EC867" s="83">
        <f t="shared" si="1257"/>
        <v>0</v>
      </c>
      <c r="ED867" s="83">
        <f t="shared" si="1257"/>
        <v>0</v>
      </c>
      <c r="EE867" s="83">
        <f t="shared" si="1257"/>
        <v>0</v>
      </c>
      <c r="EF867" s="83">
        <f t="shared" si="1257"/>
        <v>0</v>
      </c>
      <c r="EG867" s="83">
        <f t="shared" si="1257"/>
        <v>0</v>
      </c>
      <c r="EH867" s="2">
        <f>SUM(DV867:EG867)</f>
        <v>0</v>
      </c>
      <c r="EI867" s="2">
        <f t="shared" si="1214"/>
        <v>0</v>
      </c>
    </row>
    <row r="868" spans="1:139" ht="15.75" hidden="1" outlineLevel="1" x14ac:dyDescent="0.25">
      <c r="D868" s="2" t="str">
        <f>D856</f>
        <v>PMO</v>
      </c>
      <c r="E868" s="161"/>
      <c r="F868" s="90" t="s">
        <v>166</v>
      </c>
      <c r="G868" s="149"/>
      <c r="I868" s="83">
        <f>-ROUND(H856*$G868/12,2)</f>
        <v>0</v>
      </c>
      <c r="J868" s="83">
        <f t="shared" ref="J868:T868" si="1258">-ROUND(I856*$G868/12,2)</f>
        <v>0</v>
      </c>
      <c r="K868" s="83">
        <f t="shared" si="1258"/>
        <v>0</v>
      </c>
      <c r="L868" s="83">
        <f t="shared" si="1258"/>
        <v>0</v>
      </c>
      <c r="M868" s="83">
        <f t="shared" si="1258"/>
        <v>0</v>
      </c>
      <c r="N868" s="83">
        <f t="shared" si="1258"/>
        <v>0</v>
      </c>
      <c r="O868" s="83">
        <f t="shared" si="1258"/>
        <v>0</v>
      </c>
      <c r="P868" s="83">
        <f t="shared" si="1258"/>
        <v>0</v>
      </c>
      <c r="Q868" s="83">
        <f t="shared" si="1258"/>
        <v>0</v>
      </c>
      <c r="R868" s="83">
        <f t="shared" si="1258"/>
        <v>0</v>
      </c>
      <c r="S868" s="83">
        <f t="shared" si="1258"/>
        <v>0</v>
      </c>
      <c r="T868" s="83">
        <f t="shared" si="1258"/>
        <v>0</v>
      </c>
      <c r="U868" s="183">
        <f t="shared" si="1216"/>
        <v>0</v>
      </c>
      <c r="V868" s="83"/>
      <c r="W868" s="83"/>
      <c r="X868" s="83"/>
      <c r="Y868" s="83"/>
      <c r="Z868" s="83"/>
      <c r="AA868" s="83"/>
      <c r="AB868" s="83"/>
      <c r="AC868" s="83"/>
      <c r="AD868" s="83"/>
      <c r="AE868" s="83"/>
      <c r="AF868" s="83"/>
      <c r="AG868" s="83"/>
      <c r="AI868" s="83"/>
      <c r="AJ868" s="83"/>
      <c r="AK868" s="83"/>
      <c r="AL868" s="83"/>
      <c r="AM868" s="83"/>
      <c r="AN868" s="83"/>
      <c r="AO868" s="83"/>
      <c r="AP868" s="83"/>
      <c r="AQ868" s="83"/>
      <c r="AR868" s="83"/>
      <c r="AS868" s="83"/>
      <c r="AT868" s="83"/>
      <c r="AU868" s="155"/>
      <c r="AV868" s="83"/>
      <c r="AW868" s="83"/>
      <c r="AX868" s="83"/>
      <c r="AY868" s="83"/>
      <c r="AZ868" s="83"/>
      <c r="BA868" s="83"/>
      <c r="BB868" s="83"/>
      <c r="BC868" s="83"/>
      <c r="BD868" s="83"/>
      <c r="BE868" s="83"/>
      <c r="BF868" s="83"/>
      <c r="BG868" s="83"/>
      <c r="BI868" s="83"/>
      <c r="BJ868" s="83"/>
      <c r="BK868" s="83"/>
      <c r="BL868" s="83"/>
      <c r="BM868" s="83"/>
      <c r="BN868" s="83"/>
      <c r="BO868" s="83"/>
      <c r="BP868" s="83"/>
      <c r="BQ868" s="83"/>
      <c r="BR868" s="83"/>
      <c r="BS868" s="83"/>
      <c r="BT868" s="83"/>
      <c r="BV868" s="83"/>
      <c r="BW868" s="83"/>
      <c r="BX868" s="83"/>
      <c r="BY868" s="83"/>
      <c r="BZ868" s="83"/>
      <c r="CA868" s="83"/>
      <c r="CB868" s="83"/>
      <c r="CC868" s="83"/>
      <c r="CD868" s="83"/>
      <c r="CE868" s="83"/>
      <c r="CF868" s="83"/>
      <c r="CG868" s="83"/>
      <c r="CI868" s="83"/>
      <c r="CJ868" s="83"/>
      <c r="CK868" s="83"/>
      <c r="CL868" s="83"/>
      <c r="CM868" s="83"/>
      <c r="CN868" s="83"/>
      <c r="CO868" s="83"/>
      <c r="CP868" s="83"/>
      <c r="CQ868" s="83"/>
      <c r="CR868" s="83"/>
      <c r="CS868" s="83"/>
      <c r="CT868" s="83"/>
      <c r="CV868" s="83"/>
      <c r="CW868" s="83"/>
      <c r="CX868" s="83"/>
      <c r="CY868" s="83"/>
      <c r="CZ868" s="83"/>
      <c r="DA868" s="83"/>
      <c r="DB868" s="83"/>
      <c r="DC868" s="83"/>
      <c r="DD868" s="83"/>
      <c r="DE868" s="83"/>
      <c r="DF868" s="83"/>
      <c r="DG868" s="83"/>
      <c r="DI868" s="83"/>
      <c r="DJ868" s="83"/>
      <c r="DK868" s="83"/>
      <c r="DL868" s="83"/>
      <c r="DM868" s="83"/>
      <c r="DN868" s="83"/>
      <c r="DO868" s="83"/>
      <c r="DP868" s="83"/>
      <c r="DQ868" s="83"/>
      <c r="DR868" s="83"/>
      <c r="DS868" s="83"/>
      <c r="DT868" s="83"/>
      <c r="DV868" s="83"/>
      <c r="DW868" s="83"/>
      <c r="DX868" s="83"/>
      <c r="DY868" s="83"/>
      <c r="DZ868" s="83"/>
      <c r="EA868" s="83"/>
      <c r="EB868" s="83"/>
      <c r="EC868" s="83"/>
      <c r="ED868" s="83"/>
      <c r="EE868" s="83"/>
      <c r="EF868" s="83"/>
      <c r="EG868" s="83"/>
    </row>
    <row r="869" spans="1:139" ht="15.75" hidden="1" outlineLevel="1" x14ac:dyDescent="0.25">
      <c r="A869" s="2">
        <v>4</v>
      </c>
      <c r="B869" s="1" t="str">
        <f>B857</f>
        <v>FP</v>
      </c>
      <c r="C869" s="1"/>
      <c r="D869" s="1"/>
      <c r="E869" s="81" t="str">
        <f>E857</f>
        <v>FP Name</v>
      </c>
      <c r="F869" s="90"/>
      <c r="G869" s="149"/>
      <c r="I869" s="183">
        <f>I870</f>
        <v>0</v>
      </c>
      <c r="J869" s="183">
        <f t="shared" ref="J869:T869" si="1259">J870</f>
        <v>0</v>
      </c>
      <c r="K869" s="183">
        <f t="shared" si="1259"/>
        <v>0</v>
      </c>
      <c r="L869" s="183">
        <f t="shared" si="1259"/>
        <v>0</v>
      </c>
      <c r="M869" s="183">
        <f t="shared" si="1259"/>
        <v>0</v>
      </c>
      <c r="N869" s="183">
        <f t="shared" si="1259"/>
        <v>0</v>
      </c>
      <c r="O869" s="183">
        <f t="shared" si="1259"/>
        <v>0</v>
      </c>
      <c r="P869" s="183">
        <f t="shared" si="1259"/>
        <v>0</v>
      </c>
      <c r="Q869" s="183">
        <f t="shared" si="1259"/>
        <v>0</v>
      </c>
      <c r="R869" s="183">
        <f t="shared" si="1259"/>
        <v>0</v>
      </c>
      <c r="S869" s="183">
        <f t="shared" si="1259"/>
        <v>0</v>
      </c>
      <c r="T869" s="183">
        <f t="shared" si="1259"/>
        <v>0</v>
      </c>
      <c r="U869" s="183">
        <f t="shared" si="1216"/>
        <v>0</v>
      </c>
      <c r="V869" s="83">
        <f>-ROUND(T857*$G869/12,2)</f>
        <v>0</v>
      </c>
      <c r="W869" s="83">
        <f t="shared" ref="W869:AG869" si="1260">-ROUND(V857*$G869/12,2)</f>
        <v>0</v>
      </c>
      <c r="X869" s="83">
        <f t="shared" si="1260"/>
        <v>0</v>
      </c>
      <c r="Y869" s="83">
        <f t="shared" si="1260"/>
        <v>0</v>
      </c>
      <c r="Z869" s="83">
        <f t="shared" si="1260"/>
        <v>0</v>
      </c>
      <c r="AA869" s="83">
        <f t="shared" si="1260"/>
        <v>0</v>
      </c>
      <c r="AB869" s="83">
        <f t="shared" si="1260"/>
        <v>0</v>
      </c>
      <c r="AC869" s="83">
        <f t="shared" si="1260"/>
        <v>0</v>
      </c>
      <c r="AD869" s="83">
        <f t="shared" si="1260"/>
        <v>0</v>
      </c>
      <c r="AE869" s="83">
        <f t="shared" si="1260"/>
        <v>0</v>
      </c>
      <c r="AF869" s="83">
        <f t="shared" si="1260"/>
        <v>0</v>
      </c>
      <c r="AG869" s="83">
        <f t="shared" si="1260"/>
        <v>0</v>
      </c>
      <c r="AH869" s="155">
        <f t="shared" ref="AH869" si="1261">SUM(V869:AG869)</f>
        <v>0</v>
      </c>
      <c r="AI869" s="83">
        <f>-ROUND(AG857*$G869/12,2)</f>
        <v>0</v>
      </c>
      <c r="AJ869" s="83">
        <f t="shared" ref="AJ869:AT869" si="1262">-ROUND(AI857*$G869/12,2)</f>
        <v>0</v>
      </c>
      <c r="AK869" s="83">
        <f t="shared" si="1262"/>
        <v>0</v>
      </c>
      <c r="AL869" s="83">
        <f t="shared" si="1262"/>
        <v>0</v>
      </c>
      <c r="AM869" s="83">
        <f t="shared" si="1262"/>
        <v>0</v>
      </c>
      <c r="AN869" s="83">
        <f t="shared" si="1262"/>
        <v>0</v>
      </c>
      <c r="AO869" s="83">
        <f t="shared" si="1262"/>
        <v>0</v>
      </c>
      <c r="AP869" s="83">
        <f t="shared" si="1262"/>
        <v>0</v>
      </c>
      <c r="AQ869" s="83">
        <f t="shared" si="1262"/>
        <v>0</v>
      </c>
      <c r="AR869" s="83">
        <f t="shared" si="1262"/>
        <v>0</v>
      </c>
      <c r="AS869" s="83">
        <f t="shared" si="1262"/>
        <v>0</v>
      </c>
      <c r="AT869" s="83">
        <f t="shared" si="1262"/>
        <v>0</v>
      </c>
      <c r="AU869" s="155">
        <f t="shared" ref="AU869:AU870" si="1263">SUM(AI869:AT869)</f>
        <v>0</v>
      </c>
      <c r="AV869" s="83">
        <f>-ROUND(AT857*$G869/12,2)</f>
        <v>0</v>
      </c>
      <c r="AW869" s="83">
        <f t="shared" ref="AW869:AW870" si="1264">-ROUND(AV857*$G869/12,2)</f>
        <v>0</v>
      </c>
      <c r="AX869" s="83">
        <f t="shared" ref="AX869:AX870" si="1265">-ROUND(AW857*$G869/12,2)</f>
        <v>0</v>
      </c>
      <c r="AY869" s="83">
        <f t="shared" ref="AY869:AY870" si="1266">-ROUND(AX857*$G869/12,2)</f>
        <v>0</v>
      </c>
      <c r="AZ869" s="83">
        <f t="shared" ref="AZ869:AZ870" si="1267">-ROUND(AY857*$G869/12,2)</f>
        <v>0</v>
      </c>
      <c r="BA869" s="83">
        <f t="shared" ref="BA869:BA870" si="1268">-ROUND(AZ857*$G869/12,2)</f>
        <v>0</v>
      </c>
      <c r="BB869" s="83">
        <f t="shared" ref="BB869:BB870" si="1269">-ROUND(BA857*$G869/12,2)</f>
        <v>0</v>
      </c>
      <c r="BC869" s="83">
        <f t="shared" ref="BC869:BC870" si="1270">-ROUND(BB857*$G869/12,2)</f>
        <v>0</v>
      </c>
      <c r="BD869" s="83">
        <f t="shared" ref="BD869:BD870" si="1271">-ROUND(BC857*$G869/12,2)</f>
        <v>0</v>
      </c>
      <c r="BE869" s="83">
        <f t="shared" ref="BE869:BE870" si="1272">-ROUND(BD857*$G869/12,2)</f>
        <v>0</v>
      </c>
      <c r="BF869" s="83">
        <f t="shared" ref="BF869:BF870" si="1273">-ROUND(BE857*$G869/12,2)</f>
        <v>0</v>
      </c>
      <c r="BG869" s="83">
        <f t="shared" ref="BG869:BG870" si="1274">-ROUND(BF857*$G869/12,2)</f>
        <v>0</v>
      </c>
      <c r="BH869" s="2">
        <f t="shared" ref="BH869:BH870" si="1275">SUM(AV869:BG869)</f>
        <v>0</v>
      </c>
      <c r="BI869" s="83">
        <f>-ROUND(BG857*$G869/12,2)</f>
        <v>0</v>
      </c>
      <c r="BJ869" s="83" t="e">
        <f t="shared" ref="BJ869:BT869" si="1276">-ROUND(BI857*$G869/12,2)</f>
        <v>#REF!</v>
      </c>
      <c r="BK869" s="83" t="e">
        <f t="shared" si="1276"/>
        <v>#REF!</v>
      </c>
      <c r="BL869" s="83" t="e">
        <f t="shared" si="1276"/>
        <v>#REF!</v>
      </c>
      <c r="BM869" s="83" t="e">
        <f t="shared" si="1276"/>
        <v>#REF!</v>
      </c>
      <c r="BN869" s="83" t="e">
        <f t="shared" si="1276"/>
        <v>#REF!</v>
      </c>
      <c r="BO869" s="83" t="e">
        <f t="shared" si="1276"/>
        <v>#REF!</v>
      </c>
      <c r="BP869" s="83" t="e">
        <f t="shared" si="1276"/>
        <v>#REF!</v>
      </c>
      <c r="BQ869" s="83" t="e">
        <f t="shared" si="1276"/>
        <v>#REF!</v>
      </c>
      <c r="BR869" s="83" t="e">
        <f t="shared" si="1276"/>
        <v>#REF!</v>
      </c>
      <c r="BS869" s="83" t="e">
        <f t="shared" si="1276"/>
        <v>#REF!</v>
      </c>
      <c r="BT869" s="83" t="e">
        <f t="shared" si="1276"/>
        <v>#REF!</v>
      </c>
      <c r="BU869" s="2" t="e">
        <f t="shared" ref="BU869:BU870" si="1277">SUM(BI869:BT869)</f>
        <v>#REF!</v>
      </c>
      <c r="BV869" s="83" t="e">
        <f>-ROUND(BT857*$G869/12,2)</f>
        <v>#REF!</v>
      </c>
      <c r="BW869" s="83" t="e">
        <f t="shared" ref="BW869:CG869" si="1278">-ROUND(BV857*$G869/12,2)</f>
        <v>#REF!</v>
      </c>
      <c r="BX869" s="83" t="e">
        <f t="shared" si="1278"/>
        <v>#REF!</v>
      </c>
      <c r="BY869" s="83" t="e">
        <f t="shared" si="1278"/>
        <v>#REF!</v>
      </c>
      <c r="BZ869" s="83" t="e">
        <f t="shared" si="1278"/>
        <v>#REF!</v>
      </c>
      <c r="CA869" s="83" t="e">
        <f t="shared" si="1278"/>
        <v>#REF!</v>
      </c>
      <c r="CB869" s="83" t="e">
        <f t="shared" si="1278"/>
        <v>#REF!</v>
      </c>
      <c r="CC869" s="83" t="e">
        <f t="shared" si="1278"/>
        <v>#REF!</v>
      </c>
      <c r="CD869" s="83" t="e">
        <f t="shared" si="1278"/>
        <v>#REF!</v>
      </c>
      <c r="CE869" s="83" t="e">
        <f t="shared" si="1278"/>
        <v>#REF!</v>
      </c>
      <c r="CF869" s="83" t="e">
        <f t="shared" si="1278"/>
        <v>#REF!</v>
      </c>
      <c r="CG869" s="83" t="e">
        <f t="shared" si="1278"/>
        <v>#REF!</v>
      </c>
      <c r="CH869" s="2" t="e">
        <f t="shared" ref="CH869:CH870" si="1279">SUM(BV869:CG869)</f>
        <v>#REF!</v>
      </c>
      <c r="CI869" s="83" t="e">
        <f>-ROUND(CG857*$G869/12,2)</f>
        <v>#REF!</v>
      </c>
      <c r="CJ869" s="83" t="e">
        <f t="shared" ref="CJ869:CT869" si="1280">-ROUND(CI857*$G869/12,2)</f>
        <v>#REF!</v>
      </c>
      <c r="CK869" s="83" t="e">
        <f t="shared" si="1280"/>
        <v>#REF!</v>
      </c>
      <c r="CL869" s="83" t="e">
        <f t="shared" si="1280"/>
        <v>#REF!</v>
      </c>
      <c r="CM869" s="83" t="e">
        <f t="shared" si="1280"/>
        <v>#REF!</v>
      </c>
      <c r="CN869" s="83" t="e">
        <f t="shared" si="1280"/>
        <v>#REF!</v>
      </c>
      <c r="CO869" s="83" t="e">
        <f t="shared" si="1280"/>
        <v>#REF!</v>
      </c>
      <c r="CP869" s="83" t="e">
        <f t="shared" si="1280"/>
        <v>#REF!</v>
      </c>
      <c r="CQ869" s="83" t="e">
        <f t="shared" si="1280"/>
        <v>#REF!</v>
      </c>
      <c r="CR869" s="83" t="e">
        <f t="shared" si="1280"/>
        <v>#REF!</v>
      </c>
      <c r="CS869" s="83" t="e">
        <f t="shared" si="1280"/>
        <v>#REF!</v>
      </c>
      <c r="CT869" s="83" t="e">
        <f t="shared" si="1280"/>
        <v>#REF!</v>
      </c>
      <c r="CU869" s="2" t="e">
        <f t="shared" ref="CU869:CU870" si="1281">SUM(CI869:CT869)</f>
        <v>#REF!</v>
      </c>
      <c r="CV869" s="83" t="e">
        <f>-ROUND(CT857*$G869/12,2)</f>
        <v>#REF!</v>
      </c>
      <c r="CW869" s="83" t="e">
        <f t="shared" ref="CW869:DG869" si="1282">-ROUND(CV857*$G869/12,2)</f>
        <v>#REF!</v>
      </c>
      <c r="CX869" s="83" t="e">
        <f t="shared" si="1282"/>
        <v>#REF!</v>
      </c>
      <c r="CY869" s="83" t="e">
        <f t="shared" si="1282"/>
        <v>#REF!</v>
      </c>
      <c r="CZ869" s="83" t="e">
        <f t="shared" si="1282"/>
        <v>#REF!</v>
      </c>
      <c r="DA869" s="83" t="e">
        <f t="shared" si="1282"/>
        <v>#REF!</v>
      </c>
      <c r="DB869" s="83" t="e">
        <f t="shared" si="1282"/>
        <v>#REF!</v>
      </c>
      <c r="DC869" s="83" t="e">
        <f t="shared" si="1282"/>
        <v>#REF!</v>
      </c>
      <c r="DD869" s="83" t="e">
        <f t="shared" si="1282"/>
        <v>#REF!</v>
      </c>
      <c r="DE869" s="83" t="e">
        <f t="shared" si="1282"/>
        <v>#REF!</v>
      </c>
      <c r="DF869" s="83" t="e">
        <f t="shared" si="1282"/>
        <v>#REF!</v>
      </c>
      <c r="DG869" s="83" t="e">
        <f t="shared" si="1282"/>
        <v>#REF!</v>
      </c>
      <c r="DH869" s="2" t="e">
        <f t="shared" ref="DH869:DH870" si="1283">SUM(CV869:DG869)</f>
        <v>#REF!</v>
      </c>
      <c r="DI869" s="83" t="e">
        <f>-ROUND(DG857*$G869/12,2)</f>
        <v>#REF!</v>
      </c>
      <c r="DJ869" s="83" t="e">
        <f t="shared" ref="DJ869:DT869" si="1284">-ROUND(DI857*$G869/12,2)</f>
        <v>#REF!</v>
      </c>
      <c r="DK869" s="83" t="e">
        <f t="shared" si="1284"/>
        <v>#REF!</v>
      </c>
      <c r="DL869" s="83" t="e">
        <f t="shared" si="1284"/>
        <v>#REF!</v>
      </c>
      <c r="DM869" s="83" t="e">
        <f t="shared" si="1284"/>
        <v>#REF!</v>
      </c>
      <c r="DN869" s="83" t="e">
        <f t="shared" si="1284"/>
        <v>#REF!</v>
      </c>
      <c r="DO869" s="83" t="e">
        <f t="shared" si="1284"/>
        <v>#REF!</v>
      </c>
      <c r="DP869" s="83" t="e">
        <f t="shared" si="1284"/>
        <v>#REF!</v>
      </c>
      <c r="DQ869" s="83" t="e">
        <f t="shared" si="1284"/>
        <v>#REF!</v>
      </c>
      <c r="DR869" s="83" t="e">
        <f t="shared" si="1284"/>
        <v>#REF!</v>
      </c>
      <c r="DS869" s="83" t="e">
        <f t="shared" si="1284"/>
        <v>#REF!</v>
      </c>
      <c r="DT869" s="83" t="e">
        <f t="shared" si="1284"/>
        <v>#REF!</v>
      </c>
      <c r="DU869" s="2" t="e">
        <f t="shared" ref="DU869:DU870" si="1285">SUM(DI869:DT869)</f>
        <v>#REF!</v>
      </c>
      <c r="DV869" s="83" t="e">
        <f>-ROUND(DT857*$G869/12,2)</f>
        <v>#REF!</v>
      </c>
      <c r="DW869" s="83" t="e">
        <f t="shared" ref="DW869:EG869" si="1286">-ROUND(DV857*$G869/12,2)</f>
        <v>#REF!</v>
      </c>
      <c r="DX869" s="83" t="e">
        <f t="shared" si="1286"/>
        <v>#REF!</v>
      </c>
      <c r="DY869" s="83" t="e">
        <f t="shared" si="1286"/>
        <v>#REF!</v>
      </c>
      <c r="DZ869" s="83" t="e">
        <f t="shared" si="1286"/>
        <v>#REF!</v>
      </c>
      <c r="EA869" s="83" t="e">
        <f t="shared" si="1286"/>
        <v>#REF!</v>
      </c>
      <c r="EB869" s="83" t="e">
        <f t="shared" si="1286"/>
        <v>#REF!</v>
      </c>
      <c r="EC869" s="83" t="e">
        <f t="shared" si="1286"/>
        <v>#REF!</v>
      </c>
      <c r="ED869" s="83" t="e">
        <f t="shared" si="1286"/>
        <v>#REF!</v>
      </c>
      <c r="EE869" s="83" t="e">
        <f t="shared" si="1286"/>
        <v>#REF!</v>
      </c>
      <c r="EF869" s="83" t="e">
        <f t="shared" si="1286"/>
        <v>#REF!</v>
      </c>
      <c r="EG869" s="83" t="e">
        <f t="shared" si="1286"/>
        <v>#REF!</v>
      </c>
      <c r="EH869" s="2" t="e">
        <f t="shared" ref="EH869:EH870" si="1287">SUM(DV869:EG869)</f>
        <v>#REF!</v>
      </c>
      <c r="EI869" s="2" t="e">
        <f t="shared" si="1214"/>
        <v>#REF!</v>
      </c>
    </row>
    <row r="870" spans="1:139" ht="15.75" hidden="1" outlineLevel="1" x14ac:dyDescent="0.25">
      <c r="D870" s="2" t="str">
        <f>D858</f>
        <v>PMO</v>
      </c>
      <c r="E870" s="161"/>
      <c r="F870" s="90" t="s">
        <v>166</v>
      </c>
      <c r="G870" s="149"/>
      <c r="I870" s="83">
        <f>-ROUND(H858*$G870/12,2)</f>
        <v>0</v>
      </c>
      <c r="J870" s="83">
        <f t="shared" ref="J870:T870" si="1288">-ROUND(I858*$G870/12,2)</f>
        <v>0</v>
      </c>
      <c r="K870" s="83">
        <f t="shared" si="1288"/>
        <v>0</v>
      </c>
      <c r="L870" s="83">
        <f t="shared" si="1288"/>
        <v>0</v>
      </c>
      <c r="M870" s="83">
        <f t="shared" si="1288"/>
        <v>0</v>
      </c>
      <c r="N870" s="83">
        <f t="shared" si="1288"/>
        <v>0</v>
      </c>
      <c r="O870" s="83">
        <f t="shared" si="1288"/>
        <v>0</v>
      </c>
      <c r="P870" s="83">
        <f t="shared" si="1288"/>
        <v>0</v>
      </c>
      <c r="Q870" s="83">
        <f t="shared" si="1288"/>
        <v>0</v>
      </c>
      <c r="R870" s="83">
        <f t="shared" si="1288"/>
        <v>0</v>
      </c>
      <c r="S870" s="83">
        <f t="shared" si="1288"/>
        <v>0</v>
      </c>
      <c r="T870" s="83">
        <f t="shared" si="1288"/>
        <v>0</v>
      </c>
      <c r="U870" s="183">
        <f t="shared" si="1216"/>
        <v>0</v>
      </c>
      <c r="V870" s="83">
        <f>-ROUND(T858*$G870/12,2)</f>
        <v>0</v>
      </c>
      <c r="W870" s="83">
        <f t="shared" ref="W870:AG870" si="1289">-ROUND(V858*$G870/12,2)</f>
        <v>0</v>
      </c>
      <c r="X870" s="83">
        <f t="shared" si="1289"/>
        <v>0</v>
      </c>
      <c r="Y870" s="83">
        <f t="shared" si="1289"/>
        <v>0</v>
      </c>
      <c r="Z870" s="83">
        <f t="shared" si="1289"/>
        <v>0</v>
      </c>
      <c r="AA870" s="83">
        <f t="shared" si="1289"/>
        <v>0</v>
      </c>
      <c r="AB870" s="83">
        <f t="shared" si="1289"/>
        <v>0</v>
      </c>
      <c r="AC870" s="83">
        <f t="shared" si="1289"/>
        <v>0</v>
      </c>
      <c r="AD870" s="83">
        <f t="shared" si="1289"/>
        <v>0</v>
      </c>
      <c r="AE870" s="83">
        <f t="shared" si="1289"/>
        <v>0</v>
      </c>
      <c r="AF870" s="83">
        <f t="shared" si="1289"/>
        <v>0</v>
      </c>
      <c r="AG870" s="83">
        <f t="shared" si="1289"/>
        <v>0</v>
      </c>
      <c r="AI870" s="83">
        <f>-ROUND(AG858*$G870/12,2)</f>
        <v>0</v>
      </c>
      <c r="AJ870" s="83">
        <f t="shared" ref="AJ870:AT870" si="1290">-ROUND(AI858*$G870/12,2)</f>
        <v>0</v>
      </c>
      <c r="AK870" s="83">
        <f t="shared" si="1290"/>
        <v>0</v>
      </c>
      <c r="AL870" s="83">
        <f t="shared" si="1290"/>
        <v>0</v>
      </c>
      <c r="AM870" s="83">
        <f t="shared" si="1290"/>
        <v>0</v>
      </c>
      <c r="AN870" s="83">
        <f t="shared" si="1290"/>
        <v>0</v>
      </c>
      <c r="AO870" s="83">
        <f t="shared" si="1290"/>
        <v>0</v>
      </c>
      <c r="AP870" s="83">
        <f t="shared" si="1290"/>
        <v>0</v>
      </c>
      <c r="AQ870" s="83">
        <f t="shared" si="1290"/>
        <v>0</v>
      </c>
      <c r="AR870" s="83">
        <f t="shared" si="1290"/>
        <v>0</v>
      </c>
      <c r="AS870" s="83">
        <f t="shared" si="1290"/>
        <v>0</v>
      </c>
      <c r="AT870" s="83">
        <f t="shared" si="1290"/>
        <v>0</v>
      </c>
      <c r="AU870" s="155">
        <f t="shared" si="1263"/>
        <v>0</v>
      </c>
      <c r="AV870" s="83">
        <f>-ROUND(AT858*$G870/12,2)</f>
        <v>0</v>
      </c>
      <c r="AW870" s="83">
        <f t="shared" si="1264"/>
        <v>0</v>
      </c>
      <c r="AX870" s="83">
        <f t="shared" si="1265"/>
        <v>0</v>
      </c>
      <c r="AY870" s="83">
        <f t="shared" si="1266"/>
        <v>0</v>
      </c>
      <c r="AZ870" s="83">
        <f t="shared" si="1267"/>
        <v>0</v>
      </c>
      <c r="BA870" s="83">
        <f t="shared" si="1268"/>
        <v>0</v>
      </c>
      <c r="BB870" s="83">
        <f t="shared" si="1269"/>
        <v>0</v>
      </c>
      <c r="BC870" s="83">
        <f t="shared" si="1270"/>
        <v>0</v>
      </c>
      <c r="BD870" s="83">
        <f t="shared" si="1271"/>
        <v>0</v>
      </c>
      <c r="BE870" s="83">
        <f t="shared" si="1272"/>
        <v>0</v>
      </c>
      <c r="BF870" s="83">
        <f t="shared" si="1273"/>
        <v>0</v>
      </c>
      <c r="BG870" s="83">
        <f t="shared" si="1274"/>
        <v>0</v>
      </c>
      <c r="BH870" s="2">
        <f t="shared" si="1275"/>
        <v>0</v>
      </c>
      <c r="BI870" s="83">
        <f>-ROUND(BG858*$G870/12,2)</f>
        <v>0</v>
      </c>
      <c r="BJ870" s="83">
        <f t="shared" ref="BJ870:BT870" si="1291">-ROUND(BI858*$G870/12,2)</f>
        <v>0</v>
      </c>
      <c r="BK870" s="83">
        <f t="shared" si="1291"/>
        <v>0</v>
      </c>
      <c r="BL870" s="83">
        <f t="shared" si="1291"/>
        <v>0</v>
      </c>
      <c r="BM870" s="83">
        <f t="shared" si="1291"/>
        <v>0</v>
      </c>
      <c r="BN870" s="83">
        <f t="shared" si="1291"/>
        <v>0</v>
      </c>
      <c r="BO870" s="83">
        <f t="shared" si="1291"/>
        <v>0</v>
      </c>
      <c r="BP870" s="83">
        <f t="shared" si="1291"/>
        <v>0</v>
      </c>
      <c r="BQ870" s="83">
        <f t="shared" si="1291"/>
        <v>0</v>
      </c>
      <c r="BR870" s="83">
        <f t="shared" si="1291"/>
        <v>0</v>
      </c>
      <c r="BS870" s="83">
        <f t="shared" si="1291"/>
        <v>0</v>
      </c>
      <c r="BT870" s="83">
        <f t="shared" si="1291"/>
        <v>0</v>
      </c>
      <c r="BU870" s="2">
        <f t="shared" si="1277"/>
        <v>0</v>
      </c>
      <c r="BV870" s="83">
        <f>-ROUND(BT858*$G870/12,2)</f>
        <v>0</v>
      </c>
      <c r="BW870" s="83">
        <f t="shared" ref="BW870:CG870" si="1292">-ROUND(BV858*$G870/12,2)</f>
        <v>0</v>
      </c>
      <c r="BX870" s="83">
        <f t="shared" si="1292"/>
        <v>0</v>
      </c>
      <c r="BY870" s="83">
        <f t="shared" si="1292"/>
        <v>0</v>
      </c>
      <c r="BZ870" s="83">
        <f t="shared" si="1292"/>
        <v>0</v>
      </c>
      <c r="CA870" s="83">
        <f t="shared" si="1292"/>
        <v>0</v>
      </c>
      <c r="CB870" s="83">
        <f t="shared" si="1292"/>
        <v>0</v>
      </c>
      <c r="CC870" s="83">
        <f t="shared" si="1292"/>
        <v>0</v>
      </c>
      <c r="CD870" s="83">
        <f t="shared" si="1292"/>
        <v>0</v>
      </c>
      <c r="CE870" s="83">
        <f t="shared" si="1292"/>
        <v>0</v>
      </c>
      <c r="CF870" s="83">
        <f t="shared" si="1292"/>
        <v>0</v>
      </c>
      <c r="CG870" s="83">
        <f t="shared" si="1292"/>
        <v>0</v>
      </c>
      <c r="CH870" s="2">
        <f t="shared" si="1279"/>
        <v>0</v>
      </c>
      <c r="CI870" s="83">
        <f>-ROUND(CG858*$G870/12,2)</f>
        <v>0</v>
      </c>
      <c r="CJ870" s="83">
        <f t="shared" ref="CJ870:CT870" si="1293">-ROUND(CI858*$G870/12,2)</f>
        <v>0</v>
      </c>
      <c r="CK870" s="83">
        <f t="shared" si="1293"/>
        <v>0</v>
      </c>
      <c r="CL870" s="83">
        <f t="shared" si="1293"/>
        <v>0</v>
      </c>
      <c r="CM870" s="83">
        <f t="shared" si="1293"/>
        <v>0</v>
      </c>
      <c r="CN870" s="83">
        <f t="shared" si="1293"/>
        <v>0</v>
      </c>
      <c r="CO870" s="83">
        <f t="shared" si="1293"/>
        <v>0</v>
      </c>
      <c r="CP870" s="83">
        <f t="shared" si="1293"/>
        <v>0</v>
      </c>
      <c r="CQ870" s="83">
        <f t="shared" si="1293"/>
        <v>0</v>
      </c>
      <c r="CR870" s="83">
        <f t="shared" si="1293"/>
        <v>0</v>
      </c>
      <c r="CS870" s="83">
        <f t="shared" si="1293"/>
        <v>0</v>
      </c>
      <c r="CT870" s="83">
        <f t="shared" si="1293"/>
        <v>0</v>
      </c>
      <c r="CU870" s="2">
        <f t="shared" si="1281"/>
        <v>0</v>
      </c>
      <c r="CV870" s="83">
        <f>-ROUND(CT858*$G870/12,2)</f>
        <v>0</v>
      </c>
      <c r="CW870" s="83">
        <f t="shared" ref="CW870:DG870" si="1294">-ROUND(CV858*$G870/12,2)</f>
        <v>0</v>
      </c>
      <c r="CX870" s="83">
        <f t="shared" si="1294"/>
        <v>0</v>
      </c>
      <c r="CY870" s="83">
        <f t="shared" si="1294"/>
        <v>0</v>
      </c>
      <c r="CZ870" s="83">
        <f t="shared" si="1294"/>
        <v>0</v>
      </c>
      <c r="DA870" s="83">
        <f t="shared" si="1294"/>
        <v>0</v>
      </c>
      <c r="DB870" s="83">
        <f t="shared" si="1294"/>
        <v>0</v>
      </c>
      <c r="DC870" s="83">
        <f t="shared" si="1294"/>
        <v>0</v>
      </c>
      <c r="DD870" s="83">
        <f t="shared" si="1294"/>
        <v>0</v>
      </c>
      <c r="DE870" s="83">
        <f t="shared" si="1294"/>
        <v>0</v>
      </c>
      <c r="DF870" s="83">
        <f t="shared" si="1294"/>
        <v>0</v>
      </c>
      <c r="DG870" s="83">
        <f t="shared" si="1294"/>
        <v>0</v>
      </c>
      <c r="DH870" s="2">
        <f t="shared" si="1283"/>
        <v>0</v>
      </c>
      <c r="DI870" s="83">
        <f>-ROUND(DG858*$G870/12,2)</f>
        <v>0</v>
      </c>
      <c r="DJ870" s="83">
        <f t="shared" ref="DJ870:DT870" si="1295">-ROUND(DI858*$G870/12,2)</f>
        <v>0</v>
      </c>
      <c r="DK870" s="83">
        <f t="shared" si="1295"/>
        <v>0</v>
      </c>
      <c r="DL870" s="83">
        <f t="shared" si="1295"/>
        <v>0</v>
      </c>
      <c r="DM870" s="83">
        <f t="shared" si="1295"/>
        <v>0</v>
      </c>
      <c r="DN870" s="83">
        <f t="shared" si="1295"/>
        <v>0</v>
      </c>
      <c r="DO870" s="83">
        <f t="shared" si="1295"/>
        <v>0</v>
      </c>
      <c r="DP870" s="83">
        <f t="shared" si="1295"/>
        <v>0</v>
      </c>
      <c r="DQ870" s="83">
        <f t="shared" si="1295"/>
        <v>0</v>
      </c>
      <c r="DR870" s="83">
        <f t="shared" si="1295"/>
        <v>0</v>
      </c>
      <c r="DS870" s="83">
        <f t="shared" si="1295"/>
        <v>0</v>
      </c>
      <c r="DT870" s="83">
        <f t="shared" si="1295"/>
        <v>0</v>
      </c>
      <c r="DU870" s="2">
        <f t="shared" si="1285"/>
        <v>0</v>
      </c>
      <c r="DV870" s="83">
        <f>-ROUND(DT858*$G870/12,2)</f>
        <v>0</v>
      </c>
      <c r="DW870" s="83">
        <f t="shared" ref="DW870:EG870" si="1296">-ROUND(DV858*$G870/12,2)</f>
        <v>0</v>
      </c>
      <c r="DX870" s="83">
        <f t="shared" si="1296"/>
        <v>0</v>
      </c>
      <c r="DY870" s="83">
        <f t="shared" si="1296"/>
        <v>0</v>
      </c>
      <c r="DZ870" s="83">
        <f t="shared" si="1296"/>
        <v>0</v>
      </c>
      <c r="EA870" s="83">
        <f t="shared" si="1296"/>
        <v>0</v>
      </c>
      <c r="EB870" s="83">
        <f t="shared" si="1296"/>
        <v>0</v>
      </c>
      <c r="EC870" s="83">
        <f t="shared" si="1296"/>
        <v>0</v>
      </c>
      <c r="ED870" s="83">
        <f t="shared" si="1296"/>
        <v>0</v>
      </c>
      <c r="EE870" s="83">
        <f t="shared" si="1296"/>
        <v>0</v>
      </c>
      <c r="EF870" s="83">
        <f t="shared" si="1296"/>
        <v>0</v>
      </c>
      <c r="EG870" s="83">
        <f t="shared" si="1296"/>
        <v>0</v>
      </c>
      <c r="EH870" s="2">
        <f t="shared" si="1287"/>
        <v>0</v>
      </c>
      <c r="EI870" s="2">
        <f t="shared" si="1214"/>
        <v>0</v>
      </c>
    </row>
    <row r="871" spans="1:139" ht="15.75" hidden="1" collapsed="1" x14ac:dyDescent="0.25">
      <c r="B871" s="1" t="s">
        <v>187</v>
      </c>
      <c r="E871" s="161"/>
      <c r="I871" s="187">
        <f t="shared" ref="I871:T871" si="1297">I863+I865+I867+I869</f>
        <v>0</v>
      </c>
      <c r="J871" s="187">
        <f t="shared" si="1297"/>
        <v>0</v>
      </c>
      <c r="K871" s="187">
        <f t="shared" si="1297"/>
        <v>0</v>
      </c>
      <c r="L871" s="187">
        <f t="shared" si="1297"/>
        <v>0</v>
      </c>
      <c r="M871" s="187">
        <f t="shared" si="1297"/>
        <v>0</v>
      </c>
      <c r="N871" s="187">
        <f t="shared" si="1297"/>
        <v>0</v>
      </c>
      <c r="O871" s="187">
        <f t="shared" si="1297"/>
        <v>0</v>
      </c>
      <c r="P871" s="187">
        <f t="shared" si="1297"/>
        <v>0</v>
      </c>
      <c r="Q871" s="187">
        <f t="shared" si="1297"/>
        <v>0</v>
      </c>
      <c r="R871" s="187">
        <f t="shared" si="1297"/>
        <v>0</v>
      </c>
      <c r="S871" s="187">
        <f t="shared" si="1297"/>
        <v>0</v>
      </c>
      <c r="T871" s="187">
        <f t="shared" si="1297"/>
        <v>0</v>
      </c>
      <c r="U871" s="187">
        <f>U863+U865+U867+U869</f>
        <v>0</v>
      </c>
      <c r="V871" s="150">
        <f t="shared" ref="V871:CG871" si="1298">SUM(V863:V870)</f>
        <v>0</v>
      </c>
      <c r="W871" s="150">
        <f t="shared" si="1298"/>
        <v>0</v>
      </c>
      <c r="X871" s="150">
        <f t="shared" si="1298"/>
        <v>0</v>
      </c>
      <c r="Y871" s="150">
        <f t="shared" si="1298"/>
        <v>0</v>
      </c>
      <c r="Z871" s="150">
        <f t="shared" si="1298"/>
        <v>0</v>
      </c>
      <c r="AA871" s="150">
        <f t="shared" si="1298"/>
        <v>0</v>
      </c>
      <c r="AB871" s="150">
        <f t="shared" si="1298"/>
        <v>0</v>
      </c>
      <c r="AC871" s="150">
        <f t="shared" si="1298"/>
        <v>0</v>
      </c>
      <c r="AD871" s="150">
        <f t="shared" si="1298"/>
        <v>0</v>
      </c>
      <c r="AE871" s="150">
        <f t="shared" si="1298"/>
        <v>0</v>
      </c>
      <c r="AF871" s="150">
        <f t="shared" si="1298"/>
        <v>0</v>
      </c>
      <c r="AG871" s="150">
        <f t="shared" si="1298"/>
        <v>0</v>
      </c>
      <c r="AH871" s="188">
        <f t="shared" si="1298"/>
        <v>0</v>
      </c>
      <c r="AI871" s="150">
        <f t="shared" si="1298"/>
        <v>0</v>
      </c>
      <c r="AJ871" s="150">
        <f t="shared" si="1298"/>
        <v>0</v>
      </c>
      <c r="AK871" s="150">
        <f t="shared" si="1298"/>
        <v>0</v>
      </c>
      <c r="AL871" s="150">
        <f t="shared" si="1298"/>
        <v>0</v>
      </c>
      <c r="AM871" s="150">
        <f t="shared" si="1298"/>
        <v>0</v>
      </c>
      <c r="AN871" s="150">
        <f t="shared" si="1298"/>
        <v>0</v>
      </c>
      <c r="AO871" s="150">
        <f t="shared" si="1298"/>
        <v>0</v>
      </c>
      <c r="AP871" s="150">
        <f t="shared" si="1298"/>
        <v>0</v>
      </c>
      <c r="AQ871" s="150">
        <f t="shared" si="1298"/>
        <v>0</v>
      </c>
      <c r="AR871" s="150">
        <f t="shared" si="1298"/>
        <v>0</v>
      </c>
      <c r="AS871" s="150">
        <f t="shared" si="1298"/>
        <v>0</v>
      </c>
      <c r="AT871" s="150">
        <f t="shared" si="1298"/>
        <v>0</v>
      </c>
      <c r="AU871" s="188">
        <f t="shared" si="1298"/>
        <v>0</v>
      </c>
      <c r="AV871" s="150">
        <f t="shared" ref="AV871:BH871" si="1299">SUM(AV863:AV870)</f>
        <v>0</v>
      </c>
      <c r="AW871" s="150">
        <f t="shared" si="1299"/>
        <v>0</v>
      </c>
      <c r="AX871" s="150">
        <f t="shared" si="1299"/>
        <v>0</v>
      </c>
      <c r="AY871" s="150">
        <f t="shared" si="1299"/>
        <v>0</v>
      </c>
      <c r="AZ871" s="150">
        <f t="shared" si="1299"/>
        <v>0</v>
      </c>
      <c r="BA871" s="150">
        <f t="shared" si="1299"/>
        <v>0</v>
      </c>
      <c r="BB871" s="150">
        <f t="shared" si="1299"/>
        <v>0</v>
      </c>
      <c r="BC871" s="150">
        <f t="shared" si="1299"/>
        <v>0</v>
      </c>
      <c r="BD871" s="150">
        <f t="shared" si="1299"/>
        <v>0</v>
      </c>
      <c r="BE871" s="150">
        <f t="shared" si="1299"/>
        <v>0</v>
      </c>
      <c r="BF871" s="150">
        <f t="shared" si="1299"/>
        <v>0</v>
      </c>
      <c r="BG871" s="150">
        <f t="shared" si="1299"/>
        <v>0</v>
      </c>
      <c r="BH871" s="189">
        <f t="shared" si="1299"/>
        <v>0</v>
      </c>
      <c r="BI871" s="150">
        <f t="shared" si="1298"/>
        <v>0</v>
      </c>
      <c r="BJ871" s="150" t="e">
        <f t="shared" si="1298"/>
        <v>#REF!</v>
      </c>
      <c r="BK871" s="150" t="e">
        <f t="shared" si="1298"/>
        <v>#REF!</v>
      </c>
      <c r="BL871" s="150" t="e">
        <f t="shared" si="1298"/>
        <v>#REF!</v>
      </c>
      <c r="BM871" s="150" t="e">
        <f t="shared" si="1298"/>
        <v>#REF!</v>
      </c>
      <c r="BN871" s="150" t="e">
        <f t="shared" si="1298"/>
        <v>#REF!</v>
      </c>
      <c r="BO871" s="150" t="e">
        <f t="shared" si="1298"/>
        <v>#REF!</v>
      </c>
      <c r="BP871" s="150" t="e">
        <f t="shared" si="1298"/>
        <v>#REF!</v>
      </c>
      <c r="BQ871" s="150" t="e">
        <f t="shared" si="1298"/>
        <v>#REF!</v>
      </c>
      <c r="BR871" s="150" t="e">
        <f t="shared" si="1298"/>
        <v>#REF!</v>
      </c>
      <c r="BS871" s="150" t="e">
        <f t="shared" si="1298"/>
        <v>#REF!</v>
      </c>
      <c r="BT871" s="150" t="e">
        <f t="shared" si="1298"/>
        <v>#REF!</v>
      </c>
      <c r="BU871" s="189" t="e">
        <f t="shared" si="1298"/>
        <v>#REF!</v>
      </c>
      <c r="BV871" s="150" t="e">
        <f t="shared" si="1298"/>
        <v>#REF!</v>
      </c>
      <c r="BW871" s="150" t="e">
        <f t="shared" si="1298"/>
        <v>#REF!</v>
      </c>
      <c r="BX871" s="150" t="e">
        <f t="shared" si="1298"/>
        <v>#REF!</v>
      </c>
      <c r="BY871" s="150" t="e">
        <f t="shared" si="1298"/>
        <v>#REF!</v>
      </c>
      <c r="BZ871" s="150" t="e">
        <f t="shared" si="1298"/>
        <v>#REF!</v>
      </c>
      <c r="CA871" s="150" t="e">
        <f t="shared" si="1298"/>
        <v>#REF!</v>
      </c>
      <c r="CB871" s="150" t="e">
        <f t="shared" si="1298"/>
        <v>#REF!</v>
      </c>
      <c r="CC871" s="150" t="e">
        <f t="shared" si="1298"/>
        <v>#REF!</v>
      </c>
      <c r="CD871" s="150" t="e">
        <f t="shared" si="1298"/>
        <v>#REF!</v>
      </c>
      <c r="CE871" s="150" t="e">
        <f t="shared" si="1298"/>
        <v>#REF!</v>
      </c>
      <c r="CF871" s="150" t="e">
        <f t="shared" si="1298"/>
        <v>#REF!</v>
      </c>
      <c r="CG871" s="150" t="e">
        <f t="shared" si="1298"/>
        <v>#REF!</v>
      </c>
      <c r="CH871" s="189" t="e">
        <f t="shared" ref="CH871:EI871" si="1300">SUM(CH863:CH870)</f>
        <v>#REF!</v>
      </c>
      <c r="CI871" s="150" t="e">
        <f t="shared" si="1300"/>
        <v>#REF!</v>
      </c>
      <c r="CJ871" s="150" t="e">
        <f t="shared" si="1300"/>
        <v>#REF!</v>
      </c>
      <c r="CK871" s="150" t="e">
        <f t="shared" si="1300"/>
        <v>#REF!</v>
      </c>
      <c r="CL871" s="150" t="e">
        <f t="shared" si="1300"/>
        <v>#REF!</v>
      </c>
      <c r="CM871" s="150" t="e">
        <f t="shared" si="1300"/>
        <v>#REF!</v>
      </c>
      <c r="CN871" s="150" t="e">
        <f t="shared" si="1300"/>
        <v>#REF!</v>
      </c>
      <c r="CO871" s="150" t="e">
        <f t="shared" si="1300"/>
        <v>#REF!</v>
      </c>
      <c r="CP871" s="150" t="e">
        <f t="shared" si="1300"/>
        <v>#REF!</v>
      </c>
      <c r="CQ871" s="150" t="e">
        <f t="shared" si="1300"/>
        <v>#REF!</v>
      </c>
      <c r="CR871" s="150" t="e">
        <f t="shared" si="1300"/>
        <v>#REF!</v>
      </c>
      <c r="CS871" s="150" t="e">
        <f t="shared" si="1300"/>
        <v>#REF!</v>
      </c>
      <c r="CT871" s="150" t="e">
        <f t="shared" si="1300"/>
        <v>#REF!</v>
      </c>
      <c r="CU871" s="189" t="e">
        <f t="shared" si="1300"/>
        <v>#REF!</v>
      </c>
      <c r="CV871" s="150" t="e">
        <f t="shared" si="1300"/>
        <v>#REF!</v>
      </c>
      <c r="CW871" s="150" t="e">
        <f t="shared" si="1300"/>
        <v>#REF!</v>
      </c>
      <c r="CX871" s="150" t="e">
        <f t="shared" si="1300"/>
        <v>#REF!</v>
      </c>
      <c r="CY871" s="150" t="e">
        <f t="shared" si="1300"/>
        <v>#REF!</v>
      </c>
      <c r="CZ871" s="150" t="e">
        <f t="shared" si="1300"/>
        <v>#REF!</v>
      </c>
      <c r="DA871" s="150" t="e">
        <f t="shared" si="1300"/>
        <v>#REF!</v>
      </c>
      <c r="DB871" s="150" t="e">
        <f t="shared" si="1300"/>
        <v>#REF!</v>
      </c>
      <c r="DC871" s="150" t="e">
        <f t="shared" si="1300"/>
        <v>#REF!</v>
      </c>
      <c r="DD871" s="150" t="e">
        <f t="shared" si="1300"/>
        <v>#REF!</v>
      </c>
      <c r="DE871" s="150" t="e">
        <f t="shared" si="1300"/>
        <v>#REF!</v>
      </c>
      <c r="DF871" s="150" t="e">
        <f t="shared" si="1300"/>
        <v>#REF!</v>
      </c>
      <c r="DG871" s="150" t="e">
        <f t="shared" si="1300"/>
        <v>#REF!</v>
      </c>
      <c r="DH871" s="189" t="e">
        <f t="shared" si="1300"/>
        <v>#REF!</v>
      </c>
      <c r="DI871" s="150" t="e">
        <f t="shared" si="1300"/>
        <v>#REF!</v>
      </c>
      <c r="DJ871" s="150" t="e">
        <f t="shared" si="1300"/>
        <v>#REF!</v>
      </c>
      <c r="DK871" s="150" t="e">
        <f t="shared" si="1300"/>
        <v>#REF!</v>
      </c>
      <c r="DL871" s="150" t="e">
        <f t="shared" si="1300"/>
        <v>#REF!</v>
      </c>
      <c r="DM871" s="150" t="e">
        <f t="shared" si="1300"/>
        <v>#REF!</v>
      </c>
      <c r="DN871" s="150" t="e">
        <f t="shared" si="1300"/>
        <v>#REF!</v>
      </c>
      <c r="DO871" s="150" t="e">
        <f t="shared" si="1300"/>
        <v>#REF!</v>
      </c>
      <c r="DP871" s="150" t="e">
        <f t="shared" si="1300"/>
        <v>#REF!</v>
      </c>
      <c r="DQ871" s="150" t="e">
        <f t="shared" si="1300"/>
        <v>#REF!</v>
      </c>
      <c r="DR871" s="150" t="e">
        <f t="shared" si="1300"/>
        <v>#REF!</v>
      </c>
      <c r="DS871" s="150" t="e">
        <f t="shared" si="1300"/>
        <v>#REF!</v>
      </c>
      <c r="DT871" s="150" t="e">
        <f t="shared" si="1300"/>
        <v>#REF!</v>
      </c>
      <c r="DU871" s="189" t="e">
        <f t="shared" si="1300"/>
        <v>#REF!</v>
      </c>
      <c r="DV871" s="150" t="e">
        <f t="shared" si="1300"/>
        <v>#REF!</v>
      </c>
      <c r="DW871" s="150" t="e">
        <f t="shared" si="1300"/>
        <v>#REF!</v>
      </c>
      <c r="DX871" s="150" t="e">
        <f t="shared" si="1300"/>
        <v>#REF!</v>
      </c>
      <c r="DY871" s="150" t="e">
        <f t="shared" si="1300"/>
        <v>#REF!</v>
      </c>
      <c r="DZ871" s="150" t="e">
        <f t="shared" si="1300"/>
        <v>#REF!</v>
      </c>
      <c r="EA871" s="150" t="e">
        <f t="shared" si="1300"/>
        <v>#REF!</v>
      </c>
      <c r="EB871" s="150" t="e">
        <f t="shared" si="1300"/>
        <v>#REF!</v>
      </c>
      <c r="EC871" s="150" t="e">
        <f t="shared" si="1300"/>
        <v>#REF!</v>
      </c>
      <c r="ED871" s="150" t="e">
        <f t="shared" si="1300"/>
        <v>#REF!</v>
      </c>
      <c r="EE871" s="150" t="e">
        <f t="shared" si="1300"/>
        <v>#REF!</v>
      </c>
      <c r="EF871" s="150" t="e">
        <f t="shared" si="1300"/>
        <v>#REF!</v>
      </c>
      <c r="EG871" s="150" t="e">
        <f t="shared" si="1300"/>
        <v>#REF!</v>
      </c>
      <c r="EH871" s="189" t="e">
        <f t="shared" si="1300"/>
        <v>#REF!</v>
      </c>
      <c r="EI871" s="150" t="e">
        <f t="shared" si="1300"/>
        <v>#REF!</v>
      </c>
    </row>
    <row r="872" spans="1:139" hidden="1" x14ac:dyDescent="0.2">
      <c r="E872" s="16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1"/>
      <c r="S872" s="191"/>
      <c r="T872" s="191"/>
      <c r="U872" s="145">
        <f>SUM(I871:T871)-U871</f>
        <v>0</v>
      </c>
      <c r="AH872" s="155">
        <f>SUM(V871:AG871)-AH871</f>
        <v>0</v>
      </c>
      <c r="AU872" s="155">
        <f>SUM(AI871:AT871)-AU871</f>
        <v>0</v>
      </c>
      <c r="BH872" s="145">
        <f>SUM(AV871:BG871)-BH871</f>
        <v>0</v>
      </c>
      <c r="BU872" s="145" t="e">
        <f>SUM(BI871:BT871)-BU871</f>
        <v>#REF!</v>
      </c>
      <c r="CH872" s="145" t="e">
        <f>SUM(BV871:CG871)-CH871</f>
        <v>#REF!</v>
      </c>
      <c r="CU872" s="145" t="e">
        <f>SUM(CI871:CT871)-CU871</f>
        <v>#REF!</v>
      </c>
      <c r="DH872" s="145" t="e">
        <f>SUM(CV871:DG871)-DH871</f>
        <v>#REF!</v>
      </c>
      <c r="DU872" s="145" t="e">
        <f>SUM(DI871:DT871)-DU871</f>
        <v>#REF!</v>
      </c>
      <c r="EH872" s="145" t="e">
        <f>SUM(DV871:EG871)-EH871</f>
        <v>#REF!</v>
      </c>
    </row>
    <row r="873" spans="1:139" hidden="1" x14ac:dyDescent="0.2">
      <c r="E873" s="161"/>
      <c r="AU873" s="155"/>
    </row>
    <row r="874" spans="1:139" s="1" customFormat="1" ht="18.75" hidden="1" x14ac:dyDescent="0.3">
      <c r="B874" s="192" t="s">
        <v>135</v>
      </c>
      <c r="E874" s="1" t="s">
        <v>194</v>
      </c>
      <c r="F874" s="2"/>
      <c r="G874" s="2"/>
      <c r="H874" s="171" t="str">
        <f>H850</f>
        <v>Dec'19</v>
      </c>
      <c r="I874" s="85" t="s">
        <v>87</v>
      </c>
      <c r="J874" s="85" t="s">
        <v>88</v>
      </c>
      <c r="K874" s="85" t="s">
        <v>89</v>
      </c>
      <c r="L874" s="85" t="s">
        <v>90</v>
      </c>
      <c r="M874" s="85" t="s">
        <v>48</v>
      </c>
      <c r="N874" s="85" t="s">
        <v>91</v>
      </c>
      <c r="O874" s="85" t="s">
        <v>92</v>
      </c>
      <c r="P874" s="85" t="s">
        <v>93</v>
      </c>
      <c r="Q874" s="85" t="s">
        <v>94</v>
      </c>
      <c r="R874" s="85" t="s">
        <v>95</v>
      </c>
      <c r="S874" s="85" t="s">
        <v>96</v>
      </c>
      <c r="T874" s="85" t="s">
        <v>97</v>
      </c>
      <c r="V874" s="85" t="s">
        <v>87</v>
      </c>
      <c r="W874" s="85" t="s">
        <v>88</v>
      </c>
      <c r="X874" s="85" t="s">
        <v>89</v>
      </c>
      <c r="Y874" s="85" t="s">
        <v>90</v>
      </c>
      <c r="Z874" s="85" t="s">
        <v>48</v>
      </c>
      <c r="AA874" s="85" t="s">
        <v>91</v>
      </c>
      <c r="AB874" s="85" t="s">
        <v>92</v>
      </c>
      <c r="AC874" s="85" t="s">
        <v>93</v>
      </c>
      <c r="AD874" s="85" t="s">
        <v>94</v>
      </c>
      <c r="AE874" s="85" t="s">
        <v>95</v>
      </c>
      <c r="AF874" s="85" t="s">
        <v>96</v>
      </c>
      <c r="AG874" s="85" t="s">
        <v>97</v>
      </c>
      <c r="AH874" s="172"/>
      <c r="AI874" s="85" t="s">
        <v>87</v>
      </c>
      <c r="AJ874" s="85" t="s">
        <v>88</v>
      </c>
      <c r="AK874" s="85" t="s">
        <v>89</v>
      </c>
      <c r="AL874" s="85" t="s">
        <v>90</v>
      </c>
      <c r="AM874" s="85" t="s">
        <v>48</v>
      </c>
      <c r="AN874" s="85" t="s">
        <v>91</v>
      </c>
      <c r="AO874" s="85" t="s">
        <v>92</v>
      </c>
      <c r="AP874" s="85" t="s">
        <v>93</v>
      </c>
      <c r="AQ874" s="85" t="s">
        <v>94</v>
      </c>
      <c r="AR874" s="85" t="s">
        <v>95</v>
      </c>
      <c r="AS874" s="85" t="s">
        <v>96</v>
      </c>
      <c r="AT874" s="85" t="s">
        <v>97</v>
      </c>
      <c r="AU874" s="172"/>
      <c r="AV874" s="85" t="s">
        <v>87</v>
      </c>
      <c r="AW874" s="85" t="s">
        <v>88</v>
      </c>
      <c r="AX874" s="85" t="s">
        <v>89</v>
      </c>
      <c r="AY874" s="85" t="s">
        <v>90</v>
      </c>
      <c r="AZ874" s="85" t="s">
        <v>48</v>
      </c>
      <c r="BA874" s="85" t="s">
        <v>91</v>
      </c>
      <c r="BB874" s="85" t="s">
        <v>92</v>
      </c>
      <c r="BC874" s="85" t="s">
        <v>93</v>
      </c>
      <c r="BD874" s="85" t="s">
        <v>94</v>
      </c>
      <c r="BE874" s="85" t="s">
        <v>95</v>
      </c>
      <c r="BF874" s="85" t="s">
        <v>96</v>
      </c>
      <c r="BG874" s="85" t="s">
        <v>97</v>
      </c>
      <c r="BI874" s="85" t="s">
        <v>87</v>
      </c>
      <c r="BJ874" s="85" t="s">
        <v>88</v>
      </c>
      <c r="BK874" s="85" t="s">
        <v>89</v>
      </c>
      <c r="BL874" s="85" t="s">
        <v>90</v>
      </c>
      <c r="BM874" s="85" t="s">
        <v>48</v>
      </c>
      <c r="BN874" s="85" t="s">
        <v>91</v>
      </c>
      <c r="BO874" s="85" t="s">
        <v>92</v>
      </c>
      <c r="BP874" s="85" t="s">
        <v>93</v>
      </c>
      <c r="BQ874" s="85" t="s">
        <v>94</v>
      </c>
      <c r="BR874" s="85" t="s">
        <v>95</v>
      </c>
      <c r="BS874" s="85" t="s">
        <v>96</v>
      </c>
      <c r="BT874" s="85" t="s">
        <v>97</v>
      </c>
      <c r="BV874" s="85" t="s">
        <v>87</v>
      </c>
      <c r="BW874" s="85" t="s">
        <v>88</v>
      </c>
      <c r="BX874" s="85" t="s">
        <v>89</v>
      </c>
      <c r="BY874" s="85" t="s">
        <v>90</v>
      </c>
      <c r="BZ874" s="85" t="s">
        <v>48</v>
      </c>
      <c r="CA874" s="85" t="s">
        <v>91</v>
      </c>
      <c r="CB874" s="85" t="s">
        <v>92</v>
      </c>
      <c r="CC874" s="85" t="s">
        <v>93</v>
      </c>
      <c r="CD874" s="85" t="s">
        <v>94</v>
      </c>
      <c r="CE874" s="85" t="s">
        <v>95</v>
      </c>
      <c r="CF874" s="85" t="s">
        <v>96</v>
      </c>
      <c r="CG874" s="85" t="s">
        <v>97</v>
      </c>
      <c r="CI874" s="85" t="s">
        <v>87</v>
      </c>
      <c r="CJ874" s="85" t="s">
        <v>88</v>
      </c>
      <c r="CK874" s="85" t="s">
        <v>89</v>
      </c>
      <c r="CL874" s="85" t="s">
        <v>90</v>
      </c>
      <c r="CM874" s="85" t="s">
        <v>48</v>
      </c>
      <c r="CN874" s="85" t="s">
        <v>91</v>
      </c>
      <c r="CO874" s="85" t="s">
        <v>92</v>
      </c>
      <c r="CP874" s="85" t="s">
        <v>93</v>
      </c>
      <c r="CQ874" s="85" t="s">
        <v>94</v>
      </c>
      <c r="CR874" s="85" t="s">
        <v>95</v>
      </c>
      <c r="CS874" s="85" t="s">
        <v>96</v>
      </c>
      <c r="CT874" s="85" t="s">
        <v>97</v>
      </c>
      <c r="CV874" s="85" t="s">
        <v>87</v>
      </c>
      <c r="CW874" s="85" t="s">
        <v>88</v>
      </c>
      <c r="CX874" s="85" t="s">
        <v>89</v>
      </c>
      <c r="CY874" s="85" t="s">
        <v>90</v>
      </c>
      <c r="CZ874" s="85" t="s">
        <v>48</v>
      </c>
      <c r="DA874" s="85" t="s">
        <v>91</v>
      </c>
      <c r="DB874" s="85" t="s">
        <v>92</v>
      </c>
      <c r="DC874" s="85" t="s">
        <v>93</v>
      </c>
      <c r="DD874" s="85" t="s">
        <v>94</v>
      </c>
      <c r="DE874" s="85" t="s">
        <v>95</v>
      </c>
      <c r="DF874" s="85" t="s">
        <v>96</v>
      </c>
      <c r="DG874" s="85" t="s">
        <v>97</v>
      </c>
      <c r="DI874" s="85" t="s">
        <v>87</v>
      </c>
      <c r="DJ874" s="85" t="s">
        <v>88</v>
      </c>
      <c r="DK874" s="85" t="s">
        <v>89</v>
      </c>
      <c r="DL874" s="85" t="s">
        <v>90</v>
      </c>
      <c r="DM874" s="85" t="s">
        <v>48</v>
      </c>
      <c r="DN874" s="85" t="s">
        <v>91</v>
      </c>
      <c r="DO874" s="85" t="s">
        <v>92</v>
      </c>
      <c r="DP874" s="85" t="s">
        <v>93</v>
      </c>
      <c r="DQ874" s="85" t="s">
        <v>94</v>
      </c>
      <c r="DR874" s="85" t="s">
        <v>95</v>
      </c>
      <c r="DS874" s="85" t="s">
        <v>96</v>
      </c>
      <c r="DT874" s="85" t="s">
        <v>97</v>
      </c>
      <c r="DV874" s="85" t="s">
        <v>87</v>
      </c>
      <c r="DW874" s="85" t="s">
        <v>88</v>
      </c>
      <c r="DX874" s="85" t="s">
        <v>89</v>
      </c>
      <c r="DY874" s="85" t="s">
        <v>90</v>
      </c>
      <c r="DZ874" s="85" t="s">
        <v>48</v>
      </c>
      <c r="EA874" s="85" t="s">
        <v>91</v>
      </c>
      <c r="EB874" s="85" t="s">
        <v>92</v>
      </c>
      <c r="EC874" s="85" t="s">
        <v>93</v>
      </c>
      <c r="ED874" s="85" t="s">
        <v>94</v>
      </c>
      <c r="EE874" s="85" t="s">
        <v>95</v>
      </c>
      <c r="EF874" s="85" t="s">
        <v>96</v>
      </c>
      <c r="EG874" s="85" t="s">
        <v>97</v>
      </c>
    </row>
    <row r="875" spans="1:139" ht="15.75" hidden="1" outlineLevel="1" x14ac:dyDescent="0.25">
      <c r="A875" s="2">
        <v>1</v>
      </c>
      <c r="B875" s="1" t="str">
        <f>B863</f>
        <v>FP</v>
      </c>
      <c r="C875" s="1"/>
      <c r="D875" s="1"/>
      <c r="E875" s="81" t="str">
        <f>E863</f>
        <v>FP Name</v>
      </c>
      <c r="H875" s="174">
        <v>0</v>
      </c>
      <c r="I875" s="83">
        <f t="shared" ref="I875:T875" si="1301">H875+I863</f>
        <v>0</v>
      </c>
      <c r="J875" s="83">
        <f t="shared" si="1301"/>
        <v>0</v>
      </c>
      <c r="K875" s="83">
        <f t="shared" si="1301"/>
        <v>0</v>
      </c>
      <c r="L875" s="83">
        <f t="shared" si="1301"/>
        <v>0</v>
      </c>
      <c r="M875" s="83">
        <f t="shared" si="1301"/>
        <v>0</v>
      </c>
      <c r="N875" s="83">
        <f t="shared" si="1301"/>
        <v>0</v>
      </c>
      <c r="O875" s="83">
        <f t="shared" si="1301"/>
        <v>0</v>
      </c>
      <c r="P875" s="83">
        <f t="shared" si="1301"/>
        <v>0</v>
      </c>
      <c r="Q875" s="83">
        <f t="shared" si="1301"/>
        <v>0</v>
      </c>
      <c r="R875" s="83">
        <f t="shared" si="1301"/>
        <v>0</v>
      </c>
      <c r="S875" s="83">
        <f t="shared" si="1301"/>
        <v>0</v>
      </c>
      <c r="T875" s="83">
        <f t="shared" si="1301"/>
        <v>0</v>
      </c>
      <c r="V875" s="83">
        <f>T875+V863</f>
        <v>0</v>
      </c>
      <c r="W875" s="83">
        <f t="shared" ref="W875:AG875" si="1302">V875+W863</f>
        <v>0</v>
      </c>
      <c r="X875" s="83">
        <f t="shared" si="1302"/>
        <v>0</v>
      </c>
      <c r="Y875" s="83">
        <f t="shared" si="1302"/>
        <v>0</v>
      </c>
      <c r="Z875" s="83">
        <f t="shared" si="1302"/>
        <v>0</v>
      </c>
      <c r="AA875" s="83">
        <f t="shared" si="1302"/>
        <v>0</v>
      </c>
      <c r="AB875" s="83">
        <f t="shared" si="1302"/>
        <v>0</v>
      </c>
      <c r="AC875" s="83">
        <f t="shared" si="1302"/>
        <v>0</v>
      </c>
      <c r="AD875" s="83">
        <f t="shared" si="1302"/>
        <v>0</v>
      </c>
      <c r="AE875" s="83">
        <f t="shared" si="1302"/>
        <v>0</v>
      </c>
      <c r="AF875" s="83">
        <f t="shared" si="1302"/>
        <v>0</v>
      </c>
      <c r="AG875" s="83">
        <f t="shared" si="1302"/>
        <v>0</v>
      </c>
      <c r="AI875" s="83">
        <f>AG875+AI863</f>
        <v>0</v>
      </c>
      <c r="AJ875" s="83">
        <f>AI875+AJ863</f>
        <v>0</v>
      </c>
      <c r="AK875" s="83">
        <f t="shared" ref="AK875:AT875" si="1303">AJ875+AK863</f>
        <v>0</v>
      </c>
      <c r="AL875" s="83">
        <f t="shared" si="1303"/>
        <v>0</v>
      </c>
      <c r="AM875" s="83">
        <f t="shared" si="1303"/>
        <v>0</v>
      </c>
      <c r="AN875" s="83">
        <f t="shared" si="1303"/>
        <v>0</v>
      </c>
      <c r="AO875" s="83">
        <f t="shared" si="1303"/>
        <v>0</v>
      </c>
      <c r="AP875" s="83">
        <f t="shared" si="1303"/>
        <v>0</v>
      </c>
      <c r="AQ875" s="83">
        <f t="shared" si="1303"/>
        <v>0</v>
      </c>
      <c r="AR875" s="83">
        <f t="shared" si="1303"/>
        <v>0</v>
      </c>
      <c r="AS875" s="83">
        <f t="shared" si="1303"/>
        <v>0</v>
      </c>
      <c r="AT875" s="83">
        <f t="shared" si="1303"/>
        <v>0</v>
      </c>
      <c r="AU875" s="155"/>
      <c r="AV875" s="83">
        <f>AT875+AV863</f>
        <v>0</v>
      </c>
      <c r="AW875" s="83">
        <f>AV875+AW863</f>
        <v>0</v>
      </c>
      <c r="AX875" s="83">
        <f t="shared" ref="AX875" si="1304">AW875+AX863</f>
        <v>0</v>
      </c>
      <c r="AY875" s="83">
        <f t="shared" ref="AY875" si="1305">AX875+AY863</f>
        <v>0</v>
      </c>
      <c r="AZ875" s="83">
        <f t="shared" ref="AZ875" si="1306">AY875+AZ863</f>
        <v>0</v>
      </c>
      <c r="BA875" s="83">
        <f t="shared" ref="BA875" si="1307">AZ875+BA863</f>
        <v>0</v>
      </c>
      <c r="BB875" s="83">
        <f t="shared" ref="BB875" si="1308">BA875+BB863</f>
        <v>0</v>
      </c>
      <c r="BC875" s="83">
        <f t="shared" ref="BC875" si="1309">BB875+BC863</f>
        <v>0</v>
      </c>
      <c r="BD875" s="83">
        <f t="shared" ref="BD875" si="1310">BC875+BD863</f>
        <v>0</v>
      </c>
      <c r="BE875" s="83">
        <f t="shared" ref="BE875" si="1311">BD875+BE863</f>
        <v>0</v>
      </c>
      <c r="BF875" s="83">
        <f t="shared" ref="BF875" si="1312">BE875+BF863</f>
        <v>0</v>
      </c>
      <c r="BG875" s="83">
        <f t="shared" ref="BG875" si="1313">BF875+BG863</f>
        <v>0</v>
      </c>
      <c r="BI875" s="83">
        <f>BG875+BI863</f>
        <v>0</v>
      </c>
      <c r="BJ875" s="83" t="e">
        <f t="shared" ref="BJ875:BT875" si="1314">BI875+BJ863</f>
        <v>#REF!</v>
      </c>
      <c r="BK875" s="83" t="e">
        <f t="shared" si="1314"/>
        <v>#REF!</v>
      </c>
      <c r="BL875" s="83" t="e">
        <f t="shared" si="1314"/>
        <v>#REF!</v>
      </c>
      <c r="BM875" s="83" t="e">
        <f t="shared" si="1314"/>
        <v>#REF!</v>
      </c>
      <c r="BN875" s="83" t="e">
        <f t="shared" si="1314"/>
        <v>#REF!</v>
      </c>
      <c r="BO875" s="83" t="e">
        <f t="shared" si="1314"/>
        <v>#REF!</v>
      </c>
      <c r="BP875" s="83" t="e">
        <f t="shared" si="1314"/>
        <v>#REF!</v>
      </c>
      <c r="BQ875" s="83" t="e">
        <f t="shared" si="1314"/>
        <v>#REF!</v>
      </c>
      <c r="BR875" s="83" t="e">
        <f t="shared" si="1314"/>
        <v>#REF!</v>
      </c>
      <c r="BS875" s="83" t="e">
        <f t="shared" si="1314"/>
        <v>#REF!</v>
      </c>
      <c r="BT875" s="83" t="e">
        <f t="shared" si="1314"/>
        <v>#REF!</v>
      </c>
      <c r="BV875" s="83" t="e">
        <f>BT875+BV863</f>
        <v>#REF!</v>
      </c>
      <c r="BW875" s="83" t="e">
        <f t="shared" ref="BW875:CG875" si="1315">BV875+BW863</f>
        <v>#REF!</v>
      </c>
      <c r="BX875" s="83" t="e">
        <f t="shared" si="1315"/>
        <v>#REF!</v>
      </c>
      <c r="BY875" s="83" t="e">
        <f t="shared" si="1315"/>
        <v>#REF!</v>
      </c>
      <c r="BZ875" s="83" t="e">
        <f t="shared" si="1315"/>
        <v>#REF!</v>
      </c>
      <c r="CA875" s="83" t="e">
        <f t="shared" si="1315"/>
        <v>#REF!</v>
      </c>
      <c r="CB875" s="83" t="e">
        <f t="shared" si="1315"/>
        <v>#REF!</v>
      </c>
      <c r="CC875" s="83" t="e">
        <f t="shared" si="1315"/>
        <v>#REF!</v>
      </c>
      <c r="CD875" s="83" t="e">
        <f t="shared" si="1315"/>
        <v>#REF!</v>
      </c>
      <c r="CE875" s="83" t="e">
        <f t="shared" si="1315"/>
        <v>#REF!</v>
      </c>
      <c r="CF875" s="83" t="e">
        <f t="shared" si="1315"/>
        <v>#REF!</v>
      </c>
      <c r="CG875" s="83" t="e">
        <f t="shared" si="1315"/>
        <v>#REF!</v>
      </c>
      <c r="CI875" s="83" t="e">
        <f>CG875+CI863</f>
        <v>#REF!</v>
      </c>
      <c r="CJ875" s="83" t="e">
        <f t="shared" ref="CJ875:CT875" si="1316">CI875+CJ863</f>
        <v>#REF!</v>
      </c>
      <c r="CK875" s="83" t="e">
        <f t="shared" si="1316"/>
        <v>#REF!</v>
      </c>
      <c r="CL875" s="83" t="e">
        <f t="shared" si="1316"/>
        <v>#REF!</v>
      </c>
      <c r="CM875" s="83" t="e">
        <f t="shared" si="1316"/>
        <v>#REF!</v>
      </c>
      <c r="CN875" s="83" t="e">
        <f t="shared" si="1316"/>
        <v>#REF!</v>
      </c>
      <c r="CO875" s="83" t="e">
        <f t="shared" si="1316"/>
        <v>#REF!</v>
      </c>
      <c r="CP875" s="83" t="e">
        <f t="shared" si="1316"/>
        <v>#REF!</v>
      </c>
      <c r="CQ875" s="83" t="e">
        <f t="shared" si="1316"/>
        <v>#REF!</v>
      </c>
      <c r="CR875" s="83" t="e">
        <f t="shared" si="1316"/>
        <v>#REF!</v>
      </c>
      <c r="CS875" s="83" t="e">
        <f t="shared" si="1316"/>
        <v>#REF!</v>
      </c>
      <c r="CT875" s="83" t="e">
        <f t="shared" si="1316"/>
        <v>#REF!</v>
      </c>
      <c r="CV875" s="83" t="e">
        <f>CT875+CV863</f>
        <v>#REF!</v>
      </c>
      <c r="CW875" s="83" t="e">
        <f t="shared" ref="CW875:DG875" si="1317">CV875+CW863</f>
        <v>#REF!</v>
      </c>
      <c r="CX875" s="83" t="e">
        <f t="shared" si="1317"/>
        <v>#REF!</v>
      </c>
      <c r="CY875" s="83" t="e">
        <f t="shared" si="1317"/>
        <v>#REF!</v>
      </c>
      <c r="CZ875" s="83" t="e">
        <f t="shared" si="1317"/>
        <v>#REF!</v>
      </c>
      <c r="DA875" s="83" t="e">
        <f t="shared" si="1317"/>
        <v>#REF!</v>
      </c>
      <c r="DB875" s="83" t="e">
        <f t="shared" si="1317"/>
        <v>#REF!</v>
      </c>
      <c r="DC875" s="83" t="e">
        <f t="shared" si="1317"/>
        <v>#REF!</v>
      </c>
      <c r="DD875" s="83" t="e">
        <f t="shared" si="1317"/>
        <v>#REF!</v>
      </c>
      <c r="DE875" s="83" t="e">
        <f t="shared" si="1317"/>
        <v>#REF!</v>
      </c>
      <c r="DF875" s="83" t="e">
        <f t="shared" si="1317"/>
        <v>#REF!</v>
      </c>
      <c r="DG875" s="83" t="e">
        <f t="shared" si="1317"/>
        <v>#REF!</v>
      </c>
      <c r="DI875" s="83" t="e">
        <f>DG875+DI863</f>
        <v>#REF!</v>
      </c>
      <c r="DJ875" s="83" t="e">
        <f t="shared" ref="DJ875:DT875" si="1318">DI875+DJ863</f>
        <v>#REF!</v>
      </c>
      <c r="DK875" s="83" t="e">
        <f t="shared" si="1318"/>
        <v>#REF!</v>
      </c>
      <c r="DL875" s="83" t="e">
        <f t="shared" si="1318"/>
        <v>#REF!</v>
      </c>
      <c r="DM875" s="83" t="e">
        <f t="shared" si="1318"/>
        <v>#REF!</v>
      </c>
      <c r="DN875" s="83" t="e">
        <f t="shared" si="1318"/>
        <v>#REF!</v>
      </c>
      <c r="DO875" s="83" t="e">
        <f t="shared" si="1318"/>
        <v>#REF!</v>
      </c>
      <c r="DP875" s="83" t="e">
        <f t="shared" si="1318"/>
        <v>#REF!</v>
      </c>
      <c r="DQ875" s="83" t="e">
        <f t="shared" si="1318"/>
        <v>#REF!</v>
      </c>
      <c r="DR875" s="83" t="e">
        <f t="shared" si="1318"/>
        <v>#REF!</v>
      </c>
      <c r="DS875" s="83" t="e">
        <f t="shared" si="1318"/>
        <v>#REF!</v>
      </c>
      <c r="DT875" s="83" t="e">
        <f t="shared" si="1318"/>
        <v>#REF!</v>
      </c>
      <c r="DV875" s="83" t="e">
        <f>DT875+DV863</f>
        <v>#REF!</v>
      </c>
      <c r="DW875" s="83" t="e">
        <f t="shared" ref="DW875:EG875" si="1319">DV875+DW863</f>
        <v>#REF!</v>
      </c>
      <c r="DX875" s="83" t="e">
        <f t="shared" si="1319"/>
        <v>#REF!</v>
      </c>
      <c r="DY875" s="83" t="e">
        <f t="shared" si="1319"/>
        <v>#REF!</v>
      </c>
      <c r="DZ875" s="83" t="e">
        <f t="shared" si="1319"/>
        <v>#REF!</v>
      </c>
      <c r="EA875" s="83" t="e">
        <f t="shared" si="1319"/>
        <v>#REF!</v>
      </c>
      <c r="EB875" s="83" t="e">
        <f t="shared" si="1319"/>
        <v>#REF!</v>
      </c>
      <c r="EC875" s="83" t="e">
        <f t="shared" si="1319"/>
        <v>#REF!</v>
      </c>
      <c r="ED875" s="83" t="e">
        <f t="shared" si="1319"/>
        <v>#REF!</v>
      </c>
      <c r="EE875" s="83" t="e">
        <f t="shared" si="1319"/>
        <v>#REF!</v>
      </c>
      <c r="EF875" s="83" t="e">
        <f t="shared" si="1319"/>
        <v>#REF!</v>
      </c>
      <c r="EG875" s="83" t="e">
        <f t="shared" si="1319"/>
        <v>#REF!</v>
      </c>
    </row>
    <row r="876" spans="1:139" hidden="1" outlineLevel="1" x14ac:dyDescent="0.2">
      <c r="D876" s="2" t="str">
        <f>D864</f>
        <v>PMO</v>
      </c>
      <c r="E876" s="161"/>
      <c r="H876" s="174">
        <v>0</v>
      </c>
      <c r="I876" s="83">
        <f t="shared" ref="I876:T877" si="1320">H876+I864</f>
        <v>0</v>
      </c>
      <c r="J876" s="83">
        <f t="shared" si="1320"/>
        <v>0</v>
      </c>
      <c r="K876" s="83">
        <f>J876+K864</f>
        <v>0</v>
      </c>
      <c r="L876" s="83">
        <f t="shared" ref="L876:T876" si="1321">K876+L864</f>
        <v>0</v>
      </c>
      <c r="M876" s="83">
        <f t="shared" si="1321"/>
        <v>0</v>
      </c>
      <c r="N876" s="83">
        <f t="shared" si="1321"/>
        <v>0</v>
      </c>
      <c r="O876" s="83">
        <f t="shared" si="1321"/>
        <v>0</v>
      </c>
      <c r="P876" s="83">
        <f t="shared" si="1321"/>
        <v>0</v>
      </c>
      <c r="Q876" s="83">
        <f t="shared" si="1321"/>
        <v>0</v>
      </c>
      <c r="R876" s="83">
        <f t="shared" si="1321"/>
        <v>0</v>
      </c>
      <c r="S876" s="83">
        <f t="shared" si="1321"/>
        <v>0</v>
      </c>
      <c r="T876" s="83">
        <f t="shared" si="1321"/>
        <v>0</v>
      </c>
      <c r="V876" s="83"/>
      <c r="W876" s="83"/>
      <c r="X876" s="83"/>
      <c r="Y876" s="83"/>
      <c r="Z876" s="83"/>
      <c r="AA876" s="83"/>
      <c r="AB876" s="83"/>
      <c r="AC876" s="83"/>
      <c r="AD876" s="83"/>
      <c r="AE876" s="83"/>
      <c r="AF876" s="83"/>
      <c r="AG876" s="83"/>
      <c r="AI876" s="83"/>
      <c r="AJ876" s="83"/>
      <c r="AK876" s="83"/>
      <c r="AL876" s="83"/>
      <c r="AM876" s="83"/>
      <c r="AN876" s="83"/>
      <c r="AO876" s="83"/>
      <c r="AP876" s="83"/>
      <c r="AQ876" s="83"/>
      <c r="AR876" s="83"/>
      <c r="AS876" s="83"/>
      <c r="AT876" s="83"/>
      <c r="AU876" s="155"/>
      <c r="AV876" s="83"/>
      <c r="AW876" s="83"/>
      <c r="AX876" s="83"/>
      <c r="AY876" s="83"/>
      <c r="AZ876" s="83"/>
      <c r="BA876" s="83"/>
      <c r="BB876" s="83"/>
      <c r="BC876" s="83"/>
      <c r="BD876" s="83"/>
      <c r="BE876" s="83"/>
      <c r="BF876" s="83"/>
      <c r="BG876" s="83"/>
      <c r="BI876" s="83"/>
      <c r="BJ876" s="83"/>
      <c r="BK876" s="83"/>
      <c r="BL876" s="83"/>
      <c r="BM876" s="83"/>
      <c r="BN876" s="83"/>
      <c r="BO876" s="83"/>
      <c r="BP876" s="83"/>
      <c r="BQ876" s="83"/>
      <c r="BR876" s="83"/>
      <c r="BS876" s="83"/>
      <c r="BT876" s="83"/>
      <c r="BV876" s="83"/>
      <c r="BW876" s="83"/>
      <c r="BX876" s="83"/>
      <c r="BY876" s="83"/>
      <c r="BZ876" s="83"/>
      <c r="CA876" s="83"/>
      <c r="CB876" s="83"/>
      <c r="CC876" s="83"/>
      <c r="CD876" s="83"/>
      <c r="CE876" s="83"/>
      <c r="CF876" s="83"/>
      <c r="CG876" s="83"/>
      <c r="CI876" s="83"/>
      <c r="CJ876" s="83"/>
      <c r="CK876" s="83"/>
      <c r="CL876" s="83"/>
      <c r="CM876" s="83"/>
      <c r="CN876" s="83"/>
      <c r="CO876" s="83"/>
      <c r="CP876" s="83"/>
      <c r="CQ876" s="83"/>
      <c r="CR876" s="83"/>
      <c r="CS876" s="83"/>
      <c r="CT876" s="83"/>
      <c r="CV876" s="83"/>
      <c r="CW876" s="83"/>
      <c r="CX876" s="83"/>
      <c r="CY876" s="83"/>
      <c r="CZ876" s="83"/>
      <c r="DA876" s="83"/>
      <c r="DB876" s="83"/>
      <c r="DC876" s="83"/>
      <c r="DD876" s="83"/>
      <c r="DE876" s="83"/>
      <c r="DF876" s="83"/>
      <c r="DG876" s="83"/>
      <c r="DI876" s="83"/>
      <c r="DJ876" s="83"/>
      <c r="DK876" s="83"/>
      <c r="DL876" s="83"/>
      <c r="DM876" s="83"/>
      <c r="DN876" s="83"/>
      <c r="DO876" s="83"/>
      <c r="DP876" s="83"/>
      <c r="DQ876" s="83"/>
      <c r="DR876" s="83"/>
      <c r="DS876" s="83"/>
      <c r="DT876" s="83"/>
      <c r="DV876" s="83"/>
      <c r="DW876" s="83"/>
      <c r="DX876" s="83"/>
      <c r="DY876" s="83"/>
      <c r="DZ876" s="83"/>
      <c r="EA876" s="83"/>
      <c r="EB876" s="83"/>
      <c r="EC876" s="83"/>
      <c r="ED876" s="83"/>
      <c r="EE876" s="83"/>
      <c r="EF876" s="83"/>
      <c r="EG876" s="83"/>
    </row>
    <row r="877" spans="1:139" ht="15.75" hidden="1" outlineLevel="1" x14ac:dyDescent="0.25">
      <c r="A877" s="2">
        <v>2</v>
      </c>
      <c r="B877" s="1" t="str">
        <f>B865</f>
        <v>FP</v>
      </c>
      <c r="C877" s="1"/>
      <c r="D877" s="1"/>
      <c r="E877" s="81" t="str">
        <f>E865</f>
        <v>FP Name</v>
      </c>
      <c r="H877" s="174">
        <v>0</v>
      </c>
      <c r="I877" s="83">
        <f>H877+I865</f>
        <v>0</v>
      </c>
      <c r="J877" s="83">
        <f t="shared" si="1320"/>
        <v>0</v>
      </c>
      <c r="K877" s="83">
        <f t="shared" si="1320"/>
        <v>0</v>
      </c>
      <c r="L877" s="83">
        <f t="shared" si="1320"/>
        <v>0</v>
      </c>
      <c r="M877" s="83">
        <f t="shared" si="1320"/>
        <v>0</v>
      </c>
      <c r="N877" s="83">
        <f t="shared" si="1320"/>
        <v>0</v>
      </c>
      <c r="O877" s="83">
        <f t="shared" si="1320"/>
        <v>0</v>
      </c>
      <c r="P877" s="83">
        <f t="shared" si="1320"/>
        <v>0</v>
      </c>
      <c r="Q877" s="83">
        <f t="shared" si="1320"/>
        <v>0</v>
      </c>
      <c r="R877" s="83">
        <f t="shared" si="1320"/>
        <v>0</v>
      </c>
      <c r="S877" s="83">
        <f t="shared" si="1320"/>
        <v>0</v>
      </c>
      <c r="T877" s="83">
        <f t="shared" si="1320"/>
        <v>0</v>
      </c>
      <c r="V877" s="83">
        <f>T877+V865</f>
        <v>0</v>
      </c>
      <c r="W877" s="83">
        <f t="shared" ref="W877:AG877" si="1322">V877+W865</f>
        <v>0</v>
      </c>
      <c r="X877" s="83">
        <f t="shared" si="1322"/>
        <v>0</v>
      </c>
      <c r="Y877" s="83">
        <f t="shared" si="1322"/>
        <v>0</v>
      </c>
      <c r="Z877" s="83">
        <f t="shared" si="1322"/>
        <v>0</v>
      </c>
      <c r="AA877" s="83">
        <f t="shared" si="1322"/>
        <v>0</v>
      </c>
      <c r="AB877" s="83">
        <f t="shared" si="1322"/>
        <v>0</v>
      </c>
      <c r="AC877" s="83">
        <f t="shared" si="1322"/>
        <v>0</v>
      </c>
      <c r="AD877" s="83">
        <f t="shared" si="1322"/>
        <v>0</v>
      </c>
      <c r="AE877" s="83">
        <f t="shared" si="1322"/>
        <v>0</v>
      </c>
      <c r="AF877" s="83">
        <f t="shared" si="1322"/>
        <v>0</v>
      </c>
      <c r="AG877" s="83">
        <f t="shared" si="1322"/>
        <v>0</v>
      </c>
      <c r="AI877" s="83">
        <f>AG877+AI865</f>
        <v>0</v>
      </c>
      <c r="AJ877" s="83">
        <f t="shared" ref="AJ877:AT877" si="1323">AI877+AJ865</f>
        <v>0</v>
      </c>
      <c r="AK877" s="83">
        <f t="shared" si="1323"/>
        <v>0</v>
      </c>
      <c r="AL877" s="83">
        <f t="shared" si="1323"/>
        <v>0</v>
      </c>
      <c r="AM877" s="83">
        <f t="shared" si="1323"/>
        <v>0</v>
      </c>
      <c r="AN877" s="83">
        <f t="shared" si="1323"/>
        <v>0</v>
      </c>
      <c r="AO877" s="83">
        <f t="shared" si="1323"/>
        <v>0</v>
      </c>
      <c r="AP877" s="83">
        <f t="shared" si="1323"/>
        <v>0</v>
      </c>
      <c r="AQ877" s="83">
        <f t="shared" si="1323"/>
        <v>0</v>
      </c>
      <c r="AR877" s="83">
        <f t="shared" si="1323"/>
        <v>0</v>
      </c>
      <c r="AS877" s="83">
        <f t="shared" si="1323"/>
        <v>0</v>
      </c>
      <c r="AT877" s="83">
        <f t="shared" si="1323"/>
        <v>0</v>
      </c>
      <c r="AU877" s="155"/>
      <c r="AV877" s="83">
        <f>AT877+AV865</f>
        <v>0</v>
      </c>
      <c r="AW877" s="83">
        <f t="shared" ref="AW877" si="1324">AV877+AW865</f>
        <v>0</v>
      </c>
      <c r="AX877" s="83">
        <f t="shared" ref="AX877" si="1325">AW877+AX865</f>
        <v>0</v>
      </c>
      <c r="AY877" s="83">
        <f t="shared" ref="AY877" si="1326">AX877+AY865</f>
        <v>0</v>
      </c>
      <c r="AZ877" s="83">
        <f t="shared" ref="AZ877" si="1327">AY877+AZ865</f>
        <v>0</v>
      </c>
      <c r="BA877" s="83">
        <f t="shared" ref="BA877" si="1328">AZ877+BA865</f>
        <v>0</v>
      </c>
      <c r="BB877" s="83">
        <f t="shared" ref="BB877" si="1329">BA877+BB865</f>
        <v>0</v>
      </c>
      <c r="BC877" s="83">
        <f t="shared" ref="BC877" si="1330">BB877+BC865</f>
        <v>0</v>
      </c>
      <c r="BD877" s="83">
        <f t="shared" ref="BD877" si="1331">BC877+BD865</f>
        <v>0</v>
      </c>
      <c r="BE877" s="83">
        <f t="shared" ref="BE877" si="1332">BD877+BE865</f>
        <v>0</v>
      </c>
      <c r="BF877" s="83">
        <f t="shared" ref="BF877" si="1333">BE877+BF865</f>
        <v>0</v>
      </c>
      <c r="BG877" s="83">
        <f t="shared" ref="BG877" si="1334">BF877+BG865</f>
        <v>0</v>
      </c>
      <c r="BI877" s="83">
        <f>BG877+BI865</f>
        <v>0</v>
      </c>
      <c r="BJ877" s="83" t="e">
        <f t="shared" ref="BJ877:BT877" si="1335">BI877+BJ865</f>
        <v>#REF!</v>
      </c>
      <c r="BK877" s="83" t="e">
        <f t="shared" si="1335"/>
        <v>#REF!</v>
      </c>
      <c r="BL877" s="83" t="e">
        <f t="shared" si="1335"/>
        <v>#REF!</v>
      </c>
      <c r="BM877" s="83" t="e">
        <f t="shared" si="1335"/>
        <v>#REF!</v>
      </c>
      <c r="BN877" s="83" t="e">
        <f t="shared" si="1335"/>
        <v>#REF!</v>
      </c>
      <c r="BO877" s="83" t="e">
        <f t="shared" si="1335"/>
        <v>#REF!</v>
      </c>
      <c r="BP877" s="83" t="e">
        <f t="shared" si="1335"/>
        <v>#REF!</v>
      </c>
      <c r="BQ877" s="83" t="e">
        <f t="shared" si="1335"/>
        <v>#REF!</v>
      </c>
      <c r="BR877" s="83" t="e">
        <f t="shared" si="1335"/>
        <v>#REF!</v>
      </c>
      <c r="BS877" s="83" t="e">
        <f t="shared" si="1335"/>
        <v>#REF!</v>
      </c>
      <c r="BT877" s="83" t="e">
        <f t="shared" si="1335"/>
        <v>#REF!</v>
      </c>
      <c r="BV877" s="83" t="e">
        <f>BT877+BV865</f>
        <v>#REF!</v>
      </c>
      <c r="BW877" s="83" t="e">
        <f t="shared" ref="BW877:CG877" si="1336">BV877+BW865</f>
        <v>#REF!</v>
      </c>
      <c r="BX877" s="83" t="e">
        <f t="shared" si="1336"/>
        <v>#REF!</v>
      </c>
      <c r="BY877" s="83" t="e">
        <f t="shared" si="1336"/>
        <v>#REF!</v>
      </c>
      <c r="BZ877" s="83" t="e">
        <f t="shared" si="1336"/>
        <v>#REF!</v>
      </c>
      <c r="CA877" s="83" t="e">
        <f t="shared" si="1336"/>
        <v>#REF!</v>
      </c>
      <c r="CB877" s="83" t="e">
        <f t="shared" si="1336"/>
        <v>#REF!</v>
      </c>
      <c r="CC877" s="83" t="e">
        <f t="shared" si="1336"/>
        <v>#REF!</v>
      </c>
      <c r="CD877" s="83" t="e">
        <f t="shared" si="1336"/>
        <v>#REF!</v>
      </c>
      <c r="CE877" s="83" t="e">
        <f t="shared" si="1336"/>
        <v>#REF!</v>
      </c>
      <c r="CF877" s="83" t="e">
        <f t="shared" si="1336"/>
        <v>#REF!</v>
      </c>
      <c r="CG877" s="83" t="e">
        <f t="shared" si="1336"/>
        <v>#REF!</v>
      </c>
      <c r="CI877" s="83" t="e">
        <f>CG877+CI865</f>
        <v>#REF!</v>
      </c>
      <c r="CJ877" s="83" t="e">
        <f t="shared" ref="CJ877:CT877" si="1337">CI877+CJ865</f>
        <v>#REF!</v>
      </c>
      <c r="CK877" s="83" t="e">
        <f t="shared" si="1337"/>
        <v>#REF!</v>
      </c>
      <c r="CL877" s="83" t="e">
        <f t="shared" si="1337"/>
        <v>#REF!</v>
      </c>
      <c r="CM877" s="83" t="e">
        <f t="shared" si="1337"/>
        <v>#REF!</v>
      </c>
      <c r="CN877" s="83" t="e">
        <f t="shared" si="1337"/>
        <v>#REF!</v>
      </c>
      <c r="CO877" s="83" t="e">
        <f t="shared" si="1337"/>
        <v>#REF!</v>
      </c>
      <c r="CP877" s="83" t="e">
        <f t="shared" si="1337"/>
        <v>#REF!</v>
      </c>
      <c r="CQ877" s="83" t="e">
        <f t="shared" si="1337"/>
        <v>#REF!</v>
      </c>
      <c r="CR877" s="83" t="e">
        <f t="shared" si="1337"/>
        <v>#REF!</v>
      </c>
      <c r="CS877" s="83" t="e">
        <f t="shared" si="1337"/>
        <v>#REF!</v>
      </c>
      <c r="CT877" s="83" t="e">
        <f t="shared" si="1337"/>
        <v>#REF!</v>
      </c>
      <c r="CV877" s="83" t="e">
        <f>CT877+CV865</f>
        <v>#REF!</v>
      </c>
      <c r="CW877" s="83" t="e">
        <f t="shared" ref="CW877:DG877" si="1338">CV877+CW865</f>
        <v>#REF!</v>
      </c>
      <c r="CX877" s="83" t="e">
        <f t="shared" si="1338"/>
        <v>#REF!</v>
      </c>
      <c r="CY877" s="83" t="e">
        <f t="shared" si="1338"/>
        <v>#REF!</v>
      </c>
      <c r="CZ877" s="83" t="e">
        <f t="shared" si="1338"/>
        <v>#REF!</v>
      </c>
      <c r="DA877" s="83" t="e">
        <f t="shared" si="1338"/>
        <v>#REF!</v>
      </c>
      <c r="DB877" s="83" t="e">
        <f t="shared" si="1338"/>
        <v>#REF!</v>
      </c>
      <c r="DC877" s="83" t="e">
        <f t="shared" si="1338"/>
        <v>#REF!</v>
      </c>
      <c r="DD877" s="83" t="e">
        <f t="shared" si="1338"/>
        <v>#REF!</v>
      </c>
      <c r="DE877" s="83" t="e">
        <f t="shared" si="1338"/>
        <v>#REF!</v>
      </c>
      <c r="DF877" s="83" t="e">
        <f t="shared" si="1338"/>
        <v>#REF!</v>
      </c>
      <c r="DG877" s="83" t="e">
        <f t="shared" si="1338"/>
        <v>#REF!</v>
      </c>
      <c r="DI877" s="83" t="e">
        <f>DG877+DI865</f>
        <v>#REF!</v>
      </c>
      <c r="DJ877" s="83" t="e">
        <f t="shared" ref="DJ877:DT877" si="1339">DI877+DJ865</f>
        <v>#REF!</v>
      </c>
      <c r="DK877" s="83" t="e">
        <f t="shared" si="1339"/>
        <v>#REF!</v>
      </c>
      <c r="DL877" s="83" t="e">
        <f t="shared" si="1339"/>
        <v>#REF!</v>
      </c>
      <c r="DM877" s="83" t="e">
        <f t="shared" si="1339"/>
        <v>#REF!</v>
      </c>
      <c r="DN877" s="83" t="e">
        <f t="shared" si="1339"/>
        <v>#REF!</v>
      </c>
      <c r="DO877" s="83" t="e">
        <f t="shared" si="1339"/>
        <v>#REF!</v>
      </c>
      <c r="DP877" s="83" t="e">
        <f t="shared" si="1339"/>
        <v>#REF!</v>
      </c>
      <c r="DQ877" s="83" t="e">
        <f t="shared" si="1339"/>
        <v>#REF!</v>
      </c>
      <c r="DR877" s="83" t="e">
        <f t="shared" si="1339"/>
        <v>#REF!</v>
      </c>
      <c r="DS877" s="83" t="e">
        <f t="shared" si="1339"/>
        <v>#REF!</v>
      </c>
      <c r="DT877" s="83" t="e">
        <f t="shared" si="1339"/>
        <v>#REF!</v>
      </c>
      <c r="DV877" s="83" t="e">
        <f>DT877+DV865</f>
        <v>#REF!</v>
      </c>
      <c r="DW877" s="83" t="e">
        <f t="shared" ref="DW877:EG877" si="1340">DV877+DW865</f>
        <v>#REF!</v>
      </c>
      <c r="DX877" s="83" t="e">
        <f t="shared" si="1340"/>
        <v>#REF!</v>
      </c>
      <c r="DY877" s="83" t="e">
        <f t="shared" si="1340"/>
        <v>#REF!</v>
      </c>
      <c r="DZ877" s="83" t="e">
        <f t="shared" si="1340"/>
        <v>#REF!</v>
      </c>
      <c r="EA877" s="83" t="e">
        <f t="shared" si="1340"/>
        <v>#REF!</v>
      </c>
      <c r="EB877" s="83" t="e">
        <f t="shared" si="1340"/>
        <v>#REF!</v>
      </c>
      <c r="EC877" s="83" t="e">
        <f t="shared" si="1340"/>
        <v>#REF!</v>
      </c>
      <c r="ED877" s="83" t="e">
        <f t="shared" si="1340"/>
        <v>#REF!</v>
      </c>
      <c r="EE877" s="83" t="e">
        <f t="shared" si="1340"/>
        <v>#REF!</v>
      </c>
      <c r="EF877" s="83" t="e">
        <f t="shared" si="1340"/>
        <v>#REF!</v>
      </c>
      <c r="EG877" s="83" t="e">
        <f t="shared" si="1340"/>
        <v>#REF!</v>
      </c>
    </row>
    <row r="878" spans="1:139" hidden="1" outlineLevel="1" x14ac:dyDescent="0.2">
      <c r="D878" s="2" t="str">
        <f>D866</f>
        <v>PMO</v>
      </c>
      <c r="E878" s="161"/>
      <c r="H878" s="174">
        <v>0</v>
      </c>
      <c r="I878" s="83">
        <f t="shared" ref="I878:T882" si="1341">H878+I866</f>
        <v>0</v>
      </c>
      <c r="J878" s="83">
        <f t="shared" si="1341"/>
        <v>0</v>
      </c>
      <c r="K878" s="83">
        <f t="shared" si="1341"/>
        <v>0</v>
      </c>
      <c r="L878" s="83">
        <f t="shared" si="1341"/>
        <v>0</v>
      </c>
      <c r="M878" s="83">
        <f t="shared" si="1341"/>
        <v>0</v>
      </c>
      <c r="N878" s="83">
        <f t="shared" si="1341"/>
        <v>0</v>
      </c>
      <c r="O878" s="83">
        <f t="shared" si="1341"/>
        <v>0</v>
      </c>
      <c r="P878" s="83">
        <f t="shared" si="1341"/>
        <v>0</v>
      </c>
      <c r="Q878" s="83">
        <f t="shared" si="1341"/>
        <v>0</v>
      </c>
      <c r="R878" s="83">
        <f t="shared" si="1341"/>
        <v>0</v>
      </c>
      <c r="S878" s="83">
        <f t="shared" si="1341"/>
        <v>0</v>
      </c>
      <c r="T878" s="83">
        <f t="shared" si="1341"/>
        <v>0</v>
      </c>
      <c r="V878" s="83"/>
      <c r="W878" s="83"/>
      <c r="X878" s="83"/>
      <c r="Y878" s="83"/>
      <c r="Z878" s="83"/>
      <c r="AA878" s="83"/>
      <c r="AB878" s="83"/>
      <c r="AC878" s="83"/>
      <c r="AD878" s="83"/>
      <c r="AE878" s="83"/>
      <c r="AF878" s="83"/>
      <c r="AG878" s="83"/>
      <c r="AI878" s="83"/>
      <c r="AJ878" s="83"/>
      <c r="AK878" s="83"/>
      <c r="AL878" s="83"/>
      <c r="AM878" s="83"/>
      <c r="AN878" s="83"/>
      <c r="AO878" s="83"/>
      <c r="AP878" s="83"/>
      <c r="AQ878" s="83"/>
      <c r="AR878" s="83"/>
      <c r="AS878" s="83"/>
      <c r="AT878" s="83"/>
      <c r="AU878" s="155"/>
      <c r="AV878" s="83"/>
      <c r="AW878" s="83"/>
      <c r="AX878" s="83"/>
      <c r="AY878" s="83"/>
      <c r="AZ878" s="83"/>
      <c r="BA878" s="83"/>
      <c r="BB878" s="83"/>
      <c r="BC878" s="83"/>
      <c r="BD878" s="83"/>
      <c r="BE878" s="83"/>
      <c r="BF878" s="83"/>
      <c r="BG878" s="83"/>
      <c r="BI878" s="83"/>
      <c r="BJ878" s="83"/>
      <c r="BK878" s="83"/>
      <c r="BL878" s="83"/>
      <c r="BM878" s="83"/>
      <c r="BN878" s="83"/>
      <c r="BO878" s="83"/>
      <c r="BP878" s="83"/>
      <c r="BQ878" s="83"/>
      <c r="BR878" s="83"/>
      <c r="BS878" s="83"/>
      <c r="BT878" s="83"/>
      <c r="BV878" s="83"/>
      <c r="BW878" s="83"/>
      <c r="BX878" s="83"/>
      <c r="BY878" s="83"/>
      <c r="BZ878" s="83"/>
      <c r="CA878" s="83"/>
      <c r="CB878" s="83"/>
      <c r="CC878" s="83"/>
      <c r="CD878" s="83"/>
      <c r="CE878" s="83"/>
      <c r="CF878" s="83"/>
      <c r="CG878" s="83"/>
      <c r="CI878" s="83"/>
      <c r="CJ878" s="83"/>
      <c r="CK878" s="83"/>
      <c r="CL878" s="83"/>
      <c r="CM878" s="83"/>
      <c r="CN878" s="83"/>
      <c r="CO878" s="83"/>
      <c r="CP878" s="83"/>
      <c r="CQ878" s="83"/>
      <c r="CR878" s="83"/>
      <c r="CS878" s="83"/>
      <c r="CT878" s="83"/>
      <c r="CV878" s="83"/>
      <c r="CW878" s="83"/>
      <c r="CX878" s="83"/>
      <c r="CY878" s="83"/>
      <c r="CZ878" s="83"/>
      <c r="DA878" s="83"/>
      <c r="DB878" s="83"/>
      <c r="DC878" s="83"/>
      <c r="DD878" s="83"/>
      <c r="DE878" s="83"/>
      <c r="DF878" s="83"/>
      <c r="DG878" s="83"/>
      <c r="DI878" s="83"/>
      <c r="DJ878" s="83"/>
      <c r="DK878" s="83"/>
      <c r="DL878" s="83"/>
      <c r="DM878" s="83"/>
      <c r="DN878" s="83"/>
      <c r="DO878" s="83"/>
      <c r="DP878" s="83"/>
      <c r="DQ878" s="83"/>
      <c r="DR878" s="83"/>
      <c r="DS878" s="83"/>
      <c r="DT878" s="83"/>
      <c r="DV878" s="83"/>
      <c r="DW878" s="83"/>
      <c r="DX878" s="83"/>
      <c r="DY878" s="83"/>
      <c r="DZ878" s="83"/>
      <c r="EA878" s="83"/>
      <c r="EB878" s="83"/>
      <c r="EC878" s="83"/>
      <c r="ED878" s="83"/>
      <c r="EE878" s="83"/>
      <c r="EF878" s="83"/>
      <c r="EG878" s="83"/>
    </row>
    <row r="879" spans="1:139" ht="15.75" hidden="1" outlineLevel="1" x14ac:dyDescent="0.25">
      <c r="A879" s="2">
        <v>3</v>
      </c>
      <c r="B879" s="1" t="str">
        <f>B867</f>
        <v>FP</v>
      </c>
      <c r="C879" s="1"/>
      <c r="D879" s="1"/>
      <c r="E879" s="81" t="str">
        <f>E867</f>
        <v>FP Name</v>
      </c>
      <c r="H879" s="174">
        <v>0</v>
      </c>
      <c r="I879" s="83">
        <f t="shared" si="1341"/>
        <v>0</v>
      </c>
      <c r="J879" s="83">
        <f t="shared" si="1341"/>
        <v>0</v>
      </c>
      <c r="K879" s="83">
        <f t="shared" si="1341"/>
        <v>0</v>
      </c>
      <c r="L879" s="83">
        <f>K879+L867</f>
        <v>0</v>
      </c>
      <c r="M879" s="83">
        <f t="shared" si="1341"/>
        <v>0</v>
      </c>
      <c r="N879" s="83">
        <f t="shared" si="1341"/>
        <v>0</v>
      </c>
      <c r="O879" s="83">
        <f t="shared" si="1341"/>
        <v>0</v>
      </c>
      <c r="P879" s="83">
        <f t="shared" si="1341"/>
        <v>0</v>
      </c>
      <c r="Q879" s="83">
        <f t="shared" si="1341"/>
        <v>0</v>
      </c>
      <c r="R879" s="83">
        <f t="shared" si="1341"/>
        <v>0</v>
      </c>
      <c r="S879" s="83">
        <f t="shared" si="1341"/>
        <v>0</v>
      </c>
      <c r="T879" s="83">
        <f t="shared" si="1341"/>
        <v>0</v>
      </c>
      <c r="V879" s="83">
        <f>T879+V867</f>
        <v>0</v>
      </c>
      <c r="W879" s="83">
        <f t="shared" ref="W879:AG879" si="1342">V879+W867</f>
        <v>0</v>
      </c>
      <c r="X879" s="83">
        <f t="shared" si="1342"/>
        <v>0</v>
      </c>
      <c r="Y879" s="83">
        <f t="shared" si="1342"/>
        <v>0</v>
      </c>
      <c r="Z879" s="83">
        <f t="shared" si="1342"/>
        <v>0</v>
      </c>
      <c r="AA879" s="83">
        <f t="shared" si="1342"/>
        <v>0</v>
      </c>
      <c r="AB879" s="83">
        <f t="shared" si="1342"/>
        <v>0</v>
      </c>
      <c r="AC879" s="83">
        <f t="shared" si="1342"/>
        <v>0</v>
      </c>
      <c r="AD879" s="83">
        <f t="shared" si="1342"/>
        <v>0</v>
      </c>
      <c r="AE879" s="83">
        <f t="shared" si="1342"/>
        <v>0</v>
      </c>
      <c r="AF879" s="83">
        <f t="shared" si="1342"/>
        <v>0</v>
      </c>
      <c r="AG879" s="83">
        <f t="shared" si="1342"/>
        <v>0</v>
      </c>
      <c r="AI879" s="83">
        <f>AG879+AI867</f>
        <v>0</v>
      </c>
      <c r="AJ879" s="83">
        <f t="shared" ref="AJ879:AT879" si="1343">AI879+AJ867</f>
        <v>0</v>
      </c>
      <c r="AK879" s="83">
        <f t="shared" si="1343"/>
        <v>0</v>
      </c>
      <c r="AL879" s="83">
        <f t="shared" si="1343"/>
        <v>0</v>
      </c>
      <c r="AM879" s="83">
        <f t="shared" si="1343"/>
        <v>0</v>
      </c>
      <c r="AN879" s="83">
        <f t="shared" si="1343"/>
        <v>0</v>
      </c>
      <c r="AO879" s="83">
        <f t="shared" si="1343"/>
        <v>0</v>
      </c>
      <c r="AP879" s="83">
        <f t="shared" si="1343"/>
        <v>0</v>
      </c>
      <c r="AQ879" s="83">
        <f t="shared" si="1343"/>
        <v>0</v>
      </c>
      <c r="AR879" s="83">
        <f t="shared" si="1343"/>
        <v>0</v>
      </c>
      <c r="AS879" s="83">
        <f t="shared" si="1343"/>
        <v>0</v>
      </c>
      <c r="AT879" s="83">
        <f t="shared" si="1343"/>
        <v>0</v>
      </c>
      <c r="AU879" s="155"/>
      <c r="AV879" s="83">
        <f>AT879+AV867</f>
        <v>0</v>
      </c>
      <c r="AW879" s="83">
        <f t="shared" ref="AW879" si="1344">AV879+AW867</f>
        <v>0</v>
      </c>
      <c r="AX879" s="83">
        <f t="shared" ref="AX879" si="1345">AW879+AX867</f>
        <v>0</v>
      </c>
      <c r="AY879" s="83">
        <f t="shared" ref="AY879" si="1346">AX879+AY867</f>
        <v>0</v>
      </c>
      <c r="AZ879" s="83">
        <f t="shared" ref="AZ879" si="1347">AY879+AZ867</f>
        <v>0</v>
      </c>
      <c r="BA879" s="83">
        <f t="shared" ref="BA879" si="1348">AZ879+BA867</f>
        <v>0</v>
      </c>
      <c r="BB879" s="83">
        <f t="shared" ref="BB879" si="1349">BA879+BB867</f>
        <v>0</v>
      </c>
      <c r="BC879" s="83">
        <f t="shared" ref="BC879" si="1350">BB879+BC867</f>
        <v>0</v>
      </c>
      <c r="BD879" s="83">
        <f t="shared" ref="BD879" si="1351">BC879+BD867</f>
        <v>0</v>
      </c>
      <c r="BE879" s="83">
        <f t="shared" ref="BE879" si="1352">BD879+BE867</f>
        <v>0</v>
      </c>
      <c r="BF879" s="83">
        <f t="shared" ref="BF879" si="1353">BE879+BF867</f>
        <v>0</v>
      </c>
      <c r="BG879" s="83">
        <f t="shared" ref="BG879" si="1354">BF879+BG867</f>
        <v>0</v>
      </c>
      <c r="BI879" s="83">
        <f>BG879+BI867</f>
        <v>0</v>
      </c>
      <c r="BJ879" s="83">
        <f t="shared" ref="BJ879:BT879" si="1355">BI879+BJ867</f>
        <v>0</v>
      </c>
      <c r="BK879" s="83">
        <f t="shared" si="1355"/>
        <v>0</v>
      </c>
      <c r="BL879" s="83">
        <f t="shared" si="1355"/>
        <v>0</v>
      </c>
      <c r="BM879" s="83">
        <f t="shared" si="1355"/>
        <v>0</v>
      </c>
      <c r="BN879" s="83">
        <f t="shared" si="1355"/>
        <v>0</v>
      </c>
      <c r="BO879" s="83">
        <f t="shared" si="1355"/>
        <v>0</v>
      </c>
      <c r="BP879" s="83">
        <f t="shared" si="1355"/>
        <v>0</v>
      </c>
      <c r="BQ879" s="83">
        <f t="shared" si="1355"/>
        <v>0</v>
      </c>
      <c r="BR879" s="83">
        <f t="shared" si="1355"/>
        <v>0</v>
      </c>
      <c r="BS879" s="83">
        <f t="shared" si="1355"/>
        <v>0</v>
      </c>
      <c r="BT879" s="83">
        <f t="shared" si="1355"/>
        <v>0</v>
      </c>
      <c r="BV879" s="83">
        <f>BT879+BV867</f>
        <v>0</v>
      </c>
      <c r="BW879" s="83">
        <f t="shared" ref="BW879:CG879" si="1356">BV879+BW867</f>
        <v>0</v>
      </c>
      <c r="BX879" s="83">
        <f t="shared" si="1356"/>
        <v>0</v>
      </c>
      <c r="BY879" s="83">
        <f t="shared" si="1356"/>
        <v>0</v>
      </c>
      <c r="BZ879" s="83">
        <f t="shared" si="1356"/>
        <v>0</v>
      </c>
      <c r="CA879" s="83">
        <f t="shared" si="1356"/>
        <v>0</v>
      </c>
      <c r="CB879" s="83">
        <f t="shared" si="1356"/>
        <v>0</v>
      </c>
      <c r="CC879" s="83">
        <f t="shared" si="1356"/>
        <v>0</v>
      </c>
      <c r="CD879" s="83">
        <f t="shared" si="1356"/>
        <v>0</v>
      </c>
      <c r="CE879" s="83">
        <f t="shared" si="1356"/>
        <v>0</v>
      </c>
      <c r="CF879" s="83">
        <f t="shared" si="1356"/>
        <v>0</v>
      </c>
      <c r="CG879" s="83">
        <f t="shared" si="1356"/>
        <v>0</v>
      </c>
      <c r="CI879" s="83">
        <f>CG879+CI867</f>
        <v>0</v>
      </c>
      <c r="CJ879" s="83">
        <f t="shared" ref="CJ879:CT879" si="1357">CI879+CJ867</f>
        <v>0</v>
      </c>
      <c r="CK879" s="83">
        <f t="shared" si="1357"/>
        <v>0</v>
      </c>
      <c r="CL879" s="83">
        <f t="shared" si="1357"/>
        <v>0</v>
      </c>
      <c r="CM879" s="83">
        <f t="shared" si="1357"/>
        <v>0</v>
      </c>
      <c r="CN879" s="83">
        <f t="shared" si="1357"/>
        <v>0</v>
      </c>
      <c r="CO879" s="83">
        <f t="shared" si="1357"/>
        <v>0</v>
      </c>
      <c r="CP879" s="83">
        <f t="shared" si="1357"/>
        <v>0</v>
      </c>
      <c r="CQ879" s="83">
        <f t="shared" si="1357"/>
        <v>0</v>
      </c>
      <c r="CR879" s="83">
        <f t="shared" si="1357"/>
        <v>0</v>
      </c>
      <c r="CS879" s="83">
        <f t="shared" si="1357"/>
        <v>0</v>
      </c>
      <c r="CT879" s="83">
        <f t="shared" si="1357"/>
        <v>0</v>
      </c>
      <c r="CV879" s="83">
        <f>CT879+CV867</f>
        <v>0</v>
      </c>
      <c r="CW879" s="83">
        <f t="shared" ref="CW879:DG879" si="1358">CV879+CW867</f>
        <v>0</v>
      </c>
      <c r="CX879" s="83">
        <f t="shared" si="1358"/>
        <v>0</v>
      </c>
      <c r="CY879" s="83">
        <f t="shared" si="1358"/>
        <v>0</v>
      </c>
      <c r="CZ879" s="83">
        <f t="shared" si="1358"/>
        <v>0</v>
      </c>
      <c r="DA879" s="83">
        <f t="shared" si="1358"/>
        <v>0</v>
      </c>
      <c r="DB879" s="83">
        <f t="shared" si="1358"/>
        <v>0</v>
      </c>
      <c r="DC879" s="83">
        <f t="shared" si="1358"/>
        <v>0</v>
      </c>
      <c r="DD879" s="83">
        <f t="shared" si="1358"/>
        <v>0</v>
      </c>
      <c r="DE879" s="83">
        <f t="shared" si="1358"/>
        <v>0</v>
      </c>
      <c r="DF879" s="83">
        <f t="shared" si="1358"/>
        <v>0</v>
      </c>
      <c r="DG879" s="83">
        <f t="shared" si="1358"/>
        <v>0</v>
      </c>
      <c r="DI879" s="83">
        <f>DG879+DI867</f>
        <v>0</v>
      </c>
      <c r="DJ879" s="83">
        <f t="shared" ref="DJ879:DT879" si="1359">DI879+DJ867</f>
        <v>0</v>
      </c>
      <c r="DK879" s="83">
        <f t="shared" si="1359"/>
        <v>0</v>
      </c>
      <c r="DL879" s="83">
        <f t="shared" si="1359"/>
        <v>0</v>
      </c>
      <c r="DM879" s="83">
        <f t="shared" si="1359"/>
        <v>0</v>
      </c>
      <c r="DN879" s="83">
        <f t="shared" si="1359"/>
        <v>0</v>
      </c>
      <c r="DO879" s="83">
        <f t="shared" si="1359"/>
        <v>0</v>
      </c>
      <c r="DP879" s="83">
        <f t="shared" si="1359"/>
        <v>0</v>
      </c>
      <c r="DQ879" s="83">
        <f t="shared" si="1359"/>
        <v>0</v>
      </c>
      <c r="DR879" s="83">
        <f t="shared" si="1359"/>
        <v>0</v>
      </c>
      <c r="DS879" s="83">
        <f t="shared" si="1359"/>
        <v>0</v>
      </c>
      <c r="DT879" s="83">
        <f t="shared" si="1359"/>
        <v>0</v>
      </c>
      <c r="DV879" s="83">
        <f>DT879+DV867</f>
        <v>0</v>
      </c>
      <c r="DW879" s="83">
        <f t="shared" ref="DW879:EG879" si="1360">DV879+DW867</f>
        <v>0</v>
      </c>
      <c r="DX879" s="83">
        <f t="shared" si="1360"/>
        <v>0</v>
      </c>
      <c r="DY879" s="83">
        <f t="shared" si="1360"/>
        <v>0</v>
      </c>
      <c r="DZ879" s="83">
        <f t="shared" si="1360"/>
        <v>0</v>
      </c>
      <c r="EA879" s="83">
        <f t="shared" si="1360"/>
        <v>0</v>
      </c>
      <c r="EB879" s="83">
        <f t="shared" si="1360"/>
        <v>0</v>
      </c>
      <c r="EC879" s="83">
        <f t="shared" si="1360"/>
        <v>0</v>
      </c>
      <c r="ED879" s="83">
        <f t="shared" si="1360"/>
        <v>0</v>
      </c>
      <c r="EE879" s="83">
        <f t="shared" si="1360"/>
        <v>0</v>
      </c>
      <c r="EF879" s="83">
        <f t="shared" si="1360"/>
        <v>0</v>
      </c>
      <c r="EG879" s="83">
        <f t="shared" si="1360"/>
        <v>0</v>
      </c>
    </row>
    <row r="880" spans="1:139" hidden="1" outlineLevel="1" x14ac:dyDescent="0.2">
      <c r="D880" s="2" t="str">
        <f>D868</f>
        <v>PMO</v>
      </c>
      <c r="E880" s="161"/>
      <c r="H880" s="174">
        <v>0</v>
      </c>
      <c r="I880" s="83">
        <f t="shared" si="1341"/>
        <v>0</v>
      </c>
      <c r="J880" s="83">
        <f t="shared" si="1341"/>
        <v>0</v>
      </c>
      <c r="K880" s="83">
        <f t="shared" si="1341"/>
        <v>0</v>
      </c>
      <c r="L880" s="83">
        <f>K880+L868</f>
        <v>0</v>
      </c>
      <c r="M880" s="83">
        <f t="shared" si="1341"/>
        <v>0</v>
      </c>
      <c r="N880" s="83">
        <f t="shared" si="1341"/>
        <v>0</v>
      </c>
      <c r="O880" s="83">
        <f t="shared" si="1341"/>
        <v>0</v>
      </c>
      <c r="P880" s="83">
        <f t="shared" si="1341"/>
        <v>0</v>
      </c>
      <c r="Q880" s="83">
        <f t="shared" si="1341"/>
        <v>0</v>
      </c>
      <c r="R880" s="83">
        <f t="shared" si="1341"/>
        <v>0</v>
      </c>
      <c r="S880" s="83">
        <f t="shared" si="1341"/>
        <v>0</v>
      </c>
      <c r="T880" s="83">
        <f t="shared" si="1341"/>
        <v>0</v>
      </c>
      <c r="V880" s="83"/>
      <c r="W880" s="83"/>
      <c r="X880" s="83"/>
      <c r="Y880" s="83"/>
      <c r="Z880" s="83"/>
      <c r="AA880" s="83"/>
      <c r="AB880" s="83"/>
      <c r="AC880" s="83"/>
      <c r="AD880" s="83"/>
      <c r="AE880" s="83"/>
      <c r="AF880" s="83"/>
      <c r="AG880" s="83"/>
      <c r="AI880" s="83"/>
      <c r="AJ880" s="83"/>
      <c r="AK880" s="83"/>
      <c r="AL880" s="83"/>
      <c r="AM880" s="83"/>
      <c r="AN880" s="83"/>
      <c r="AO880" s="83"/>
      <c r="AP880" s="83"/>
      <c r="AQ880" s="83"/>
      <c r="AR880" s="83"/>
      <c r="AS880" s="83"/>
      <c r="AT880" s="83"/>
      <c r="AU880" s="155"/>
      <c r="AV880" s="83"/>
      <c r="AW880" s="83"/>
      <c r="AX880" s="83"/>
      <c r="AY880" s="83"/>
      <c r="AZ880" s="83"/>
      <c r="BA880" s="83"/>
      <c r="BB880" s="83"/>
      <c r="BC880" s="83"/>
      <c r="BD880" s="83"/>
      <c r="BE880" s="83"/>
      <c r="BF880" s="83"/>
      <c r="BG880" s="83"/>
      <c r="BI880" s="83"/>
      <c r="BJ880" s="83"/>
      <c r="BK880" s="83"/>
      <c r="BL880" s="83"/>
      <c r="BM880" s="83"/>
      <c r="BN880" s="83"/>
      <c r="BO880" s="83"/>
      <c r="BP880" s="83"/>
      <c r="BQ880" s="83"/>
      <c r="BR880" s="83"/>
      <c r="BS880" s="83"/>
      <c r="BT880" s="83"/>
      <c r="BV880" s="83"/>
      <c r="BW880" s="83"/>
      <c r="BX880" s="83"/>
      <c r="BY880" s="83"/>
      <c r="BZ880" s="83"/>
      <c r="CA880" s="83"/>
      <c r="CB880" s="83"/>
      <c r="CC880" s="83"/>
      <c r="CD880" s="83"/>
      <c r="CE880" s="83"/>
      <c r="CF880" s="83"/>
      <c r="CG880" s="83"/>
      <c r="CI880" s="83"/>
      <c r="CJ880" s="83"/>
      <c r="CK880" s="83"/>
      <c r="CL880" s="83"/>
      <c r="CM880" s="83"/>
      <c r="CN880" s="83"/>
      <c r="CO880" s="83"/>
      <c r="CP880" s="83"/>
      <c r="CQ880" s="83"/>
      <c r="CR880" s="83"/>
      <c r="CS880" s="83"/>
      <c r="CT880" s="83"/>
      <c r="CV880" s="83"/>
      <c r="CW880" s="83"/>
      <c r="CX880" s="83"/>
      <c r="CY880" s="83"/>
      <c r="CZ880" s="83"/>
      <c r="DA880" s="83"/>
      <c r="DB880" s="83"/>
      <c r="DC880" s="83"/>
      <c r="DD880" s="83"/>
      <c r="DE880" s="83"/>
      <c r="DF880" s="83"/>
      <c r="DG880" s="83"/>
      <c r="DI880" s="83"/>
      <c r="DJ880" s="83"/>
      <c r="DK880" s="83"/>
      <c r="DL880" s="83"/>
      <c r="DM880" s="83"/>
      <c r="DN880" s="83"/>
      <c r="DO880" s="83"/>
      <c r="DP880" s="83"/>
      <c r="DQ880" s="83"/>
      <c r="DR880" s="83"/>
      <c r="DS880" s="83"/>
      <c r="DT880" s="83"/>
      <c r="DV880" s="83"/>
      <c r="DW880" s="83"/>
      <c r="DX880" s="83"/>
      <c r="DY880" s="83"/>
      <c r="DZ880" s="83"/>
      <c r="EA880" s="83"/>
      <c r="EB880" s="83"/>
      <c r="EC880" s="83"/>
      <c r="ED880" s="83"/>
      <c r="EE880" s="83"/>
      <c r="EF880" s="83"/>
      <c r="EG880" s="83"/>
    </row>
    <row r="881" spans="1:138" ht="15.75" hidden="1" outlineLevel="1" x14ac:dyDescent="0.25">
      <c r="A881" s="2">
        <v>4</v>
      </c>
      <c r="B881" s="1" t="str">
        <f>B869</f>
        <v>FP</v>
      </c>
      <c r="C881" s="1"/>
      <c r="D881" s="1"/>
      <c r="E881" s="81" t="str">
        <f>E869</f>
        <v>FP Name</v>
      </c>
      <c r="H881" s="174">
        <v>0</v>
      </c>
      <c r="I881" s="83">
        <f t="shared" si="1341"/>
        <v>0</v>
      </c>
      <c r="J881" s="83">
        <f t="shared" si="1341"/>
        <v>0</v>
      </c>
      <c r="K881" s="83">
        <f t="shared" si="1341"/>
        <v>0</v>
      </c>
      <c r="L881" s="83">
        <f t="shared" si="1341"/>
        <v>0</v>
      </c>
      <c r="M881" s="83">
        <f t="shared" si="1341"/>
        <v>0</v>
      </c>
      <c r="N881" s="83">
        <f t="shared" si="1341"/>
        <v>0</v>
      </c>
      <c r="O881" s="83">
        <f t="shared" si="1341"/>
        <v>0</v>
      </c>
      <c r="P881" s="83">
        <f t="shared" si="1341"/>
        <v>0</v>
      </c>
      <c r="Q881" s="83">
        <f t="shared" si="1341"/>
        <v>0</v>
      </c>
      <c r="R881" s="83">
        <f t="shared" si="1341"/>
        <v>0</v>
      </c>
      <c r="S881" s="83">
        <f t="shared" si="1341"/>
        <v>0</v>
      </c>
      <c r="T881" s="83">
        <f t="shared" si="1341"/>
        <v>0</v>
      </c>
      <c r="V881" s="83">
        <f>T881+V869</f>
        <v>0</v>
      </c>
      <c r="W881" s="83">
        <f t="shared" ref="W881:AG881" si="1361">V881+W869</f>
        <v>0</v>
      </c>
      <c r="X881" s="83">
        <f t="shared" si="1361"/>
        <v>0</v>
      </c>
      <c r="Y881" s="83">
        <f t="shared" si="1361"/>
        <v>0</v>
      </c>
      <c r="Z881" s="83">
        <f t="shared" si="1361"/>
        <v>0</v>
      </c>
      <c r="AA881" s="83">
        <f t="shared" si="1361"/>
        <v>0</v>
      </c>
      <c r="AB881" s="83">
        <f t="shared" si="1361"/>
        <v>0</v>
      </c>
      <c r="AC881" s="83">
        <f t="shared" si="1361"/>
        <v>0</v>
      </c>
      <c r="AD881" s="83">
        <f t="shared" si="1361"/>
        <v>0</v>
      </c>
      <c r="AE881" s="83">
        <f t="shared" si="1361"/>
        <v>0</v>
      </c>
      <c r="AF881" s="83">
        <f t="shared" si="1361"/>
        <v>0</v>
      </c>
      <c r="AG881" s="83">
        <f t="shared" si="1361"/>
        <v>0</v>
      </c>
      <c r="AI881" s="83">
        <f>AG881+AI869</f>
        <v>0</v>
      </c>
      <c r="AJ881" s="83">
        <f t="shared" ref="AJ881:AT881" si="1362">AI881+AJ869</f>
        <v>0</v>
      </c>
      <c r="AK881" s="83">
        <f t="shared" si="1362"/>
        <v>0</v>
      </c>
      <c r="AL881" s="83">
        <f t="shared" si="1362"/>
        <v>0</v>
      </c>
      <c r="AM881" s="83">
        <f t="shared" si="1362"/>
        <v>0</v>
      </c>
      <c r="AN881" s="83">
        <f t="shared" si="1362"/>
        <v>0</v>
      </c>
      <c r="AO881" s="83">
        <f t="shared" si="1362"/>
        <v>0</v>
      </c>
      <c r="AP881" s="83">
        <f t="shared" si="1362"/>
        <v>0</v>
      </c>
      <c r="AQ881" s="83">
        <f t="shared" si="1362"/>
        <v>0</v>
      </c>
      <c r="AR881" s="83">
        <f t="shared" si="1362"/>
        <v>0</v>
      </c>
      <c r="AS881" s="83">
        <f t="shared" si="1362"/>
        <v>0</v>
      </c>
      <c r="AT881" s="83">
        <f t="shared" si="1362"/>
        <v>0</v>
      </c>
      <c r="AU881" s="155"/>
      <c r="AV881" s="83">
        <f>AT881+AV869</f>
        <v>0</v>
      </c>
      <c r="AW881" s="83">
        <f t="shared" ref="AW881:AW882" si="1363">AV881+AW869</f>
        <v>0</v>
      </c>
      <c r="AX881" s="83">
        <f t="shared" ref="AX881:AX882" si="1364">AW881+AX869</f>
        <v>0</v>
      </c>
      <c r="AY881" s="83">
        <f t="shared" ref="AY881:AY882" si="1365">AX881+AY869</f>
        <v>0</v>
      </c>
      <c r="AZ881" s="83">
        <f t="shared" ref="AZ881:AZ882" si="1366">AY881+AZ869</f>
        <v>0</v>
      </c>
      <c r="BA881" s="83">
        <f t="shared" ref="BA881:BA882" si="1367">AZ881+BA869</f>
        <v>0</v>
      </c>
      <c r="BB881" s="83">
        <f t="shared" ref="BB881:BB882" si="1368">BA881+BB869</f>
        <v>0</v>
      </c>
      <c r="BC881" s="83">
        <f t="shared" ref="BC881:BC882" si="1369">BB881+BC869</f>
        <v>0</v>
      </c>
      <c r="BD881" s="83">
        <f t="shared" ref="BD881:BD882" si="1370">BC881+BD869</f>
        <v>0</v>
      </c>
      <c r="BE881" s="83">
        <f t="shared" ref="BE881:BE882" si="1371">BD881+BE869</f>
        <v>0</v>
      </c>
      <c r="BF881" s="83">
        <f t="shared" ref="BF881:BF882" si="1372">BE881+BF869</f>
        <v>0</v>
      </c>
      <c r="BG881" s="83">
        <f t="shared" ref="BG881:BG882" si="1373">BF881+BG869</f>
        <v>0</v>
      </c>
      <c r="BI881" s="83">
        <f>BG881+BI869</f>
        <v>0</v>
      </c>
      <c r="BJ881" s="83" t="e">
        <f t="shared" ref="BJ881:BT881" si="1374">BI881+BJ869</f>
        <v>#REF!</v>
      </c>
      <c r="BK881" s="83" t="e">
        <f t="shared" si="1374"/>
        <v>#REF!</v>
      </c>
      <c r="BL881" s="83" t="e">
        <f t="shared" si="1374"/>
        <v>#REF!</v>
      </c>
      <c r="BM881" s="83" t="e">
        <f t="shared" si="1374"/>
        <v>#REF!</v>
      </c>
      <c r="BN881" s="83" t="e">
        <f t="shared" si="1374"/>
        <v>#REF!</v>
      </c>
      <c r="BO881" s="83" t="e">
        <f t="shared" si="1374"/>
        <v>#REF!</v>
      </c>
      <c r="BP881" s="83" t="e">
        <f t="shared" si="1374"/>
        <v>#REF!</v>
      </c>
      <c r="BQ881" s="83" t="e">
        <f t="shared" si="1374"/>
        <v>#REF!</v>
      </c>
      <c r="BR881" s="83" t="e">
        <f t="shared" si="1374"/>
        <v>#REF!</v>
      </c>
      <c r="BS881" s="83" t="e">
        <f t="shared" si="1374"/>
        <v>#REF!</v>
      </c>
      <c r="BT881" s="83" t="e">
        <f t="shared" si="1374"/>
        <v>#REF!</v>
      </c>
      <c r="BV881" s="83" t="e">
        <f>BT881+BV869</f>
        <v>#REF!</v>
      </c>
      <c r="BW881" s="83" t="e">
        <f t="shared" ref="BW881:CG881" si="1375">BV881+BW869</f>
        <v>#REF!</v>
      </c>
      <c r="BX881" s="83" t="e">
        <f t="shared" si="1375"/>
        <v>#REF!</v>
      </c>
      <c r="BY881" s="83" t="e">
        <f t="shared" si="1375"/>
        <v>#REF!</v>
      </c>
      <c r="BZ881" s="83" t="e">
        <f t="shared" si="1375"/>
        <v>#REF!</v>
      </c>
      <c r="CA881" s="83" t="e">
        <f t="shared" si="1375"/>
        <v>#REF!</v>
      </c>
      <c r="CB881" s="83" t="e">
        <f t="shared" si="1375"/>
        <v>#REF!</v>
      </c>
      <c r="CC881" s="83" t="e">
        <f t="shared" si="1375"/>
        <v>#REF!</v>
      </c>
      <c r="CD881" s="83" t="e">
        <f t="shared" si="1375"/>
        <v>#REF!</v>
      </c>
      <c r="CE881" s="83" t="e">
        <f t="shared" si="1375"/>
        <v>#REF!</v>
      </c>
      <c r="CF881" s="83" t="e">
        <f t="shared" si="1375"/>
        <v>#REF!</v>
      </c>
      <c r="CG881" s="83" t="e">
        <f t="shared" si="1375"/>
        <v>#REF!</v>
      </c>
      <c r="CI881" s="83" t="e">
        <f>CG881+CI869</f>
        <v>#REF!</v>
      </c>
      <c r="CJ881" s="83" t="e">
        <f t="shared" ref="CJ881:CT881" si="1376">CI881+CJ869</f>
        <v>#REF!</v>
      </c>
      <c r="CK881" s="83" t="e">
        <f t="shared" si="1376"/>
        <v>#REF!</v>
      </c>
      <c r="CL881" s="83" t="e">
        <f t="shared" si="1376"/>
        <v>#REF!</v>
      </c>
      <c r="CM881" s="83" t="e">
        <f t="shared" si="1376"/>
        <v>#REF!</v>
      </c>
      <c r="CN881" s="83" t="e">
        <f t="shared" si="1376"/>
        <v>#REF!</v>
      </c>
      <c r="CO881" s="83" t="e">
        <f t="shared" si="1376"/>
        <v>#REF!</v>
      </c>
      <c r="CP881" s="83" t="e">
        <f t="shared" si="1376"/>
        <v>#REF!</v>
      </c>
      <c r="CQ881" s="83" t="e">
        <f t="shared" si="1376"/>
        <v>#REF!</v>
      </c>
      <c r="CR881" s="83" t="e">
        <f t="shared" si="1376"/>
        <v>#REF!</v>
      </c>
      <c r="CS881" s="83" t="e">
        <f t="shared" si="1376"/>
        <v>#REF!</v>
      </c>
      <c r="CT881" s="83" t="e">
        <f t="shared" si="1376"/>
        <v>#REF!</v>
      </c>
      <c r="CV881" s="83" t="e">
        <f>CT881+CV869</f>
        <v>#REF!</v>
      </c>
      <c r="CW881" s="83" t="e">
        <f t="shared" ref="CW881:DG881" si="1377">CV881+CW869</f>
        <v>#REF!</v>
      </c>
      <c r="CX881" s="83" t="e">
        <f t="shared" si="1377"/>
        <v>#REF!</v>
      </c>
      <c r="CY881" s="83" t="e">
        <f t="shared" si="1377"/>
        <v>#REF!</v>
      </c>
      <c r="CZ881" s="83" t="e">
        <f t="shared" si="1377"/>
        <v>#REF!</v>
      </c>
      <c r="DA881" s="83" t="e">
        <f t="shared" si="1377"/>
        <v>#REF!</v>
      </c>
      <c r="DB881" s="83" t="e">
        <f t="shared" si="1377"/>
        <v>#REF!</v>
      </c>
      <c r="DC881" s="83" t="e">
        <f t="shared" si="1377"/>
        <v>#REF!</v>
      </c>
      <c r="DD881" s="83" t="e">
        <f t="shared" si="1377"/>
        <v>#REF!</v>
      </c>
      <c r="DE881" s="83" t="e">
        <f t="shared" si="1377"/>
        <v>#REF!</v>
      </c>
      <c r="DF881" s="83" t="e">
        <f t="shared" si="1377"/>
        <v>#REF!</v>
      </c>
      <c r="DG881" s="83" t="e">
        <f t="shared" si="1377"/>
        <v>#REF!</v>
      </c>
      <c r="DI881" s="83" t="e">
        <f>DG881+DI869</f>
        <v>#REF!</v>
      </c>
      <c r="DJ881" s="83" t="e">
        <f t="shared" ref="DJ881:DT881" si="1378">DI881+DJ869</f>
        <v>#REF!</v>
      </c>
      <c r="DK881" s="83" t="e">
        <f t="shared" si="1378"/>
        <v>#REF!</v>
      </c>
      <c r="DL881" s="83" t="e">
        <f t="shared" si="1378"/>
        <v>#REF!</v>
      </c>
      <c r="DM881" s="83" t="e">
        <f t="shared" si="1378"/>
        <v>#REF!</v>
      </c>
      <c r="DN881" s="83" t="e">
        <f t="shared" si="1378"/>
        <v>#REF!</v>
      </c>
      <c r="DO881" s="83" t="e">
        <f t="shared" si="1378"/>
        <v>#REF!</v>
      </c>
      <c r="DP881" s="83" t="e">
        <f t="shared" si="1378"/>
        <v>#REF!</v>
      </c>
      <c r="DQ881" s="83" t="e">
        <f t="shared" si="1378"/>
        <v>#REF!</v>
      </c>
      <c r="DR881" s="83" t="e">
        <f t="shared" si="1378"/>
        <v>#REF!</v>
      </c>
      <c r="DS881" s="83" t="e">
        <f t="shared" si="1378"/>
        <v>#REF!</v>
      </c>
      <c r="DT881" s="83" t="e">
        <f t="shared" si="1378"/>
        <v>#REF!</v>
      </c>
      <c r="DV881" s="83" t="e">
        <f>DT881+DV869</f>
        <v>#REF!</v>
      </c>
      <c r="DW881" s="83" t="e">
        <f t="shared" ref="DW881:EG881" si="1379">DV881+DW869</f>
        <v>#REF!</v>
      </c>
      <c r="DX881" s="83" t="e">
        <f t="shared" si="1379"/>
        <v>#REF!</v>
      </c>
      <c r="DY881" s="83" t="e">
        <f t="shared" si="1379"/>
        <v>#REF!</v>
      </c>
      <c r="DZ881" s="83" t="e">
        <f t="shared" si="1379"/>
        <v>#REF!</v>
      </c>
      <c r="EA881" s="83" t="e">
        <f t="shared" si="1379"/>
        <v>#REF!</v>
      </c>
      <c r="EB881" s="83" t="e">
        <f t="shared" si="1379"/>
        <v>#REF!</v>
      </c>
      <c r="EC881" s="83" t="e">
        <f t="shared" si="1379"/>
        <v>#REF!</v>
      </c>
      <c r="ED881" s="83" t="e">
        <f t="shared" si="1379"/>
        <v>#REF!</v>
      </c>
      <c r="EE881" s="83" t="e">
        <f t="shared" si="1379"/>
        <v>#REF!</v>
      </c>
      <c r="EF881" s="83" t="e">
        <f t="shared" si="1379"/>
        <v>#REF!</v>
      </c>
      <c r="EG881" s="83" t="e">
        <f t="shared" si="1379"/>
        <v>#REF!</v>
      </c>
    </row>
    <row r="882" spans="1:138" hidden="1" outlineLevel="1" x14ac:dyDescent="0.2">
      <c r="D882" s="2" t="str">
        <f>D870</f>
        <v>PMO</v>
      </c>
      <c r="E882" s="161"/>
      <c r="H882" s="174">
        <v>0</v>
      </c>
      <c r="I882" s="83">
        <f t="shared" si="1341"/>
        <v>0</v>
      </c>
      <c r="J882" s="83">
        <f t="shared" si="1341"/>
        <v>0</v>
      </c>
      <c r="K882" s="83">
        <f t="shared" si="1341"/>
        <v>0</v>
      </c>
      <c r="L882" s="83">
        <f t="shared" si="1341"/>
        <v>0</v>
      </c>
      <c r="M882" s="83">
        <f t="shared" si="1341"/>
        <v>0</v>
      </c>
      <c r="N882" s="83">
        <f t="shared" si="1341"/>
        <v>0</v>
      </c>
      <c r="O882" s="83">
        <f t="shared" si="1341"/>
        <v>0</v>
      </c>
      <c r="P882" s="83">
        <f t="shared" si="1341"/>
        <v>0</v>
      </c>
      <c r="Q882" s="83">
        <f t="shared" si="1341"/>
        <v>0</v>
      </c>
      <c r="R882" s="83">
        <f t="shared" si="1341"/>
        <v>0</v>
      </c>
      <c r="S882" s="83">
        <f t="shared" si="1341"/>
        <v>0</v>
      </c>
      <c r="T882" s="83">
        <f t="shared" si="1341"/>
        <v>0</v>
      </c>
      <c r="V882" s="83">
        <f>T882+V870</f>
        <v>0</v>
      </c>
      <c r="W882" s="83">
        <f t="shared" ref="W882:AG882" si="1380">V882+W870</f>
        <v>0</v>
      </c>
      <c r="X882" s="83">
        <f t="shared" si="1380"/>
        <v>0</v>
      </c>
      <c r="Y882" s="83">
        <f t="shared" si="1380"/>
        <v>0</v>
      </c>
      <c r="Z882" s="83">
        <f t="shared" si="1380"/>
        <v>0</v>
      </c>
      <c r="AA882" s="83">
        <f t="shared" si="1380"/>
        <v>0</v>
      </c>
      <c r="AB882" s="83">
        <f t="shared" si="1380"/>
        <v>0</v>
      </c>
      <c r="AC882" s="83">
        <f t="shared" si="1380"/>
        <v>0</v>
      </c>
      <c r="AD882" s="83">
        <f t="shared" si="1380"/>
        <v>0</v>
      </c>
      <c r="AE882" s="83">
        <f t="shared" si="1380"/>
        <v>0</v>
      </c>
      <c r="AF882" s="83">
        <f t="shared" si="1380"/>
        <v>0</v>
      </c>
      <c r="AG882" s="83">
        <f t="shared" si="1380"/>
        <v>0</v>
      </c>
      <c r="AI882" s="83">
        <f>AG882+AI870</f>
        <v>0</v>
      </c>
      <c r="AJ882" s="83">
        <f t="shared" ref="AJ882:AT882" si="1381">AI882+AJ870</f>
        <v>0</v>
      </c>
      <c r="AK882" s="83">
        <f t="shared" si="1381"/>
        <v>0</v>
      </c>
      <c r="AL882" s="83">
        <f t="shared" si="1381"/>
        <v>0</v>
      </c>
      <c r="AM882" s="83">
        <f t="shared" si="1381"/>
        <v>0</v>
      </c>
      <c r="AN882" s="83">
        <f t="shared" si="1381"/>
        <v>0</v>
      </c>
      <c r="AO882" s="83">
        <f t="shared" si="1381"/>
        <v>0</v>
      </c>
      <c r="AP882" s="83">
        <f t="shared" si="1381"/>
        <v>0</v>
      </c>
      <c r="AQ882" s="83">
        <f t="shared" si="1381"/>
        <v>0</v>
      </c>
      <c r="AR882" s="83">
        <f t="shared" si="1381"/>
        <v>0</v>
      </c>
      <c r="AS882" s="83">
        <f t="shared" si="1381"/>
        <v>0</v>
      </c>
      <c r="AT882" s="83">
        <f t="shared" si="1381"/>
        <v>0</v>
      </c>
      <c r="AU882" s="155"/>
      <c r="AV882" s="83">
        <f>AT882+AV870</f>
        <v>0</v>
      </c>
      <c r="AW882" s="83">
        <f t="shared" si="1363"/>
        <v>0</v>
      </c>
      <c r="AX882" s="83">
        <f t="shared" si="1364"/>
        <v>0</v>
      </c>
      <c r="AY882" s="83">
        <f t="shared" si="1365"/>
        <v>0</v>
      </c>
      <c r="AZ882" s="83">
        <f t="shared" si="1366"/>
        <v>0</v>
      </c>
      <c r="BA882" s="83">
        <f t="shared" si="1367"/>
        <v>0</v>
      </c>
      <c r="BB882" s="83">
        <f t="shared" si="1368"/>
        <v>0</v>
      </c>
      <c r="BC882" s="83">
        <f t="shared" si="1369"/>
        <v>0</v>
      </c>
      <c r="BD882" s="83">
        <f t="shared" si="1370"/>
        <v>0</v>
      </c>
      <c r="BE882" s="83">
        <f t="shared" si="1371"/>
        <v>0</v>
      </c>
      <c r="BF882" s="83">
        <f t="shared" si="1372"/>
        <v>0</v>
      </c>
      <c r="BG882" s="83">
        <f t="shared" si="1373"/>
        <v>0</v>
      </c>
      <c r="BI882" s="83">
        <f>BG882+BI870</f>
        <v>0</v>
      </c>
      <c r="BJ882" s="83">
        <f t="shared" ref="BJ882:BT882" si="1382">BI882+BJ870</f>
        <v>0</v>
      </c>
      <c r="BK882" s="83">
        <f t="shared" si="1382"/>
        <v>0</v>
      </c>
      <c r="BL882" s="83">
        <f t="shared" si="1382"/>
        <v>0</v>
      </c>
      <c r="BM882" s="83">
        <f t="shared" si="1382"/>
        <v>0</v>
      </c>
      <c r="BN882" s="83">
        <f t="shared" si="1382"/>
        <v>0</v>
      </c>
      <c r="BO882" s="83">
        <f t="shared" si="1382"/>
        <v>0</v>
      </c>
      <c r="BP882" s="83">
        <f t="shared" si="1382"/>
        <v>0</v>
      </c>
      <c r="BQ882" s="83">
        <f t="shared" si="1382"/>
        <v>0</v>
      </c>
      <c r="BR882" s="83">
        <f t="shared" si="1382"/>
        <v>0</v>
      </c>
      <c r="BS882" s="83">
        <f t="shared" si="1382"/>
        <v>0</v>
      </c>
      <c r="BT882" s="83">
        <f t="shared" si="1382"/>
        <v>0</v>
      </c>
      <c r="BV882" s="83">
        <f>BT882+BV870</f>
        <v>0</v>
      </c>
      <c r="BW882" s="83">
        <f t="shared" ref="BW882:CG882" si="1383">BV882+BW870</f>
        <v>0</v>
      </c>
      <c r="BX882" s="83">
        <f t="shared" si="1383"/>
        <v>0</v>
      </c>
      <c r="BY882" s="83">
        <f t="shared" si="1383"/>
        <v>0</v>
      </c>
      <c r="BZ882" s="83">
        <f t="shared" si="1383"/>
        <v>0</v>
      </c>
      <c r="CA882" s="83">
        <f t="shared" si="1383"/>
        <v>0</v>
      </c>
      <c r="CB882" s="83">
        <f t="shared" si="1383"/>
        <v>0</v>
      </c>
      <c r="CC882" s="83">
        <f t="shared" si="1383"/>
        <v>0</v>
      </c>
      <c r="CD882" s="83">
        <f t="shared" si="1383"/>
        <v>0</v>
      </c>
      <c r="CE882" s="83">
        <f t="shared" si="1383"/>
        <v>0</v>
      </c>
      <c r="CF882" s="83">
        <f t="shared" si="1383"/>
        <v>0</v>
      </c>
      <c r="CG882" s="83">
        <f t="shared" si="1383"/>
        <v>0</v>
      </c>
      <c r="CI882" s="83">
        <f>CG882+CI870</f>
        <v>0</v>
      </c>
      <c r="CJ882" s="83">
        <f t="shared" ref="CJ882:CT882" si="1384">CI882+CJ870</f>
        <v>0</v>
      </c>
      <c r="CK882" s="83">
        <f t="shared" si="1384"/>
        <v>0</v>
      </c>
      <c r="CL882" s="83">
        <f t="shared" si="1384"/>
        <v>0</v>
      </c>
      <c r="CM882" s="83">
        <f t="shared" si="1384"/>
        <v>0</v>
      </c>
      <c r="CN882" s="83">
        <f t="shared" si="1384"/>
        <v>0</v>
      </c>
      <c r="CO882" s="83">
        <f t="shared" si="1384"/>
        <v>0</v>
      </c>
      <c r="CP882" s="83">
        <f t="shared" si="1384"/>
        <v>0</v>
      </c>
      <c r="CQ882" s="83">
        <f t="shared" si="1384"/>
        <v>0</v>
      </c>
      <c r="CR882" s="83">
        <f t="shared" si="1384"/>
        <v>0</v>
      </c>
      <c r="CS882" s="83">
        <f t="shared" si="1384"/>
        <v>0</v>
      </c>
      <c r="CT882" s="83">
        <f t="shared" si="1384"/>
        <v>0</v>
      </c>
      <c r="CV882" s="83">
        <f>CT882+CV870</f>
        <v>0</v>
      </c>
      <c r="CW882" s="83">
        <f t="shared" ref="CW882:DG882" si="1385">CV882+CW870</f>
        <v>0</v>
      </c>
      <c r="CX882" s="83">
        <f t="shared" si="1385"/>
        <v>0</v>
      </c>
      <c r="CY882" s="83">
        <f t="shared" si="1385"/>
        <v>0</v>
      </c>
      <c r="CZ882" s="83">
        <f t="shared" si="1385"/>
        <v>0</v>
      </c>
      <c r="DA882" s="83">
        <f t="shared" si="1385"/>
        <v>0</v>
      </c>
      <c r="DB882" s="83">
        <f t="shared" si="1385"/>
        <v>0</v>
      </c>
      <c r="DC882" s="83">
        <f t="shared" si="1385"/>
        <v>0</v>
      </c>
      <c r="DD882" s="83">
        <f t="shared" si="1385"/>
        <v>0</v>
      </c>
      <c r="DE882" s="83">
        <f t="shared" si="1385"/>
        <v>0</v>
      </c>
      <c r="DF882" s="83">
        <f t="shared" si="1385"/>
        <v>0</v>
      </c>
      <c r="DG882" s="83">
        <f t="shared" si="1385"/>
        <v>0</v>
      </c>
      <c r="DI882" s="83">
        <f>DG882+DI870</f>
        <v>0</v>
      </c>
      <c r="DJ882" s="83">
        <f t="shared" ref="DJ882:DT882" si="1386">DI882+DJ870</f>
        <v>0</v>
      </c>
      <c r="DK882" s="83">
        <f t="shared" si="1386"/>
        <v>0</v>
      </c>
      <c r="DL882" s="83">
        <f t="shared" si="1386"/>
        <v>0</v>
      </c>
      <c r="DM882" s="83">
        <f t="shared" si="1386"/>
        <v>0</v>
      </c>
      <c r="DN882" s="83">
        <f t="shared" si="1386"/>
        <v>0</v>
      </c>
      <c r="DO882" s="83">
        <f t="shared" si="1386"/>
        <v>0</v>
      </c>
      <c r="DP882" s="83">
        <f t="shared" si="1386"/>
        <v>0</v>
      </c>
      <c r="DQ882" s="83">
        <f t="shared" si="1386"/>
        <v>0</v>
      </c>
      <c r="DR882" s="83">
        <f t="shared" si="1386"/>
        <v>0</v>
      </c>
      <c r="DS882" s="83">
        <f t="shared" si="1386"/>
        <v>0</v>
      </c>
      <c r="DT882" s="83">
        <f t="shared" si="1386"/>
        <v>0</v>
      </c>
      <c r="DV882" s="83">
        <f>DT882+DV870</f>
        <v>0</v>
      </c>
      <c r="DW882" s="83">
        <f t="shared" ref="DW882:EG882" si="1387">DV882+DW870</f>
        <v>0</v>
      </c>
      <c r="DX882" s="83">
        <f t="shared" si="1387"/>
        <v>0</v>
      </c>
      <c r="DY882" s="83">
        <f t="shared" si="1387"/>
        <v>0</v>
      </c>
      <c r="DZ882" s="83">
        <f t="shared" si="1387"/>
        <v>0</v>
      </c>
      <c r="EA882" s="83">
        <f t="shared" si="1387"/>
        <v>0</v>
      </c>
      <c r="EB882" s="83">
        <f t="shared" si="1387"/>
        <v>0</v>
      </c>
      <c r="EC882" s="83">
        <f t="shared" si="1387"/>
        <v>0</v>
      </c>
      <c r="ED882" s="83">
        <f t="shared" si="1387"/>
        <v>0</v>
      </c>
      <c r="EE882" s="83">
        <f t="shared" si="1387"/>
        <v>0</v>
      </c>
      <c r="EF882" s="83">
        <f t="shared" si="1387"/>
        <v>0</v>
      </c>
      <c r="EG882" s="83">
        <f t="shared" si="1387"/>
        <v>0</v>
      </c>
    </row>
    <row r="883" spans="1:138" ht="15.75" hidden="1" collapsed="1" x14ac:dyDescent="0.25">
      <c r="B883" s="1" t="s">
        <v>188</v>
      </c>
      <c r="E883" s="161"/>
      <c r="H883" s="89">
        <f>H875+H877+H879+H881</f>
        <v>0</v>
      </c>
      <c r="I883" s="150">
        <f>I875+I877+I879+I881</f>
        <v>0</v>
      </c>
      <c r="J883" s="150">
        <f t="shared" ref="J883:T883" si="1388">J875+J877+J879+J881</f>
        <v>0</v>
      </c>
      <c r="K883" s="150">
        <f t="shared" si="1388"/>
        <v>0</v>
      </c>
      <c r="L883" s="150">
        <f t="shared" si="1388"/>
        <v>0</v>
      </c>
      <c r="M883" s="150">
        <f t="shared" si="1388"/>
        <v>0</v>
      </c>
      <c r="N883" s="150">
        <f t="shared" si="1388"/>
        <v>0</v>
      </c>
      <c r="O883" s="150">
        <f t="shared" si="1388"/>
        <v>0</v>
      </c>
      <c r="P883" s="150">
        <f t="shared" si="1388"/>
        <v>0</v>
      </c>
      <c r="Q883" s="150">
        <f t="shared" si="1388"/>
        <v>0</v>
      </c>
      <c r="R883" s="150">
        <f t="shared" si="1388"/>
        <v>0</v>
      </c>
      <c r="S883" s="150">
        <f t="shared" si="1388"/>
        <v>0</v>
      </c>
      <c r="T883" s="150">
        <f t="shared" si="1388"/>
        <v>0</v>
      </c>
      <c r="U883" s="191">
        <f>U871+H883-T883</f>
        <v>0</v>
      </c>
      <c r="V883" s="150">
        <f t="shared" ref="V883:AG883" si="1389">SUM(V875:V882)</f>
        <v>0</v>
      </c>
      <c r="W883" s="150">
        <f t="shared" si="1389"/>
        <v>0</v>
      </c>
      <c r="X883" s="150">
        <f t="shared" si="1389"/>
        <v>0</v>
      </c>
      <c r="Y883" s="150">
        <f t="shared" si="1389"/>
        <v>0</v>
      </c>
      <c r="Z883" s="150">
        <f t="shared" si="1389"/>
        <v>0</v>
      </c>
      <c r="AA883" s="150">
        <f t="shared" si="1389"/>
        <v>0</v>
      </c>
      <c r="AB883" s="150">
        <f t="shared" si="1389"/>
        <v>0</v>
      </c>
      <c r="AC883" s="150">
        <f t="shared" si="1389"/>
        <v>0</v>
      </c>
      <c r="AD883" s="150">
        <f t="shared" si="1389"/>
        <v>0</v>
      </c>
      <c r="AE883" s="150">
        <f t="shared" si="1389"/>
        <v>0</v>
      </c>
      <c r="AF883" s="150">
        <f t="shared" si="1389"/>
        <v>0</v>
      </c>
      <c r="AG883" s="150">
        <f t="shared" si="1389"/>
        <v>0</v>
      </c>
      <c r="AH883" s="170">
        <f>AH871+T883-AG883</f>
        <v>0</v>
      </c>
      <c r="AI883" s="150">
        <f t="shared" ref="AI883:AT883" si="1390">SUM(AI875:AI882)</f>
        <v>0</v>
      </c>
      <c r="AJ883" s="150">
        <f t="shared" si="1390"/>
        <v>0</v>
      </c>
      <c r="AK883" s="150">
        <f t="shared" si="1390"/>
        <v>0</v>
      </c>
      <c r="AL883" s="150">
        <f t="shared" si="1390"/>
        <v>0</v>
      </c>
      <c r="AM883" s="150">
        <f t="shared" si="1390"/>
        <v>0</v>
      </c>
      <c r="AN883" s="150">
        <f t="shared" si="1390"/>
        <v>0</v>
      </c>
      <c r="AO883" s="150">
        <f t="shared" si="1390"/>
        <v>0</v>
      </c>
      <c r="AP883" s="150">
        <f t="shared" si="1390"/>
        <v>0</v>
      </c>
      <c r="AQ883" s="150">
        <f t="shared" si="1390"/>
        <v>0</v>
      </c>
      <c r="AR883" s="150">
        <f t="shared" si="1390"/>
        <v>0</v>
      </c>
      <c r="AS883" s="150">
        <f t="shared" si="1390"/>
        <v>0</v>
      </c>
      <c r="AT883" s="150">
        <f t="shared" si="1390"/>
        <v>0</v>
      </c>
      <c r="AU883" s="170">
        <f>AU871+AG883-AT883</f>
        <v>0</v>
      </c>
      <c r="AV883" s="150">
        <f t="shared" ref="AV883:BG883" si="1391">SUM(AV875:AV882)</f>
        <v>0</v>
      </c>
      <c r="AW883" s="150">
        <f t="shared" si="1391"/>
        <v>0</v>
      </c>
      <c r="AX883" s="150">
        <f t="shared" si="1391"/>
        <v>0</v>
      </c>
      <c r="AY883" s="150">
        <f t="shared" si="1391"/>
        <v>0</v>
      </c>
      <c r="AZ883" s="150">
        <f t="shared" si="1391"/>
        <v>0</v>
      </c>
      <c r="BA883" s="150">
        <f t="shared" si="1391"/>
        <v>0</v>
      </c>
      <c r="BB883" s="150">
        <f t="shared" si="1391"/>
        <v>0</v>
      </c>
      <c r="BC883" s="150">
        <f t="shared" si="1391"/>
        <v>0</v>
      </c>
      <c r="BD883" s="150">
        <f t="shared" si="1391"/>
        <v>0</v>
      </c>
      <c r="BE883" s="150">
        <f t="shared" si="1391"/>
        <v>0</v>
      </c>
      <c r="BF883" s="150">
        <f t="shared" si="1391"/>
        <v>0</v>
      </c>
      <c r="BG883" s="150">
        <f t="shared" si="1391"/>
        <v>0</v>
      </c>
      <c r="BH883" s="191">
        <f>BH871+AT883-BG883</f>
        <v>0</v>
      </c>
      <c r="BI883" s="150">
        <f t="shared" ref="BI883:BT883" si="1392">SUM(BI875:BI882)</f>
        <v>0</v>
      </c>
      <c r="BJ883" s="150" t="e">
        <f t="shared" si="1392"/>
        <v>#REF!</v>
      </c>
      <c r="BK883" s="150" t="e">
        <f t="shared" si="1392"/>
        <v>#REF!</v>
      </c>
      <c r="BL883" s="150" t="e">
        <f t="shared" si="1392"/>
        <v>#REF!</v>
      </c>
      <c r="BM883" s="150" t="e">
        <f t="shared" si="1392"/>
        <v>#REF!</v>
      </c>
      <c r="BN883" s="150" t="e">
        <f t="shared" si="1392"/>
        <v>#REF!</v>
      </c>
      <c r="BO883" s="150" t="e">
        <f t="shared" si="1392"/>
        <v>#REF!</v>
      </c>
      <c r="BP883" s="150" t="e">
        <f t="shared" si="1392"/>
        <v>#REF!</v>
      </c>
      <c r="BQ883" s="150" t="e">
        <f t="shared" si="1392"/>
        <v>#REF!</v>
      </c>
      <c r="BR883" s="150" t="e">
        <f t="shared" si="1392"/>
        <v>#REF!</v>
      </c>
      <c r="BS883" s="150" t="e">
        <f t="shared" si="1392"/>
        <v>#REF!</v>
      </c>
      <c r="BT883" s="150" t="e">
        <f t="shared" si="1392"/>
        <v>#REF!</v>
      </c>
      <c r="BU883" s="191" t="e">
        <f>BU871+BG883-BT883</f>
        <v>#REF!</v>
      </c>
      <c r="BV883" s="150" t="e">
        <f t="shared" ref="BV883:CG883" si="1393">SUM(BV875:BV882)</f>
        <v>#REF!</v>
      </c>
      <c r="BW883" s="150" t="e">
        <f t="shared" si="1393"/>
        <v>#REF!</v>
      </c>
      <c r="BX883" s="150" t="e">
        <f t="shared" si="1393"/>
        <v>#REF!</v>
      </c>
      <c r="BY883" s="150" t="e">
        <f t="shared" si="1393"/>
        <v>#REF!</v>
      </c>
      <c r="BZ883" s="150" t="e">
        <f t="shared" si="1393"/>
        <v>#REF!</v>
      </c>
      <c r="CA883" s="150" t="e">
        <f t="shared" si="1393"/>
        <v>#REF!</v>
      </c>
      <c r="CB883" s="150" t="e">
        <f t="shared" si="1393"/>
        <v>#REF!</v>
      </c>
      <c r="CC883" s="150" t="e">
        <f t="shared" si="1393"/>
        <v>#REF!</v>
      </c>
      <c r="CD883" s="150" t="e">
        <f t="shared" si="1393"/>
        <v>#REF!</v>
      </c>
      <c r="CE883" s="150" t="e">
        <f t="shared" si="1393"/>
        <v>#REF!</v>
      </c>
      <c r="CF883" s="150" t="e">
        <f t="shared" si="1393"/>
        <v>#REF!</v>
      </c>
      <c r="CG883" s="150" t="e">
        <f t="shared" si="1393"/>
        <v>#REF!</v>
      </c>
      <c r="CH883" s="191" t="e">
        <f>CH871+BT883-CG883</f>
        <v>#REF!</v>
      </c>
      <c r="CI883" s="150" t="e">
        <f t="shared" ref="CI883:CT883" si="1394">SUM(CI875:CI882)</f>
        <v>#REF!</v>
      </c>
      <c r="CJ883" s="150" t="e">
        <f t="shared" si="1394"/>
        <v>#REF!</v>
      </c>
      <c r="CK883" s="150" t="e">
        <f t="shared" si="1394"/>
        <v>#REF!</v>
      </c>
      <c r="CL883" s="150" t="e">
        <f t="shared" si="1394"/>
        <v>#REF!</v>
      </c>
      <c r="CM883" s="150" t="e">
        <f t="shared" si="1394"/>
        <v>#REF!</v>
      </c>
      <c r="CN883" s="150" t="e">
        <f t="shared" si="1394"/>
        <v>#REF!</v>
      </c>
      <c r="CO883" s="150" t="e">
        <f t="shared" si="1394"/>
        <v>#REF!</v>
      </c>
      <c r="CP883" s="150" t="e">
        <f t="shared" si="1394"/>
        <v>#REF!</v>
      </c>
      <c r="CQ883" s="150" t="e">
        <f t="shared" si="1394"/>
        <v>#REF!</v>
      </c>
      <c r="CR883" s="150" t="e">
        <f t="shared" si="1394"/>
        <v>#REF!</v>
      </c>
      <c r="CS883" s="150" t="e">
        <f t="shared" si="1394"/>
        <v>#REF!</v>
      </c>
      <c r="CT883" s="150" t="e">
        <f t="shared" si="1394"/>
        <v>#REF!</v>
      </c>
      <c r="CU883" s="191" t="e">
        <f>CU871+CG883-CT883</f>
        <v>#REF!</v>
      </c>
      <c r="CV883" s="150" t="e">
        <f t="shared" ref="CV883:DG883" si="1395">SUM(CV875:CV882)</f>
        <v>#REF!</v>
      </c>
      <c r="CW883" s="150" t="e">
        <f t="shared" si="1395"/>
        <v>#REF!</v>
      </c>
      <c r="CX883" s="150" t="e">
        <f t="shared" si="1395"/>
        <v>#REF!</v>
      </c>
      <c r="CY883" s="150" t="e">
        <f t="shared" si="1395"/>
        <v>#REF!</v>
      </c>
      <c r="CZ883" s="150" t="e">
        <f t="shared" si="1395"/>
        <v>#REF!</v>
      </c>
      <c r="DA883" s="150" t="e">
        <f t="shared" si="1395"/>
        <v>#REF!</v>
      </c>
      <c r="DB883" s="150" t="e">
        <f t="shared" si="1395"/>
        <v>#REF!</v>
      </c>
      <c r="DC883" s="150" t="e">
        <f t="shared" si="1395"/>
        <v>#REF!</v>
      </c>
      <c r="DD883" s="150" t="e">
        <f t="shared" si="1395"/>
        <v>#REF!</v>
      </c>
      <c r="DE883" s="150" t="e">
        <f t="shared" si="1395"/>
        <v>#REF!</v>
      </c>
      <c r="DF883" s="150" t="e">
        <f t="shared" si="1395"/>
        <v>#REF!</v>
      </c>
      <c r="DG883" s="150" t="e">
        <f t="shared" si="1395"/>
        <v>#REF!</v>
      </c>
      <c r="DH883" s="191" t="e">
        <f>DH871+CT883-DG883</f>
        <v>#REF!</v>
      </c>
      <c r="DI883" s="150" t="e">
        <f t="shared" ref="DI883:DT883" si="1396">SUM(DI875:DI882)</f>
        <v>#REF!</v>
      </c>
      <c r="DJ883" s="150" t="e">
        <f t="shared" si="1396"/>
        <v>#REF!</v>
      </c>
      <c r="DK883" s="150" t="e">
        <f t="shared" si="1396"/>
        <v>#REF!</v>
      </c>
      <c r="DL883" s="150" t="e">
        <f t="shared" si="1396"/>
        <v>#REF!</v>
      </c>
      <c r="DM883" s="150" t="e">
        <f t="shared" si="1396"/>
        <v>#REF!</v>
      </c>
      <c r="DN883" s="150" t="e">
        <f t="shared" si="1396"/>
        <v>#REF!</v>
      </c>
      <c r="DO883" s="150" t="e">
        <f t="shared" si="1396"/>
        <v>#REF!</v>
      </c>
      <c r="DP883" s="150" t="e">
        <f t="shared" si="1396"/>
        <v>#REF!</v>
      </c>
      <c r="DQ883" s="150" t="e">
        <f t="shared" si="1396"/>
        <v>#REF!</v>
      </c>
      <c r="DR883" s="150" t="e">
        <f t="shared" si="1396"/>
        <v>#REF!</v>
      </c>
      <c r="DS883" s="150" t="e">
        <f t="shared" si="1396"/>
        <v>#REF!</v>
      </c>
      <c r="DT883" s="150" t="e">
        <f t="shared" si="1396"/>
        <v>#REF!</v>
      </c>
      <c r="DU883" s="191" t="e">
        <f>DU871+DG883-DT883</f>
        <v>#REF!</v>
      </c>
      <c r="DV883" s="150" t="e">
        <f t="shared" ref="DV883:EG883" si="1397">SUM(DV875:DV882)</f>
        <v>#REF!</v>
      </c>
      <c r="DW883" s="150" t="e">
        <f t="shared" si="1397"/>
        <v>#REF!</v>
      </c>
      <c r="DX883" s="150" t="e">
        <f t="shared" si="1397"/>
        <v>#REF!</v>
      </c>
      <c r="DY883" s="150" t="e">
        <f t="shared" si="1397"/>
        <v>#REF!</v>
      </c>
      <c r="DZ883" s="150" t="e">
        <f t="shared" si="1397"/>
        <v>#REF!</v>
      </c>
      <c r="EA883" s="150" t="e">
        <f t="shared" si="1397"/>
        <v>#REF!</v>
      </c>
      <c r="EB883" s="150" t="e">
        <f t="shared" si="1397"/>
        <v>#REF!</v>
      </c>
      <c r="EC883" s="150" t="e">
        <f t="shared" si="1397"/>
        <v>#REF!</v>
      </c>
      <c r="ED883" s="150" t="e">
        <f t="shared" si="1397"/>
        <v>#REF!</v>
      </c>
      <c r="EE883" s="150" t="e">
        <f t="shared" si="1397"/>
        <v>#REF!</v>
      </c>
      <c r="EF883" s="150" t="e">
        <f t="shared" si="1397"/>
        <v>#REF!</v>
      </c>
      <c r="EG883" s="150" t="e">
        <f t="shared" si="1397"/>
        <v>#REF!</v>
      </c>
      <c r="EH883" s="191" t="e">
        <f>EH871+DT883-EG883</f>
        <v>#REF!</v>
      </c>
    </row>
    <row r="884" spans="1:138" hidden="1" x14ac:dyDescent="0.2">
      <c r="AU884" s="155"/>
    </row>
    <row r="885" spans="1:138" hidden="1" x14ac:dyDescent="0.2">
      <c r="AU885" s="155"/>
    </row>
    <row r="886" spans="1:138" ht="21.75" x14ac:dyDescent="0.4">
      <c r="A886" s="1"/>
      <c r="B886" s="195" t="s">
        <v>160</v>
      </c>
      <c r="C886" s="1"/>
      <c r="D886" s="1"/>
      <c r="E886" s="1"/>
      <c r="F886" s="1"/>
      <c r="G886" s="1"/>
      <c r="H886" s="171" t="s">
        <v>165</v>
      </c>
      <c r="I886" s="85" t="s">
        <v>87</v>
      </c>
      <c r="J886" s="85" t="s">
        <v>88</v>
      </c>
      <c r="K886" s="85" t="s">
        <v>89</v>
      </c>
      <c r="L886" s="85" t="s">
        <v>90</v>
      </c>
      <c r="M886" s="85" t="s">
        <v>48</v>
      </c>
      <c r="N886" s="85" t="s">
        <v>91</v>
      </c>
      <c r="O886" s="85" t="s">
        <v>92</v>
      </c>
      <c r="P886" s="85" t="s">
        <v>93</v>
      </c>
      <c r="Q886" s="85" t="s">
        <v>94</v>
      </c>
      <c r="R886" s="85" t="s">
        <v>95</v>
      </c>
      <c r="S886" s="85" t="s">
        <v>96</v>
      </c>
      <c r="T886" s="85" t="s">
        <v>97</v>
      </c>
      <c r="U886" s="159"/>
      <c r="AU886" s="155"/>
    </row>
    <row r="887" spans="1:138" ht="15.75" outlineLevel="1" x14ac:dyDescent="0.25">
      <c r="A887" s="2">
        <f t="shared" ref="A887:E896" si="1398">A5</f>
        <v>1</v>
      </c>
      <c r="B887" s="88" t="str">
        <f t="shared" si="1398"/>
        <v>PRE-09813</v>
      </c>
      <c r="C887" s="88" t="str">
        <f t="shared" si="1398"/>
        <v>SPP TXE - 230008</v>
      </c>
      <c r="D887" s="2" t="str">
        <f t="shared" si="1398"/>
        <v>PRE-09813.1</v>
      </c>
      <c r="E887" s="161" t="str">
        <f t="shared" si="1398"/>
        <v>SPP TXE - 230008</v>
      </c>
      <c r="H887" s="174">
        <v>0</v>
      </c>
      <c r="I887" s="144">
        <f t="shared" ref="I887:T887" si="1399">I283-I561+I700</f>
        <v>0</v>
      </c>
      <c r="J887" s="144">
        <f t="shared" si="1399"/>
        <v>0</v>
      </c>
      <c r="K887" s="144">
        <f t="shared" si="1399"/>
        <v>0</v>
      </c>
      <c r="L887" s="144">
        <f t="shared" si="1399"/>
        <v>0</v>
      </c>
      <c r="M887" s="144">
        <f t="shared" si="1399"/>
        <v>0</v>
      </c>
      <c r="N887" s="144">
        <f t="shared" si="1399"/>
        <v>0</v>
      </c>
      <c r="O887" s="144">
        <f t="shared" si="1399"/>
        <v>0</v>
      </c>
      <c r="P887" s="144">
        <f t="shared" si="1399"/>
        <v>0</v>
      </c>
      <c r="Q887" s="144">
        <f t="shared" si="1399"/>
        <v>0</v>
      </c>
      <c r="R887" s="144">
        <f t="shared" si="1399"/>
        <v>0</v>
      </c>
      <c r="S887" s="144">
        <f t="shared" si="1399"/>
        <v>0</v>
      </c>
      <c r="T887" s="144">
        <f t="shared" si="1399"/>
        <v>0</v>
      </c>
      <c r="V887" s="144">
        <f>V283-V561-(V$875*0)+V700</f>
        <v>0</v>
      </c>
      <c r="W887" s="144">
        <f t="shared" ref="W887:AG887" si="1400">W283-W561-(W$875*0)+W700</f>
        <v>0</v>
      </c>
      <c r="X887" s="144">
        <f t="shared" si="1400"/>
        <v>0</v>
      </c>
      <c r="Y887" s="144">
        <f t="shared" si="1400"/>
        <v>4040.48</v>
      </c>
      <c r="Z887" s="144">
        <f t="shared" si="1400"/>
        <v>5600.02</v>
      </c>
      <c r="AA887" s="144">
        <f t="shared" si="1400"/>
        <v>7838.89</v>
      </c>
      <c r="AB887" s="144">
        <f t="shared" si="1400"/>
        <v>9136.4700000000012</v>
      </c>
      <c r="AC887" s="144">
        <f t="shared" si="1400"/>
        <v>11002.720000000001</v>
      </c>
      <c r="AD887" s="144">
        <f t="shared" si="1400"/>
        <v>17306.2</v>
      </c>
      <c r="AE887" s="144">
        <f t="shared" si="1400"/>
        <v>19878.990000000002</v>
      </c>
      <c r="AF887" s="144">
        <f t="shared" si="1400"/>
        <v>25014.85</v>
      </c>
      <c r="AG887" s="144">
        <f t="shared" si="1400"/>
        <v>23801.66</v>
      </c>
      <c r="AI887" s="144">
        <f>AI283-AI561-(AI$875*0)+AI700</f>
        <v>23801.66</v>
      </c>
      <c r="AJ887" s="144">
        <f t="shared" ref="AJ887:AT887" si="1401">AJ283-AJ561-(AJ$875*0)+AJ700</f>
        <v>23801.66</v>
      </c>
      <c r="AK887" s="144">
        <f t="shared" si="1401"/>
        <v>23801.66</v>
      </c>
      <c r="AL887" s="144">
        <f t="shared" si="1401"/>
        <v>23801.66</v>
      </c>
      <c r="AM887" s="144">
        <f t="shared" si="1401"/>
        <v>23801.66</v>
      </c>
      <c r="AN887" s="144">
        <f t="shared" si="1401"/>
        <v>23801.66</v>
      </c>
      <c r="AO887" s="144">
        <f t="shared" si="1401"/>
        <v>23801.66</v>
      </c>
      <c r="AP887" s="144">
        <f t="shared" si="1401"/>
        <v>23801.66</v>
      </c>
      <c r="AQ887" s="144">
        <f t="shared" si="1401"/>
        <v>23801.66</v>
      </c>
      <c r="AR887" s="144">
        <f t="shared" si="1401"/>
        <v>70239.990000000005</v>
      </c>
      <c r="AS887" s="144">
        <f t="shared" si="1401"/>
        <v>116678.32</v>
      </c>
      <c r="AT887" s="144">
        <f t="shared" si="1401"/>
        <v>163116.65000000002</v>
      </c>
      <c r="AU887" s="155"/>
      <c r="AV887" s="2">
        <f>AV283-AV561-(AV$875*0)+AV700</f>
        <v>163116.65</v>
      </c>
      <c r="AW887" s="2">
        <f t="shared" ref="AW887:BG887" si="1402">AW283-AW561-(AW$875*0)+AW700</f>
        <v>162899.16</v>
      </c>
      <c r="AX887" s="2">
        <f t="shared" si="1402"/>
        <v>162681.66999999998</v>
      </c>
      <c r="AY887" s="2">
        <f t="shared" si="1402"/>
        <v>162464.18</v>
      </c>
      <c r="AZ887" s="2">
        <f t="shared" si="1402"/>
        <v>162246.69</v>
      </c>
      <c r="BA887" s="2">
        <f t="shared" si="1402"/>
        <v>162029.19999999998</v>
      </c>
      <c r="BB887" s="2">
        <f t="shared" si="1402"/>
        <v>161811.71</v>
      </c>
      <c r="BC887" s="2">
        <f t="shared" si="1402"/>
        <v>161594.22</v>
      </c>
      <c r="BD887" s="2">
        <f t="shared" si="1402"/>
        <v>161376.72999999998</v>
      </c>
      <c r="BE887" s="2">
        <f t="shared" si="1402"/>
        <v>161159.24</v>
      </c>
      <c r="BF887" s="2">
        <f t="shared" si="1402"/>
        <v>160941.75</v>
      </c>
      <c r="BG887" s="2">
        <f t="shared" si="1402"/>
        <v>160724.25999999998</v>
      </c>
    </row>
    <row r="888" spans="1:138" ht="15.75" outlineLevel="1" x14ac:dyDescent="0.25">
      <c r="A888" s="2">
        <f t="shared" si="1398"/>
        <v>2</v>
      </c>
      <c r="B888" s="88" t="str">
        <f t="shared" si="1398"/>
        <v>PRE-09814</v>
      </c>
      <c r="C888" s="88" t="str">
        <f t="shared" si="1398"/>
        <v>SPP TXE - 230623</v>
      </c>
      <c r="D888" s="2" t="str">
        <f t="shared" si="1398"/>
        <v>PRE-09814.1</v>
      </c>
      <c r="E888" s="161" t="str">
        <f t="shared" si="1398"/>
        <v>SPP TXE - 230623</v>
      </c>
      <c r="H888" s="174">
        <v>0</v>
      </c>
      <c r="I888" s="144">
        <f t="shared" ref="I888:T888" si="1403">I284-I562+I701</f>
        <v>0</v>
      </c>
      <c r="J888" s="144">
        <f t="shared" si="1403"/>
        <v>0</v>
      </c>
      <c r="K888" s="144">
        <f t="shared" si="1403"/>
        <v>0</v>
      </c>
      <c r="L888" s="144">
        <f t="shared" si="1403"/>
        <v>0</v>
      </c>
      <c r="M888" s="144">
        <f t="shared" si="1403"/>
        <v>0</v>
      </c>
      <c r="N888" s="144">
        <f t="shared" si="1403"/>
        <v>0</v>
      </c>
      <c r="O888" s="144">
        <f t="shared" si="1403"/>
        <v>0</v>
      </c>
      <c r="P888" s="144">
        <f t="shared" si="1403"/>
        <v>0</v>
      </c>
      <c r="Q888" s="144">
        <f t="shared" si="1403"/>
        <v>0</v>
      </c>
      <c r="R888" s="144">
        <f t="shared" si="1403"/>
        <v>0</v>
      </c>
      <c r="S888" s="144">
        <f t="shared" si="1403"/>
        <v>0</v>
      </c>
      <c r="T888" s="144">
        <f t="shared" si="1403"/>
        <v>0</v>
      </c>
      <c r="V888" s="144">
        <f t="shared" ref="V888:AG888" si="1404">V284-V562-(V$875*0)+V701</f>
        <v>0</v>
      </c>
      <c r="W888" s="144">
        <f t="shared" si="1404"/>
        <v>0</v>
      </c>
      <c r="X888" s="144">
        <f t="shared" si="1404"/>
        <v>4447.5</v>
      </c>
      <c r="Y888" s="144">
        <f t="shared" si="1404"/>
        <v>8298.5</v>
      </c>
      <c r="Z888" s="144">
        <f t="shared" si="1404"/>
        <v>9691</v>
      </c>
      <c r="AA888" s="144">
        <f t="shared" si="1404"/>
        <v>12066</v>
      </c>
      <c r="AB888" s="144">
        <f t="shared" si="1404"/>
        <v>13761</v>
      </c>
      <c r="AC888" s="144">
        <f t="shared" si="1404"/>
        <v>14761</v>
      </c>
      <c r="AD888" s="144">
        <f t="shared" si="1404"/>
        <v>17561</v>
      </c>
      <c r="AE888" s="144">
        <f t="shared" si="1404"/>
        <v>17561</v>
      </c>
      <c r="AF888" s="144">
        <f t="shared" si="1404"/>
        <v>17561</v>
      </c>
      <c r="AG888" s="144">
        <f t="shared" si="1404"/>
        <v>31871</v>
      </c>
      <c r="AI888" s="144">
        <f t="shared" ref="AI888:AT888" si="1405">AI284-AI562-(AI$875*0)+AI701</f>
        <v>31871</v>
      </c>
      <c r="AJ888" s="144">
        <f t="shared" si="1405"/>
        <v>31871</v>
      </c>
      <c r="AK888" s="144">
        <f t="shared" si="1405"/>
        <v>31871</v>
      </c>
      <c r="AL888" s="144">
        <f t="shared" si="1405"/>
        <v>31871</v>
      </c>
      <c r="AM888" s="144">
        <f t="shared" si="1405"/>
        <v>31871</v>
      </c>
      <c r="AN888" s="144">
        <f t="shared" si="1405"/>
        <v>31871</v>
      </c>
      <c r="AO888" s="144">
        <f t="shared" si="1405"/>
        <v>31871</v>
      </c>
      <c r="AP888" s="144">
        <f t="shared" si="1405"/>
        <v>31871</v>
      </c>
      <c r="AQ888" s="144">
        <f t="shared" si="1405"/>
        <v>31871</v>
      </c>
      <c r="AR888" s="144">
        <f t="shared" si="1405"/>
        <v>31871</v>
      </c>
      <c r="AS888" s="144">
        <f t="shared" si="1405"/>
        <v>31871</v>
      </c>
      <c r="AT888" s="144">
        <f t="shared" si="1405"/>
        <v>31871</v>
      </c>
      <c r="AU888" s="155"/>
      <c r="AV888" s="2">
        <f t="shared" ref="AV888:BG888" si="1406">AV284-AV562-(AV$875*0)+AV701</f>
        <v>31871</v>
      </c>
      <c r="AW888" s="2">
        <f t="shared" si="1406"/>
        <v>31871</v>
      </c>
      <c r="AX888" s="2">
        <f t="shared" si="1406"/>
        <v>31871</v>
      </c>
      <c r="AY888" s="2">
        <f t="shared" si="1406"/>
        <v>31871</v>
      </c>
      <c r="AZ888" s="2">
        <f t="shared" si="1406"/>
        <v>31871</v>
      </c>
      <c r="BA888" s="2">
        <f t="shared" si="1406"/>
        <v>31871</v>
      </c>
      <c r="BB888" s="2">
        <f t="shared" si="1406"/>
        <v>31871</v>
      </c>
      <c r="BC888" s="2">
        <f t="shared" si="1406"/>
        <v>31871</v>
      </c>
      <c r="BD888" s="2">
        <f t="shared" si="1406"/>
        <v>31871</v>
      </c>
      <c r="BE888" s="2">
        <f t="shared" si="1406"/>
        <v>31871</v>
      </c>
      <c r="BF888" s="2">
        <f t="shared" si="1406"/>
        <v>31871</v>
      </c>
      <c r="BG888" s="2">
        <f t="shared" si="1406"/>
        <v>31871</v>
      </c>
    </row>
    <row r="889" spans="1:138" ht="15.75" outlineLevel="1" x14ac:dyDescent="0.25">
      <c r="A889" s="2">
        <f t="shared" si="1398"/>
        <v>3</v>
      </c>
      <c r="B889" s="88" t="str">
        <f t="shared" si="1398"/>
        <v>PRE-09815</v>
      </c>
      <c r="C889" s="88" t="str">
        <f t="shared" si="1398"/>
        <v>SPP TXE - P - Bridge</v>
      </c>
      <c r="D889" s="2" t="str">
        <f t="shared" si="1398"/>
        <v>PRE-09815.1</v>
      </c>
      <c r="E889" s="161" t="str">
        <f t="shared" si="1398"/>
        <v>SPP TXE - P - Bridge</v>
      </c>
      <c r="H889" s="174">
        <v>0</v>
      </c>
      <c r="I889" s="144">
        <f t="shared" ref="I889:T889" si="1407">I285-I563+I702</f>
        <v>0</v>
      </c>
      <c r="J889" s="144">
        <f t="shared" si="1407"/>
        <v>0</v>
      </c>
      <c r="K889" s="144">
        <f t="shared" si="1407"/>
        <v>0</v>
      </c>
      <c r="L889" s="144">
        <f t="shared" si="1407"/>
        <v>0</v>
      </c>
      <c r="M889" s="144">
        <f t="shared" si="1407"/>
        <v>0</v>
      </c>
      <c r="N889" s="144">
        <f t="shared" si="1407"/>
        <v>0</v>
      </c>
      <c r="O889" s="144">
        <f t="shared" si="1407"/>
        <v>0</v>
      </c>
      <c r="P889" s="144">
        <f t="shared" si="1407"/>
        <v>0</v>
      </c>
      <c r="Q889" s="144">
        <f t="shared" si="1407"/>
        <v>0</v>
      </c>
      <c r="R889" s="144">
        <f t="shared" si="1407"/>
        <v>0</v>
      </c>
      <c r="S889" s="144">
        <f t="shared" si="1407"/>
        <v>0</v>
      </c>
      <c r="T889" s="144">
        <f t="shared" si="1407"/>
        <v>0</v>
      </c>
      <c r="V889" s="144">
        <f t="shared" ref="V889:AG889" si="1408">V285-V563-(V$875*0)+V702</f>
        <v>0</v>
      </c>
      <c r="W889" s="144">
        <f t="shared" si="1408"/>
        <v>0</v>
      </c>
      <c r="X889" s="144">
        <f t="shared" si="1408"/>
        <v>3846.29</v>
      </c>
      <c r="Y889" s="144">
        <f t="shared" si="1408"/>
        <v>7795.77</v>
      </c>
      <c r="Z889" s="144">
        <f t="shared" si="1408"/>
        <v>10848.27</v>
      </c>
      <c r="AA889" s="144">
        <f t="shared" si="1408"/>
        <v>10848.27</v>
      </c>
      <c r="AB889" s="144">
        <f t="shared" si="1408"/>
        <v>10848.27</v>
      </c>
      <c r="AC889" s="144">
        <f t="shared" si="1408"/>
        <v>10848.27</v>
      </c>
      <c r="AD889" s="144">
        <f t="shared" si="1408"/>
        <v>10848.27</v>
      </c>
      <c r="AE889" s="144">
        <f t="shared" si="1408"/>
        <v>10957.84</v>
      </c>
      <c r="AF889" s="144">
        <f t="shared" si="1408"/>
        <v>10957.84</v>
      </c>
      <c r="AG889" s="144">
        <f t="shared" si="1408"/>
        <v>10957.84</v>
      </c>
      <c r="AI889" s="144">
        <f t="shared" ref="AI889:AT889" si="1409">AI285-AI563-(AI$875*0)+AI702</f>
        <v>10957.84</v>
      </c>
      <c r="AJ889" s="144">
        <f t="shared" si="1409"/>
        <v>10957.84</v>
      </c>
      <c r="AK889" s="144">
        <f t="shared" si="1409"/>
        <v>10957.84</v>
      </c>
      <c r="AL889" s="144">
        <f t="shared" si="1409"/>
        <v>10957.84</v>
      </c>
      <c r="AM889" s="144">
        <f t="shared" si="1409"/>
        <v>10957.84</v>
      </c>
      <c r="AN889" s="144">
        <f t="shared" si="1409"/>
        <v>10957.84</v>
      </c>
      <c r="AO889" s="144">
        <f t="shared" si="1409"/>
        <v>10957.84</v>
      </c>
      <c r="AP889" s="144">
        <f t="shared" si="1409"/>
        <v>10957.84</v>
      </c>
      <c r="AQ889" s="144">
        <f t="shared" si="1409"/>
        <v>10957.84</v>
      </c>
      <c r="AR889" s="144">
        <f t="shared" si="1409"/>
        <v>10957.84</v>
      </c>
      <c r="AS889" s="144">
        <f t="shared" si="1409"/>
        <v>10957.84</v>
      </c>
      <c r="AT889" s="144">
        <f t="shared" si="1409"/>
        <v>10957.84</v>
      </c>
      <c r="AU889" s="155"/>
      <c r="AV889" s="2">
        <f t="shared" ref="AV889:BG889" si="1410">AV285-AV563-(AV$875*0)+AV702</f>
        <v>10957.84</v>
      </c>
      <c r="AW889" s="2">
        <f t="shared" si="1410"/>
        <v>10957.84</v>
      </c>
      <c r="AX889" s="2">
        <f t="shared" si="1410"/>
        <v>10957.84</v>
      </c>
      <c r="AY889" s="2">
        <f t="shared" si="1410"/>
        <v>10957.84</v>
      </c>
      <c r="AZ889" s="2">
        <f t="shared" si="1410"/>
        <v>10957.84</v>
      </c>
      <c r="BA889" s="2">
        <f t="shared" si="1410"/>
        <v>10957.84</v>
      </c>
      <c r="BB889" s="2">
        <f t="shared" si="1410"/>
        <v>10957.84</v>
      </c>
      <c r="BC889" s="2">
        <f t="shared" si="1410"/>
        <v>10957.84</v>
      </c>
      <c r="BD889" s="2">
        <f t="shared" si="1410"/>
        <v>10957.84</v>
      </c>
      <c r="BE889" s="2">
        <f t="shared" si="1410"/>
        <v>10957.84</v>
      </c>
      <c r="BF889" s="2">
        <f t="shared" si="1410"/>
        <v>10957.84</v>
      </c>
      <c r="BG889" s="2">
        <f t="shared" si="1410"/>
        <v>10957.84</v>
      </c>
    </row>
    <row r="890" spans="1:138" ht="15.75" outlineLevel="1" x14ac:dyDescent="0.25">
      <c r="A890" s="2">
        <f t="shared" si="1398"/>
        <v>4</v>
      </c>
      <c r="B890" s="88" t="str">
        <f t="shared" si="1398"/>
        <v>PRE-09816</v>
      </c>
      <c r="C890" s="88" t="str">
        <f t="shared" si="1398"/>
        <v>SPP TXE - Hampton Sub - Bridge</v>
      </c>
      <c r="D890" s="2" t="str">
        <f t="shared" si="1398"/>
        <v>PRE-09816.1</v>
      </c>
      <c r="E890" s="161" t="str">
        <f t="shared" si="1398"/>
        <v>SPP TXE - Hampton Sub - Bridge</v>
      </c>
      <c r="H890" s="174">
        <v>0</v>
      </c>
      <c r="I890" s="144">
        <f t="shared" ref="I890:T890" si="1411">I286-I564+I703</f>
        <v>0</v>
      </c>
      <c r="J890" s="144">
        <f t="shared" si="1411"/>
        <v>0</v>
      </c>
      <c r="K890" s="144">
        <f t="shared" si="1411"/>
        <v>0</v>
      </c>
      <c r="L890" s="144">
        <f t="shared" si="1411"/>
        <v>0</v>
      </c>
      <c r="M890" s="144">
        <f t="shared" si="1411"/>
        <v>0</v>
      </c>
      <c r="N890" s="144">
        <f t="shared" si="1411"/>
        <v>0</v>
      </c>
      <c r="O890" s="144">
        <f t="shared" si="1411"/>
        <v>0</v>
      </c>
      <c r="P890" s="144">
        <f t="shared" si="1411"/>
        <v>0</v>
      </c>
      <c r="Q890" s="144">
        <f t="shared" si="1411"/>
        <v>0</v>
      </c>
      <c r="R890" s="144">
        <f t="shared" si="1411"/>
        <v>0</v>
      </c>
      <c r="S890" s="144">
        <f t="shared" si="1411"/>
        <v>0</v>
      </c>
      <c r="T890" s="144">
        <f t="shared" si="1411"/>
        <v>0</v>
      </c>
      <c r="V890" s="144">
        <f t="shared" ref="V890:AG890" si="1412">V286-V564-(V$875*0)+V703</f>
        <v>0</v>
      </c>
      <c r="W890" s="144">
        <f t="shared" si="1412"/>
        <v>0</v>
      </c>
      <c r="X890" s="144">
        <f t="shared" si="1412"/>
        <v>3260.43</v>
      </c>
      <c r="Y890" s="144">
        <f t="shared" si="1412"/>
        <v>7007.93</v>
      </c>
      <c r="Z890" s="144">
        <f t="shared" si="1412"/>
        <v>8605.43</v>
      </c>
      <c r="AA890" s="144">
        <f t="shared" si="1412"/>
        <v>10680.43</v>
      </c>
      <c r="AB890" s="144">
        <f t="shared" si="1412"/>
        <v>12445.76</v>
      </c>
      <c r="AC890" s="144">
        <f t="shared" si="1412"/>
        <v>22599.510000000002</v>
      </c>
      <c r="AD890" s="144">
        <f t="shared" si="1412"/>
        <v>36010.26</v>
      </c>
      <c r="AE890" s="144">
        <f t="shared" si="1412"/>
        <v>66926.67</v>
      </c>
      <c r="AF890" s="144">
        <f t="shared" si="1412"/>
        <v>98160.5</v>
      </c>
      <c r="AG890" s="144">
        <f t="shared" si="1412"/>
        <v>83952.89</v>
      </c>
      <c r="AI890" s="144">
        <f t="shared" ref="AI890:AT890" si="1413">AI286-AI564-(AI$875*0)+AI703</f>
        <v>83952.89</v>
      </c>
      <c r="AJ890" s="144">
        <f t="shared" si="1413"/>
        <v>83952.89</v>
      </c>
      <c r="AK890" s="144">
        <f t="shared" si="1413"/>
        <v>83952.89</v>
      </c>
      <c r="AL890" s="144">
        <f t="shared" si="1413"/>
        <v>83952.89</v>
      </c>
      <c r="AM890" s="144">
        <f t="shared" si="1413"/>
        <v>83952.89</v>
      </c>
      <c r="AN890" s="144">
        <f t="shared" si="1413"/>
        <v>83952.89</v>
      </c>
      <c r="AO890" s="144">
        <f t="shared" si="1413"/>
        <v>235517.46999999997</v>
      </c>
      <c r="AP890" s="144">
        <f t="shared" si="1413"/>
        <v>387082.04999999993</v>
      </c>
      <c r="AQ890" s="144">
        <f t="shared" si="1413"/>
        <v>538646.62999999989</v>
      </c>
      <c r="AR890" s="144">
        <f t="shared" si="1413"/>
        <v>690211.20999999985</v>
      </c>
      <c r="AS890" s="144">
        <f t="shared" si="1413"/>
        <v>690211.20999999985</v>
      </c>
      <c r="AT890" s="144">
        <f t="shared" si="1413"/>
        <v>689290.92999999982</v>
      </c>
      <c r="AU890" s="155"/>
      <c r="AV890" s="2">
        <f t="shared" ref="AV890:BG890" si="1414">AV286-AV564-(AV$875*0)+AV703</f>
        <v>688370.64999999979</v>
      </c>
      <c r="AW890" s="2">
        <f t="shared" si="1414"/>
        <v>687450.36999999988</v>
      </c>
      <c r="AX890" s="2">
        <f t="shared" si="1414"/>
        <v>686530.08999999985</v>
      </c>
      <c r="AY890" s="2">
        <f t="shared" si="1414"/>
        <v>685609.80999999982</v>
      </c>
      <c r="AZ890" s="2">
        <f t="shared" si="1414"/>
        <v>684689.5299999998</v>
      </c>
      <c r="BA890" s="2">
        <f t="shared" si="1414"/>
        <v>683769.24999999988</v>
      </c>
      <c r="BB890" s="2">
        <f t="shared" si="1414"/>
        <v>682848.96999999986</v>
      </c>
      <c r="BC890" s="2">
        <f t="shared" si="1414"/>
        <v>681928.68999999983</v>
      </c>
      <c r="BD890" s="2">
        <f t="shared" si="1414"/>
        <v>681008.4099999998</v>
      </c>
      <c r="BE890" s="2">
        <f t="shared" si="1414"/>
        <v>680088.12999999989</v>
      </c>
      <c r="BF890" s="2">
        <f t="shared" si="1414"/>
        <v>679167.84999999986</v>
      </c>
      <c r="BG890" s="2">
        <f t="shared" si="1414"/>
        <v>678247.56999999983</v>
      </c>
    </row>
    <row r="891" spans="1:138" ht="15.75" outlineLevel="1" x14ac:dyDescent="0.25">
      <c r="A891" s="2">
        <f t="shared" si="1398"/>
        <v>5</v>
      </c>
      <c r="B891" s="88" t="str">
        <f t="shared" si="1398"/>
        <v>PRE-09817</v>
      </c>
      <c r="C891" s="88" t="str">
        <f t="shared" si="1398"/>
        <v>SPP TXE - 230033</v>
      </c>
      <c r="D891" s="2" t="str">
        <f t="shared" si="1398"/>
        <v>PRE-09817.1</v>
      </c>
      <c r="E891" s="161" t="str">
        <f t="shared" si="1398"/>
        <v>SPP TXE - 230033</v>
      </c>
      <c r="H891" s="174">
        <v>0</v>
      </c>
      <c r="I891" s="144">
        <f t="shared" ref="I891:T891" si="1415">I287-I565+I704</f>
        <v>0</v>
      </c>
      <c r="J891" s="144">
        <f t="shared" si="1415"/>
        <v>0</v>
      </c>
      <c r="K891" s="144">
        <f t="shared" si="1415"/>
        <v>0</v>
      </c>
      <c r="L891" s="144">
        <f t="shared" si="1415"/>
        <v>0</v>
      </c>
      <c r="M891" s="144">
        <f t="shared" si="1415"/>
        <v>0</v>
      </c>
      <c r="N891" s="144">
        <f t="shared" si="1415"/>
        <v>0</v>
      </c>
      <c r="O891" s="144">
        <f t="shared" si="1415"/>
        <v>0</v>
      </c>
      <c r="P891" s="144">
        <f t="shared" si="1415"/>
        <v>0</v>
      </c>
      <c r="Q891" s="144">
        <f t="shared" si="1415"/>
        <v>0</v>
      </c>
      <c r="R891" s="144">
        <f t="shared" si="1415"/>
        <v>0</v>
      </c>
      <c r="S891" s="144">
        <f t="shared" si="1415"/>
        <v>0</v>
      </c>
      <c r="T891" s="144">
        <f t="shared" si="1415"/>
        <v>0</v>
      </c>
      <c r="V891" s="144">
        <f t="shared" ref="V891:AG891" si="1416">V287-V565-(V$875*0)+V704</f>
        <v>0</v>
      </c>
      <c r="W891" s="144">
        <f t="shared" si="1416"/>
        <v>0</v>
      </c>
      <c r="X891" s="144">
        <f t="shared" si="1416"/>
        <v>0</v>
      </c>
      <c r="Y891" s="144">
        <f t="shared" si="1416"/>
        <v>3768.75</v>
      </c>
      <c r="Z891" s="144">
        <f t="shared" si="1416"/>
        <v>5381.25</v>
      </c>
      <c r="AA891" s="144">
        <f t="shared" si="1416"/>
        <v>5381.25</v>
      </c>
      <c r="AB891" s="144">
        <f t="shared" si="1416"/>
        <v>5381.25</v>
      </c>
      <c r="AC891" s="144">
        <f t="shared" si="1416"/>
        <v>5381.25</v>
      </c>
      <c r="AD891" s="144">
        <f t="shared" si="1416"/>
        <v>5381.25</v>
      </c>
      <c r="AE891" s="144">
        <f t="shared" si="1416"/>
        <v>5381.25</v>
      </c>
      <c r="AF891" s="144">
        <f t="shared" si="1416"/>
        <v>5381.25</v>
      </c>
      <c r="AG891" s="144">
        <f t="shared" si="1416"/>
        <v>5381.25</v>
      </c>
      <c r="AI891" s="144">
        <f t="shared" ref="AI891:AT891" si="1417">AI287-AI565-(AI$875*0)+AI704</f>
        <v>5381.25</v>
      </c>
      <c r="AJ891" s="144">
        <f t="shared" si="1417"/>
        <v>5381.25</v>
      </c>
      <c r="AK891" s="144">
        <f t="shared" si="1417"/>
        <v>5381.25</v>
      </c>
      <c r="AL891" s="144">
        <f t="shared" si="1417"/>
        <v>5381.25</v>
      </c>
      <c r="AM891" s="144">
        <f t="shared" si="1417"/>
        <v>5381.25</v>
      </c>
      <c r="AN891" s="144">
        <f t="shared" si="1417"/>
        <v>5381.25</v>
      </c>
      <c r="AO891" s="144">
        <f t="shared" si="1417"/>
        <v>5381.25</v>
      </c>
      <c r="AP891" s="144">
        <f t="shared" si="1417"/>
        <v>5381.25</v>
      </c>
      <c r="AQ891" s="144">
        <f t="shared" si="1417"/>
        <v>5381.25</v>
      </c>
      <c r="AR891" s="144">
        <f t="shared" si="1417"/>
        <v>5381.25</v>
      </c>
      <c r="AS891" s="144">
        <f t="shared" si="1417"/>
        <v>5381.25</v>
      </c>
      <c r="AT891" s="144">
        <f t="shared" si="1417"/>
        <v>5381.25</v>
      </c>
      <c r="AU891" s="155"/>
      <c r="AV891" s="2">
        <f t="shared" ref="AV891:BG891" si="1418">AV287-AV565-(AV$875*0)+AV704</f>
        <v>5381.25</v>
      </c>
      <c r="AW891" s="2">
        <f t="shared" si="1418"/>
        <v>5381.25</v>
      </c>
      <c r="AX891" s="2">
        <f t="shared" si="1418"/>
        <v>5381.25</v>
      </c>
      <c r="AY891" s="2">
        <f t="shared" si="1418"/>
        <v>5381.25</v>
      </c>
      <c r="AZ891" s="2">
        <f t="shared" si="1418"/>
        <v>5381.25</v>
      </c>
      <c r="BA891" s="2">
        <f t="shared" si="1418"/>
        <v>5381.25</v>
      </c>
      <c r="BB891" s="2">
        <f t="shared" si="1418"/>
        <v>5381.25</v>
      </c>
      <c r="BC891" s="2">
        <f t="shared" si="1418"/>
        <v>5381.25</v>
      </c>
      <c r="BD891" s="2">
        <f t="shared" si="1418"/>
        <v>5381.25</v>
      </c>
      <c r="BE891" s="2">
        <f t="shared" si="1418"/>
        <v>5381.25</v>
      </c>
      <c r="BF891" s="2">
        <f t="shared" si="1418"/>
        <v>5381.25</v>
      </c>
      <c r="BG891" s="2">
        <f t="shared" si="1418"/>
        <v>5381.25</v>
      </c>
    </row>
    <row r="892" spans="1:138" ht="15.75" outlineLevel="1" x14ac:dyDescent="0.25">
      <c r="A892" s="2">
        <f t="shared" si="1398"/>
        <v>6</v>
      </c>
      <c r="B892" s="88" t="str">
        <f t="shared" si="1398"/>
        <v>PRE-09818</v>
      </c>
      <c r="C892" s="88" t="str">
        <f t="shared" si="1398"/>
        <v>SPP TXE - Morris Bridge - Bridge</v>
      </c>
      <c r="D892" s="2" t="str">
        <f t="shared" si="1398"/>
        <v>PRE-09818.1</v>
      </c>
      <c r="E892" s="161" t="str">
        <f t="shared" si="1398"/>
        <v>SPP TXE - Morris Bridge - Bridge</v>
      </c>
      <c r="H892" s="174">
        <v>0</v>
      </c>
      <c r="I892" s="144">
        <f t="shared" ref="I892:T892" si="1419">I288-I566+I705</f>
        <v>0</v>
      </c>
      <c r="J892" s="144">
        <f t="shared" si="1419"/>
        <v>0</v>
      </c>
      <c r="K892" s="144">
        <f t="shared" si="1419"/>
        <v>0</v>
      </c>
      <c r="L892" s="144">
        <f t="shared" si="1419"/>
        <v>0</v>
      </c>
      <c r="M892" s="144">
        <f t="shared" si="1419"/>
        <v>0</v>
      </c>
      <c r="N892" s="144">
        <f t="shared" si="1419"/>
        <v>0</v>
      </c>
      <c r="O892" s="144">
        <f t="shared" si="1419"/>
        <v>0</v>
      </c>
      <c r="P892" s="144">
        <f t="shared" si="1419"/>
        <v>0</v>
      </c>
      <c r="Q892" s="144">
        <f t="shared" si="1419"/>
        <v>0</v>
      </c>
      <c r="R892" s="144">
        <f t="shared" si="1419"/>
        <v>0</v>
      </c>
      <c r="S892" s="144">
        <f t="shared" si="1419"/>
        <v>0</v>
      </c>
      <c r="T892" s="144">
        <f t="shared" si="1419"/>
        <v>0</v>
      </c>
      <c r="V892" s="144">
        <f t="shared" ref="V892:AG892" si="1420">V288-V566-(V$875*0)+V705</f>
        <v>0</v>
      </c>
      <c r="W892" s="144">
        <f t="shared" si="1420"/>
        <v>0</v>
      </c>
      <c r="X892" s="144">
        <f t="shared" si="1420"/>
        <v>170.86</v>
      </c>
      <c r="Y892" s="144">
        <f t="shared" si="1420"/>
        <v>3943.36</v>
      </c>
      <c r="Z892" s="144">
        <f t="shared" si="1420"/>
        <v>5503.3600000000006</v>
      </c>
      <c r="AA892" s="144">
        <f t="shared" si="1420"/>
        <v>8233.86</v>
      </c>
      <c r="AB892" s="144">
        <f t="shared" si="1420"/>
        <v>9874.02</v>
      </c>
      <c r="AC892" s="144">
        <f t="shared" si="1420"/>
        <v>18520.27</v>
      </c>
      <c r="AD892" s="144">
        <f t="shared" si="1420"/>
        <v>34762.880000000005</v>
      </c>
      <c r="AE892" s="144">
        <f t="shared" si="1420"/>
        <v>61691.680000000008</v>
      </c>
      <c r="AF892" s="144">
        <f t="shared" si="1420"/>
        <v>109356.40000000001</v>
      </c>
      <c r="AG892" s="144">
        <f t="shared" si="1420"/>
        <v>87273.200000000012</v>
      </c>
      <c r="AI892" s="144">
        <f t="shared" ref="AI892:AT892" si="1421">AI288-AI566-(AI$875*0)+AI705</f>
        <v>87273.200000000012</v>
      </c>
      <c r="AJ892" s="144">
        <f t="shared" si="1421"/>
        <v>87273.200000000012</v>
      </c>
      <c r="AK892" s="144">
        <f t="shared" si="1421"/>
        <v>87273.200000000012</v>
      </c>
      <c r="AL892" s="144">
        <f t="shared" si="1421"/>
        <v>87273.200000000012</v>
      </c>
      <c r="AM892" s="144">
        <f t="shared" si="1421"/>
        <v>193572.88</v>
      </c>
      <c r="AN892" s="144">
        <f t="shared" si="1421"/>
        <v>299872.56</v>
      </c>
      <c r="AO892" s="144">
        <f t="shared" si="1421"/>
        <v>406172.24</v>
      </c>
      <c r="AP892" s="144">
        <f t="shared" si="1421"/>
        <v>512471.92</v>
      </c>
      <c r="AQ892" s="144">
        <f t="shared" si="1421"/>
        <v>512471.92</v>
      </c>
      <c r="AR892" s="144">
        <f t="shared" si="1421"/>
        <v>511788.62</v>
      </c>
      <c r="AS892" s="144">
        <f t="shared" si="1421"/>
        <v>511105.32</v>
      </c>
      <c r="AT892" s="144">
        <f t="shared" si="1421"/>
        <v>510422.01999999996</v>
      </c>
      <c r="AU892" s="155"/>
      <c r="AV892" s="2">
        <f t="shared" ref="AV892:BG892" si="1422">AV288-AV566-(AV$875*0)+AV705</f>
        <v>509738.72</v>
      </c>
      <c r="AW892" s="2">
        <f t="shared" si="1422"/>
        <v>509055.42</v>
      </c>
      <c r="AX892" s="2">
        <f t="shared" si="1422"/>
        <v>508372.12</v>
      </c>
      <c r="AY892" s="2">
        <f t="shared" si="1422"/>
        <v>507688.82</v>
      </c>
      <c r="AZ892" s="2">
        <f t="shared" si="1422"/>
        <v>507005.51999999996</v>
      </c>
      <c r="BA892" s="2">
        <f t="shared" si="1422"/>
        <v>506322.22</v>
      </c>
      <c r="BB892" s="2">
        <f t="shared" si="1422"/>
        <v>505638.92</v>
      </c>
      <c r="BC892" s="2">
        <f t="shared" si="1422"/>
        <v>504955.62</v>
      </c>
      <c r="BD892" s="2">
        <f t="shared" si="1422"/>
        <v>504272.32</v>
      </c>
      <c r="BE892" s="2">
        <f t="shared" si="1422"/>
        <v>503589.01999999996</v>
      </c>
      <c r="BF892" s="2">
        <f t="shared" si="1422"/>
        <v>502905.72</v>
      </c>
      <c r="BG892" s="2">
        <f t="shared" si="1422"/>
        <v>502222.42</v>
      </c>
    </row>
    <row r="893" spans="1:138" ht="15.75" outlineLevel="1" x14ac:dyDescent="0.25">
      <c r="A893" s="2">
        <f t="shared" si="1398"/>
        <v>7</v>
      </c>
      <c r="B893" s="88" t="str">
        <f t="shared" si="1398"/>
        <v>PRE-09819</v>
      </c>
      <c r="C893" s="88" t="str">
        <f t="shared" si="1398"/>
        <v>SPP TXE - 66007</v>
      </c>
      <c r="D893" s="2" t="str">
        <f t="shared" si="1398"/>
        <v>PRE-09819.1</v>
      </c>
      <c r="E893" s="161" t="str">
        <f t="shared" si="1398"/>
        <v>SPP TXE - 66007</v>
      </c>
      <c r="H893" s="174">
        <v>0</v>
      </c>
      <c r="I893" s="144">
        <f t="shared" ref="I893:T893" si="1423">I289-I567+I706</f>
        <v>0</v>
      </c>
      <c r="J893" s="144">
        <f t="shared" si="1423"/>
        <v>0</v>
      </c>
      <c r="K893" s="144">
        <f t="shared" si="1423"/>
        <v>0</v>
      </c>
      <c r="L893" s="144">
        <f t="shared" si="1423"/>
        <v>0</v>
      </c>
      <c r="M893" s="144">
        <f t="shared" si="1423"/>
        <v>0</v>
      </c>
      <c r="N893" s="144">
        <f t="shared" si="1423"/>
        <v>0</v>
      </c>
      <c r="O893" s="144">
        <f t="shared" si="1423"/>
        <v>0</v>
      </c>
      <c r="P893" s="144">
        <f t="shared" si="1423"/>
        <v>0</v>
      </c>
      <c r="Q893" s="144">
        <f t="shared" si="1423"/>
        <v>0</v>
      </c>
      <c r="R893" s="144">
        <f t="shared" si="1423"/>
        <v>0</v>
      </c>
      <c r="S893" s="144">
        <f t="shared" si="1423"/>
        <v>0</v>
      </c>
      <c r="T893" s="144">
        <f t="shared" si="1423"/>
        <v>0</v>
      </c>
      <c r="V893" s="144">
        <f t="shared" ref="V893:AG893" si="1424">V289-V567-(V$875*0)+V706</f>
        <v>0</v>
      </c>
      <c r="W893" s="144">
        <f t="shared" si="1424"/>
        <v>0</v>
      </c>
      <c r="X893" s="144">
        <f t="shared" si="1424"/>
        <v>0</v>
      </c>
      <c r="Y893" s="144">
        <f t="shared" si="1424"/>
        <v>3747.5</v>
      </c>
      <c r="Z893" s="144">
        <f t="shared" si="1424"/>
        <v>5302.04</v>
      </c>
      <c r="AA893" s="144">
        <f t="shared" si="1424"/>
        <v>7377.04</v>
      </c>
      <c r="AB893" s="144">
        <f t="shared" si="1424"/>
        <v>8954.5400000000009</v>
      </c>
      <c r="AC893" s="144">
        <f t="shared" si="1424"/>
        <v>9824.5400000000009</v>
      </c>
      <c r="AD893" s="144">
        <f t="shared" si="1424"/>
        <v>12127.04</v>
      </c>
      <c r="AE893" s="144">
        <f t="shared" si="1424"/>
        <v>16327.04</v>
      </c>
      <c r="AF893" s="144">
        <f t="shared" si="1424"/>
        <v>26994.120000000003</v>
      </c>
      <c r="AG893" s="144">
        <f t="shared" si="1424"/>
        <v>27219.320000000003</v>
      </c>
      <c r="AI893" s="144">
        <f t="shared" ref="AI893:AT893" si="1425">AI289-AI567-(AI$875*0)+AI706</f>
        <v>39583.820000000007</v>
      </c>
      <c r="AJ893" s="144">
        <f t="shared" si="1425"/>
        <v>48448.320000000007</v>
      </c>
      <c r="AK893" s="144">
        <f t="shared" si="1425"/>
        <v>48448.320000000007</v>
      </c>
      <c r="AL893" s="144">
        <f t="shared" si="1425"/>
        <v>48448.320000000007</v>
      </c>
      <c r="AM893" s="144">
        <f t="shared" si="1425"/>
        <v>48448.320000000007</v>
      </c>
      <c r="AN893" s="144">
        <f t="shared" si="1425"/>
        <v>48448.320000000007</v>
      </c>
      <c r="AO893" s="144">
        <f t="shared" si="1425"/>
        <v>48448.320000000007</v>
      </c>
      <c r="AP893" s="144">
        <f t="shared" si="1425"/>
        <v>48448.320000000007</v>
      </c>
      <c r="AQ893" s="144">
        <f t="shared" si="1425"/>
        <v>48448.320000000007</v>
      </c>
      <c r="AR893" s="144">
        <f t="shared" si="1425"/>
        <v>48448.320000000007</v>
      </c>
      <c r="AS893" s="144">
        <f t="shared" si="1425"/>
        <v>48448.320000000007</v>
      </c>
      <c r="AT893" s="144">
        <f t="shared" si="1425"/>
        <v>48448.320000000007</v>
      </c>
      <c r="AU893" s="155"/>
      <c r="AV893" s="2">
        <f t="shared" ref="AV893:BG893" si="1426">AV289-AV567-(AV$875*0)+AV706</f>
        <v>48448.320000000007</v>
      </c>
      <c r="AW893" s="2">
        <f t="shared" si="1426"/>
        <v>48448.320000000007</v>
      </c>
      <c r="AX893" s="2">
        <f t="shared" si="1426"/>
        <v>48448.320000000007</v>
      </c>
      <c r="AY893" s="2">
        <f t="shared" si="1426"/>
        <v>48448.320000000007</v>
      </c>
      <c r="AZ893" s="2">
        <f t="shared" si="1426"/>
        <v>48448.320000000007</v>
      </c>
      <c r="BA893" s="2">
        <f t="shared" si="1426"/>
        <v>48448.320000000007</v>
      </c>
      <c r="BB893" s="2">
        <f t="shared" si="1426"/>
        <v>48448.320000000007</v>
      </c>
      <c r="BC893" s="2">
        <f t="shared" si="1426"/>
        <v>96969.650000000009</v>
      </c>
      <c r="BD893" s="2">
        <f t="shared" si="1426"/>
        <v>145490.98000000001</v>
      </c>
      <c r="BE893" s="2">
        <f t="shared" si="1426"/>
        <v>194012.31</v>
      </c>
      <c r="BF893" s="2">
        <f t="shared" si="1426"/>
        <v>194012.31</v>
      </c>
      <c r="BG893" s="2">
        <f t="shared" si="1426"/>
        <v>193753.63</v>
      </c>
    </row>
    <row r="894" spans="1:138" ht="15.75" outlineLevel="1" x14ac:dyDescent="0.25">
      <c r="A894" s="2">
        <f t="shared" si="1398"/>
        <v>8</v>
      </c>
      <c r="B894" s="88" t="str">
        <f t="shared" si="1398"/>
        <v>PRE-09820</v>
      </c>
      <c r="C894" s="88" t="str">
        <f t="shared" si="1398"/>
        <v>SPP TXE - 230037</v>
      </c>
      <c r="D894" s="2" t="str">
        <f t="shared" si="1398"/>
        <v>PRE-09820.1</v>
      </c>
      <c r="E894" s="161" t="str">
        <f t="shared" si="1398"/>
        <v>SPP TXE - 230037</v>
      </c>
      <c r="H894" s="174">
        <v>0</v>
      </c>
      <c r="I894" s="144">
        <f t="shared" ref="I894:T894" si="1427">I290-I568+I707</f>
        <v>0</v>
      </c>
      <c r="J894" s="144">
        <f t="shared" si="1427"/>
        <v>0</v>
      </c>
      <c r="K894" s="144">
        <f t="shared" si="1427"/>
        <v>0</v>
      </c>
      <c r="L894" s="144">
        <f t="shared" si="1427"/>
        <v>0</v>
      </c>
      <c r="M894" s="144">
        <f t="shared" si="1427"/>
        <v>0</v>
      </c>
      <c r="N894" s="144">
        <f t="shared" si="1427"/>
        <v>0</v>
      </c>
      <c r="O894" s="144">
        <f t="shared" si="1427"/>
        <v>0</v>
      </c>
      <c r="P894" s="144">
        <f t="shared" si="1427"/>
        <v>0</v>
      </c>
      <c r="Q894" s="144">
        <f t="shared" si="1427"/>
        <v>0</v>
      </c>
      <c r="R894" s="144">
        <f t="shared" si="1427"/>
        <v>0</v>
      </c>
      <c r="S894" s="144">
        <f t="shared" si="1427"/>
        <v>0</v>
      </c>
      <c r="T894" s="144">
        <f t="shared" si="1427"/>
        <v>0</v>
      </c>
      <c r="V894" s="144">
        <f t="shared" ref="V894:AG894" si="1428">V290-V568-(V$875*0)+V707</f>
        <v>0</v>
      </c>
      <c r="W894" s="144">
        <f t="shared" si="1428"/>
        <v>0</v>
      </c>
      <c r="X894" s="144">
        <f t="shared" si="1428"/>
        <v>3740</v>
      </c>
      <c r="Y894" s="144">
        <f t="shared" si="1428"/>
        <v>7492.5</v>
      </c>
      <c r="Z894" s="144">
        <f t="shared" si="1428"/>
        <v>8895</v>
      </c>
      <c r="AA894" s="144">
        <f t="shared" si="1428"/>
        <v>8895</v>
      </c>
      <c r="AB894" s="144">
        <f t="shared" si="1428"/>
        <v>8895</v>
      </c>
      <c r="AC894" s="144">
        <f t="shared" si="1428"/>
        <v>8895</v>
      </c>
      <c r="AD894" s="144">
        <f t="shared" si="1428"/>
        <v>8895</v>
      </c>
      <c r="AE894" s="144">
        <f t="shared" si="1428"/>
        <v>8895</v>
      </c>
      <c r="AF894" s="144">
        <f t="shared" si="1428"/>
        <v>8895</v>
      </c>
      <c r="AG894" s="144">
        <f t="shared" si="1428"/>
        <v>8895</v>
      </c>
      <c r="AI894" s="144">
        <f t="shared" ref="AI894:AT894" si="1429">AI290-AI568-(AI$875*0)+AI707</f>
        <v>8895</v>
      </c>
      <c r="AJ894" s="144">
        <f t="shared" si="1429"/>
        <v>8895</v>
      </c>
      <c r="AK894" s="144">
        <f t="shared" si="1429"/>
        <v>8895</v>
      </c>
      <c r="AL894" s="144">
        <f t="shared" si="1429"/>
        <v>8895</v>
      </c>
      <c r="AM894" s="144">
        <f t="shared" si="1429"/>
        <v>8895</v>
      </c>
      <c r="AN894" s="144">
        <f t="shared" si="1429"/>
        <v>8895</v>
      </c>
      <c r="AO894" s="144">
        <f t="shared" si="1429"/>
        <v>8895</v>
      </c>
      <c r="AP894" s="144">
        <f t="shared" si="1429"/>
        <v>8895</v>
      </c>
      <c r="AQ894" s="144">
        <f t="shared" si="1429"/>
        <v>8895</v>
      </c>
      <c r="AR894" s="144">
        <f t="shared" si="1429"/>
        <v>8895</v>
      </c>
      <c r="AS894" s="144">
        <f t="shared" si="1429"/>
        <v>8895</v>
      </c>
      <c r="AT894" s="144">
        <f t="shared" si="1429"/>
        <v>8895</v>
      </c>
      <c r="AU894" s="155"/>
      <c r="AV894" s="2">
        <f t="shared" ref="AV894:BG894" si="1430">AV290-AV568-(AV$875*0)+AV707</f>
        <v>8895</v>
      </c>
      <c r="AW894" s="2">
        <f t="shared" si="1430"/>
        <v>8895</v>
      </c>
      <c r="AX894" s="2">
        <f t="shared" si="1430"/>
        <v>8895</v>
      </c>
      <c r="AY894" s="2">
        <f t="shared" si="1430"/>
        <v>8895</v>
      </c>
      <c r="AZ894" s="2">
        <f t="shared" si="1430"/>
        <v>8895</v>
      </c>
      <c r="BA894" s="2">
        <f t="shared" si="1430"/>
        <v>8895</v>
      </c>
      <c r="BB894" s="2">
        <f t="shared" si="1430"/>
        <v>8895</v>
      </c>
      <c r="BC894" s="2">
        <f t="shared" si="1430"/>
        <v>8895</v>
      </c>
      <c r="BD894" s="2">
        <f t="shared" si="1430"/>
        <v>8895</v>
      </c>
      <c r="BE894" s="2">
        <f t="shared" si="1430"/>
        <v>8895</v>
      </c>
      <c r="BF894" s="2">
        <f t="shared" si="1430"/>
        <v>8895</v>
      </c>
      <c r="BG894" s="2">
        <f t="shared" si="1430"/>
        <v>8895</v>
      </c>
    </row>
    <row r="895" spans="1:138" ht="15.75" outlineLevel="1" x14ac:dyDescent="0.25">
      <c r="A895" s="2">
        <f t="shared" si="1398"/>
        <v>9</v>
      </c>
      <c r="B895" s="88" t="str">
        <f t="shared" si="1398"/>
        <v>PRE-09821</v>
      </c>
      <c r="C895" s="88" t="str">
        <f t="shared" si="1398"/>
        <v>SPP TXE - 66839</v>
      </c>
      <c r="D895" s="2" t="str">
        <f t="shared" si="1398"/>
        <v>PRE-09821.1</v>
      </c>
      <c r="E895" s="161" t="str">
        <f t="shared" si="1398"/>
        <v>SPP TXE - 66839</v>
      </c>
      <c r="H895" s="174">
        <v>0</v>
      </c>
      <c r="I895" s="144">
        <f t="shared" ref="I895:T895" si="1431">I291-I569+I708</f>
        <v>0</v>
      </c>
      <c r="J895" s="144">
        <f t="shared" si="1431"/>
        <v>0</v>
      </c>
      <c r="K895" s="144">
        <f t="shared" si="1431"/>
        <v>0</v>
      </c>
      <c r="L895" s="144">
        <f t="shared" si="1431"/>
        <v>0</v>
      </c>
      <c r="M895" s="144">
        <f t="shared" si="1431"/>
        <v>0</v>
      </c>
      <c r="N895" s="144">
        <f t="shared" si="1431"/>
        <v>0</v>
      </c>
      <c r="O895" s="144">
        <f t="shared" si="1431"/>
        <v>0</v>
      </c>
      <c r="P895" s="144">
        <f t="shared" si="1431"/>
        <v>0</v>
      </c>
      <c r="Q895" s="144">
        <f t="shared" si="1431"/>
        <v>0</v>
      </c>
      <c r="R895" s="144">
        <f t="shared" si="1431"/>
        <v>0</v>
      </c>
      <c r="S895" s="144">
        <f t="shared" si="1431"/>
        <v>0</v>
      </c>
      <c r="T895" s="144">
        <f t="shared" si="1431"/>
        <v>0</v>
      </c>
      <c r="V895" s="144">
        <f t="shared" ref="V895:AG895" si="1432">V291-V569-(V$875*0)+V708</f>
        <v>0</v>
      </c>
      <c r="W895" s="144">
        <f t="shared" si="1432"/>
        <v>0</v>
      </c>
      <c r="X895" s="144">
        <f t="shared" si="1432"/>
        <v>4120</v>
      </c>
      <c r="Y895" s="144">
        <f t="shared" si="1432"/>
        <v>7885</v>
      </c>
      <c r="Z895" s="144">
        <f t="shared" si="1432"/>
        <v>9277.5</v>
      </c>
      <c r="AA895" s="144">
        <f t="shared" si="1432"/>
        <v>11652.5</v>
      </c>
      <c r="AB895" s="144">
        <f t="shared" si="1432"/>
        <v>13572.5</v>
      </c>
      <c r="AC895" s="144">
        <f t="shared" si="1432"/>
        <v>14221.25</v>
      </c>
      <c r="AD895" s="144">
        <f t="shared" si="1432"/>
        <v>15721.25</v>
      </c>
      <c r="AE895" s="144">
        <f t="shared" si="1432"/>
        <v>15721.25</v>
      </c>
      <c r="AF895" s="144">
        <f t="shared" si="1432"/>
        <v>15721.25</v>
      </c>
      <c r="AG895" s="144">
        <f t="shared" si="1432"/>
        <v>20336.25</v>
      </c>
      <c r="AI895" s="144">
        <f t="shared" ref="AI895:AT895" si="1433">AI291-AI569-(AI$875*0)+AI708</f>
        <v>20336.25</v>
      </c>
      <c r="AJ895" s="144">
        <f t="shared" si="1433"/>
        <v>20336.25</v>
      </c>
      <c r="AK895" s="144">
        <f t="shared" si="1433"/>
        <v>20336.25</v>
      </c>
      <c r="AL895" s="144">
        <f t="shared" si="1433"/>
        <v>20336.25</v>
      </c>
      <c r="AM895" s="144">
        <f t="shared" si="1433"/>
        <v>20336.25</v>
      </c>
      <c r="AN895" s="144">
        <f t="shared" si="1433"/>
        <v>20336.25</v>
      </c>
      <c r="AO895" s="144">
        <f t="shared" si="1433"/>
        <v>20336.25</v>
      </c>
      <c r="AP895" s="144">
        <f t="shared" si="1433"/>
        <v>20336.25</v>
      </c>
      <c r="AQ895" s="144">
        <f t="shared" si="1433"/>
        <v>20336.25</v>
      </c>
      <c r="AR895" s="144">
        <f t="shared" si="1433"/>
        <v>29002.92</v>
      </c>
      <c r="AS895" s="144">
        <f t="shared" si="1433"/>
        <v>37669.589999999997</v>
      </c>
      <c r="AT895" s="144">
        <f t="shared" si="1433"/>
        <v>46336.259999999995</v>
      </c>
      <c r="AU895" s="155"/>
      <c r="AV895" s="2">
        <f t="shared" ref="AV895:BG895" si="1434">AV291-AV569-(AV$875*0)+AV708</f>
        <v>61528.53</v>
      </c>
      <c r="AW895" s="2">
        <f t="shared" si="1434"/>
        <v>76720.800000000003</v>
      </c>
      <c r="AX895" s="2">
        <f t="shared" si="1434"/>
        <v>76720.800000000003</v>
      </c>
      <c r="AY895" s="2">
        <f t="shared" si="1434"/>
        <v>76720.800000000003</v>
      </c>
      <c r="AZ895" s="2">
        <f t="shared" si="1434"/>
        <v>76720.800000000003</v>
      </c>
      <c r="BA895" s="2">
        <f t="shared" si="1434"/>
        <v>76720.800000000003</v>
      </c>
      <c r="BB895" s="2">
        <f t="shared" si="1434"/>
        <v>76720.800000000003</v>
      </c>
      <c r="BC895" s="2">
        <f t="shared" si="1434"/>
        <v>76720.800000000003</v>
      </c>
      <c r="BD895" s="2">
        <f t="shared" si="1434"/>
        <v>76720.800000000003</v>
      </c>
      <c r="BE895" s="2">
        <f t="shared" si="1434"/>
        <v>76720.800000000003</v>
      </c>
      <c r="BF895" s="2">
        <f t="shared" si="1434"/>
        <v>76720.800000000003</v>
      </c>
      <c r="BG895" s="2">
        <f t="shared" si="1434"/>
        <v>76720.800000000003</v>
      </c>
    </row>
    <row r="896" spans="1:138" ht="15.75" outlineLevel="1" x14ac:dyDescent="0.25">
      <c r="A896" s="2">
        <f t="shared" si="1398"/>
        <v>10</v>
      </c>
      <c r="B896" s="88" t="str">
        <f t="shared" si="1398"/>
        <v>PRE-09822</v>
      </c>
      <c r="C896" s="88" t="str">
        <f t="shared" si="1398"/>
        <v>SPP TXE - 230606</v>
      </c>
      <c r="D896" s="2" t="str">
        <f t="shared" si="1398"/>
        <v>PRE-09822.1</v>
      </c>
      <c r="E896" s="161" t="str">
        <f t="shared" si="1398"/>
        <v>SPP TXE - 230606</v>
      </c>
      <c r="H896" s="174">
        <v>0</v>
      </c>
      <c r="I896" s="144">
        <f t="shared" ref="I896:T896" si="1435">I292-I570+I709</f>
        <v>0</v>
      </c>
      <c r="J896" s="144">
        <f t="shared" si="1435"/>
        <v>0</v>
      </c>
      <c r="K896" s="144">
        <f t="shared" si="1435"/>
        <v>0</v>
      </c>
      <c r="L896" s="144">
        <f t="shared" si="1435"/>
        <v>0</v>
      </c>
      <c r="M896" s="144">
        <f t="shared" si="1435"/>
        <v>0</v>
      </c>
      <c r="N896" s="144">
        <f t="shared" si="1435"/>
        <v>0</v>
      </c>
      <c r="O896" s="144">
        <f t="shared" si="1435"/>
        <v>0</v>
      </c>
      <c r="P896" s="144">
        <f t="shared" si="1435"/>
        <v>0</v>
      </c>
      <c r="Q896" s="144">
        <f t="shared" si="1435"/>
        <v>0</v>
      </c>
      <c r="R896" s="144">
        <f t="shared" si="1435"/>
        <v>0</v>
      </c>
      <c r="S896" s="144">
        <f t="shared" si="1435"/>
        <v>0</v>
      </c>
      <c r="T896" s="144">
        <f t="shared" si="1435"/>
        <v>0</v>
      </c>
      <c r="V896" s="144">
        <f t="shared" ref="V896:AG896" si="1436">V292-V570-(V$875*0)+V709</f>
        <v>0</v>
      </c>
      <c r="W896" s="144">
        <f t="shared" si="1436"/>
        <v>0</v>
      </c>
      <c r="X896" s="144">
        <f t="shared" si="1436"/>
        <v>0</v>
      </c>
      <c r="Y896" s="144">
        <f t="shared" si="1436"/>
        <v>3767.5</v>
      </c>
      <c r="Z896" s="144">
        <f t="shared" si="1436"/>
        <v>5702.5</v>
      </c>
      <c r="AA896" s="144">
        <f t="shared" si="1436"/>
        <v>8077.5</v>
      </c>
      <c r="AB896" s="144">
        <f t="shared" si="1436"/>
        <v>9510</v>
      </c>
      <c r="AC896" s="144">
        <f t="shared" si="1436"/>
        <v>11376.25</v>
      </c>
      <c r="AD896" s="144">
        <f t="shared" si="1436"/>
        <v>11376.25</v>
      </c>
      <c r="AE896" s="144">
        <f t="shared" si="1436"/>
        <v>11376.25</v>
      </c>
      <c r="AF896" s="144">
        <f t="shared" si="1436"/>
        <v>16728.75</v>
      </c>
      <c r="AG896" s="144">
        <f t="shared" si="1436"/>
        <v>18193.75</v>
      </c>
      <c r="AI896" s="144">
        <f t="shared" ref="AI896:AT896" si="1437">AI292-AI570-(AI$875*0)+AI709</f>
        <v>18193.75</v>
      </c>
      <c r="AJ896" s="144">
        <f t="shared" si="1437"/>
        <v>18193.75</v>
      </c>
      <c r="AK896" s="144">
        <f t="shared" si="1437"/>
        <v>18193.75</v>
      </c>
      <c r="AL896" s="144">
        <f t="shared" si="1437"/>
        <v>18193.75</v>
      </c>
      <c r="AM896" s="144">
        <f t="shared" si="1437"/>
        <v>18193.75</v>
      </c>
      <c r="AN896" s="144">
        <f t="shared" si="1437"/>
        <v>18193.75</v>
      </c>
      <c r="AO896" s="144">
        <f t="shared" si="1437"/>
        <v>18193.75</v>
      </c>
      <c r="AP896" s="144">
        <f t="shared" si="1437"/>
        <v>18193.75</v>
      </c>
      <c r="AQ896" s="144">
        <f t="shared" si="1437"/>
        <v>18193.75</v>
      </c>
      <c r="AR896" s="144">
        <f t="shared" si="1437"/>
        <v>24860.42</v>
      </c>
      <c r="AS896" s="144">
        <f t="shared" si="1437"/>
        <v>31527.089999999997</v>
      </c>
      <c r="AT896" s="144">
        <f t="shared" si="1437"/>
        <v>38193.759999999995</v>
      </c>
      <c r="AU896" s="155"/>
      <c r="AV896" s="2">
        <f t="shared" ref="AV896:BG896" si="1438">AV292-AV570-(AV$875*0)+AV709</f>
        <v>44388.67</v>
      </c>
      <c r="AW896" s="2">
        <f t="shared" si="1438"/>
        <v>50583.58</v>
      </c>
      <c r="AX896" s="2">
        <f t="shared" si="1438"/>
        <v>50583.58</v>
      </c>
      <c r="AY896" s="2">
        <f t="shared" si="1438"/>
        <v>50583.58</v>
      </c>
      <c r="AZ896" s="2">
        <f t="shared" si="1438"/>
        <v>50583.58</v>
      </c>
      <c r="BA896" s="2">
        <f t="shared" si="1438"/>
        <v>50583.58</v>
      </c>
      <c r="BB896" s="2">
        <f t="shared" si="1438"/>
        <v>50583.58</v>
      </c>
      <c r="BC896" s="2">
        <f t="shared" si="1438"/>
        <v>50583.58</v>
      </c>
      <c r="BD896" s="2">
        <f t="shared" si="1438"/>
        <v>50583.58</v>
      </c>
      <c r="BE896" s="2">
        <f t="shared" si="1438"/>
        <v>50583.58</v>
      </c>
      <c r="BF896" s="2">
        <f t="shared" si="1438"/>
        <v>50583.58</v>
      </c>
      <c r="BG896" s="2">
        <f t="shared" si="1438"/>
        <v>50583.58</v>
      </c>
    </row>
    <row r="897" spans="1:59" ht="15.75" outlineLevel="1" x14ac:dyDescent="0.25">
      <c r="A897" s="2">
        <f t="shared" ref="A897:E906" si="1439">A15</f>
        <v>11</v>
      </c>
      <c r="B897" s="88" t="str">
        <f t="shared" si="1439"/>
        <v>PRE-09836</v>
      </c>
      <c r="C897" s="88" t="str">
        <f t="shared" si="1439"/>
        <v>SPP TXE - Columbus Dr #2 - Bridge</v>
      </c>
      <c r="D897" s="2" t="str">
        <f t="shared" si="1439"/>
        <v>PRE-09836.1</v>
      </c>
      <c r="E897" s="161" t="str">
        <f t="shared" si="1439"/>
        <v>SPP TXE - Columbus Dr #2 - Bridge</v>
      </c>
      <c r="H897" s="174">
        <v>0</v>
      </c>
      <c r="I897" s="144">
        <f t="shared" ref="I897:T897" si="1440">I293-I571+I710</f>
        <v>0</v>
      </c>
      <c r="J897" s="144">
        <f t="shared" si="1440"/>
        <v>0</v>
      </c>
      <c r="K897" s="144">
        <f t="shared" si="1440"/>
        <v>0</v>
      </c>
      <c r="L897" s="144">
        <f t="shared" si="1440"/>
        <v>0</v>
      </c>
      <c r="M897" s="144">
        <f t="shared" si="1440"/>
        <v>0</v>
      </c>
      <c r="N897" s="144">
        <f t="shared" si="1440"/>
        <v>0</v>
      </c>
      <c r="O897" s="144">
        <f t="shared" si="1440"/>
        <v>0</v>
      </c>
      <c r="P897" s="144">
        <f t="shared" si="1440"/>
        <v>0</v>
      </c>
      <c r="Q897" s="144">
        <f t="shared" si="1440"/>
        <v>0</v>
      </c>
      <c r="R897" s="144">
        <f t="shared" si="1440"/>
        <v>0</v>
      </c>
      <c r="S897" s="144">
        <f t="shared" si="1440"/>
        <v>0</v>
      </c>
      <c r="T897" s="144">
        <f t="shared" si="1440"/>
        <v>0</v>
      </c>
      <c r="V897" s="144">
        <f t="shared" ref="V897:AG897" si="1441">V293-V571-(V$875*0)+V710</f>
        <v>0</v>
      </c>
      <c r="W897" s="144">
        <f t="shared" si="1441"/>
        <v>0</v>
      </c>
      <c r="X897" s="144">
        <f t="shared" si="1441"/>
        <v>256.29000000000002</v>
      </c>
      <c r="Y897" s="144">
        <f t="shared" si="1441"/>
        <v>4195.7700000000004</v>
      </c>
      <c r="Z897" s="144">
        <f t="shared" si="1441"/>
        <v>6051.35</v>
      </c>
      <c r="AA897" s="144">
        <f t="shared" si="1441"/>
        <v>8552.2200000000012</v>
      </c>
      <c r="AB897" s="144">
        <f t="shared" si="1441"/>
        <v>10450.220000000001</v>
      </c>
      <c r="AC897" s="144">
        <f t="shared" si="1441"/>
        <v>12796.250000000002</v>
      </c>
      <c r="AD897" s="144">
        <f t="shared" si="1441"/>
        <v>13796.250000000002</v>
      </c>
      <c r="AE897" s="144">
        <f t="shared" si="1441"/>
        <v>26574</v>
      </c>
      <c r="AF897" s="144">
        <f t="shared" si="1441"/>
        <v>26995.98</v>
      </c>
      <c r="AG897" s="144">
        <f t="shared" si="1441"/>
        <v>32869.729999999996</v>
      </c>
      <c r="AI897" s="144">
        <f t="shared" ref="AI897:AT897" si="1442">AI293-AI571-(AI$875*0)+AI710</f>
        <v>32869.729999999996</v>
      </c>
      <c r="AJ897" s="144">
        <f t="shared" si="1442"/>
        <v>32869.729999999996</v>
      </c>
      <c r="AK897" s="144">
        <f t="shared" si="1442"/>
        <v>32869.729999999996</v>
      </c>
      <c r="AL897" s="144">
        <f t="shared" si="1442"/>
        <v>32869.729999999996</v>
      </c>
      <c r="AM897" s="144">
        <f t="shared" si="1442"/>
        <v>32869.729999999996</v>
      </c>
      <c r="AN897" s="144">
        <f t="shared" si="1442"/>
        <v>32869.729999999996</v>
      </c>
      <c r="AO897" s="144">
        <f t="shared" si="1442"/>
        <v>32869.729999999996</v>
      </c>
      <c r="AP897" s="144">
        <f t="shared" si="1442"/>
        <v>40203.06</v>
      </c>
      <c r="AQ897" s="144">
        <f t="shared" si="1442"/>
        <v>47536.39</v>
      </c>
      <c r="AR897" s="144">
        <f t="shared" si="1442"/>
        <v>54869.72</v>
      </c>
      <c r="AS897" s="144">
        <f t="shared" si="1442"/>
        <v>54869.72</v>
      </c>
      <c r="AT897" s="144">
        <f t="shared" si="1442"/>
        <v>54869.72</v>
      </c>
      <c r="AU897" s="155"/>
      <c r="AV897" s="2">
        <f t="shared" ref="AV897:BG897" si="1443">AV293-AV571-(AV$875*0)+AV710</f>
        <v>84762.69</v>
      </c>
      <c r="AW897" s="2">
        <f t="shared" si="1443"/>
        <v>114655.66</v>
      </c>
      <c r="AX897" s="2">
        <f t="shared" si="1443"/>
        <v>114655.66</v>
      </c>
      <c r="AY897" s="2">
        <f t="shared" si="1443"/>
        <v>114655.66</v>
      </c>
      <c r="AZ897" s="2">
        <f t="shared" si="1443"/>
        <v>114655.66</v>
      </c>
      <c r="BA897" s="2">
        <f t="shared" si="1443"/>
        <v>114655.66</v>
      </c>
      <c r="BB897" s="2">
        <f t="shared" si="1443"/>
        <v>114655.66</v>
      </c>
      <c r="BC897" s="2">
        <f t="shared" si="1443"/>
        <v>114655.66</v>
      </c>
      <c r="BD897" s="2">
        <f t="shared" si="1443"/>
        <v>114655.66</v>
      </c>
      <c r="BE897" s="2">
        <f t="shared" si="1443"/>
        <v>114655.66</v>
      </c>
      <c r="BF897" s="2">
        <f t="shared" si="1443"/>
        <v>114655.66</v>
      </c>
      <c r="BG897" s="2">
        <f t="shared" si="1443"/>
        <v>114655.66</v>
      </c>
    </row>
    <row r="898" spans="1:59" ht="15.75" outlineLevel="1" x14ac:dyDescent="0.25">
      <c r="A898" s="2">
        <f t="shared" si="1439"/>
        <v>12</v>
      </c>
      <c r="B898" s="88" t="str">
        <f t="shared" si="1439"/>
        <v>PRE-09837</v>
      </c>
      <c r="C898" s="88" t="str">
        <f t="shared" si="1439"/>
        <v>SPP TXE - W. of Forbes Rd - Bridge</v>
      </c>
      <c r="D898" s="2" t="str">
        <f t="shared" si="1439"/>
        <v>PRE-09837.1</v>
      </c>
      <c r="E898" s="161" t="str">
        <f t="shared" si="1439"/>
        <v>SPP TXE - W. of Forbes Rd - Bridge</v>
      </c>
      <c r="H898" s="174">
        <v>0</v>
      </c>
      <c r="I898" s="144">
        <f t="shared" ref="I898:T898" si="1444">I294-I572+I711</f>
        <v>0</v>
      </c>
      <c r="J898" s="144">
        <f t="shared" si="1444"/>
        <v>0</v>
      </c>
      <c r="K898" s="144">
        <f t="shared" si="1444"/>
        <v>0</v>
      </c>
      <c r="L898" s="144">
        <f t="shared" si="1444"/>
        <v>0</v>
      </c>
      <c r="M898" s="144">
        <f t="shared" si="1444"/>
        <v>0</v>
      </c>
      <c r="N898" s="144">
        <f t="shared" si="1444"/>
        <v>0</v>
      </c>
      <c r="O898" s="144">
        <f t="shared" si="1444"/>
        <v>0</v>
      </c>
      <c r="P898" s="144">
        <f t="shared" si="1444"/>
        <v>0</v>
      </c>
      <c r="Q898" s="144">
        <f t="shared" si="1444"/>
        <v>0</v>
      </c>
      <c r="R898" s="144">
        <f t="shared" si="1444"/>
        <v>0</v>
      </c>
      <c r="S898" s="144">
        <f t="shared" si="1444"/>
        <v>0</v>
      </c>
      <c r="T898" s="144">
        <f t="shared" si="1444"/>
        <v>0</v>
      </c>
      <c r="V898" s="144">
        <f t="shared" ref="V898:AG898" si="1445">V294-V572-(V$875*0)+V711</f>
        <v>0</v>
      </c>
      <c r="W898" s="144">
        <f t="shared" si="1445"/>
        <v>0</v>
      </c>
      <c r="X898" s="144">
        <f t="shared" si="1445"/>
        <v>170.86</v>
      </c>
      <c r="Y898" s="144">
        <f t="shared" si="1445"/>
        <v>3919.61</v>
      </c>
      <c r="Z898" s="144">
        <f t="shared" si="1445"/>
        <v>5504.6100000000006</v>
      </c>
      <c r="AA898" s="144">
        <f t="shared" si="1445"/>
        <v>7879.6100000000006</v>
      </c>
      <c r="AB898" s="144">
        <f t="shared" si="1445"/>
        <v>11032.11</v>
      </c>
      <c r="AC898" s="144">
        <f t="shared" si="1445"/>
        <v>15535.86</v>
      </c>
      <c r="AD898" s="144">
        <f t="shared" si="1445"/>
        <v>25901.360000000001</v>
      </c>
      <c r="AE898" s="144">
        <f t="shared" si="1445"/>
        <v>31466.36</v>
      </c>
      <c r="AF898" s="144">
        <f t="shared" si="1445"/>
        <v>39574.42</v>
      </c>
      <c r="AG898" s="144">
        <f t="shared" si="1445"/>
        <v>39879.21</v>
      </c>
      <c r="AI898" s="144">
        <f t="shared" ref="AI898:AT898" si="1446">AI294-AI572-(AI$875*0)+AI711</f>
        <v>70688.94</v>
      </c>
      <c r="AJ898" s="144">
        <f t="shared" si="1446"/>
        <v>101498.67</v>
      </c>
      <c r="AK898" s="144">
        <f t="shared" si="1446"/>
        <v>132308.4</v>
      </c>
      <c r="AL898" s="144">
        <f t="shared" si="1446"/>
        <v>132308.4</v>
      </c>
      <c r="AM898" s="144">
        <f t="shared" si="1446"/>
        <v>132308.4</v>
      </c>
      <c r="AN898" s="144">
        <f t="shared" si="1446"/>
        <v>132308.4</v>
      </c>
      <c r="AO898" s="144">
        <f t="shared" si="1446"/>
        <v>132308.4</v>
      </c>
      <c r="AP898" s="144">
        <f t="shared" si="1446"/>
        <v>132308.4</v>
      </c>
      <c r="AQ898" s="144">
        <f t="shared" si="1446"/>
        <v>132308.4</v>
      </c>
      <c r="AR898" s="144">
        <f t="shared" si="1446"/>
        <v>132308.4</v>
      </c>
      <c r="AS898" s="144">
        <f t="shared" si="1446"/>
        <v>132308.4</v>
      </c>
      <c r="AT898" s="144">
        <f t="shared" si="1446"/>
        <v>132308.4</v>
      </c>
      <c r="AU898" s="155"/>
      <c r="AV898" s="2">
        <f t="shared" ref="AV898:BG898" si="1447">AV294-AV572-(AV$875*0)+AV711</f>
        <v>132308.4</v>
      </c>
      <c r="AW898" s="2">
        <f t="shared" si="1447"/>
        <v>132308.4</v>
      </c>
      <c r="AX898" s="2">
        <f t="shared" si="1447"/>
        <v>132308.4</v>
      </c>
      <c r="AY898" s="2">
        <f t="shared" si="1447"/>
        <v>132308.4</v>
      </c>
      <c r="AZ898" s="2">
        <f t="shared" si="1447"/>
        <v>132308.4</v>
      </c>
      <c r="BA898" s="2">
        <f t="shared" si="1447"/>
        <v>132308.4</v>
      </c>
      <c r="BB898" s="2">
        <f t="shared" si="1447"/>
        <v>132308.4</v>
      </c>
      <c r="BC898" s="2">
        <f t="shared" si="1447"/>
        <v>132308.4</v>
      </c>
      <c r="BD898" s="2">
        <f t="shared" si="1447"/>
        <v>132308.4</v>
      </c>
      <c r="BE898" s="2">
        <f t="shared" si="1447"/>
        <v>132308.4</v>
      </c>
      <c r="BF898" s="2">
        <f t="shared" si="1447"/>
        <v>132308.4</v>
      </c>
      <c r="BG898" s="2">
        <f t="shared" si="1447"/>
        <v>132308.4</v>
      </c>
    </row>
    <row r="899" spans="1:59" ht="15.75" outlineLevel="1" x14ac:dyDescent="0.25">
      <c r="A899" s="2">
        <f t="shared" si="1439"/>
        <v>13</v>
      </c>
      <c r="B899" s="88" t="str">
        <f t="shared" si="1439"/>
        <v>PRE-09838</v>
      </c>
      <c r="C899" s="88" t="str">
        <f t="shared" si="1439"/>
        <v>SPP TXE - Columbus Dr #1 - Bridge</v>
      </c>
      <c r="D899" s="2" t="str">
        <f t="shared" si="1439"/>
        <v>PRE-09838.1</v>
      </c>
      <c r="E899" s="161" t="str">
        <f t="shared" si="1439"/>
        <v>SPP TXE - Columbus Dr #1 - Bridge</v>
      </c>
      <c r="H899" s="174">
        <v>0</v>
      </c>
      <c r="I899" s="144">
        <f t="shared" ref="I899:T899" si="1448">I295-I573+I712</f>
        <v>0</v>
      </c>
      <c r="J899" s="144">
        <f t="shared" si="1448"/>
        <v>0</v>
      </c>
      <c r="K899" s="144">
        <f t="shared" si="1448"/>
        <v>0</v>
      </c>
      <c r="L899" s="144">
        <f t="shared" si="1448"/>
        <v>0</v>
      </c>
      <c r="M899" s="144">
        <f t="shared" si="1448"/>
        <v>0</v>
      </c>
      <c r="N899" s="144">
        <f t="shared" si="1448"/>
        <v>0</v>
      </c>
      <c r="O899" s="144">
        <f t="shared" si="1448"/>
        <v>0</v>
      </c>
      <c r="P899" s="144">
        <f t="shared" si="1448"/>
        <v>0</v>
      </c>
      <c r="Q899" s="144">
        <f t="shared" si="1448"/>
        <v>0</v>
      </c>
      <c r="R899" s="144">
        <f t="shared" si="1448"/>
        <v>0</v>
      </c>
      <c r="S899" s="144">
        <f t="shared" si="1448"/>
        <v>0</v>
      </c>
      <c r="T899" s="144">
        <f t="shared" si="1448"/>
        <v>0</v>
      </c>
      <c r="V899" s="144">
        <f t="shared" ref="V899:AG899" si="1449">V295-V573-(V$875*0)+V712</f>
        <v>0</v>
      </c>
      <c r="W899" s="144">
        <f t="shared" si="1449"/>
        <v>0</v>
      </c>
      <c r="X899" s="144">
        <f t="shared" si="1449"/>
        <v>0</v>
      </c>
      <c r="Y899" s="144">
        <f t="shared" si="1449"/>
        <v>3773.75</v>
      </c>
      <c r="Z899" s="144">
        <f t="shared" si="1449"/>
        <v>5358.75</v>
      </c>
      <c r="AA899" s="144">
        <f t="shared" si="1449"/>
        <v>7941.57</v>
      </c>
      <c r="AB899" s="144">
        <f t="shared" si="1449"/>
        <v>12358.439999999999</v>
      </c>
      <c r="AC899" s="144">
        <f t="shared" si="1449"/>
        <v>15052.05</v>
      </c>
      <c r="AD899" s="144">
        <f t="shared" si="1449"/>
        <v>15052.05</v>
      </c>
      <c r="AE899" s="144">
        <f t="shared" si="1449"/>
        <v>27831.05</v>
      </c>
      <c r="AF899" s="144">
        <f t="shared" si="1449"/>
        <v>27831.05</v>
      </c>
      <c r="AG899" s="144">
        <f t="shared" si="1449"/>
        <v>33086.050000000003</v>
      </c>
      <c r="AI899" s="144">
        <f t="shared" ref="AI899:AT899" si="1450">AI295-AI573-(AI$875*0)+AI712</f>
        <v>33086.050000000003</v>
      </c>
      <c r="AJ899" s="144">
        <f t="shared" si="1450"/>
        <v>33086.050000000003</v>
      </c>
      <c r="AK899" s="144">
        <f t="shared" si="1450"/>
        <v>33086.050000000003</v>
      </c>
      <c r="AL899" s="144">
        <f t="shared" si="1450"/>
        <v>33086.050000000003</v>
      </c>
      <c r="AM899" s="144">
        <f t="shared" si="1450"/>
        <v>33086.050000000003</v>
      </c>
      <c r="AN899" s="144">
        <f t="shared" si="1450"/>
        <v>33086.050000000003</v>
      </c>
      <c r="AO899" s="144">
        <f t="shared" si="1450"/>
        <v>33086.050000000003</v>
      </c>
      <c r="AP899" s="144">
        <f t="shared" si="1450"/>
        <v>42086.05</v>
      </c>
      <c r="AQ899" s="144">
        <f t="shared" si="1450"/>
        <v>51086.05</v>
      </c>
      <c r="AR899" s="144">
        <f t="shared" si="1450"/>
        <v>60086.05</v>
      </c>
      <c r="AS899" s="144">
        <f t="shared" si="1450"/>
        <v>60086.05</v>
      </c>
      <c r="AT899" s="144">
        <f t="shared" si="1450"/>
        <v>60086.05</v>
      </c>
      <c r="AU899" s="155"/>
      <c r="AV899" s="2">
        <f t="shared" ref="AV899:BG899" si="1451">AV295-AV573-(AV$875*0)+AV712</f>
        <v>89979.02</v>
      </c>
      <c r="AW899" s="2">
        <f t="shared" si="1451"/>
        <v>119871.99</v>
      </c>
      <c r="AX899" s="2">
        <f t="shared" si="1451"/>
        <v>119871.99</v>
      </c>
      <c r="AY899" s="2">
        <f t="shared" si="1451"/>
        <v>119871.99</v>
      </c>
      <c r="AZ899" s="2">
        <f t="shared" si="1451"/>
        <v>119871.99</v>
      </c>
      <c r="BA899" s="2">
        <f t="shared" si="1451"/>
        <v>119871.99</v>
      </c>
      <c r="BB899" s="2">
        <f t="shared" si="1451"/>
        <v>119871.99</v>
      </c>
      <c r="BC899" s="2">
        <f t="shared" si="1451"/>
        <v>119871.99</v>
      </c>
      <c r="BD899" s="2">
        <f t="shared" si="1451"/>
        <v>119871.99</v>
      </c>
      <c r="BE899" s="2">
        <f t="shared" si="1451"/>
        <v>119871.99</v>
      </c>
      <c r="BF899" s="2">
        <f t="shared" si="1451"/>
        <v>119871.99</v>
      </c>
      <c r="BG899" s="2">
        <f t="shared" si="1451"/>
        <v>119871.99</v>
      </c>
    </row>
    <row r="900" spans="1:59" ht="15.75" outlineLevel="1" x14ac:dyDescent="0.25">
      <c r="A900" s="2">
        <f t="shared" si="1439"/>
        <v>14</v>
      </c>
      <c r="B900" s="88" t="str">
        <f t="shared" si="1439"/>
        <v>PRE-09839</v>
      </c>
      <c r="C900" s="88" t="str">
        <f t="shared" si="1439"/>
        <v>SPP TXE - Tampa Palms #1 - Bridge</v>
      </c>
      <c r="D900" s="2" t="str">
        <f t="shared" si="1439"/>
        <v>PRE-09839.1</v>
      </c>
      <c r="E900" s="161" t="str">
        <f t="shared" si="1439"/>
        <v>SPP TXE - Tampa Palms #1 - Bridge</v>
      </c>
      <c r="H900" s="174">
        <v>0</v>
      </c>
      <c r="I900" s="144">
        <f t="shared" ref="I900:T900" si="1452">I296-I574+I713</f>
        <v>0</v>
      </c>
      <c r="J900" s="144">
        <f t="shared" si="1452"/>
        <v>0</v>
      </c>
      <c r="K900" s="144">
        <f t="shared" si="1452"/>
        <v>0</v>
      </c>
      <c r="L900" s="144">
        <f t="shared" si="1452"/>
        <v>0</v>
      </c>
      <c r="M900" s="144">
        <f t="shared" si="1452"/>
        <v>0</v>
      </c>
      <c r="N900" s="144">
        <f t="shared" si="1452"/>
        <v>0</v>
      </c>
      <c r="O900" s="144">
        <f t="shared" si="1452"/>
        <v>0</v>
      </c>
      <c r="P900" s="144">
        <f t="shared" si="1452"/>
        <v>0</v>
      </c>
      <c r="Q900" s="144">
        <f t="shared" si="1452"/>
        <v>0</v>
      </c>
      <c r="R900" s="144">
        <f t="shared" si="1452"/>
        <v>0</v>
      </c>
      <c r="S900" s="144">
        <f t="shared" si="1452"/>
        <v>0</v>
      </c>
      <c r="T900" s="144">
        <f t="shared" si="1452"/>
        <v>0</v>
      </c>
      <c r="V900" s="144">
        <f t="shared" ref="V900:AG900" si="1453">V296-V574-(V$875*0)+V713</f>
        <v>0</v>
      </c>
      <c r="W900" s="144">
        <f t="shared" si="1453"/>
        <v>0</v>
      </c>
      <c r="X900" s="144">
        <f t="shared" si="1453"/>
        <v>0</v>
      </c>
      <c r="Y900" s="144">
        <f t="shared" si="1453"/>
        <v>4034.23</v>
      </c>
      <c r="Z900" s="144">
        <f t="shared" si="1453"/>
        <v>5786.27</v>
      </c>
      <c r="AA900" s="144">
        <f t="shared" si="1453"/>
        <v>8451.02</v>
      </c>
      <c r="AB900" s="144">
        <f t="shared" si="1453"/>
        <v>10254.1</v>
      </c>
      <c r="AC900" s="144">
        <f t="shared" si="1453"/>
        <v>26124.95</v>
      </c>
      <c r="AD900" s="144">
        <f t="shared" si="1453"/>
        <v>28238.7</v>
      </c>
      <c r="AE900" s="144">
        <f t="shared" si="1453"/>
        <v>28238.7</v>
      </c>
      <c r="AF900" s="144">
        <f t="shared" si="1453"/>
        <v>41633.919999999998</v>
      </c>
      <c r="AG900" s="144">
        <f t="shared" si="1453"/>
        <v>43430.33</v>
      </c>
      <c r="AI900" s="144">
        <f t="shared" ref="AI900:AT900" si="1454">AI296-AI574-(AI$875*0)+AI713</f>
        <v>90807.63</v>
      </c>
      <c r="AJ900" s="144">
        <f t="shared" si="1454"/>
        <v>138184.93</v>
      </c>
      <c r="AK900" s="144">
        <f t="shared" si="1454"/>
        <v>138184.93</v>
      </c>
      <c r="AL900" s="144">
        <f t="shared" si="1454"/>
        <v>138184.93</v>
      </c>
      <c r="AM900" s="144">
        <f t="shared" si="1454"/>
        <v>138184.93</v>
      </c>
      <c r="AN900" s="144">
        <f t="shared" si="1454"/>
        <v>138184.93</v>
      </c>
      <c r="AO900" s="144">
        <f t="shared" si="1454"/>
        <v>138184.93</v>
      </c>
      <c r="AP900" s="144">
        <f t="shared" si="1454"/>
        <v>138184.93</v>
      </c>
      <c r="AQ900" s="144">
        <f t="shared" si="1454"/>
        <v>138184.93</v>
      </c>
      <c r="AR900" s="144">
        <f t="shared" si="1454"/>
        <v>138184.93</v>
      </c>
      <c r="AS900" s="144">
        <f t="shared" si="1454"/>
        <v>138184.93</v>
      </c>
      <c r="AT900" s="144">
        <f t="shared" si="1454"/>
        <v>138184.93</v>
      </c>
      <c r="AU900" s="155"/>
      <c r="AV900" s="2">
        <f t="shared" ref="AV900:BG900" si="1455">AV296-AV574-(AV$875*0)+AV713</f>
        <v>242938.03</v>
      </c>
      <c r="AW900" s="2">
        <f t="shared" si="1455"/>
        <v>347691.13</v>
      </c>
      <c r="AX900" s="2">
        <f t="shared" si="1455"/>
        <v>452444.23</v>
      </c>
      <c r="AY900" s="2">
        <f t="shared" si="1455"/>
        <v>557197.32999999996</v>
      </c>
      <c r="AZ900" s="2">
        <f t="shared" si="1455"/>
        <v>556454.39999999991</v>
      </c>
      <c r="BA900" s="2">
        <f t="shared" si="1455"/>
        <v>555711.47</v>
      </c>
      <c r="BB900" s="2">
        <f t="shared" si="1455"/>
        <v>554968.53999999992</v>
      </c>
      <c r="BC900" s="2">
        <f t="shared" si="1455"/>
        <v>554225.61</v>
      </c>
      <c r="BD900" s="2">
        <f t="shared" si="1455"/>
        <v>553482.67999999993</v>
      </c>
      <c r="BE900" s="2">
        <f t="shared" si="1455"/>
        <v>552739.75</v>
      </c>
      <c r="BF900" s="2">
        <f t="shared" si="1455"/>
        <v>551996.81999999995</v>
      </c>
      <c r="BG900" s="2">
        <f t="shared" si="1455"/>
        <v>551253.89</v>
      </c>
    </row>
    <row r="901" spans="1:59" ht="15.75" outlineLevel="1" x14ac:dyDescent="0.25">
      <c r="A901" s="2">
        <f t="shared" si="1439"/>
        <v>15</v>
      </c>
      <c r="B901" s="88" t="str">
        <f t="shared" si="1439"/>
        <v>PRE-09840</v>
      </c>
      <c r="C901" s="88" t="str">
        <f t="shared" si="1439"/>
        <v>SPP TXE - 19th AV NE - Bridge</v>
      </c>
      <c r="D901" s="2" t="str">
        <f t="shared" si="1439"/>
        <v>PRE-09840.1</v>
      </c>
      <c r="E901" s="161" t="str">
        <f t="shared" si="1439"/>
        <v>SPP TXE - 19th AV NE - Bridge</v>
      </c>
      <c r="H901" s="174">
        <v>0</v>
      </c>
      <c r="I901" s="144">
        <f t="shared" ref="I901:T901" si="1456">I297-I575+I714</f>
        <v>0</v>
      </c>
      <c r="J901" s="144">
        <f t="shared" si="1456"/>
        <v>0</v>
      </c>
      <c r="K901" s="144">
        <f t="shared" si="1456"/>
        <v>0</v>
      </c>
      <c r="L901" s="144">
        <f t="shared" si="1456"/>
        <v>0</v>
      </c>
      <c r="M901" s="144">
        <f t="shared" si="1456"/>
        <v>0</v>
      </c>
      <c r="N901" s="144">
        <f t="shared" si="1456"/>
        <v>0</v>
      </c>
      <c r="O901" s="144">
        <f t="shared" si="1456"/>
        <v>0</v>
      </c>
      <c r="P901" s="144">
        <f t="shared" si="1456"/>
        <v>0</v>
      </c>
      <c r="Q901" s="144">
        <f t="shared" si="1456"/>
        <v>0</v>
      </c>
      <c r="R901" s="144">
        <f t="shared" si="1456"/>
        <v>0</v>
      </c>
      <c r="S901" s="144">
        <f t="shared" si="1456"/>
        <v>0</v>
      </c>
      <c r="T901" s="144">
        <f t="shared" si="1456"/>
        <v>0</v>
      </c>
      <c r="V901" s="144">
        <f t="shared" ref="V901:AG901" si="1457">V297-V575-(V$875*0)+V714</f>
        <v>0</v>
      </c>
      <c r="W901" s="144">
        <f t="shared" si="1457"/>
        <v>0</v>
      </c>
      <c r="X901" s="144">
        <f t="shared" si="1457"/>
        <v>0</v>
      </c>
      <c r="Y901" s="144">
        <f t="shared" si="1457"/>
        <v>0</v>
      </c>
      <c r="Z901" s="144">
        <f t="shared" si="1457"/>
        <v>0</v>
      </c>
      <c r="AA901" s="144">
        <f t="shared" si="1457"/>
        <v>0</v>
      </c>
      <c r="AB901" s="144">
        <f t="shared" si="1457"/>
        <v>0</v>
      </c>
      <c r="AC901" s="144">
        <f t="shared" si="1457"/>
        <v>0</v>
      </c>
      <c r="AD901" s="144">
        <f t="shared" si="1457"/>
        <v>0</v>
      </c>
      <c r="AE901" s="144">
        <f t="shared" si="1457"/>
        <v>0</v>
      </c>
      <c r="AF901" s="144">
        <f t="shared" si="1457"/>
        <v>0</v>
      </c>
      <c r="AG901" s="144">
        <f t="shared" si="1457"/>
        <v>0</v>
      </c>
      <c r="AI901" s="144">
        <f t="shared" ref="AI901:AT901" si="1458">AI297-AI575-(AI$875*0)+AI714</f>
        <v>0</v>
      </c>
      <c r="AJ901" s="144">
        <f t="shared" si="1458"/>
        <v>0</v>
      </c>
      <c r="AK901" s="144">
        <f t="shared" si="1458"/>
        <v>0</v>
      </c>
      <c r="AL901" s="144">
        <f t="shared" si="1458"/>
        <v>0</v>
      </c>
      <c r="AM901" s="144">
        <f t="shared" si="1458"/>
        <v>0</v>
      </c>
      <c r="AN901" s="144">
        <f t="shared" si="1458"/>
        <v>0</v>
      </c>
      <c r="AO901" s="144">
        <f t="shared" si="1458"/>
        <v>0</v>
      </c>
      <c r="AP901" s="144">
        <f t="shared" si="1458"/>
        <v>0</v>
      </c>
      <c r="AQ901" s="144">
        <f t="shared" si="1458"/>
        <v>0</v>
      </c>
      <c r="AR901" s="144">
        <f t="shared" si="1458"/>
        <v>0</v>
      </c>
      <c r="AS901" s="144">
        <f t="shared" si="1458"/>
        <v>0</v>
      </c>
      <c r="AT901" s="144">
        <f t="shared" si="1458"/>
        <v>0</v>
      </c>
      <c r="AU901" s="155"/>
      <c r="AV901" s="2">
        <f t="shared" ref="AV901:BG901" si="1459">AV297-AV575-(AV$875*0)+AV714</f>
        <v>0</v>
      </c>
      <c r="AW901" s="2">
        <f t="shared" si="1459"/>
        <v>0</v>
      </c>
      <c r="AX901" s="2">
        <f t="shared" si="1459"/>
        <v>0</v>
      </c>
      <c r="AY901" s="2">
        <f t="shared" si="1459"/>
        <v>0</v>
      </c>
      <c r="AZ901" s="2">
        <f t="shared" si="1459"/>
        <v>0</v>
      </c>
      <c r="BA901" s="2">
        <f t="shared" si="1459"/>
        <v>0</v>
      </c>
      <c r="BB901" s="2">
        <f t="shared" si="1459"/>
        <v>0</v>
      </c>
      <c r="BC901" s="2">
        <f t="shared" si="1459"/>
        <v>0</v>
      </c>
      <c r="BD901" s="2">
        <f t="shared" si="1459"/>
        <v>0</v>
      </c>
      <c r="BE901" s="2">
        <f t="shared" si="1459"/>
        <v>0</v>
      </c>
      <c r="BF901" s="2">
        <f t="shared" si="1459"/>
        <v>0</v>
      </c>
      <c r="BG901" s="2">
        <f t="shared" si="1459"/>
        <v>0</v>
      </c>
    </row>
    <row r="902" spans="1:59" ht="15.75" outlineLevel="1" x14ac:dyDescent="0.25">
      <c r="A902" s="2">
        <f t="shared" si="1439"/>
        <v>16</v>
      </c>
      <c r="B902" s="88" t="str">
        <f t="shared" si="1439"/>
        <v>PRE-09841</v>
      </c>
      <c r="C902" s="88" t="str">
        <f t="shared" si="1439"/>
        <v>SPP TXE - E.Sydney Washer Rd-Bridge</v>
      </c>
      <c r="D902" s="2" t="str">
        <f t="shared" si="1439"/>
        <v>PRE-09841.1</v>
      </c>
      <c r="E902" s="161" t="str">
        <f t="shared" si="1439"/>
        <v>SPP TXE - E.Sydney Washer Rd-Bridge</v>
      </c>
      <c r="H902" s="174">
        <v>0</v>
      </c>
      <c r="I902" s="144">
        <f t="shared" ref="I902:T902" si="1460">I298-I576+I715</f>
        <v>0</v>
      </c>
      <c r="J902" s="144">
        <f t="shared" si="1460"/>
        <v>0</v>
      </c>
      <c r="K902" s="144">
        <f t="shared" si="1460"/>
        <v>0</v>
      </c>
      <c r="L902" s="144">
        <f t="shared" si="1460"/>
        <v>0</v>
      </c>
      <c r="M902" s="144">
        <f t="shared" si="1460"/>
        <v>0</v>
      </c>
      <c r="N902" s="144">
        <f t="shared" si="1460"/>
        <v>0</v>
      </c>
      <c r="O902" s="144">
        <f t="shared" si="1460"/>
        <v>0</v>
      </c>
      <c r="P902" s="144">
        <f t="shared" si="1460"/>
        <v>0</v>
      </c>
      <c r="Q902" s="144">
        <f t="shared" si="1460"/>
        <v>0</v>
      </c>
      <c r="R902" s="144">
        <f t="shared" si="1460"/>
        <v>0</v>
      </c>
      <c r="S902" s="144">
        <f t="shared" si="1460"/>
        <v>0</v>
      </c>
      <c r="T902" s="144">
        <f t="shared" si="1460"/>
        <v>0</v>
      </c>
      <c r="V902" s="144">
        <f t="shared" ref="V902:AG902" si="1461">V298-V576-(V$875*0)+V715</f>
        <v>0</v>
      </c>
      <c r="W902" s="144">
        <f t="shared" si="1461"/>
        <v>0</v>
      </c>
      <c r="X902" s="144">
        <f t="shared" si="1461"/>
        <v>0</v>
      </c>
      <c r="Y902" s="144">
        <f t="shared" si="1461"/>
        <v>7517.5</v>
      </c>
      <c r="Z902" s="144">
        <f t="shared" si="1461"/>
        <v>10712.5</v>
      </c>
      <c r="AA902" s="144">
        <f t="shared" si="1461"/>
        <v>12749.5</v>
      </c>
      <c r="AB902" s="144">
        <f t="shared" si="1461"/>
        <v>15072.5</v>
      </c>
      <c r="AC902" s="144">
        <f t="shared" si="1461"/>
        <v>19471.25</v>
      </c>
      <c r="AD902" s="144">
        <f t="shared" si="1461"/>
        <v>30400.35</v>
      </c>
      <c r="AE902" s="144">
        <f t="shared" si="1461"/>
        <v>36575.35</v>
      </c>
      <c r="AF902" s="144">
        <f t="shared" si="1461"/>
        <v>44156.94</v>
      </c>
      <c r="AG902" s="144">
        <f t="shared" si="1461"/>
        <v>44233.15</v>
      </c>
      <c r="AI902" s="144">
        <f t="shared" ref="AI902:AT902" si="1462">AI298-AI576-(AI$875*0)+AI715</f>
        <v>77741.62</v>
      </c>
      <c r="AJ902" s="144">
        <f t="shared" si="1462"/>
        <v>111250.09</v>
      </c>
      <c r="AK902" s="144">
        <f t="shared" si="1462"/>
        <v>144758.56</v>
      </c>
      <c r="AL902" s="144">
        <f t="shared" si="1462"/>
        <v>144758.56</v>
      </c>
      <c r="AM902" s="144">
        <f t="shared" si="1462"/>
        <v>144758.56</v>
      </c>
      <c r="AN902" s="144">
        <f t="shared" si="1462"/>
        <v>144758.56</v>
      </c>
      <c r="AO902" s="144">
        <f t="shared" si="1462"/>
        <v>144758.56</v>
      </c>
      <c r="AP902" s="144">
        <f t="shared" si="1462"/>
        <v>144758.56</v>
      </c>
      <c r="AQ902" s="144">
        <f t="shared" si="1462"/>
        <v>144758.56</v>
      </c>
      <c r="AR902" s="144">
        <f t="shared" si="1462"/>
        <v>144758.56</v>
      </c>
      <c r="AS902" s="144">
        <f t="shared" si="1462"/>
        <v>144758.56</v>
      </c>
      <c r="AT902" s="144">
        <f t="shared" si="1462"/>
        <v>144758.56</v>
      </c>
      <c r="AU902" s="155"/>
      <c r="AV902" s="2">
        <f t="shared" ref="AV902:BG902" si="1463">AV298-AV576-(AV$875*0)+AV715</f>
        <v>144758.56</v>
      </c>
      <c r="AW902" s="2">
        <f t="shared" si="1463"/>
        <v>144758.56</v>
      </c>
      <c r="AX902" s="2">
        <f t="shared" si="1463"/>
        <v>144758.56</v>
      </c>
      <c r="AY902" s="2">
        <f t="shared" si="1463"/>
        <v>144758.56</v>
      </c>
      <c r="AZ902" s="2">
        <f t="shared" si="1463"/>
        <v>144758.56</v>
      </c>
      <c r="BA902" s="2">
        <f t="shared" si="1463"/>
        <v>144758.56</v>
      </c>
      <c r="BB902" s="2">
        <f t="shared" si="1463"/>
        <v>144758.56</v>
      </c>
      <c r="BC902" s="2">
        <f t="shared" si="1463"/>
        <v>144758.56</v>
      </c>
      <c r="BD902" s="2">
        <f t="shared" si="1463"/>
        <v>144758.56</v>
      </c>
      <c r="BE902" s="2">
        <f t="shared" si="1463"/>
        <v>144758.56</v>
      </c>
      <c r="BF902" s="2">
        <f t="shared" si="1463"/>
        <v>144758.56</v>
      </c>
      <c r="BG902" s="2">
        <f t="shared" si="1463"/>
        <v>144758.56</v>
      </c>
    </row>
    <row r="903" spans="1:59" ht="15.75" outlineLevel="1" x14ac:dyDescent="0.25">
      <c r="A903" s="2">
        <f t="shared" si="1439"/>
        <v>17</v>
      </c>
      <c r="B903" s="88" t="str">
        <f t="shared" si="1439"/>
        <v>PRE-09842</v>
      </c>
      <c r="C903" s="88" t="str">
        <f t="shared" si="1439"/>
        <v>SPP TXE - Tampa Palms #3 - Bridge</v>
      </c>
      <c r="D903" s="2" t="str">
        <f t="shared" si="1439"/>
        <v>PRE-09842.1</v>
      </c>
      <c r="E903" s="161" t="str">
        <f t="shared" si="1439"/>
        <v>SPP TXE - Tampa Palms #3 - Bridge</v>
      </c>
      <c r="H903" s="174">
        <v>0</v>
      </c>
      <c r="I903" s="144">
        <f t="shared" ref="I903:T903" si="1464">I299-I577+I716</f>
        <v>0</v>
      </c>
      <c r="J903" s="144">
        <f t="shared" si="1464"/>
        <v>0</v>
      </c>
      <c r="K903" s="144">
        <f t="shared" si="1464"/>
        <v>0</v>
      </c>
      <c r="L903" s="144">
        <f t="shared" si="1464"/>
        <v>0</v>
      </c>
      <c r="M903" s="144">
        <f t="shared" si="1464"/>
        <v>0</v>
      </c>
      <c r="N903" s="144">
        <f t="shared" si="1464"/>
        <v>0</v>
      </c>
      <c r="O903" s="144">
        <f t="shared" si="1464"/>
        <v>0</v>
      </c>
      <c r="P903" s="144">
        <f t="shared" si="1464"/>
        <v>0</v>
      </c>
      <c r="Q903" s="144">
        <f t="shared" si="1464"/>
        <v>0</v>
      </c>
      <c r="R903" s="144">
        <f t="shared" si="1464"/>
        <v>0</v>
      </c>
      <c r="S903" s="144">
        <f t="shared" si="1464"/>
        <v>0</v>
      </c>
      <c r="T903" s="144">
        <f t="shared" si="1464"/>
        <v>0</v>
      </c>
      <c r="V903" s="144">
        <f t="shared" ref="V903:AG903" si="1465">V299-V577-(V$875*0)+V716</f>
        <v>0</v>
      </c>
      <c r="W903" s="144">
        <f t="shared" si="1465"/>
        <v>0</v>
      </c>
      <c r="X903" s="144">
        <f t="shared" si="1465"/>
        <v>170.86</v>
      </c>
      <c r="Y903" s="144">
        <f t="shared" si="1465"/>
        <v>4120.34</v>
      </c>
      <c r="Z903" s="144">
        <f t="shared" si="1465"/>
        <v>5973.42</v>
      </c>
      <c r="AA903" s="144">
        <f t="shared" si="1465"/>
        <v>8492.2900000000009</v>
      </c>
      <c r="AB903" s="144">
        <f t="shared" si="1465"/>
        <v>10504.87</v>
      </c>
      <c r="AC903" s="144">
        <f t="shared" si="1465"/>
        <v>27572.22</v>
      </c>
      <c r="AD903" s="144">
        <f t="shared" si="1465"/>
        <v>29763.47</v>
      </c>
      <c r="AE903" s="144">
        <f t="shared" si="1465"/>
        <v>29763.47</v>
      </c>
      <c r="AF903" s="144">
        <f t="shared" si="1465"/>
        <v>41601.120000000003</v>
      </c>
      <c r="AG903" s="144">
        <f t="shared" si="1465"/>
        <v>43643.65</v>
      </c>
      <c r="AI903" s="144">
        <f t="shared" ref="AI903:AT903" si="1466">AI299-AI577-(AI$875*0)+AI716</f>
        <v>95069.05</v>
      </c>
      <c r="AJ903" s="144">
        <f t="shared" si="1466"/>
        <v>146494.45000000001</v>
      </c>
      <c r="AK903" s="144">
        <f t="shared" si="1466"/>
        <v>146494.45000000001</v>
      </c>
      <c r="AL903" s="144">
        <f t="shared" si="1466"/>
        <v>146494.45000000001</v>
      </c>
      <c r="AM903" s="144">
        <f t="shared" si="1466"/>
        <v>146494.45000000001</v>
      </c>
      <c r="AN903" s="144">
        <f t="shared" si="1466"/>
        <v>146494.45000000001</v>
      </c>
      <c r="AO903" s="144">
        <f t="shared" si="1466"/>
        <v>146494.45000000001</v>
      </c>
      <c r="AP903" s="144">
        <f t="shared" si="1466"/>
        <v>146494.45000000001</v>
      </c>
      <c r="AQ903" s="144">
        <f t="shared" si="1466"/>
        <v>146494.45000000001</v>
      </c>
      <c r="AR903" s="144">
        <f t="shared" si="1466"/>
        <v>146494.45000000001</v>
      </c>
      <c r="AS903" s="144">
        <f t="shared" si="1466"/>
        <v>146494.45000000001</v>
      </c>
      <c r="AT903" s="144">
        <f t="shared" si="1466"/>
        <v>146494.45000000001</v>
      </c>
      <c r="AU903" s="155"/>
      <c r="AV903" s="2">
        <f t="shared" ref="AV903:BG903" si="1467">AV299-AV577-(AV$875*0)+AV716</f>
        <v>146494.45000000001</v>
      </c>
      <c r="AW903" s="2">
        <f t="shared" si="1467"/>
        <v>146494.45000000001</v>
      </c>
      <c r="AX903" s="2">
        <f t="shared" si="1467"/>
        <v>273010.75</v>
      </c>
      <c r="AY903" s="2">
        <f t="shared" si="1467"/>
        <v>399527.05</v>
      </c>
      <c r="AZ903" s="2">
        <f t="shared" si="1467"/>
        <v>526043.35</v>
      </c>
      <c r="BA903" s="2">
        <f t="shared" si="1467"/>
        <v>652559.65</v>
      </c>
      <c r="BB903" s="2">
        <f t="shared" si="1467"/>
        <v>652559.65</v>
      </c>
      <c r="BC903" s="2">
        <f t="shared" si="1467"/>
        <v>651689.57000000007</v>
      </c>
      <c r="BD903" s="2">
        <f t="shared" si="1467"/>
        <v>650819.49</v>
      </c>
      <c r="BE903" s="2">
        <f t="shared" si="1467"/>
        <v>649949.41</v>
      </c>
      <c r="BF903" s="2">
        <f t="shared" si="1467"/>
        <v>649079.33000000007</v>
      </c>
      <c r="BG903" s="2">
        <f t="shared" si="1467"/>
        <v>648209.25</v>
      </c>
    </row>
    <row r="904" spans="1:59" ht="15.75" outlineLevel="1" x14ac:dyDescent="0.25">
      <c r="A904" s="2">
        <f t="shared" si="1439"/>
        <v>18</v>
      </c>
      <c r="B904" s="88" t="str">
        <f t="shared" si="1439"/>
        <v>PRE-09843</v>
      </c>
      <c r="C904" s="88" t="str">
        <f t="shared" si="1439"/>
        <v>SPP TXE - Proposed M - Bridge</v>
      </c>
      <c r="D904" s="2" t="str">
        <f t="shared" si="1439"/>
        <v>PRE-09843.1</v>
      </c>
      <c r="E904" s="161" t="str">
        <f t="shared" si="1439"/>
        <v>SPP TXE - Proposed M - Bridge</v>
      </c>
      <c r="H904" s="174">
        <v>0</v>
      </c>
      <c r="I904" s="144">
        <f t="shared" ref="I904:T904" si="1468">I300-I578+I717</f>
        <v>0</v>
      </c>
      <c r="J904" s="144">
        <f t="shared" si="1468"/>
        <v>0</v>
      </c>
      <c r="K904" s="144">
        <f t="shared" si="1468"/>
        <v>0</v>
      </c>
      <c r="L904" s="144">
        <f t="shared" si="1468"/>
        <v>0</v>
      </c>
      <c r="M904" s="144">
        <f t="shared" si="1468"/>
        <v>0</v>
      </c>
      <c r="N904" s="144">
        <f t="shared" si="1468"/>
        <v>0</v>
      </c>
      <c r="O904" s="144">
        <f t="shared" si="1468"/>
        <v>0</v>
      </c>
      <c r="P904" s="144">
        <f t="shared" si="1468"/>
        <v>0</v>
      </c>
      <c r="Q904" s="144">
        <f t="shared" si="1468"/>
        <v>0</v>
      </c>
      <c r="R904" s="144">
        <f t="shared" si="1468"/>
        <v>0</v>
      </c>
      <c r="S904" s="144">
        <f t="shared" si="1468"/>
        <v>0</v>
      </c>
      <c r="T904" s="144">
        <f t="shared" si="1468"/>
        <v>0</v>
      </c>
      <c r="V904" s="144">
        <f t="shared" ref="V904:AG904" si="1469">V300-V578-(V$875*0)+V717</f>
        <v>0</v>
      </c>
      <c r="W904" s="144">
        <f t="shared" si="1469"/>
        <v>0</v>
      </c>
      <c r="X904" s="144">
        <f t="shared" si="1469"/>
        <v>341.71999999999997</v>
      </c>
      <c r="Y904" s="144">
        <f t="shared" si="1469"/>
        <v>4115.47</v>
      </c>
      <c r="Z904" s="144">
        <f t="shared" si="1469"/>
        <v>5705.47</v>
      </c>
      <c r="AA904" s="144">
        <f t="shared" si="1469"/>
        <v>8055.47</v>
      </c>
      <c r="AB904" s="144">
        <f t="shared" si="1469"/>
        <v>8055.47</v>
      </c>
      <c r="AC904" s="144">
        <f t="shared" si="1469"/>
        <v>8055.47</v>
      </c>
      <c r="AD904" s="144">
        <f t="shared" si="1469"/>
        <v>8055.47</v>
      </c>
      <c r="AE904" s="144">
        <f t="shared" si="1469"/>
        <v>8055.47</v>
      </c>
      <c r="AF904" s="144">
        <f t="shared" si="1469"/>
        <v>8055.47</v>
      </c>
      <c r="AG904" s="144">
        <f t="shared" si="1469"/>
        <v>8055.47</v>
      </c>
      <c r="AI904" s="144">
        <f t="shared" ref="AI904:AT904" si="1470">AI300-AI578-(AI$875*0)+AI717</f>
        <v>8055.47</v>
      </c>
      <c r="AJ904" s="144">
        <f t="shared" si="1470"/>
        <v>8055.47</v>
      </c>
      <c r="AK904" s="144">
        <f t="shared" si="1470"/>
        <v>8055.47</v>
      </c>
      <c r="AL904" s="144">
        <f t="shared" si="1470"/>
        <v>8055.47</v>
      </c>
      <c r="AM904" s="144">
        <f t="shared" si="1470"/>
        <v>8055.47</v>
      </c>
      <c r="AN904" s="144">
        <f t="shared" si="1470"/>
        <v>8055.47</v>
      </c>
      <c r="AO904" s="144">
        <f t="shared" si="1470"/>
        <v>8055.47</v>
      </c>
      <c r="AP904" s="144">
        <f t="shared" si="1470"/>
        <v>8055.47</v>
      </c>
      <c r="AQ904" s="144">
        <f t="shared" si="1470"/>
        <v>8055.47</v>
      </c>
      <c r="AR904" s="144">
        <f t="shared" si="1470"/>
        <v>8055.47</v>
      </c>
      <c r="AS904" s="144">
        <f t="shared" si="1470"/>
        <v>8055.47</v>
      </c>
      <c r="AT904" s="144">
        <f t="shared" si="1470"/>
        <v>8055.47</v>
      </c>
      <c r="AU904" s="155"/>
      <c r="AV904" s="2">
        <f t="shared" ref="AV904:BG904" si="1471">AV300-AV578-(AV$875*0)+AV717</f>
        <v>8055.47</v>
      </c>
      <c r="AW904" s="2">
        <f t="shared" si="1471"/>
        <v>8055.47</v>
      </c>
      <c r="AX904" s="2">
        <f t="shared" si="1471"/>
        <v>8055.47</v>
      </c>
      <c r="AY904" s="2">
        <f t="shared" si="1471"/>
        <v>8055.47</v>
      </c>
      <c r="AZ904" s="2">
        <f t="shared" si="1471"/>
        <v>8055.47</v>
      </c>
      <c r="BA904" s="2">
        <f t="shared" si="1471"/>
        <v>8055.47</v>
      </c>
      <c r="BB904" s="2">
        <f t="shared" si="1471"/>
        <v>8055.47</v>
      </c>
      <c r="BC904" s="2">
        <f t="shared" si="1471"/>
        <v>8055.47</v>
      </c>
      <c r="BD904" s="2">
        <f t="shared" si="1471"/>
        <v>8044.7300000000005</v>
      </c>
      <c r="BE904" s="2">
        <f t="shared" si="1471"/>
        <v>8033.9900000000007</v>
      </c>
      <c r="BF904" s="2">
        <f t="shared" si="1471"/>
        <v>8023.25</v>
      </c>
      <c r="BG904" s="2">
        <f t="shared" si="1471"/>
        <v>8012.51</v>
      </c>
    </row>
    <row r="905" spans="1:59" ht="15.75" hidden="1" outlineLevel="1" x14ac:dyDescent="0.25">
      <c r="A905" s="2">
        <f t="shared" si="1439"/>
        <v>19</v>
      </c>
      <c r="B905" s="88" t="str">
        <f t="shared" si="1439"/>
        <v>TXE - TBD19</v>
      </c>
      <c r="C905" s="88" t="str">
        <f t="shared" si="1439"/>
        <v>TXE - TBD19</v>
      </c>
      <c r="D905" s="2" t="str">
        <f t="shared" si="1439"/>
        <v>TXE - TBD19.1</v>
      </c>
      <c r="E905" s="161" t="str">
        <f t="shared" si="1439"/>
        <v>SPP TXE - Site Access-Bayside Station</v>
      </c>
      <c r="H905" s="174">
        <v>0</v>
      </c>
      <c r="I905" s="144">
        <f t="shared" ref="I905:T905" si="1472">I301-I579+I718</f>
        <v>0</v>
      </c>
      <c r="J905" s="144">
        <f t="shared" si="1472"/>
        <v>0</v>
      </c>
      <c r="K905" s="144">
        <f t="shared" si="1472"/>
        <v>0</v>
      </c>
      <c r="L905" s="144">
        <f t="shared" si="1472"/>
        <v>0</v>
      </c>
      <c r="M905" s="144">
        <f t="shared" si="1472"/>
        <v>0</v>
      </c>
      <c r="N905" s="144">
        <f t="shared" si="1472"/>
        <v>0</v>
      </c>
      <c r="O905" s="144">
        <f t="shared" si="1472"/>
        <v>0</v>
      </c>
      <c r="P905" s="144">
        <f t="shared" si="1472"/>
        <v>0</v>
      </c>
      <c r="Q905" s="144">
        <f t="shared" si="1472"/>
        <v>0</v>
      </c>
      <c r="R905" s="144">
        <f t="shared" si="1472"/>
        <v>0</v>
      </c>
      <c r="S905" s="144">
        <f t="shared" si="1472"/>
        <v>0</v>
      </c>
      <c r="T905" s="144">
        <f t="shared" si="1472"/>
        <v>0</v>
      </c>
      <c r="V905" s="144">
        <f t="shared" ref="V905:AG905" si="1473">V301-V579-(V$875*0)+V718</f>
        <v>0</v>
      </c>
      <c r="W905" s="144">
        <f t="shared" si="1473"/>
        <v>0</v>
      </c>
      <c r="X905" s="144">
        <f t="shared" si="1473"/>
        <v>0</v>
      </c>
      <c r="Y905" s="144">
        <f t="shared" si="1473"/>
        <v>0</v>
      </c>
      <c r="Z905" s="144">
        <f t="shared" si="1473"/>
        <v>0</v>
      </c>
      <c r="AA905" s="144">
        <f t="shared" si="1473"/>
        <v>0</v>
      </c>
      <c r="AB905" s="144">
        <f t="shared" si="1473"/>
        <v>0</v>
      </c>
      <c r="AC905" s="144">
        <f t="shared" si="1473"/>
        <v>0</v>
      </c>
      <c r="AD905" s="144">
        <f t="shared" si="1473"/>
        <v>0</v>
      </c>
      <c r="AE905" s="144">
        <f t="shared" si="1473"/>
        <v>0</v>
      </c>
      <c r="AF905" s="144">
        <f t="shared" si="1473"/>
        <v>0</v>
      </c>
      <c r="AG905" s="144">
        <f t="shared" si="1473"/>
        <v>0</v>
      </c>
      <c r="AI905" s="144">
        <f t="shared" ref="AI905:AT905" si="1474">AI301-AI579-(AI$875*0)+AI718</f>
        <v>0</v>
      </c>
      <c r="AJ905" s="144">
        <f t="shared" si="1474"/>
        <v>0</v>
      </c>
      <c r="AK905" s="144">
        <f t="shared" si="1474"/>
        <v>0</v>
      </c>
      <c r="AL905" s="144">
        <f t="shared" si="1474"/>
        <v>0</v>
      </c>
      <c r="AM905" s="144">
        <f t="shared" si="1474"/>
        <v>0</v>
      </c>
      <c r="AN905" s="144">
        <f t="shared" si="1474"/>
        <v>0</v>
      </c>
      <c r="AO905" s="144">
        <f t="shared" si="1474"/>
        <v>0</v>
      </c>
      <c r="AP905" s="144">
        <f t="shared" si="1474"/>
        <v>0</v>
      </c>
      <c r="AQ905" s="144">
        <f t="shared" si="1474"/>
        <v>0</v>
      </c>
      <c r="AR905" s="144">
        <f t="shared" si="1474"/>
        <v>0</v>
      </c>
      <c r="AS905" s="144">
        <f t="shared" si="1474"/>
        <v>0</v>
      </c>
      <c r="AT905" s="144">
        <f t="shared" si="1474"/>
        <v>0</v>
      </c>
      <c r="AU905" s="155"/>
      <c r="AV905" s="2">
        <f t="shared" ref="AV905:BG905" si="1475">AV301-AV579-(AV$875*0)+AV718</f>
        <v>0</v>
      </c>
      <c r="AW905" s="2">
        <f t="shared" si="1475"/>
        <v>0</v>
      </c>
      <c r="AX905" s="2">
        <f t="shared" si="1475"/>
        <v>0</v>
      </c>
      <c r="AY905" s="2">
        <f t="shared" si="1475"/>
        <v>0</v>
      </c>
      <c r="AZ905" s="2">
        <f t="shared" si="1475"/>
        <v>0</v>
      </c>
      <c r="BA905" s="2">
        <f t="shared" si="1475"/>
        <v>0</v>
      </c>
      <c r="BB905" s="2">
        <f t="shared" si="1475"/>
        <v>0</v>
      </c>
      <c r="BC905" s="2">
        <f t="shared" si="1475"/>
        <v>0</v>
      </c>
      <c r="BD905" s="2">
        <f t="shared" si="1475"/>
        <v>0</v>
      </c>
      <c r="BE905" s="2">
        <f t="shared" si="1475"/>
        <v>0</v>
      </c>
      <c r="BF905" s="2">
        <f t="shared" si="1475"/>
        <v>0</v>
      </c>
      <c r="BG905" s="2">
        <f t="shared" si="1475"/>
        <v>0</v>
      </c>
    </row>
    <row r="906" spans="1:59" ht="15.75" outlineLevel="1" x14ac:dyDescent="0.25">
      <c r="A906" s="2">
        <f t="shared" si="1439"/>
        <v>20</v>
      </c>
      <c r="B906" s="88" t="str">
        <f t="shared" si="1439"/>
        <v>PRE-09872</v>
      </c>
      <c r="C906" s="88" t="str">
        <f t="shared" si="1439"/>
        <v>SPP TXE - 230020 - 4 road locations</v>
      </c>
      <c r="D906" s="2" t="str">
        <f t="shared" si="1439"/>
        <v>PRE-09872.1</v>
      </c>
      <c r="E906" s="161" t="str">
        <f t="shared" si="1439"/>
        <v>SPP TXE - 230020 - 4 road locations</v>
      </c>
      <c r="H906" s="174">
        <v>0</v>
      </c>
      <c r="I906" s="144">
        <f t="shared" ref="I906:T906" si="1476">I302-I580+I719</f>
        <v>0</v>
      </c>
      <c r="J906" s="144">
        <f t="shared" si="1476"/>
        <v>0</v>
      </c>
      <c r="K906" s="144">
        <f t="shared" si="1476"/>
        <v>0</v>
      </c>
      <c r="L906" s="144">
        <f t="shared" si="1476"/>
        <v>0</v>
      </c>
      <c r="M906" s="144">
        <f t="shared" si="1476"/>
        <v>0</v>
      </c>
      <c r="N906" s="144">
        <f t="shared" si="1476"/>
        <v>0</v>
      </c>
      <c r="O906" s="144">
        <f t="shared" si="1476"/>
        <v>0</v>
      </c>
      <c r="P906" s="144">
        <f t="shared" si="1476"/>
        <v>0</v>
      </c>
      <c r="Q906" s="144">
        <f t="shared" si="1476"/>
        <v>0</v>
      </c>
      <c r="R906" s="144">
        <f t="shared" si="1476"/>
        <v>0</v>
      </c>
      <c r="S906" s="144">
        <f t="shared" si="1476"/>
        <v>0</v>
      </c>
      <c r="T906" s="144">
        <f t="shared" si="1476"/>
        <v>0</v>
      </c>
      <c r="V906" s="144">
        <f t="shared" ref="V906:AG906" si="1477">V302-V580-(V$875*0)+V719</f>
        <v>0</v>
      </c>
      <c r="W906" s="144">
        <f t="shared" si="1477"/>
        <v>0</v>
      </c>
      <c r="X906" s="144">
        <f t="shared" si="1477"/>
        <v>0</v>
      </c>
      <c r="Y906" s="144">
        <f t="shared" si="1477"/>
        <v>0</v>
      </c>
      <c r="Z906" s="144">
        <f t="shared" si="1477"/>
        <v>0</v>
      </c>
      <c r="AA906" s="144">
        <f t="shared" si="1477"/>
        <v>0</v>
      </c>
      <c r="AB906" s="144">
        <f t="shared" si="1477"/>
        <v>2580</v>
      </c>
      <c r="AC906" s="144">
        <f t="shared" si="1477"/>
        <v>4850</v>
      </c>
      <c r="AD906" s="144">
        <f t="shared" si="1477"/>
        <v>4850</v>
      </c>
      <c r="AE906" s="144">
        <f t="shared" si="1477"/>
        <v>4850</v>
      </c>
      <c r="AF906" s="144">
        <f t="shared" si="1477"/>
        <v>13850</v>
      </c>
      <c r="AG906" s="144">
        <f t="shared" si="1477"/>
        <v>16853.75</v>
      </c>
      <c r="AI906" s="144">
        <f t="shared" ref="AI906:AT906" si="1478">AI302-AI580-(AI$875*0)+AI719</f>
        <v>16853.75</v>
      </c>
      <c r="AJ906" s="144">
        <f t="shared" si="1478"/>
        <v>16853.75</v>
      </c>
      <c r="AK906" s="144">
        <f t="shared" si="1478"/>
        <v>71659</v>
      </c>
      <c r="AL906" s="144">
        <f t="shared" si="1478"/>
        <v>126464.25</v>
      </c>
      <c r="AM906" s="144">
        <f t="shared" si="1478"/>
        <v>181269.5</v>
      </c>
      <c r="AN906" s="144">
        <f t="shared" si="1478"/>
        <v>236074.75</v>
      </c>
      <c r="AO906" s="144">
        <f t="shared" si="1478"/>
        <v>236074.75</v>
      </c>
      <c r="AP906" s="144">
        <f t="shared" si="1478"/>
        <v>236074.75</v>
      </c>
      <c r="AQ906" s="144">
        <f t="shared" si="1478"/>
        <v>236074.75</v>
      </c>
      <c r="AR906" s="144">
        <f t="shared" si="1478"/>
        <v>236074.75</v>
      </c>
      <c r="AS906" s="144">
        <f t="shared" si="1478"/>
        <v>236074.75</v>
      </c>
      <c r="AT906" s="144">
        <f t="shared" si="1478"/>
        <v>236074.75</v>
      </c>
      <c r="AU906" s="155"/>
      <c r="AV906" s="2">
        <f t="shared" ref="AV906:BG906" si="1479">AV302-AV580-(AV$875*0)+AV719</f>
        <v>236074.75</v>
      </c>
      <c r="AW906" s="2">
        <f t="shared" si="1479"/>
        <v>236074.75</v>
      </c>
      <c r="AX906" s="2">
        <f t="shared" si="1479"/>
        <v>236074.75</v>
      </c>
      <c r="AY906" s="2">
        <f t="shared" si="1479"/>
        <v>236074.75</v>
      </c>
      <c r="AZ906" s="2">
        <f t="shared" si="1479"/>
        <v>236074.75</v>
      </c>
      <c r="BA906" s="2">
        <f t="shared" si="1479"/>
        <v>236074.75</v>
      </c>
      <c r="BB906" s="2">
        <f t="shared" si="1479"/>
        <v>236074.75</v>
      </c>
      <c r="BC906" s="2">
        <f t="shared" si="1479"/>
        <v>236074.75</v>
      </c>
      <c r="BD906" s="2">
        <f t="shared" si="1479"/>
        <v>236074.75</v>
      </c>
      <c r="BE906" s="2">
        <f t="shared" si="1479"/>
        <v>236074.75</v>
      </c>
      <c r="BF906" s="2">
        <f t="shared" si="1479"/>
        <v>236074.75</v>
      </c>
      <c r="BG906" s="2">
        <f t="shared" si="1479"/>
        <v>236074.75</v>
      </c>
    </row>
    <row r="907" spans="1:59" ht="15.75" outlineLevel="1" x14ac:dyDescent="0.25">
      <c r="A907" s="2">
        <f t="shared" ref="A907:E916" si="1480">A25</f>
        <v>21</v>
      </c>
      <c r="B907" s="88" t="str">
        <f t="shared" si="1480"/>
        <v>PRE-09873</v>
      </c>
      <c r="C907" s="88" t="str">
        <f t="shared" si="1480"/>
        <v>SPP TXE - Tampa Palms #2 - Bridge</v>
      </c>
      <c r="D907" s="2" t="str">
        <f t="shared" si="1480"/>
        <v>PRE-09873.1</v>
      </c>
      <c r="E907" s="161" t="str">
        <f t="shared" si="1480"/>
        <v>SPP TXE - Tampa Palms #2 - Bridge</v>
      </c>
      <c r="H907" s="174">
        <v>0</v>
      </c>
      <c r="I907" s="144">
        <f t="shared" ref="I907:T907" si="1481">I303-I581+I720</f>
        <v>0</v>
      </c>
      <c r="J907" s="144">
        <f t="shared" si="1481"/>
        <v>0</v>
      </c>
      <c r="K907" s="144">
        <f t="shared" si="1481"/>
        <v>0</v>
      </c>
      <c r="L907" s="144">
        <f t="shared" si="1481"/>
        <v>0</v>
      </c>
      <c r="M907" s="144">
        <f t="shared" si="1481"/>
        <v>0</v>
      </c>
      <c r="N907" s="144">
        <f t="shared" si="1481"/>
        <v>0</v>
      </c>
      <c r="O907" s="144">
        <f t="shared" si="1481"/>
        <v>0</v>
      </c>
      <c r="P907" s="144">
        <f t="shared" si="1481"/>
        <v>0</v>
      </c>
      <c r="Q907" s="144">
        <f t="shared" si="1481"/>
        <v>0</v>
      </c>
      <c r="R907" s="144">
        <f t="shared" si="1481"/>
        <v>0</v>
      </c>
      <c r="S907" s="144">
        <f t="shared" si="1481"/>
        <v>0</v>
      </c>
      <c r="T907" s="144">
        <f t="shared" si="1481"/>
        <v>0</v>
      </c>
      <c r="V907" s="144">
        <f t="shared" ref="V907:AG907" si="1482">V303-V581-(V$875*0)+V720</f>
        <v>0</v>
      </c>
      <c r="W907" s="144">
        <f t="shared" si="1482"/>
        <v>0</v>
      </c>
      <c r="X907" s="144">
        <f t="shared" si="1482"/>
        <v>0</v>
      </c>
      <c r="Y907" s="144">
        <f t="shared" si="1482"/>
        <v>0</v>
      </c>
      <c r="Z907" s="144">
        <f t="shared" si="1482"/>
        <v>0</v>
      </c>
      <c r="AA907" s="144">
        <f t="shared" si="1482"/>
        <v>0</v>
      </c>
      <c r="AB907" s="144">
        <f t="shared" si="1482"/>
        <v>2607.5</v>
      </c>
      <c r="AC907" s="144">
        <f t="shared" si="1482"/>
        <v>21358.1</v>
      </c>
      <c r="AD907" s="144">
        <f t="shared" si="1482"/>
        <v>25305.599999999999</v>
      </c>
      <c r="AE907" s="144">
        <f t="shared" si="1482"/>
        <v>25305.599999999999</v>
      </c>
      <c r="AF907" s="144">
        <f t="shared" si="1482"/>
        <v>40307.269999999997</v>
      </c>
      <c r="AG907" s="144">
        <f t="shared" si="1482"/>
        <v>42098.829999999994</v>
      </c>
      <c r="AI907" s="144">
        <f t="shared" ref="AI907:AT907" si="1483">AI303-AI581-(AI$875*0)+AI720</f>
        <v>95548.53</v>
      </c>
      <c r="AJ907" s="144">
        <f t="shared" si="1483"/>
        <v>148998.22999999998</v>
      </c>
      <c r="AK907" s="144">
        <f t="shared" si="1483"/>
        <v>148998.22999999998</v>
      </c>
      <c r="AL907" s="144">
        <f t="shared" si="1483"/>
        <v>148998.22999999998</v>
      </c>
      <c r="AM907" s="144">
        <f t="shared" si="1483"/>
        <v>148998.22999999998</v>
      </c>
      <c r="AN907" s="144">
        <f t="shared" si="1483"/>
        <v>148998.22999999998</v>
      </c>
      <c r="AO907" s="144">
        <f t="shared" si="1483"/>
        <v>148998.22999999998</v>
      </c>
      <c r="AP907" s="144">
        <f t="shared" si="1483"/>
        <v>148998.22999999998</v>
      </c>
      <c r="AQ907" s="144">
        <f t="shared" si="1483"/>
        <v>148998.22999999998</v>
      </c>
      <c r="AR907" s="144">
        <f t="shared" si="1483"/>
        <v>148998.22999999998</v>
      </c>
      <c r="AS907" s="144">
        <f t="shared" si="1483"/>
        <v>148998.22999999998</v>
      </c>
      <c r="AT907" s="144">
        <f t="shared" si="1483"/>
        <v>148998.22999999998</v>
      </c>
      <c r="AU907" s="155"/>
      <c r="AV907" s="2">
        <f t="shared" ref="AV907:BG907" si="1484">AV303-AV581-(AV$875*0)+AV720</f>
        <v>148998.22999999998</v>
      </c>
      <c r="AW907" s="2">
        <f t="shared" si="1484"/>
        <v>286396.13</v>
      </c>
      <c r="AX907" s="2">
        <f t="shared" si="1484"/>
        <v>423794.03</v>
      </c>
      <c r="AY907" s="2">
        <f t="shared" si="1484"/>
        <v>561191.93000000005</v>
      </c>
      <c r="AZ907" s="2">
        <f t="shared" si="1484"/>
        <v>698589.83000000007</v>
      </c>
      <c r="BA907" s="2">
        <f t="shared" si="1484"/>
        <v>698589.83000000007</v>
      </c>
      <c r="BB907" s="2">
        <f t="shared" si="1484"/>
        <v>697658.38000000012</v>
      </c>
      <c r="BC907" s="2">
        <f t="shared" si="1484"/>
        <v>696726.93</v>
      </c>
      <c r="BD907" s="2">
        <f t="shared" si="1484"/>
        <v>695795.4800000001</v>
      </c>
      <c r="BE907" s="2">
        <f t="shared" si="1484"/>
        <v>694864.03</v>
      </c>
      <c r="BF907" s="2">
        <f t="shared" si="1484"/>
        <v>693932.58000000007</v>
      </c>
      <c r="BG907" s="2">
        <f t="shared" si="1484"/>
        <v>693001.13000000012</v>
      </c>
    </row>
    <row r="908" spans="1:59" ht="15.75" outlineLevel="1" x14ac:dyDescent="0.25">
      <c r="A908" s="2">
        <f t="shared" si="1480"/>
        <v>22</v>
      </c>
      <c r="B908" s="88" t="str">
        <f t="shared" si="1480"/>
        <v>PRE-09876</v>
      </c>
      <c r="C908" s="88" t="str">
        <f t="shared" si="1480"/>
        <v>SPP TXE - 66016</v>
      </c>
      <c r="D908" s="2" t="str">
        <f t="shared" si="1480"/>
        <v>PRE-09876.1</v>
      </c>
      <c r="E908" s="161" t="str">
        <f t="shared" si="1480"/>
        <v>SPP TXE - 66016</v>
      </c>
      <c r="H908" s="174">
        <v>0</v>
      </c>
      <c r="I908" s="144">
        <f t="shared" ref="I908:T908" si="1485">I304-I582+I721</f>
        <v>0</v>
      </c>
      <c r="J908" s="144">
        <f t="shared" si="1485"/>
        <v>0</v>
      </c>
      <c r="K908" s="144">
        <f t="shared" si="1485"/>
        <v>0</v>
      </c>
      <c r="L908" s="144">
        <f t="shared" si="1485"/>
        <v>0</v>
      </c>
      <c r="M908" s="144">
        <f t="shared" si="1485"/>
        <v>0</v>
      </c>
      <c r="N908" s="144">
        <f t="shared" si="1485"/>
        <v>0</v>
      </c>
      <c r="O908" s="144">
        <f t="shared" si="1485"/>
        <v>0</v>
      </c>
      <c r="P908" s="144">
        <f t="shared" si="1485"/>
        <v>0</v>
      </c>
      <c r="Q908" s="144">
        <f t="shared" si="1485"/>
        <v>0</v>
      </c>
      <c r="R908" s="144">
        <f t="shared" si="1485"/>
        <v>0</v>
      </c>
      <c r="S908" s="144">
        <f t="shared" si="1485"/>
        <v>0</v>
      </c>
      <c r="T908" s="144">
        <f t="shared" si="1485"/>
        <v>0</v>
      </c>
      <c r="V908" s="144">
        <f t="shared" ref="V908:AG908" si="1486">V304-V582-(V$875*0)+V721</f>
        <v>0</v>
      </c>
      <c r="W908" s="144">
        <f t="shared" si="1486"/>
        <v>0</v>
      </c>
      <c r="X908" s="144">
        <f t="shared" si="1486"/>
        <v>0</v>
      </c>
      <c r="Y908" s="144">
        <f t="shared" si="1486"/>
        <v>0</v>
      </c>
      <c r="Z908" s="144">
        <f t="shared" si="1486"/>
        <v>0</v>
      </c>
      <c r="AA908" s="144">
        <f t="shared" si="1486"/>
        <v>0</v>
      </c>
      <c r="AB908" s="144">
        <f t="shared" si="1486"/>
        <v>1392.5</v>
      </c>
      <c r="AC908" s="144">
        <f t="shared" si="1486"/>
        <v>2172.5</v>
      </c>
      <c r="AD908" s="144">
        <f t="shared" si="1486"/>
        <v>2172.5</v>
      </c>
      <c r="AE908" s="144">
        <f t="shared" si="1486"/>
        <v>2172.5</v>
      </c>
      <c r="AF908" s="144">
        <f t="shared" si="1486"/>
        <v>2172.5</v>
      </c>
      <c r="AG908" s="144">
        <f t="shared" si="1486"/>
        <v>3012.5</v>
      </c>
      <c r="AI908" s="144">
        <f t="shared" ref="AI908:AT908" si="1487">AI304-AI582-(AI$875*0)+AI721</f>
        <v>3012.5</v>
      </c>
      <c r="AJ908" s="144">
        <f t="shared" si="1487"/>
        <v>3012.5</v>
      </c>
      <c r="AK908" s="144">
        <f t="shared" si="1487"/>
        <v>3012.5</v>
      </c>
      <c r="AL908" s="144">
        <f t="shared" si="1487"/>
        <v>3012.5</v>
      </c>
      <c r="AM908" s="144">
        <f t="shared" si="1487"/>
        <v>3012.5</v>
      </c>
      <c r="AN908" s="144">
        <f t="shared" si="1487"/>
        <v>3012.5</v>
      </c>
      <c r="AO908" s="144">
        <f t="shared" si="1487"/>
        <v>3012.5</v>
      </c>
      <c r="AP908" s="144">
        <f t="shared" si="1487"/>
        <v>9679.17</v>
      </c>
      <c r="AQ908" s="144">
        <f t="shared" si="1487"/>
        <v>16345.84</v>
      </c>
      <c r="AR908" s="144">
        <f t="shared" si="1487"/>
        <v>23012.510000000002</v>
      </c>
      <c r="AS908" s="144">
        <f t="shared" si="1487"/>
        <v>23012.510000000002</v>
      </c>
      <c r="AT908" s="144">
        <f t="shared" si="1487"/>
        <v>23012.510000000002</v>
      </c>
      <c r="AU908" s="155"/>
      <c r="AV908" s="2">
        <f t="shared" ref="AV908:BG908" si="1488">AV304-AV582-(AV$875*0)+AV721</f>
        <v>30593.510000000002</v>
      </c>
      <c r="AW908" s="2">
        <f t="shared" si="1488"/>
        <v>38174.51</v>
      </c>
      <c r="AX908" s="2">
        <f t="shared" si="1488"/>
        <v>38174.51</v>
      </c>
      <c r="AY908" s="2">
        <f t="shared" si="1488"/>
        <v>38174.51</v>
      </c>
      <c r="AZ908" s="2">
        <f t="shared" si="1488"/>
        <v>38174.51</v>
      </c>
      <c r="BA908" s="2">
        <f t="shared" si="1488"/>
        <v>38174.51</v>
      </c>
      <c r="BB908" s="2">
        <f t="shared" si="1488"/>
        <v>38174.51</v>
      </c>
      <c r="BC908" s="2">
        <f t="shared" si="1488"/>
        <v>38174.51</v>
      </c>
      <c r="BD908" s="2">
        <f t="shared" si="1488"/>
        <v>38174.51</v>
      </c>
      <c r="BE908" s="2">
        <f t="shared" si="1488"/>
        <v>38174.51</v>
      </c>
      <c r="BF908" s="2">
        <f t="shared" si="1488"/>
        <v>38174.51</v>
      </c>
      <c r="BG908" s="2">
        <f t="shared" si="1488"/>
        <v>38174.51</v>
      </c>
    </row>
    <row r="909" spans="1:59" ht="15.75" outlineLevel="1" x14ac:dyDescent="0.25">
      <c r="A909" s="2">
        <f t="shared" si="1480"/>
        <v>23</v>
      </c>
      <c r="B909" s="88" t="str">
        <f t="shared" si="1480"/>
        <v>PRE-09877</v>
      </c>
      <c r="C909" s="88" t="str">
        <f t="shared" si="1480"/>
        <v>SPP TXE - Tampa Palms #4 - Bridge</v>
      </c>
      <c r="D909" s="2" t="str">
        <f t="shared" si="1480"/>
        <v>PRE-09877.1</v>
      </c>
      <c r="E909" s="161" t="str">
        <f t="shared" si="1480"/>
        <v>SPP TXE - Tampa Palms #4 - Bridge</v>
      </c>
      <c r="H909" s="174">
        <v>0</v>
      </c>
      <c r="I909" s="144">
        <f t="shared" ref="I909:T909" si="1489">I305-I583+I722</f>
        <v>0</v>
      </c>
      <c r="J909" s="144">
        <f t="shared" si="1489"/>
        <v>0</v>
      </c>
      <c r="K909" s="144">
        <f t="shared" si="1489"/>
        <v>0</v>
      </c>
      <c r="L909" s="144">
        <f t="shared" si="1489"/>
        <v>0</v>
      </c>
      <c r="M909" s="144">
        <f t="shared" si="1489"/>
        <v>0</v>
      </c>
      <c r="N909" s="144">
        <f t="shared" si="1489"/>
        <v>0</v>
      </c>
      <c r="O909" s="144">
        <f t="shared" si="1489"/>
        <v>0</v>
      </c>
      <c r="P909" s="144">
        <f t="shared" si="1489"/>
        <v>0</v>
      </c>
      <c r="Q909" s="144">
        <f t="shared" si="1489"/>
        <v>0</v>
      </c>
      <c r="R909" s="144">
        <f t="shared" si="1489"/>
        <v>0</v>
      </c>
      <c r="S909" s="144">
        <f t="shared" si="1489"/>
        <v>0</v>
      </c>
      <c r="T909" s="144">
        <f t="shared" si="1489"/>
        <v>0</v>
      </c>
      <c r="V909" s="144">
        <f t="shared" ref="V909:AG909" si="1490">V305-V583-(V$875*0)+V722</f>
        <v>0</v>
      </c>
      <c r="W909" s="144">
        <f t="shared" si="1490"/>
        <v>0</v>
      </c>
      <c r="X909" s="144">
        <f t="shared" si="1490"/>
        <v>0</v>
      </c>
      <c r="Y909" s="144">
        <f t="shared" si="1490"/>
        <v>0</v>
      </c>
      <c r="Z909" s="144">
        <f t="shared" si="1490"/>
        <v>0</v>
      </c>
      <c r="AA909" s="144">
        <f t="shared" si="1490"/>
        <v>0</v>
      </c>
      <c r="AB909" s="144">
        <f t="shared" si="1490"/>
        <v>2300</v>
      </c>
      <c r="AC909" s="144">
        <f t="shared" si="1490"/>
        <v>22378.51</v>
      </c>
      <c r="AD909" s="144">
        <f t="shared" si="1490"/>
        <v>26533.51</v>
      </c>
      <c r="AE909" s="144">
        <f t="shared" si="1490"/>
        <v>26533.51</v>
      </c>
      <c r="AF909" s="144">
        <f t="shared" si="1490"/>
        <v>41462.909999999996</v>
      </c>
      <c r="AG909" s="144">
        <f t="shared" si="1490"/>
        <v>45902.74</v>
      </c>
      <c r="AI909" s="144">
        <f t="shared" ref="AI909:AT909" si="1491">AI305-AI583-(AI$875*0)+AI722</f>
        <v>100027.04000000001</v>
      </c>
      <c r="AJ909" s="144">
        <f t="shared" si="1491"/>
        <v>154151.34000000003</v>
      </c>
      <c r="AK909" s="144">
        <f t="shared" si="1491"/>
        <v>154151.34000000003</v>
      </c>
      <c r="AL909" s="144">
        <f t="shared" si="1491"/>
        <v>154151.34000000003</v>
      </c>
      <c r="AM909" s="144">
        <f t="shared" si="1491"/>
        <v>154151.34000000003</v>
      </c>
      <c r="AN909" s="144">
        <f t="shared" si="1491"/>
        <v>154151.34000000003</v>
      </c>
      <c r="AO909" s="144">
        <f t="shared" si="1491"/>
        <v>154151.34000000003</v>
      </c>
      <c r="AP909" s="144">
        <f t="shared" si="1491"/>
        <v>154151.34000000003</v>
      </c>
      <c r="AQ909" s="144">
        <f t="shared" si="1491"/>
        <v>154151.34000000003</v>
      </c>
      <c r="AR909" s="144">
        <f t="shared" si="1491"/>
        <v>154151.34000000003</v>
      </c>
      <c r="AS909" s="144">
        <f t="shared" si="1491"/>
        <v>154151.34000000003</v>
      </c>
      <c r="AT909" s="144">
        <f t="shared" si="1491"/>
        <v>154151.34000000003</v>
      </c>
      <c r="AU909" s="155"/>
      <c r="AV909" s="2">
        <f t="shared" ref="AV909:BG909" si="1492">AV305-AV583-(AV$875*0)+AV722</f>
        <v>154151.34000000003</v>
      </c>
      <c r="AW909" s="2">
        <f t="shared" si="1492"/>
        <v>154151.34000000003</v>
      </c>
      <c r="AX909" s="2">
        <f t="shared" si="1492"/>
        <v>154151.34000000003</v>
      </c>
      <c r="AY909" s="2">
        <f t="shared" si="1492"/>
        <v>295176.44000000006</v>
      </c>
      <c r="AZ909" s="2">
        <f t="shared" si="1492"/>
        <v>436201.54000000004</v>
      </c>
      <c r="BA909" s="2">
        <f t="shared" si="1492"/>
        <v>577226.64</v>
      </c>
      <c r="BB909" s="2">
        <f t="shared" si="1492"/>
        <v>718251.74</v>
      </c>
      <c r="BC909" s="2">
        <f t="shared" si="1492"/>
        <v>718251.74</v>
      </c>
      <c r="BD909" s="2">
        <f t="shared" si="1492"/>
        <v>718251.74</v>
      </c>
      <c r="BE909" s="2">
        <f t="shared" si="1492"/>
        <v>717294.07</v>
      </c>
      <c r="BF909" s="2">
        <f t="shared" si="1492"/>
        <v>716336.4</v>
      </c>
      <c r="BG909" s="2">
        <f t="shared" si="1492"/>
        <v>715378.73</v>
      </c>
    </row>
    <row r="910" spans="1:59" ht="15.75" outlineLevel="1" x14ac:dyDescent="0.25">
      <c r="A910" s="2">
        <f t="shared" si="1480"/>
        <v>24</v>
      </c>
      <c r="B910" s="88" t="str">
        <f t="shared" si="1480"/>
        <v>PRE-09878</v>
      </c>
      <c r="C910" s="88" t="str">
        <f t="shared" si="1480"/>
        <v>SPP TXE - 66035 - 2 road locations</v>
      </c>
      <c r="D910" s="2" t="str">
        <f t="shared" si="1480"/>
        <v>PRE-09878.1</v>
      </c>
      <c r="E910" s="161" t="str">
        <f t="shared" si="1480"/>
        <v>SPP TXE - 66035 - 2 road locations</v>
      </c>
      <c r="H910" s="174">
        <v>0</v>
      </c>
      <c r="I910" s="144">
        <f t="shared" ref="I910:T910" si="1493">I306-I584+I723</f>
        <v>0</v>
      </c>
      <c r="J910" s="144">
        <f t="shared" si="1493"/>
        <v>0</v>
      </c>
      <c r="K910" s="144">
        <f t="shared" si="1493"/>
        <v>0</v>
      </c>
      <c r="L910" s="144">
        <f t="shared" si="1493"/>
        <v>0</v>
      </c>
      <c r="M910" s="144">
        <f t="shared" si="1493"/>
        <v>0</v>
      </c>
      <c r="N910" s="144">
        <f t="shared" si="1493"/>
        <v>0</v>
      </c>
      <c r="O910" s="144">
        <f t="shared" si="1493"/>
        <v>0</v>
      </c>
      <c r="P910" s="144">
        <f t="shared" si="1493"/>
        <v>0</v>
      </c>
      <c r="Q910" s="144">
        <f t="shared" si="1493"/>
        <v>0</v>
      </c>
      <c r="R910" s="144">
        <f t="shared" si="1493"/>
        <v>0</v>
      </c>
      <c r="S910" s="144">
        <f t="shared" si="1493"/>
        <v>0</v>
      </c>
      <c r="T910" s="144">
        <f t="shared" si="1493"/>
        <v>0</v>
      </c>
      <c r="V910" s="144">
        <f t="shared" ref="V910:AG910" si="1494">V306-V584-(V$875*0)+V723</f>
        <v>0</v>
      </c>
      <c r="W910" s="144">
        <f t="shared" si="1494"/>
        <v>0</v>
      </c>
      <c r="X910" s="144">
        <f t="shared" si="1494"/>
        <v>0</v>
      </c>
      <c r="Y910" s="144">
        <f t="shared" si="1494"/>
        <v>0</v>
      </c>
      <c r="Z910" s="144">
        <f t="shared" si="1494"/>
        <v>0</v>
      </c>
      <c r="AA910" s="144">
        <f t="shared" si="1494"/>
        <v>0</v>
      </c>
      <c r="AB910" s="144">
        <f t="shared" si="1494"/>
        <v>1322.5</v>
      </c>
      <c r="AC910" s="144">
        <f t="shared" si="1494"/>
        <v>2812.5</v>
      </c>
      <c r="AD910" s="144">
        <f t="shared" si="1494"/>
        <v>2812.5</v>
      </c>
      <c r="AE910" s="144">
        <f t="shared" si="1494"/>
        <v>2812.5</v>
      </c>
      <c r="AF910" s="144">
        <f t="shared" si="1494"/>
        <v>2812.5</v>
      </c>
      <c r="AG910" s="144">
        <f t="shared" si="1494"/>
        <v>3865</v>
      </c>
      <c r="AI910" s="144">
        <f t="shared" ref="AI910:AT910" si="1495">AI306-AI584-(AI$875*0)+AI723</f>
        <v>3865</v>
      </c>
      <c r="AJ910" s="144">
        <f t="shared" si="1495"/>
        <v>3865</v>
      </c>
      <c r="AK910" s="144">
        <f t="shared" si="1495"/>
        <v>3865</v>
      </c>
      <c r="AL910" s="144">
        <f t="shared" si="1495"/>
        <v>3865</v>
      </c>
      <c r="AM910" s="144">
        <f t="shared" si="1495"/>
        <v>3865</v>
      </c>
      <c r="AN910" s="144">
        <f t="shared" si="1495"/>
        <v>3865</v>
      </c>
      <c r="AO910" s="144">
        <f t="shared" si="1495"/>
        <v>3865</v>
      </c>
      <c r="AP910" s="144">
        <f t="shared" si="1495"/>
        <v>3865</v>
      </c>
      <c r="AQ910" s="144">
        <f t="shared" si="1495"/>
        <v>12531.67</v>
      </c>
      <c r="AR910" s="144">
        <f t="shared" si="1495"/>
        <v>21198.34</v>
      </c>
      <c r="AS910" s="144">
        <f t="shared" si="1495"/>
        <v>29865.010000000002</v>
      </c>
      <c r="AT910" s="144">
        <f t="shared" si="1495"/>
        <v>29865.010000000002</v>
      </c>
      <c r="AU910" s="155"/>
      <c r="AV910" s="2">
        <f t="shared" ref="AV910:BG910" si="1496">AV306-AV584-(AV$875*0)+AV723</f>
        <v>41915.57</v>
      </c>
      <c r="AW910" s="2">
        <f t="shared" si="1496"/>
        <v>53966.13</v>
      </c>
      <c r="AX910" s="2">
        <f t="shared" si="1496"/>
        <v>53966.13</v>
      </c>
      <c r="AY910" s="2">
        <f t="shared" si="1496"/>
        <v>53966.13</v>
      </c>
      <c r="AZ910" s="2">
        <f t="shared" si="1496"/>
        <v>53966.13</v>
      </c>
      <c r="BA910" s="2">
        <f t="shared" si="1496"/>
        <v>53966.13</v>
      </c>
      <c r="BB910" s="2">
        <f t="shared" si="1496"/>
        <v>53966.13</v>
      </c>
      <c r="BC910" s="2">
        <f t="shared" si="1496"/>
        <v>53966.13</v>
      </c>
      <c r="BD910" s="2">
        <f t="shared" si="1496"/>
        <v>53966.13</v>
      </c>
      <c r="BE910" s="2">
        <f t="shared" si="1496"/>
        <v>53966.13</v>
      </c>
      <c r="BF910" s="2">
        <f t="shared" si="1496"/>
        <v>53966.13</v>
      </c>
      <c r="BG910" s="2">
        <f t="shared" si="1496"/>
        <v>53966.13</v>
      </c>
    </row>
    <row r="911" spans="1:59" ht="15.75" outlineLevel="1" x14ac:dyDescent="0.25">
      <c r="A911" s="2">
        <f t="shared" si="1480"/>
        <v>25</v>
      </c>
      <c r="B911" s="88" t="str">
        <f t="shared" si="1480"/>
        <v>PRE-09881</v>
      </c>
      <c r="C911" s="88" t="str">
        <f t="shared" si="1480"/>
        <v>SPP TXE - 230007</v>
      </c>
      <c r="D911" s="2" t="str">
        <f t="shared" si="1480"/>
        <v>PRE-09881.1</v>
      </c>
      <c r="E911" s="161" t="str">
        <f t="shared" si="1480"/>
        <v>SPP TXE - 230007</v>
      </c>
      <c r="H911" s="174">
        <v>0</v>
      </c>
      <c r="I911" s="144">
        <f t="shared" ref="I911:T911" si="1497">I307-I585+I724</f>
        <v>0</v>
      </c>
      <c r="J911" s="144">
        <f t="shared" si="1497"/>
        <v>0</v>
      </c>
      <c r="K911" s="144">
        <f t="shared" si="1497"/>
        <v>0</v>
      </c>
      <c r="L911" s="144">
        <f t="shared" si="1497"/>
        <v>0</v>
      </c>
      <c r="M911" s="144">
        <f t="shared" si="1497"/>
        <v>0</v>
      </c>
      <c r="N911" s="144">
        <f t="shared" si="1497"/>
        <v>0</v>
      </c>
      <c r="O911" s="144">
        <f t="shared" si="1497"/>
        <v>0</v>
      </c>
      <c r="P911" s="144">
        <f t="shared" si="1497"/>
        <v>0</v>
      </c>
      <c r="Q911" s="144">
        <f t="shared" si="1497"/>
        <v>0</v>
      </c>
      <c r="R911" s="144">
        <f t="shared" si="1497"/>
        <v>0</v>
      </c>
      <c r="S911" s="144">
        <f t="shared" si="1497"/>
        <v>0</v>
      </c>
      <c r="T911" s="144">
        <f t="shared" si="1497"/>
        <v>0</v>
      </c>
      <c r="V911" s="144">
        <f t="shared" ref="V911:AG911" si="1498">V307-V585-(V$875*0)+V724</f>
        <v>0</v>
      </c>
      <c r="W911" s="144">
        <f t="shared" si="1498"/>
        <v>0</v>
      </c>
      <c r="X911" s="144">
        <f t="shared" si="1498"/>
        <v>0</v>
      </c>
      <c r="Y911" s="144">
        <f t="shared" si="1498"/>
        <v>0</v>
      </c>
      <c r="Z911" s="144">
        <f t="shared" si="1498"/>
        <v>0</v>
      </c>
      <c r="AA911" s="144">
        <f t="shared" si="1498"/>
        <v>0</v>
      </c>
      <c r="AB911" s="144">
        <f t="shared" si="1498"/>
        <v>1855</v>
      </c>
      <c r="AC911" s="144">
        <f t="shared" si="1498"/>
        <v>3490</v>
      </c>
      <c r="AD911" s="144">
        <f t="shared" si="1498"/>
        <v>4487.5</v>
      </c>
      <c r="AE911" s="144">
        <f t="shared" si="1498"/>
        <v>8136.25</v>
      </c>
      <c r="AF911" s="144">
        <f t="shared" si="1498"/>
        <v>15715.33</v>
      </c>
      <c r="AG911" s="144">
        <f t="shared" si="1498"/>
        <v>15690.529999999999</v>
      </c>
      <c r="AI911" s="144">
        <f t="shared" ref="AI911:AT911" si="1499">AI307-AI585-(AI$875*0)+AI724</f>
        <v>49390.03</v>
      </c>
      <c r="AJ911" s="144">
        <f t="shared" si="1499"/>
        <v>83089.53</v>
      </c>
      <c r="AK911" s="144">
        <f t="shared" si="1499"/>
        <v>83089.53</v>
      </c>
      <c r="AL911" s="144">
        <f t="shared" si="1499"/>
        <v>83089.53</v>
      </c>
      <c r="AM911" s="144">
        <f t="shared" si="1499"/>
        <v>83089.53</v>
      </c>
      <c r="AN911" s="144">
        <f t="shared" si="1499"/>
        <v>83089.53</v>
      </c>
      <c r="AO911" s="144">
        <f t="shared" si="1499"/>
        <v>83089.53</v>
      </c>
      <c r="AP911" s="144">
        <f t="shared" si="1499"/>
        <v>83089.53</v>
      </c>
      <c r="AQ911" s="144">
        <f t="shared" si="1499"/>
        <v>83089.53</v>
      </c>
      <c r="AR911" s="144">
        <f t="shared" si="1499"/>
        <v>83089.53</v>
      </c>
      <c r="AS911" s="144">
        <f t="shared" si="1499"/>
        <v>83089.53</v>
      </c>
      <c r="AT911" s="144">
        <f t="shared" si="1499"/>
        <v>83089.53</v>
      </c>
      <c r="AU911" s="155"/>
      <c r="AV911" s="2">
        <f t="shared" ref="AV911:BG911" si="1500">AV307-AV585-(AV$875*0)+AV724</f>
        <v>83089.53</v>
      </c>
      <c r="AW911" s="2">
        <f t="shared" si="1500"/>
        <v>83089.53</v>
      </c>
      <c r="AX911" s="2">
        <f t="shared" si="1500"/>
        <v>83089.53</v>
      </c>
      <c r="AY911" s="2">
        <f t="shared" si="1500"/>
        <v>83089.53</v>
      </c>
      <c r="AZ911" s="2">
        <f t="shared" si="1500"/>
        <v>83089.53</v>
      </c>
      <c r="BA911" s="2">
        <f t="shared" si="1500"/>
        <v>83089.53</v>
      </c>
      <c r="BB911" s="2">
        <f t="shared" si="1500"/>
        <v>172093.14</v>
      </c>
      <c r="BC911" s="2">
        <f t="shared" si="1500"/>
        <v>261096.75</v>
      </c>
      <c r="BD911" s="2">
        <f t="shared" si="1500"/>
        <v>350100.36</v>
      </c>
      <c r="BE911" s="2">
        <f t="shared" si="1500"/>
        <v>350100.36</v>
      </c>
      <c r="BF911" s="2">
        <f t="shared" si="1500"/>
        <v>349633.56</v>
      </c>
      <c r="BG911" s="2">
        <f t="shared" si="1500"/>
        <v>349166.76</v>
      </c>
    </row>
    <row r="912" spans="1:59" ht="15.75" outlineLevel="1" x14ac:dyDescent="0.25">
      <c r="A912" s="2">
        <f t="shared" si="1480"/>
        <v>26</v>
      </c>
      <c r="B912" s="88" t="str">
        <f t="shared" si="1480"/>
        <v>PRE-09875</v>
      </c>
      <c r="C912" s="88" t="str">
        <f t="shared" si="1480"/>
        <v>SPP TXE - Blount Rd - Bridge</v>
      </c>
      <c r="D912" s="2" t="str">
        <f t="shared" si="1480"/>
        <v>PRE-09875.1</v>
      </c>
      <c r="E912" s="161" t="str">
        <f t="shared" si="1480"/>
        <v>SPP TXE - Blount Rd - Bridge</v>
      </c>
      <c r="H912" s="174">
        <v>0</v>
      </c>
      <c r="I912" s="144">
        <f t="shared" ref="I912:T912" si="1501">I308-I586+I725</f>
        <v>0</v>
      </c>
      <c r="J912" s="144">
        <f t="shared" si="1501"/>
        <v>0</v>
      </c>
      <c r="K912" s="144">
        <f t="shared" si="1501"/>
        <v>0</v>
      </c>
      <c r="L912" s="144">
        <f t="shared" si="1501"/>
        <v>0</v>
      </c>
      <c r="M912" s="144">
        <f t="shared" si="1501"/>
        <v>0</v>
      </c>
      <c r="N912" s="144">
        <f t="shared" si="1501"/>
        <v>0</v>
      </c>
      <c r="O912" s="144">
        <f t="shared" si="1501"/>
        <v>0</v>
      </c>
      <c r="P912" s="144">
        <f t="shared" si="1501"/>
        <v>0</v>
      </c>
      <c r="Q912" s="144">
        <f t="shared" si="1501"/>
        <v>0</v>
      </c>
      <c r="R912" s="144">
        <f t="shared" si="1501"/>
        <v>0</v>
      </c>
      <c r="S912" s="144">
        <f t="shared" si="1501"/>
        <v>0</v>
      </c>
      <c r="T912" s="144">
        <f t="shared" si="1501"/>
        <v>0</v>
      </c>
      <c r="V912" s="144">
        <f t="shared" ref="V912:AG912" si="1502">V308-V586-(V$875*0)+V725</f>
        <v>0</v>
      </c>
      <c r="W912" s="144">
        <f t="shared" si="1502"/>
        <v>0</v>
      </c>
      <c r="X912" s="144">
        <f t="shared" si="1502"/>
        <v>0</v>
      </c>
      <c r="Y912" s="144">
        <f t="shared" si="1502"/>
        <v>0</v>
      </c>
      <c r="Z912" s="144">
        <f t="shared" si="1502"/>
        <v>0</v>
      </c>
      <c r="AA912" s="144">
        <f t="shared" si="1502"/>
        <v>0</v>
      </c>
      <c r="AB912" s="144">
        <f t="shared" si="1502"/>
        <v>0</v>
      </c>
      <c r="AC912" s="144">
        <f t="shared" si="1502"/>
        <v>0</v>
      </c>
      <c r="AD912" s="144">
        <f t="shared" si="1502"/>
        <v>0</v>
      </c>
      <c r="AE912" s="144">
        <f t="shared" si="1502"/>
        <v>10365.200000000001</v>
      </c>
      <c r="AF912" s="144">
        <f t="shared" si="1502"/>
        <v>10365.200000000001</v>
      </c>
      <c r="AG912" s="144">
        <f t="shared" si="1502"/>
        <v>10365.200000000001</v>
      </c>
      <c r="AI912" s="144">
        <f t="shared" ref="AI912:AT912" si="1503">AI308-AI586-(AI$875*0)+AI725</f>
        <v>10365.200000000001</v>
      </c>
      <c r="AJ912" s="144">
        <f t="shared" si="1503"/>
        <v>10365.200000000001</v>
      </c>
      <c r="AK912" s="144">
        <f t="shared" si="1503"/>
        <v>10365.200000000001</v>
      </c>
      <c r="AL912" s="144">
        <f t="shared" si="1503"/>
        <v>10365.200000000001</v>
      </c>
      <c r="AM912" s="144">
        <f t="shared" si="1503"/>
        <v>10365.200000000001</v>
      </c>
      <c r="AN912" s="144">
        <f t="shared" si="1503"/>
        <v>10365.200000000001</v>
      </c>
      <c r="AO912" s="144">
        <f t="shared" si="1503"/>
        <v>10365.200000000001</v>
      </c>
      <c r="AP912" s="144">
        <f t="shared" si="1503"/>
        <v>10365.200000000001</v>
      </c>
      <c r="AQ912" s="144">
        <f t="shared" si="1503"/>
        <v>10365.200000000001</v>
      </c>
      <c r="AR912" s="144">
        <f t="shared" si="1503"/>
        <v>10365.200000000001</v>
      </c>
      <c r="AS912" s="144">
        <f t="shared" si="1503"/>
        <v>10365.200000000001</v>
      </c>
      <c r="AT912" s="144">
        <f t="shared" si="1503"/>
        <v>10365.200000000001</v>
      </c>
      <c r="AU912" s="155"/>
      <c r="AV912" s="2">
        <f t="shared" ref="AV912:BG912" si="1504">AV308-AV586-(AV$875*0)+AV725</f>
        <v>10365.200000000001</v>
      </c>
      <c r="AW912" s="2">
        <f t="shared" si="1504"/>
        <v>10365.200000000001</v>
      </c>
      <c r="AX912" s="2">
        <f t="shared" si="1504"/>
        <v>10365.200000000001</v>
      </c>
      <c r="AY912" s="2">
        <f t="shared" si="1504"/>
        <v>10365.200000000001</v>
      </c>
      <c r="AZ912" s="2">
        <f t="shared" si="1504"/>
        <v>10365.200000000001</v>
      </c>
      <c r="BA912" s="2">
        <f t="shared" si="1504"/>
        <v>10365.200000000001</v>
      </c>
      <c r="BB912" s="2">
        <f t="shared" si="1504"/>
        <v>10365.200000000001</v>
      </c>
      <c r="BC912" s="2">
        <f t="shared" si="1504"/>
        <v>10365.200000000001</v>
      </c>
      <c r="BD912" s="2">
        <f t="shared" si="1504"/>
        <v>10365.200000000001</v>
      </c>
      <c r="BE912" s="2">
        <f t="shared" si="1504"/>
        <v>10365.200000000001</v>
      </c>
      <c r="BF912" s="2">
        <f t="shared" si="1504"/>
        <v>10365.200000000001</v>
      </c>
      <c r="BG912" s="2">
        <f t="shared" si="1504"/>
        <v>10365.200000000001</v>
      </c>
    </row>
    <row r="913" spans="1:59" ht="15.75" outlineLevel="1" x14ac:dyDescent="0.25">
      <c r="A913" s="2">
        <f t="shared" si="1480"/>
        <v>27</v>
      </c>
      <c r="B913" s="88" t="str">
        <f t="shared" si="1480"/>
        <v>TXE - TBD32</v>
      </c>
      <c r="C913" s="88" t="str">
        <f t="shared" si="1480"/>
        <v>SPP TXE - 66033</v>
      </c>
      <c r="D913" s="2" t="str">
        <f t="shared" si="1480"/>
        <v>TXE - TBD32.1</v>
      </c>
      <c r="E913" s="161" t="str">
        <f t="shared" si="1480"/>
        <v>SPP TXE - 66033</v>
      </c>
      <c r="H913" s="174">
        <v>0</v>
      </c>
      <c r="I913" s="144">
        <f t="shared" ref="I913:T913" si="1505">I309-I587+I726</f>
        <v>0</v>
      </c>
      <c r="J913" s="144">
        <f t="shared" si="1505"/>
        <v>0</v>
      </c>
      <c r="K913" s="144">
        <f t="shared" si="1505"/>
        <v>0</v>
      </c>
      <c r="L913" s="144">
        <f t="shared" si="1505"/>
        <v>0</v>
      </c>
      <c r="M913" s="144">
        <f t="shared" si="1505"/>
        <v>0</v>
      </c>
      <c r="N913" s="144">
        <f t="shared" si="1505"/>
        <v>0</v>
      </c>
      <c r="O913" s="144">
        <f t="shared" si="1505"/>
        <v>0</v>
      </c>
      <c r="P913" s="144">
        <f t="shared" si="1505"/>
        <v>0</v>
      </c>
      <c r="Q913" s="144">
        <f t="shared" si="1505"/>
        <v>0</v>
      </c>
      <c r="R913" s="144">
        <f t="shared" si="1505"/>
        <v>0</v>
      </c>
      <c r="S913" s="144">
        <f t="shared" si="1505"/>
        <v>0</v>
      </c>
      <c r="T913" s="144">
        <f t="shared" si="1505"/>
        <v>0</v>
      </c>
      <c r="V913" s="144">
        <f t="shared" ref="V913:AG913" si="1506">V309-V587-(V$875*0)+V726</f>
        <v>0</v>
      </c>
      <c r="W913" s="144">
        <f t="shared" si="1506"/>
        <v>0</v>
      </c>
      <c r="X913" s="144">
        <f t="shared" si="1506"/>
        <v>0</v>
      </c>
      <c r="Y913" s="144">
        <f t="shared" si="1506"/>
        <v>0</v>
      </c>
      <c r="Z913" s="144">
        <f t="shared" si="1506"/>
        <v>0</v>
      </c>
      <c r="AA913" s="144">
        <f t="shared" si="1506"/>
        <v>0</v>
      </c>
      <c r="AB913" s="144">
        <f t="shared" si="1506"/>
        <v>0</v>
      </c>
      <c r="AC913" s="144">
        <f t="shared" si="1506"/>
        <v>0</v>
      </c>
      <c r="AD913" s="144">
        <f t="shared" si="1506"/>
        <v>0</v>
      </c>
      <c r="AE913" s="144">
        <f t="shared" si="1506"/>
        <v>0</v>
      </c>
      <c r="AF913" s="144">
        <f t="shared" si="1506"/>
        <v>0</v>
      </c>
      <c r="AG913" s="144">
        <f t="shared" si="1506"/>
        <v>0</v>
      </c>
      <c r="AI913" s="144">
        <f t="shared" ref="AI913:AT913" si="1507">AI309-AI587-(AI$875*0)+AI726</f>
        <v>0</v>
      </c>
      <c r="AJ913" s="144">
        <f t="shared" si="1507"/>
        <v>0</v>
      </c>
      <c r="AK913" s="144">
        <f t="shared" si="1507"/>
        <v>0</v>
      </c>
      <c r="AL913" s="144">
        <f t="shared" si="1507"/>
        <v>15024</v>
      </c>
      <c r="AM913" s="144">
        <f t="shared" si="1507"/>
        <v>30048</v>
      </c>
      <c r="AN913" s="144">
        <f t="shared" si="1507"/>
        <v>45072</v>
      </c>
      <c r="AO913" s="144">
        <f t="shared" si="1507"/>
        <v>45072</v>
      </c>
      <c r="AP913" s="144">
        <f t="shared" si="1507"/>
        <v>45072</v>
      </c>
      <c r="AQ913" s="144">
        <f t="shared" si="1507"/>
        <v>45072</v>
      </c>
      <c r="AR913" s="144">
        <f t="shared" si="1507"/>
        <v>45072</v>
      </c>
      <c r="AS913" s="144">
        <f t="shared" si="1507"/>
        <v>45072</v>
      </c>
      <c r="AT913" s="144">
        <f t="shared" si="1507"/>
        <v>45072</v>
      </c>
      <c r="AU913" s="155"/>
      <c r="AV913" s="2">
        <f t="shared" ref="AV913:BG913" si="1508">AV309-AV587-(AV$875*0)+AV726</f>
        <v>45072</v>
      </c>
      <c r="AW913" s="2">
        <f t="shared" si="1508"/>
        <v>45072</v>
      </c>
      <c r="AX913" s="2">
        <f t="shared" si="1508"/>
        <v>45072</v>
      </c>
      <c r="AY913" s="2">
        <f t="shared" si="1508"/>
        <v>45072</v>
      </c>
      <c r="AZ913" s="2">
        <f t="shared" si="1508"/>
        <v>45072</v>
      </c>
      <c r="BA913" s="2">
        <f t="shared" si="1508"/>
        <v>45072</v>
      </c>
      <c r="BB913" s="2">
        <f t="shared" si="1508"/>
        <v>45072</v>
      </c>
      <c r="BC913" s="2">
        <f t="shared" si="1508"/>
        <v>45072</v>
      </c>
      <c r="BD913" s="2">
        <f t="shared" si="1508"/>
        <v>45072</v>
      </c>
      <c r="BE913" s="2">
        <f t="shared" si="1508"/>
        <v>105624.79000000001</v>
      </c>
      <c r="BF913" s="2">
        <f t="shared" si="1508"/>
        <v>166177.58000000002</v>
      </c>
      <c r="BG913" s="2">
        <f t="shared" si="1508"/>
        <v>226730.37000000002</v>
      </c>
    </row>
    <row r="914" spans="1:59" ht="15.75" outlineLevel="1" x14ac:dyDescent="0.25">
      <c r="A914" s="2">
        <f t="shared" si="1480"/>
        <v>28</v>
      </c>
      <c r="B914" s="88" t="str">
        <f t="shared" si="1480"/>
        <v>TXE - TBD34</v>
      </c>
      <c r="C914" s="88" t="str">
        <f t="shared" si="1480"/>
        <v>SPP TXE - 66046</v>
      </c>
      <c r="D914" s="2" t="str">
        <f t="shared" si="1480"/>
        <v>TXE - TBD34.1</v>
      </c>
      <c r="E914" s="161" t="str">
        <f t="shared" si="1480"/>
        <v>SPP TXE - 66046</v>
      </c>
      <c r="H914" s="174">
        <v>0</v>
      </c>
      <c r="I914" s="144">
        <f t="shared" ref="I914:T914" si="1509">I310-I588+I727</f>
        <v>0</v>
      </c>
      <c r="J914" s="144">
        <f t="shared" si="1509"/>
        <v>0</v>
      </c>
      <c r="K914" s="144">
        <f t="shared" si="1509"/>
        <v>0</v>
      </c>
      <c r="L914" s="144">
        <f t="shared" si="1509"/>
        <v>0</v>
      </c>
      <c r="M914" s="144">
        <f t="shared" si="1509"/>
        <v>0</v>
      </c>
      <c r="N914" s="144">
        <f t="shared" si="1509"/>
        <v>0</v>
      </c>
      <c r="O914" s="144">
        <f t="shared" si="1509"/>
        <v>0</v>
      </c>
      <c r="P914" s="144">
        <f t="shared" si="1509"/>
        <v>0</v>
      </c>
      <c r="Q914" s="144">
        <f t="shared" si="1509"/>
        <v>0</v>
      </c>
      <c r="R914" s="144">
        <f t="shared" si="1509"/>
        <v>0</v>
      </c>
      <c r="S914" s="144">
        <f t="shared" si="1509"/>
        <v>0</v>
      </c>
      <c r="T914" s="144">
        <f t="shared" si="1509"/>
        <v>0</v>
      </c>
      <c r="V914" s="144">
        <f t="shared" ref="V914:AG914" si="1510">V310-V588-(V$875*0)+V727</f>
        <v>0</v>
      </c>
      <c r="W914" s="144">
        <f t="shared" si="1510"/>
        <v>0</v>
      </c>
      <c r="X914" s="144">
        <f t="shared" si="1510"/>
        <v>0</v>
      </c>
      <c r="Y914" s="144">
        <f t="shared" si="1510"/>
        <v>0</v>
      </c>
      <c r="Z914" s="144">
        <f t="shared" si="1510"/>
        <v>0</v>
      </c>
      <c r="AA914" s="144">
        <f t="shared" si="1510"/>
        <v>0</v>
      </c>
      <c r="AB914" s="144">
        <f t="shared" si="1510"/>
        <v>0</v>
      </c>
      <c r="AC914" s="144">
        <f t="shared" si="1510"/>
        <v>0</v>
      </c>
      <c r="AD914" s="144">
        <f t="shared" si="1510"/>
        <v>0</v>
      </c>
      <c r="AE914" s="144">
        <f t="shared" si="1510"/>
        <v>0</v>
      </c>
      <c r="AF914" s="144">
        <f t="shared" si="1510"/>
        <v>0</v>
      </c>
      <c r="AG914" s="144">
        <f t="shared" si="1510"/>
        <v>0</v>
      </c>
      <c r="AI914" s="144">
        <f t="shared" ref="AI914:AT914" si="1511">AI310-AI588-(AI$875*0)+AI727</f>
        <v>0</v>
      </c>
      <c r="AJ914" s="144">
        <f t="shared" si="1511"/>
        <v>0</v>
      </c>
      <c r="AK914" s="144">
        <f t="shared" si="1511"/>
        <v>0</v>
      </c>
      <c r="AL914" s="144">
        <f t="shared" si="1511"/>
        <v>30304.67</v>
      </c>
      <c r="AM914" s="144">
        <f t="shared" si="1511"/>
        <v>60609.34</v>
      </c>
      <c r="AN914" s="144">
        <f t="shared" si="1511"/>
        <v>90914.01</v>
      </c>
      <c r="AO914" s="144">
        <f t="shared" si="1511"/>
        <v>90914.01</v>
      </c>
      <c r="AP914" s="144">
        <f t="shared" si="1511"/>
        <v>90914.01</v>
      </c>
      <c r="AQ914" s="144">
        <f t="shared" si="1511"/>
        <v>90914.01</v>
      </c>
      <c r="AR914" s="144">
        <f t="shared" si="1511"/>
        <v>90914.01</v>
      </c>
      <c r="AS914" s="144">
        <f t="shared" si="1511"/>
        <v>90914.01</v>
      </c>
      <c r="AT914" s="144">
        <f t="shared" si="1511"/>
        <v>90914.01</v>
      </c>
      <c r="AU914" s="155"/>
      <c r="AV914" s="2">
        <f t="shared" ref="AV914:BG914" si="1512">AV310-AV588-(AV$875*0)+AV727</f>
        <v>90914.01</v>
      </c>
      <c r="AW914" s="2">
        <f t="shared" si="1512"/>
        <v>90914.01</v>
      </c>
      <c r="AX914" s="2">
        <f t="shared" si="1512"/>
        <v>90914.01</v>
      </c>
      <c r="AY914" s="2">
        <f t="shared" si="1512"/>
        <v>90914.01</v>
      </c>
      <c r="AZ914" s="2">
        <f t="shared" si="1512"/>
        <v>90914.01</v>
      </c>
      <c r="BA914" s="2">
        <f t="shared" si="1512"/>
        <v>90914.01</v>
      </c>
      <c r="BB914" s="2">
        <f t="shared" si="1512"/>
        <v>90914.01</v>
      </c>
      <c r="BC914" s="2">
        <f t="shared" si="1512"/>
        <v>90914.01</v>
      </c>
      <c r="BD914" s="2">
        <f t="shared" si="1512"/>
        <v>90914.01</v>
      </c>
      <c r="BE914" s="2">
        <f t="shared" si="1512"/>
        <v>90914.01</v>
      </c>
      <c r="BF914" s="2">
        <f t="shared" si="1512"/>
        <v>90914.01</v>
      </c>
      <c r="BG914" s="2">
        <f t="shared" si="1512"/>
        <v>90914.01</v>
      </c>
    </row>
    <row r="915" spans="1:59" ht="15.75" outlineLevel="1" x14ac:dyDescent="0.25">
      <c r="A915" s="2">
        <f t="shared" si="1480"/>
        <v>29</v>
      </c>
      <c r="B915" s="88" t="str">
        <f t="shared" si="1480"/>
        <v>TXE - TBD36</v>
      </c>
      <c r="C915" s="88" t="str">
        <f t="shared" si="1480"/>
        <v>SPP TXE - 66001 - 3 road locations</v>
      </c>
      <c r="D915" s="2" t="str">
        <f t="shared" si="1480"/>
        <v>TXE - TBD36.1</v>
      </c>
      <c r="E915" s="161" t="str">
        <f t="shared" si="1480"/>
        <v>SPP TXE - 66001 - 3 road locations</v>
      </c>
      <c r="H915" s="174">
        <v>0</v>
      </c>
      <c r="I915" s="144">
        <f t="shared" ref="I915:T915" si="1513">I311-I589+I728</f>
        <v>0</v>
      </c>
      <c r="J915" s="144">
        <f t="shared" si="1513"/>
        <v>0</v>
      </c>
      <c r="K915" s="144">
        <f t="shared" si="1513"/>
        <v>0</v>
      </c>
      <c r="L915" s="144">
        <f t="shared" si="1513"/>
        <v>0</v>
      </c>
      <c r="M915" s="144">
        <f t="shared" si="1513"/>
        <v>0</v>
      </c>
      <c r="N915" s="144">
        <f t="shared" si="1513"/>
        <v>0</v>
      </c>
      <c r="O915" s="144">
        <f t="shared" si="1513"/>
        <v>0</v>
      </c>
      <c r="P915" s="144">
        <f t="shared" si="1513"/>
        <v>0</v>
      </c>
      <c r="Q915" s="144">
        <f t="shared" si="1513"/>
        <v>0</v>
      </c>
      <c r="R915" s="144">
        <f t="shared" si="1513"/>
        <v>0</v>
      </c>
      <c r="S915" s="144">
        <f t="shared" si="1513"/>
        <v>0</v>
      </c>
      <c r="T915" s="144">
        <f t="shared" si="1513"/>
        <v>0</v>
      </c>
      <c r="V915" s="144">
        <f t="shared" ref="V915:AG915" si="1514">V311-V589-(V$875*0)+V728</f>
        <v>0</v>
      </c>
      <c r="W915" s="144">
        <f t="shared" si="1514"/>
        <v>0</v>
      </c>
      <c r="X915" s="144">
        <f t="shared" si="1514"/>
        <v>0</v>
      </c>
      <c r="Y915" s="144">
        <f t="shared" si="1514"/>
        <v>0</v>
      </c>
      <c r="Z915" s="144">
        <f t="shared" si="1514"/>
        <v>0</v>
      </c>
      <c r="AA915" s="144">
        <f t="shared" si="1514"/>
        <v>0</v>
      </c>
      <c r="AB915" s="144">
        <f t="shared" si="1514"/>
        <v>0</v>
      </c>
      <c r="AC915" s="144">
        <f t="shared" si="1514"/>
        <v>0</v>
      </c>
      <c r="AD915" s="144">
        <f t="shared" si="1514"/>
        <v>0</v>
      </c>
      <c r="AE915" s="144">
        <f t="shared" si="1514"/>
        <v>0</v>
      </c>
      <c r="AF915" s="144">
        <f t="shared" si="1514"/>
        <v>0</v>
      </c>
      <c r="AG915" s="144">
        <f t="shared" si="1514"/>
        <v>0</v>
      </c>
      <c r="AI915" s="144">
        <f t="shared" ref="AI915:AT915" si="1515">AI311-AI589-(AI$875*0)+AI728</f>
        <v>0</v>
      </c>
      <c r="AJ915" s="144">
        <f t="shared" si="1515"/>
        <v>0</v>
      </c>
      <c r="AK915" s="144">
        <f t="shared" si="1515"/>
        <v>0</v>
      </c>
      <c r="AL915" s="144">
        <f t="shared" si="1515"/>
        <v>16213.67</v>
      </c>
      <c r="AM915" s="144">
        <f t="shared" si="1515"/>
        <v>32427.34</v>
      </c>
      <c r="AN915" s="144">
        <f t="shared" si="1515"/>
        <v>48641.01</v>
      </c>
      <c r="AO915" s="144">
        <f t="shared" si="1515"/>
        <v>48641.01</v>
      </c>
      <c r="AP915" s="144">
        <f t="shared" si="1515"/>
        <v>48641.01</v>
      </c>
      <c r="AQ915" s="144">
        <f t="shared" si="1515"/>
        <v>48641.01</v>
      </c>
      <c r="AR915" s="144">
        <f t="shared" si="1515"/>
        <v>48641.01</v>
      </c>
      <c r="AS915" s="144">
        <f t="shared" si="1515"/>
        <v>48641.01</v>
      </c>
      <c r="AT915" s="144">
        <f t="shared" si="1515"/>
        <v>48641.01</v>
      </c>
      <c r="AU915" s="155"/>
      <c r="AV915" s="2">
        <f t="shared" ref="AV915:BG915" si="1516">AV311-AV589-(AV$875*0)+AV728</f>
        <v>48641.01</v>
      </c>
      <c r="AW915" s="2">
        <f t="shared" si="1516"/>
        <v>48641.01</v>
      </c>
      <c r="AX915" s="2">
        <f t="shared" si="1516"/>
        <v>48641.01</v>
      </c>
      <c r="AY915" s="2">
        <f t="shared" si="1516"/>
        <v>48641.01</v>
      </c>
      <c r="AZ915" s="2">
        <f t="shared" si="1516"/>
        <v>48641.01</v>
      </c>
      <c r="BA915" s="2">
        <f t="shared" si="1516"/>
        <v>48641.01</v>
      </c>
      <c r="BB915" s="2">
        <f t="shared" si="1516"/>
        <v>48641.01</v>
      </c>
      <c r="BC915" s="2">
        <f t="shared" si="1516"/>
        <v>48641.01</v>
      </c>
      <c r="BD915" s="2">
        <f t="shared" si="1516"/>
        <v>48641.01</v>
      </c>
      <c r="BE915" s="2">
        <f t="shared" si="1516"/>
        <v>116252.26000000001</v>
      </c>
      <c r="BF915" s="2">
        <f t="shared" si="1516"/>
        <v>183863.51</v>
      </c>
      <c r="BG915" s="2">
        <f t="shared" si="1516"/>
        <v>251474.76</v>
      </c>
    </row>
    <row r="916" spans="1:59" ht="15.75" hidden="1" outlineLevel="1" x14ac:dyDescent="0.25">
      <c r="A916" s="2">
        <f t="shared" si="1480"/>
        <v>30</v>
      </c>
      <c r="B916" s="88">
        <f t="shared" si="1480"/>
        <v>0</v>
      </c>
      <c r="C916" s="88">
        <f t="shared" si="1480"/>
        <v>0</v>
      </c>
      <c r="D916" s="2">
        <f t="shared" si="1480"/>
        <v>0</v>
      </c>
      <c r="E916" s="161">
        <f t="shared" si="1480"/>
        <v>0</v>
      </c>
      <c r="H916" s="174">
        <v>0</v>
      </c>
      <c r="I916" s="144">
        <f t="shared" ref="I916:T916" si="1517">I312-I590+I729</f>
        <v>0</v>
      </c>
      <c r="J916" s="144">
        <f t="shared" si="1517"/>
        <v>0</v>
      </c>
      <c r="K916" s="144">
        <f t="shared" si="1517"/>
        <v>0</v>
      </c>
      <c r="L916" s="144">
        <f t="shared" si="1517"/>
        <v>0</v>
      </c>
      <c r="M916" s="144">
        <f t="shared" si="1517"/>
        <v>0</v>
      </c>
      <c r="N916" s="144">
        <f t="shared" si="1517"/>
        <v>0</v>
      </c>
      <c r="O916" s="144">
        <f t="shared" si="1517"/>
        <v>0</v>
      </c>
      <c r="P916" s="144">
        <f t="shared" si="1517"/>
        <v>0</v>
      </c>
      <c r="Q916" s="144">
        <f t="shared" si="1517"/>
        <v>0</v>
      </c>
      <c r="R916" s="144">
        <f t="shared" si="1517"/>
        <v>0</v>
      </c>
      <c r="S916" s="144">
        <f t="shared" si="1517"/>
        <v>0</v>
      </c>
      <c r="T916" s="144">
        <f t="shared" si="1517"/>
        <v>0</v>
      </c>
      <c r="V916" s="144">
        <f t="shared" ref="V916:AG916" si="1518">V312-V590-(V$875*0)+V729</f>
        <v>0</v>
      </c>
      <c r="W916" s="144">
        <f t="shared" si="1518"/>
        <v>0</v>
      </c>
      <c r="X916" s="144">
        <f t="shared" si="1518"/>
        <v>0</v>
      </c>
      <c r="Y916" s="144">
        <f t="shared" si="1518"/>
        <v>0</v>
      </c>
      <c r="Z916" s="144">
        <f t="shared" si="1518"/>
        <v>0</v>
      </c>
      <c r="AA916" s="144">
        <f t="shared" si="1518"/>
        <v>0</v>
      </c>
      <c r="AB916" s="144">
        <f t="shared" si="1518"/>
        <v>0</v>
      </c>
      <c r="AC916" s="144">
        <f t="shared" si="1518"/>
        <v>0</v>
      </c>
      <c r="AD916" s="144">
        <f t="shared" si="1518"/>
        <v>0</v>
      </c>
      <c r="AE916" s="144">
        <f t="shared" si="1518"/>
        <v>0</v>
      </c>
      <c r="AF916" s="144">
        <f t="shared" si="1518"/>
        <v>0</v>
      </c>
      <c r="AG916" s="144">
        <f t="shared" si="1518"/>
        <v>0</v>
      </c>
      <c r="AI916" s="144">
        <f t="shared" ref="AI916:AT916" si="1519">AI312-AI590-(AI$875*0)+AI729</f>
        <v>0</v>
      </c>
      <c r="AJ916" s="144">
        <f t="shared" si="1519"/>
        <v>0</v>
      </c>
      <c r="AK916" s="144">
        <f t="shared" si="1519"/>
        <v>0</v>
      </c>
      <c r="AL916" s="144">
        <f t="shared" si="1519"/>
        <v>0</v>
      </c>
      <c r="AM916" s="144">
        <f t="shared" si="1519"/>
        <v>0</v>
      </c>
      <c r="AN916" s="144">
        <f t="shared" si="1519"/>
        <v>0</v>
      </c>
      <c r="AO916" s="144">
        <f t="shared" si="1519"/>
        <v>0</v>
      </c>
      <c r="AP916" s="144">
        <f t="shared" si="1519"/>
        <v>0</v>
      </c>
      <c r="AQ916" s="144">
        <f t="shared" si="1519"/>
        <v>0</v>
      </c>
      <c r="AR916" s="144">
        <f t="shared" si="1519"/>
        <v>0</v>
      </c>
      <c r="AS916" s="144">
        <f t="shared" si="1519"/>
        <v>0</v>
      </c>
      <c r="AT916" s="144">
        <f t="shared" si="1519"/>
        <v>0</v>
      </c>
      <c r="AU916" s="155"/>
      <c r="AV916" s="2">
        <f t="shared" ref="AV916:BG916" si="1520">AV312-AV590-(AV$875*0)+AV729</f>
        <v>0</v>
      </c>
      <c r="AW916" s="2">
        <f t="shared" si="1520"/>
        <v>0</v>
      </c>
      <c r="AX916" s="2">
        <f t="shared" si="1520"/>
        <v>0</v>
      </c>
      <c r="AY916" s="2">
        <f t="shared" si="1520"/>
        <v>0</v>
      </c>
      <c r="AZ916" s="2">
        <f t="shared" si="1520"/>
        <v>0</v>
      </c>
      <c r="BA916" s="2">
        <f t="shared" si="1520"/>
        <v>0</v>
      </c>
      <c r="BB916" s="2">
        <f t="shared" si="1520"/>
        <v>0</v>
      </c>
      <c r="BC916" s="2">
        <f t="shared" si="1520"/>
        <v>0</v>
      </c>
      <c r="BD916" s="2">
        <f t="shared" si="1520"/>
        <v>0</v>
      </c>
      <c r="BE916" s="2">
        <f t="shared" si="1520"/>
        <v>0</v>
      </c>
      <c r="BF916" s="2">
        <f t="shared" si="1520"/>
        <v>0</v>
      </c>
      <c r="BG916" s="2">
        <f t="shared" si="1520"/>
        <v>0</v>
      </c>
    </row>
    <row r="917" spans="1:59" ht="15.75" hidden="1" outlineLevel="1" x14ac:dyDescent="0.25">
      <c r="A917" s="2">
        <f t="shared" ref="A917:E926" si="1521">A35</f>
        <v>31</v>
      </c>
      <c r="B917" s="88">
        <f t="shared" si="1521"/>
        <v>0</v>
      </c>
      <c r="C917" s="88">
        <f t="shared" si="1521"/>
        <v>0</v>
      </c>
      <c r="D917" s="2">
        <f t="shared" si="1521"/>
        <v>0</v>
      </c>
      <c r="E917" s="161">
        <f t="shared" si="1521"/>
        <v>0</v>
      </c>
      <c r="H917" s="174">
        <v>0</v>
      </c>
      <c r="I917" s="144">
        <f t="shared" ref="I917:T917" si="1522">I313-I591+I730</f>
        <v>0</v>
      </c>
      <c r="J917" s="144">
        <f t="shared" si="1522"/>
        <v>0</v>
      </c>
      <c r="K917" s="144">
        <f t="shared" si="1522"/>
        <v>0</v>
      </c>
      <c r="L917" s="144">
        <f t="shared" si="1522"/>
        <v>0</v>
      </c>
      <c r="M917" s="144">
        <f t="shared" si="1522"/>
        <v>0</v>
      </c>
      <c r="N917" s="144">
        <f t="shared" si="1522"/>
        <v>0</v>
      </c>
      <c r="O917" s="144">
        <f t="shared" si="1522"/>
        <v>0</v>
      </c>
      <c r="P917" s="144">
        <f t="shared" si="1522"/>
        <v>0</v>
      </c>
      <c r="Q917" s="144">
        <f t="shared" si="1522"/>
        <v>0</v>
      </c>
      <c r="R917" s="144">
        <f t="shared" si="1522"/>
        <v>0</v>
      </c>
      <c r="S917" s="144">
        <f t="shared" si="1522"/>
        <v>0</v>
      </c>
      <c r="T917" s="144">
        <f t="shared" si="1522"/>
        <v>0</v>
      </c>
      <c r="V917" s="144">
        <f t="shared" ref="V917:AG917" si="1523">V313-V591-(V$875*0)+V730</f>
        <v>0</v>
      </c>
      <c r="W917" s="144">
        <f t="shared" si="1523"/>
        <v>0</v>
      </c>
      <c r="X917" s="144">
        <f t="shared" si="1523"/>
        <v>0</v>
      </c>
      <c r="Y917" s="144">
        <f t="shared" si="1523"/>
        <v>0</v>
      </c>
      <c r="Z917" s="144">
        <f t="shared" si="1523"/>
        <v>0</v>
      </c>
      <c r="AA917" s="144">
        <f t="shared" si="1523"/>
        <v>0</v>
      </c>
      <c r="AB917" s="144">
        <f t="shared" si="1523"/>
        <v>0</v>
      </c>
      <c r="AC917" s="144">
        <f t="shared" si="1523"/>
        <v>0</v>
      </c>
      <c r="AD917" s="144">
        <f t="shared" si="1523"/>
        <v>0</v>
      </c>
      <c r="AE917" s="144">
        <f t="shared" si="1523"/>
        <v>0</v>
      </c>
      <c r="AF917" s="144">
        <f t="shared" si="1523"/>
        <v>0</v>
      </c>
      <c r="AG917" s="144">
        <f t="shared" si="1523"/>
        <v>0</v>
      </c>
      <c r="AI917" s="144">
        <f t="shared" ref="AI917:AT917" si="1524">AI313-AI591-(AI$875*0)+AI730</f>
        <v>0</v>
      </c>
      <c r="AJ917" s="144">
        <f t="shared" si="1524"/>
        <v>0</v>
      </c>
      <c r="AK917" s="144">
        <f t="shared" si="1524"/>
        <v>0</v>
      </c>
      <c r="AL917" s="144">
        <f t="shared" si="1524"/>
        <v>0</v>
      </c>
      <c r="AM917" s="144">
        <f t="shared" si="1524"/>
        <v>0</v>
      </c>
      <c r="AN917" s="144">
        <f t="shared" si="1524"/>
        <v>0</v>
      </c>
      <c r="AO917" s="144">
        <f t="shared" si="1524"/>
        <v>0</v>
      </c>
      <c r="AP917" s="144">
        <f t="shared" si="1524"/>
        <v>0</v>
      </c>
      <c r="AQ917" s="144">
        <f t="shared" si="1524"/>
        <v>0</v>
      </c>
      <c r="AR917" s="144">
        <f t="shared" si="1524"/>
        <v>0</v>
      </c>
      <c r="AS917" s="144">
        <f t="shared" si="1524"/>
        <v>0</v>
      </c>
      <c r="AT917" s="144">
        <f t="shared" si="1524"/>
        <v>0</v>
      </c>
      <c r="AU917" s="155"/>
      <c r="AV917" s="2">
        <f t="shared" ref="AV917:BG917" si="1525">AV313-AV591-(AV$875*0)+AV730</f>
        <v>0</v>
      </c>
      <c r="AW917" s="2">
        <f t="shared" si="1525"/>
        <v>0</v>
      </c>
      <c r="AX917" s="2">
        <f t="shared" si="1525"/>
        <v>0</v>
      </c>
      <c r="AY917" s="2">
        <f t="shared" si="1525"/>
        <v>0</v>
      </c>
      <c r="AZ917" s="2">
        <f t="shared" si="1525"/>
        <v>0</v>
      </c>
      <c r="BA917" s="2">
        <f t="shared" si="1525"/>
        <v>0</v>
      </c>
      <c r="BB917" s="2">
        <f t="shared" si="1525"/>
        <v>0</v>
      </c>
      <c r="BC917" s="2">
        <f t="shared" si="1525"/>
        <v>0</v>
      </c>
      <c r="BD917" s="2">
        <f t="shared" si="1525"/>
        <v>0</v>
      </c>
      <c r="BE917" s="2">
        <f t="shared" si="1525"/>
        <v>0</v>
      </c>
      <c r="BF917" s="2">
        <f t="shared" si="1525"/>
        <v>0</v>
      </c>
      <c r="BG917" s="2">
        <f t="shared" si="1525"/>
        <v>0</v>
      </c>
    </row>
    <row r="918" spans="1:59" ht="15.75" hidden="1" outlineLevel="1" x14ac:dyDescent="0.25">
      <c r="A918" s="2">
        <f t="shared" si="1521"/>
        <v>32</v>
      </c>
      <c r="B918" s="88">
        <f t="shared" si="1521"/>
        <v>0</v>
      </c>
      <c r="C918" s="88">
        <f t="shared" si="1521"/>
        <v>0</v>
      </c>
      <c r="D918" s="2">
        <f t="shared" si="1521"/>
        <v>0</v>
      </c>
      <c r="E918" s="161">
        <f t="shared" si="1521"/>
        <v>0</v>
      </c>
      <c r="H918" s="174">
        <v>0</v>
      </c>
      <c r="I918" s="144">
        <f t="shared" ref="I918:T918" si="1526">I314-I592+I731</f>
        <v>0</v>
      </c>
      <c r="J918" s="144">
        <f t="shared" si="1526"/>
        <v>0</v>
      </c>
      <c r="K918" s="144">
        <f t="shared" si="1526"/>
        <v>0</v>
      </c>
      <c r="L918" s="144">
        <f t="shared" si="1526"/>
        <v>0</v>
      </c>
      <c r="M918" s="144">
        <f t="shared" si="1526"/>
        <v>0</v>
      </c>
      <c r="N918" s="144">
        <f t="shared" si="1526"/>
        <v>0</v>
      </c>
      <c r="O918" s="144">
        <f t="shared" si="1526"/>
        <v>0</v>
      </c>
      <c r="P918" s="144">
        <f t="shared" si="1526"/>
        <v>0</v>
      </c>
      <c r="Q918" s="144">
        <f t="shared" si="1526"/>
        <v>0</v>
      </c>
      <c r="R918" s="144">
        <f t="shared" si="1526"/>
        <v>0</v>
      </c>
      <c r="S918" s="144">
        <f t="shared" si="1526"/>
        <v>0</v>
      </c>
      <c r="T918" s="144">
        <f t="shared" si="1526"/>
        <v>0</v>
      </c>
      <c r="V918" s="144">
        <f t="shared" ref="V918:AG918" si="1527">V314-V592-(V$875*0)+V731</f>
        <v>0</v>
      </c>
      <c r="W918" s="144">
        <f t="shared" si="1527"/>
        <v>0</v>
      </c>
      <c r="X918" s="144">
        <f t="shared" si="1527"/>
        <v>0</v>
      </c>
      <c r="Y918" s="144">
        <f t="shared" si="1527"/>
        <v>0</v>
      </c>
      <c r="Z918" s="144">
        <f t="shared" si="1527"/>
        <v>0</v>
      </c>
      <c r="AA918" s="144">
        <f t="shared" si="1527"/>
        <v>0</v>
      </c>
      <c r="AB918" s="144">
        <f t="shared" si="1527"/>
        <v>0</v>
      </c>
      <c r="AC918" s="144">
        <f t="shared" si="1527"/>
        <v>0</v>
      </c>
      <c r="AD918" s="144">
        <f t="shared" si="1527"/>
        <v>0</v>
      </c>
      <c r="AE918" s="144">
        <f t="shared" si="1527"/>
        <v>0</v>
      </c>
      <c r="AF918" s="144">
        <f t="shared" si="1527"/>
        <v>0</v>
      </c>
      <c r="AG918" s="144">
        <f t="shared" si="1527"/>
        <v>0</v>
      </c>
      <c r="AI918" s="144">
        <f t="shared" ref="AI918:AT918" si="1528">AI314-AI592-(AI$875*0)+AI731</f>
        <v>0</v>
      </c>
      <c r="AJ918" s="144">
        <f t="shared" si="1528"/>
        <v>0</v>
      </c>
      <c r="AK918" s="144">
        <f t="shared" si="1528"/>
        <v>0</v>
      </c>
      <c r="AL918" s="144">
        <f t="shared" si="1528"/>
        <v>0</v>
      </c>
      <c r="AM918" s="144">
        <f t="shared" si="1528"/>
        <v>0</v>
      </c>
      <c r="AN918" s="144">
        <f t="shared" si="1528"/>
        <v>0</v>
      </c>
      <c r="AO918" s="144">
        <f t="shared" si="1528"/>
        <v>0</v>
      </c>
      <c r="AP918" s="144">
        <f t="shared" si="1528"/>
        <v>0</v>
      </c>
      <c r="AQ918" s="144">
        <f t="shared" si="1528"/>
        <v>0</v>
      </c>
      <c r="AR918" s="144">
        <f t="shared" si="1528"/>
        <v>0</v>
      </c>
      <c r="AS918" s="144">
        <f t="shared" si="1528"/>
        <v>0</v>
      </c>
      <c r="AT918" s="144">
        <f t="shared" si="1528"/>
        <v>0</v>
      </c>
      <c r="AU918" s="155"/>
      <c r="AV918" s="2">
        <f t="shared" ref="AV918:BG918" si="1529">AV314-AV592-(AV$875*0)+AV731</f>
        <v>0</v>
      </c>
      <c r="AW918" s="2">
        <f t="shared" si="1529"/>
        <v>0</v>
      </c>
      <c r="AX918" s="2">
        <f t="shared" si="1529"/>
        <v>0</v>
      </c>
      <c r="AY918" s="2">
        <f t="shared" si="1529"/>
        <v>0</v>
      </c>
      <c r="AZ918" s="2">
        <f t="shared" si="1529"/>
        <v>0</v>
      </c>
      <c r="BA918" s="2">
        <f t="shared" si="1529"/>
        <v>0</v>
      </c>
      <c r="BB918" s="2">
        <f t="shared" si="1529"/>
        <v>0</v>
      </c>
      <c r="BC918" s="2">
        <f t="shared" si="1529"/>
        <v>0</v>
      </c>
      <c r="BD918" s="2">
        <f t="shared" si="1529"/>
        <v>0</v>
      </c>
      <c r="BE918" s="2">
        <f t="shared" si="1529"/>
        <v>0</v>
      </c>
      <c r="BF918" s="2">
        <f t="shared" si="1529"/>
        <v>0</v>
      </c>
      <c r="BG918" s="2">
        <f t="shared" si="1529"/>
        <v>0</v>
      </c>
    </row>
    <row r="919" spans="1:59" ht="15.75" hidden="1" outlineLevel="1" x14ac:dyDescent="0.25">
      <c r="A919" s="2">
        <f t="shared" si="1521"/>
        <v>33</v>
      </c>
      <c r="B919" s="88">
        <f t="shared" si="1521"/>
        <v>0</v>
      </c>
      <c r="C919" s="88">
        <f t="shared" si="1521"/>
        <v>0</v>
      </c>
      <c r="D919" s="2">
        <f t="shared" si="1521"/>
        <v>0</v>
      </c>
      <c r="E919" s="161">
        <f t="shared" si="1521"/>
        <v>0</v>
      </c>
      <c r="H919" s="174">
        <v>0</v>
      </c>
      <c r="I919" s="144">
        <f t="shared" ref="I919:T919" si="1530">I315-I593+I732</f>
        <v>0</v>
      </c>
      <c r="J919" s="144">
        <f t="shared" si="1530"/>
        <v>0</v>
      </c>
      <c r="K919" s="144">
        <f t="shared" si="1530"/>
        <v>0</v>
      </c>
      <c r="L919" s="144">
        <f t="shared" si="1530"/>
        <v>0</v>
      </c>
      <c r="M919" s="144">
        <f t="shared" si="1530"/>
        <v>0</v>
      </c>
      <c r="N919" s="144">
        <f t="shared" si="1530"/>
        <v>0</v>
      </c>
      <c r="O919" s="144">
        <f t="shared" si="1530"/>
        <v>0</v>
      </c>
      <c r="P919" s="144">
        <f t="shared" si="1530"/>
        <v>0</v>
      </c>
      <c r="Q919" s="144">
        <f t="shared" si="1530"/>
        <v>0</v>
      </c>
      <c r="R919" s="144">
        <f t="shared" si="1530"/>
        <v>0</v>
      </c>
      <c r="S919" s="144">
        <f t="shared" si="1530"/>
        <v>0</v>
      </c>
      <c r="T919" s="144">
        <f t="shared" si="1530"/>
        <v>0</v>
      </c>
      <c r="V919" s="144">
        <f t="shared" ref="V919:AG919" si="1531">V315-V593-(V$875*0)+V732</f>
        <v>0</v>
      </c>
      <c r="W919" s="144">
        <f t="shared" si="1531"/>
        <v>0</v>
      </c>
      <c r="X919" s="144">
        <f t="shared" si="1531"/>
        <v>0</v>
      </c>
      <c r="Y919" s="144">
        <f t="shared" si="1531"/>
        <v>0</v>
      </c>
      <c r="Z919" s="144">
        <f t="shared" si="1531"/>
        <v>0</v>
      </c>
      <c r="AA919" s="144">
        <f t="shared" si="1531"/>
        <v>0</v>
      </c>
      <c r="AB919" s="144">
        <f t="shared" si="1531"/>
        <v>0</v>
      </c>
      <c r="AC919" s="144">
        <f t="shared" si="1531"/>
        <v>0</v>
      </c>
      <c r="AD919" s="144">
        <f t="shared" si="1531"/>
        <v>0</v>
      </c>
      <c r="AE919" s="144">
        <f t="shared" si="1531"/>
        <v>0</v>
      </c>
      <c r="AF919" s="144">
        <f t="shared" si="1531"/>
        <v>0</v>
      </c>
      <c r="AG919" s="144">
        <f t="shared" si="1531"/>
        <v>0</v>
      </c>
      <c r="AI919" s="144">
        <f t="shared" ref="AI919:AT919" si="1532">AI315-AI593-(AI$875*0)+AI732</f>
        <v>0</v>
      </c>
      <c r="AJ919" s="144">
        <f t="shared" si="1532"/>
        <v>0</v>
      </c>
      <c r="AK919" s="144">
        <f t="shared" si="1532"/>
        <v>0</v>
      </c>
      <c r="AL919" s="144">
        <f t="shared" si="1532"/>
        <v>0</v>
      </c>
      <c r="AM919" s="144">
        <f t="shared" si="1532"/>
        <v>0</v>
      </c>
      <c r="AN919" s="144">
        <f t="shared" si="1532"/>
        <v>0</v>
      </c>
      <c r="AO919" s="144">
        <f t="shared" si="1532"/>
        <v>0</v>
      </c>
      <c r="AP919" s="144">
        <f t="shared" si="1532"/>
        <v>0</v>
      </c>
      <c r="AQ919" s="144">
        <f t="shared" si="1532"/>
        <v>0</v>
      </c>
      <c r="AR919" s="144">
        <f t="shared" si="1532"/>
        <v>0</v>
      </c>
      <c r="AS919" s="144">
        <f t="shared" si="1532"/>
        <v>0</v>
      </c>
      <c r="AT919" s="144">
        <f t="shared" si="1532"/>
        <v>0</v>
      </c>
      <c r="AU919" s="155"/>
      <c r="AV919" s="2">
        <f t="shared" ref="AV919:BG919" si="1533">AV315-AV593-(AV$875*0)+AV732</f>
        <v>0</v>
      </c>
      <c r="AW919" s="2">
        <f t="shared" si="1533"/>
        <v>0</v>
      </c>
      <c r="AX919" s="2">
        <f t="shared" si="1533"/>
        <v>0</v>
      </c>
      <c r="AY919" s="2">
        <f t="shared" si="1533"/>
        <v>0</v>
      </c>
      <c r="AZ919" s="2">
        <f t="shared" si="1533"/>
        <v>0</v>
      </c>
      <c r="BA919" s="2">
        <f t="shared" si="1533"/>
        <v>0</v>
      </c>
      <c r="BB919" s="2">
        <f t="shared" si="1533"/>
        <v>0</v>
      </c>
      <c r="BC919" s="2">
        <f t="shared" si="1533"/>
        <v>0</v>
      </c>
      <c r="BD919" s="2">
        <f t="shared" si="1533"/>
        <v>0</v>
      </c>
      <c r="BE919" s="2">
        <f t="shared" si="1533"/>
        <v>0</v>
      </c>
      <c r="BF919" s="2">
        <f t="shared" si="1533"/>
        <v>0</v>
      </c>
      <c r="BG919" s="2">
        <f t="shared" si="1533"/>
        <v>0</v>
      </c>
    </row>
    <row r="920" spans="1:59" ht="15.75" hidden="1" outlineLevel="1" x14ac:dyDescent="0.25">
      <c r="A920" s="2">
        <f t="shared" si="1521"/>
        <v>34</v>
      </c>
      <c r="B920" s="88">
        <f t="shared" si="1521"/>
        <v>0</v>
      </c>
      <c r="C920" s="88">
        <f t="shared" si="1521"/>
        <v>0</v>
      </c>
      <c r="D920" s="2">
        <f t="shared" si="1521"/>
        <v>0</v>
      </c>
      <c r="E920" s="161">
        <f t="shared" si="1521"/>
        <v>0</v>
      </c>
      <c r="H920" s="174">
        <v>0</v>
      </c>
      <c r="I920" s="144">
        <f t="shared" ref="I920:T920" si="1534">I316-I594+I733</f>
        <v>0</v>
      </c>
      <c r="J920" s="144">
        <f t="shared" si="1534"/>
        <v>0</v>
      </c>
      <c r="K920" s="144">
        <f t="shared" si="1534"/>
        <v>0</v>
      </c>
      <c r="L920" s="144">
        <f t="shared" si="1534"/>
        <v>0</v>
      </c>
      <c r="M920" s="144">
        <f t="shared" si="1534"/>
        <v>0</v>
      </c>
      <c r="N920" s="144">
        <f t="shared" si="1534"/>
        <v>0</v>
      </c>
      <c r="O920" s="144">
        <f t="shared" si="1534"/>
        <v>0</v>
      </c>
      <c r="P920" s="144">
        <f t="shared" si="1534"/>
        <v>0</v>
      </c>
      <c r="Q920" s="144">
        <f t="shared" si="1534"/>
        <v>0</v>
      </c>
      <c r="R920" s="144">
        <f t="shared" si="1534"/>
        <v>0</v>
      </c>
      <c r="S920" s="144">
        <f t="shared" si="1534"/>
        <v>0</v>
      </c>
      <c r="T920" s="144">
        <f t="shared" si="1534"/>
        <v>0</v>
      </c>
      <c r="V920" s="144">
        <f t="shared" ref="V920:AG920" si="1535">V316-V594-(V$875*0)+V733</f>
        <v>0</v>
      </c>
      <c r="W920" s="144">
        <f t="shared" si="1535"/>
        <v>0</v>
      </c>
      <c r="X920" s="144">
        <f t="shared" si="1535"/>
        <v>0</v>
      </c>
      <c r="Y920" s="144">
        <f t="shared" si="1535"/>
        <v>0</v>
      </c>
      <c r="Z920" s="144">
        <f t="shared" si="1535"/>
        <v>0</v>
      </c>
      <c r="AA920" s="144">
        <f t="shared" si="1535"/>
        <v>0</v>
      </c>
      <c r="AB920" s="144">
        <f t="shared" si="1535"/>
        <v>0</v>
      </c>
      <c r="AC920" s="144">
        <f t="shared" si="1535"/>
        <v>0</v>
      </c>
      <c r="AD920" s="144">
        <f t="shared" si="1535"/>
        <v>0</v>
      </c>
      <c r="AE920" s="144">
        <f t="shared" si="1535"/>
        <v>0</v>
      </c>
      <c r="AF920" s="144">
        <f t="shared" si="1535"/>
        <v>0</v>
      </c>
      <c r="AG920" s="144">
        <f t="shared" si="1535"/>
        <v>0</v>
      </c>
      <c r="AI920" s="144">
        <f t="shared" ref="AI920:AT920" si="1536">AI316-AI594-(AI$875*0)+AI733</f>
        <v>0</v>
      </c>
      <c r="AJ920" s="144">
        <f t="shared" si="1536"/>
        <v>0</v>
      </c>
      <c r="AK920" s="144">
        <f t="shared" si="1536"/>
        <v>0</v>
      </c>
      <c r="AL920" s="144">
        <f t="shared" si="1536"/>
        <v>0</v>
      </c>
      <c r="AM920" s="144">
        <f t="shared" si="1536"/>
        <v>0</v>
      </c>
      <c r="AN920" s="144">
        <f t="shared" si="1536"/>
        <v>0</v>
      </c>
      <c r="AO920" s="144">
        <f t="shared" si="1536"/>
        <v>0</v>
      </c>
      <c r="AP920" s="144">
        <f t="shared" si="1536"/>
        <v>0</v>
      </c>
      <c r="AQ920" s="144">
        <f t="shared" si="1536"/>
        <v>0</v>
      </c>
      <c r="AR920" s="144">
        <f t="shared" si="1536"/>
        <v>0</v>
      </c>
      <c r="AS920" s="144">
        <f t="shared" si="1536"/>
        <v>0</v>
      </c>
      <c r="AT920" s="144">
        <f t="shared" si="1536"/>
        <v>0</v>
      </c>
      <c r="AU920" s="155"/>
      <c r="AV920" s="2">
        <f t="shared" ref="AV920:BG920" si="1537">AV316-AV594-(AV$875*0)+AV733</f>
        <v>0</v>
      </c>
      <c r="AW920" s="2">
        <f t="shared" si="1537"/>
        <v>0</v>
      </c>
      <c r="AX920" s="2">
        <f t="shared" si="1537"/>
        <v>0</v>
      </c>
      <c r="AY920" s="2">
        <f t="shared" si="1537"/>
        <v>0</v>
      </c>
      <c r="AZ920" s="2">
        <f t="shared" si="1537"/>
        <v>0</v>
      </c>
      <c r="BA920" s="2">
        <f t="shared" si="1537"/>
        <v>0</v>
      </c>
      <c r="BB920" s="2">
        <f t="shared" si="1537"/>
        <v>0</v>
      </c>
      <c r="BC920" s="2">
        <f t="shared" si="1537"/>
        <v>0</v>
      </c>
      <c r="BD920" s="2">
        <f t="shared" si="1537"/>
        <v>0</v>
      </c>
      <c r="BE920" s="2">
        <f t="shared" si="1537"/>
        <v>0</v>
      </c>
      <c r="BF920" s="2">
        <f t="shared" si="1537"/>
        <v>0</v>
      </c>
      <c r="BG920" s="2">
        <f t="shared" si="1537"/>
        <v>0</v>
      </c>
    </row>
    <row r="921" spans="1:59" ht="15.75" hidden="1" outlineLevel="1" x14ac:dyDescent="0.25">
      <c r="A921" s="2">
        <f t="shared" si="1521"/>
        <v>35</v>
      </c>
      <c r="B921" s="88">
        <f t="shared" si="1521"/>
        <v>0</v>
      </c>
      <c r="C921" s="88">
        <f t="shared" si="1521"/>
        <v>0</v>
      </c>
      <c r="D921" s="2">
        <f t="shared" si="1521"/>
        <v>0</v>
      </c>
      <c r="E921" s="161">
        <f t="shared" si="1521"/>
        <v>0</v>
      </c>
      <c r="H921" s="174">
        <v>0</v>
      </c>
      <c r="I921" s="144">
        <f t="shared" ref="I921:T921" si="1538">I317-I595+I734</f>
        <v>0</v>
      </c>
      <c r="J921" s="144">
        <f t="shared" si="1538"/>
        <v>0</v>
      </c>
      <c r="K921" s="144">
        <f t="shared" si="1538"/>
        <v>0</v>
      </c>
      <c r="L921" s="144">
        <f t="shared" si="1538"/>
        <v>0</v>
      </c>
      <c r="M921" s="144">
        <f t="shared" si="1538"/>
        <v>0</v>
      </c>
      <c r="N921" s="144">
        <f t="shared" si="1538"/>
        <v>0</v>
      </c>
      <c r="O921" s="144">
        <f t="shared" si="1538"/>
        <v>0</v>
      </c>
      <c r="P921" s="144">
        <f t="shared" si="1538"/>
        <v>0</v>
      </c>
      <c r="Q921" s="144">
        <f t="shared" si="1538"/>
        <v>0</v>
      </c>
      <c r="R921" s="144">
        <f t="shared" si="1538"/>
        <v>0</v>
      </c>
      <c r="S921" s="144">
        <f t="shared" si="1538"/>
        <v>0</v>
      </c>
      <c r="T921" s="144">
        <f t="shared" si="1538"/>
        <v>0</v>
      </c>
      <c r="V921" s="144">
        <f t="shared" ref="V921:AG921" si="1539">V317-V595-(V$875*0)+V734</f>
        <v>0</v>
      </c>
      <c r="W921" s="144">
        <f t="shared" si="1539"/>
        <v>0</v>
      </c>
      <c r="X921" s="144">
        <f t="shared" si="1539"/>
        <v>0</v>
      </c>
      <c r="Y921" s="144">
        <f t="shared" si="1539"/>
        <v>0</v>
      </c>
      <c r="Z921" s="144">
        <f t="shared" si="1539"/>
        <v>0</v>
      </c>
      <c r="AA921" s="144">
        <f t="shared" si="1539"/>
        <v>0</v>
      </c>
      <c r="AB921" s="144">
        <f t="shared" si="1539"/>
        <v>0</v>
      </c>
      <c r="AC921" s="144">
        <f t="shared" si="1539"/>
        <v>0</v>
      </c>
      <c r="AD921" s="144">
        <f t="shared" si="1539"/>
        <v>0</v>
      </c>
      <c r="AE921" s="144">
        <f t="shared" si="1539"/>
        <v>0</v>
      </c>
      <c r="AF921" s="144">
        <f t="shared" si="1539"/>
        <v>0</v>
      </c>
      <c r="AG921" s="144">
        <f t="shared" si="1539"/>
        <v>0</v>
      </c>
      <c r="AI921" s="144">
        <f t="shared" ref="AI921:AT921" si="1540">AI317-AI595-(AI$875*0)+AI734</f>
        <v>0</v>
      </c>
      <c r="AJ921" s="144">
        <f t="shared" si="1540"/>
        <v>0</v>
      </c>
      <c r="AK921" s="144">
        <f t="shared" si="1540"/>
        <v>0</v>
      </c>
      <c r="AL921" s="144">
        <f t="shared" si="1540"/>
        <v>0</v>
      </c>
      <c r="AM921" s="144">
        <f t="shared" si="1540"/>
        <v>0</v>
      </c>
      <c r="AN921" s="144">
        <f t="shared" si="1540"/>
        <v>0</v>
      </c>
      <c r="AO921" s="144">
        <f t="shared" si="1540"/>
        <v>0</v>
      </c>
      <c r="AP921" s="144">
        <f t="shared" si="1540"/>
        <v>0</v>
      </c>
      <c r="AQ921" s="144">
        <f t="shared" si="1540"/>
        <v>0</v>
      </c>
      <c r="AR921" s="144">
        <f t="shared" si="1540"/>
        <v>0</v>
      </c>
      <c r="AS921" s="144">
        <f t="shared" si="1540"/>
        <v>0</v>
      </c>
      <c r="AT921" s="144">
        <f t="shared" si="1540"/>
        <v>0</v>
      </c>
      <c r="AU921" s="155"/>
      <c r="AV921" s="2">
        <f t="shared" ref="AV921:BG921" si="1541">AV317-AV595-(AV$875*0)+AV734</f>
        <v>0</v>
      </c>
      <c r="AW921" s="2">
        <f t="shared" si="1541"/>
        <v>0</v>
      </c>
      <c r="AX921" s="2">
        <f t="shared" si="1541"/>
        <v>0</v>
      </c>
      <c r="AY921" s="2">
        <f t="shared" si="1541"/>
        <v>0</v>
      </c>
      <c r="AZ921" s="2">
        <f t="shared" si="1541"/>
        <v>0</v>
      </c>
      <c r="BA921" s="2">
        <f t="shared" si="1541"/>
        <v>0</v>
      </c>
      <c r="BB921" s="2">
        <f t="shared" si="1541"/>
        <v>0</v>
      </c>
      <c r="BC921" s="2">
        <f t="shared" si="1541"/>
        <v>0</v>
      </c>
      <c r="BD921" s="2">
        <f t="shared" si="1541"/>
        <v>0</v>
      </c>
      <c r="BE921" s="2">
        <f t="shared" si="1541"/>
        <v>0</v>
      </c>
      <c r="BF921" s="2">
        <f t="shared" si="1541"/>
        <v>0</v>
      </c>
      <c r="BG921" s="2">
        <f t="shared" si="1541"/>
        <v>0</v>
      </c>
    </row>
    <row r="922" spans="1:59" ht="15.75" hidden="1" outlineLevel="1" x14ac:dyDescent="0.25">
      <c r="A922" s="2">
        <f t="shared" si="1521"/>
        <v>36</v>
      </c>
      <c r="B922" s="88">
        <f t="shared" si="1521"/>
        <v>0</v>
      </c>
      <c r="C922" s="88">
        <f t="shared" si="1521"/>
        <v>0</v>
      </c>
      <c r="D922" s="2">
        <f t="shared" si="1521"/>
        <v>0</v>
      </c>
      <c r="E922" s="161">
        <f t="shared" si="1521"/>
        <v>0</v>
      </c>
      <c r="H922" s="174">
        <v>0</v>
      </c>
      <c r="I922" s="144">
        <f t="shared" ref="I922:T922" si="1542">I318-I596+I735</f>
        <v>0</v>
      </c>
      <c r="J922" s="144">
        <f t="shared" si="1542"/>
        <v>0</v>
      </c>
      <c r="K922" s="144">
        <f t="shared" si="1542"/>
        <v>0</v>
      </c>
      <c r="L922" s="144">
        <f t="shared" si="1542"/>
        <v>0</v>
      </c>
      <c r="M922" s="144">
        <f t="shared" si="1542"/>
        <v>0</v>
      </c>
      <c r="N922" s="144">
        <f t="shared" si="1542"/>
        <v>0</v>
      </c>
      <c r="O922" s="144">
        <f t="shared" si="1542"/>
        <v>0</v>
      </c>
      <c r="P922" s="144">
        <f t="shared" si="1542"/>
        <v>0</v>
      </c>
      <c r="Q922" s="144">
        <f t="shared" si="1542"/>
        <v>0</v>
      </c>
      <c r="R922" s="144">
        <f t="shared" si="1542"/>
        <v>0</v>
      </c>
      <c r="S922" s="144">
        <f t="shared" si="1542"/>
        <v>0</v>
      </c>
      <c r="T922" s="144">
        <f t="shared" si="1542"/>
        <v>0</v>
      </c>
      <c r="V922" s="144">
        <f t="shared" ref="V922:AG922" si="1543">V318-V596-(V$875*0)+V735</f>
        <v>0</v>
      </c>
      <c r="W922" s="144">
        <f t="shared" si="1543"/>
        <v>0</v>
      </c>
      <c r="X922" s="144">
        <f t="shared" si="1543"/>
        <v>0</v>
      </c>
      <c r="Y922" s="144">
        <f t="shared" si="1543"/>
        <v>0</v>
      </c>
      <c r="Z922" s="144">
        <f t="shared" si="1543"/>
        <v>0</v>
      </c>
      <c r="AA922" s="144">
        <f t="shared" si="1543"/>
        <v>0</v>
      </c>
      <c r="AB922" s="144">
        <f t="shared" si="1543"/>
        <v>0</v>
      </c>
      <c r="AC922" s="144">
        <f t="shared" si="1543"/>
        <v>0</v>
      </c>
      <c r="AD922" s="144">
        <f t="shared" si="1543"/>
        <v>0</v>
      </c>
      <c r="AE922" s="144">
        <f t="shared" si="1543"/>
        <v>0</v>
      </c>
      <c r="AF922" s="144">
        <f t="shared" si="1543"/>
        <v>0</v>
      </c>
      <c r="AG922" s="144">
        <f t="shared" si="1543"/>
        <v>0</v>
      </c>
      <c r="AI922" s="144">
        <f t="shared" ref="AI922:AT922" si="1544">AI318-AI596-(AI$875*0)+AI735</f>
        <v>0</v>
      </c>
      <c r="AJ922" s="144">
        <f t="shared" si="1544"/>
        <v>0</v>
      </c>
      <c r="AK922" s="144">
        <f t="shared" si="1544"/>
        <v>0</v>
      </c>
      <c r="AL922" s="144">
        <f t="shared" si="1544"/>
        <v>0</v>
      </c>
      <c r="AM922" s="144">
        <f t="shared" si="1544"/>
        <v>0</v>
      </c>
      <c r="AN922" s="144">
        <f t="shared" si="1544"/>
        <v>0</v>
      </c>
      <c r="AO922" s="144">
        <f t="shared" si="1544"/>
        <v>0</v>
      </c>
      <c r="AP922" s="144">
        <f t="shared" si="1544"/>
        <v>0</v>
      </c>
      <c r="AQ922" s="144">
        <f t="shared" si="1544"/>
        <v>0</v>
      </c>
      <c r="AR922" s="144">
        <f t="shared" si="1544"/>
        <v>0</v>
      </c>
      <c r="AS922" s="144">
        <f t="shared" si="1544"/>
        <v>0</v>
      </c>
      <c r="AT922" s="144">
        <f t="shared" si="1544"/>
        <v>0</v>
      </c>
      <c r="AU922" s="155"/>
      <c r="AV922" s="2">
        <f t="shared" ref="AV922:BG922" si="1545">AV318-AV596-(AV$875*0)+AV735</f>
        <v>0</v>
      </c>
      <c r="AW922" s="2">
        <f t="shared" si="1545"/>
        <v>0</v>
      </c>
      <c r="AX922" s="2">
        <f t="shared" si="1545"/>
        <v>0</v>
      </c>
      <c r="AY922" s="2">
        <f t="shared" si="1545"/>
        <v>0</v>
      </c>
      <c r="AZ922" s="2">
        <f t="shared" si="1545"/>
        <v>0</v>
      </c>
      <c r="BA922" s="2">
        <f t="shared" si="1545"/>
        <v>0</v>
      </c>
      <c r="BB922" s="2">
        <f t="shared" si="1545"/>
        <v>0</v>
      </c>
      <c r="BC922" s="2">
        <f t="shared" si="1545"/>
        <v>0</v>
      </c>
      <c r="BD922" s="2">
        <f t="shared" si="1545"/>
        <v>0</v>
      </c>
      <c r="BE922" s="2">
        <f t="shared" si="1545"/>
        <v>0</v>
      </c>
      <c r="BF922" s="2">
        <f t="shared" si="1545"/>
        <v>0</v>
      </c>
      <c r="BG922" s="2">
        <f t="shared" si="1545"/>
        <v>0</v>
      </c>
    </row>
    <row r="923" spans="1:59" ht="15.75" hidden="1" outlineLevel="1" x14ac:dyDescent="0.25">
      <c r="A923" s="2">
        <f t="shared" si="1521"/>
        <v>37</v>
      </c>
      <c r="B923" s="88">
        <f t="shared" si="1521"/>
        <v>0</v>
      </c>
      <c r="C923" s="88">
        <f t="shared" si="1521"/>
        <v>0</v>
      </c>
      <c r="D923" s="2">
        <f t="shared" si="1521"/>
        <v>0</v>
      </c>
      <c r="E923" s="161">
        <f t="shared" si="1521"/>
        <v>0</v>
      </c>
      <c r="H923" s="174">
        <v>0</v>
      </c>
      <c r="I923" s="144">
        <f t="shared" ref="I923:T923" si="1546">I319-I597+I736</f>
        <v>0</v>
      </c>
      <c r="J923" s="144">
        <f t="shared" si="1546"/>
        <v>0</v>
      </c>
      <c r="K923" s="144">
        <f t="shared" si="1546"/>
        <v>0</v>
      </c>
      <c r="L923" s="144">
        <f t="shared" si="1546"/>
        <v>0</v>
      </c>
      <c r="M923" s="144">
        <f t="shared" si="1546"/>
        <v>0</v>
      </c>
      <c r="N923" s="144">
        <f t="shared" si="1546"/>
        <v>0</v>
      </c>
      <c r="O923" s="144">
        <f t="shared" si="1546"/>
        <v>0</v>
      </c>
      <c r="P923" s="144">
        <f t="shared" si="1546"/>
        <v>0</v>
      </c>
      <c r="Q923" s="144">
        <f t="shared" si="1546"/>
        <v>0</v>
      </c>
      <c r="R923" s="144">
        <f t="shared" si="1546"/>
        <v>0</v>
      </c>
      <c r="S923" s="144">
        <f t="shared" si="1546"/>
        <v>0</v>
      </c>
      <c r="T923" s="144">
        <f t="shared" si="1546"/>
        <v>0</v>
      </c>
      <c r="V923" s="144">
        <f t="shared" ref="V923:AG923" si="1547">V319-V597-(V$875*0)+V736</f>
        <v>0</v>
      </c>
      <c r="W923" s="144">
        <f t="shared" si="1547"/>
        <v>0</v>
      </c>
      <c r="X923" s="144">
        <f t="shared" si="1547"/>
        <v>0</v>
      </c>
      <c r="Y923" s="144">
        <f t="shared" si="1547"/>
        <v>0</v>
      </c>
      <c r="Z923" s="144">
        <f t="shared" si="1547"/>
        <v>0</v>
      </c>
      <c r="AA923" s="144">
        <f t="shared" si="1547"/>
        <v>0</v>
      </c>
      <c r="AB923" s="144">
        <f t="shared" si="1547"/>
        <v>0</v>
      </c>
      <c r="AC923" s="144">
        <f t="shared" si="1547"/>
        <v>0</v>
      </c>
      <c r="AD923" s="144">
        <f t="shared" si="1547"/>
        <v>0</v>
      </c>
      <c r="AE923" s="144">
        <f t="shared" si="1547"/>
        <v>0</v>
      </c>
      <c r="AF923" s="144">
        <f t="shared" si="1547"/>
        <v>0</v>
      </c>
      <c r="AG923" s="144">
        <f t="shared" si="1547"/>
        <v>0</v>
      </c>
      <c r="AI923" s="144">
        <f t="shared" ref="AI923:AT923" si="1548">AI319-AI597-(AI$875*0)+AI736</f>
        <v>0</v>
      </c>
      <c r="AJ923" s="144">
        <f t="shared" si="1548"/>
        <v>0</v>
      </c>
      <c r="AK923" s="144">
        <f t="shared" si="1548"/>
        <v>0</v>
      </c>
      <c r="AL923" s="144">
        <f t="shared" si="1548"/>
        <v>0</v>
      </c>
      <c r="AM923" s="144">
        <f t="shared" si="1548"/>
        <v>0</v>
      </c>
      <c r="AN923" s="144">
        <f t="shared" si="1548"/>
        <v>0</v>
      </c>
      <c r="AO923" s="144">
        <f t="shared" si="1548"/>
        <v>0</v>
      </c>
      <c r="AP923" s="144">
        <f t="shared" si="1548"/>
        <v>0</v>
      </c>
      <c r="AQ923" s="144">
        <f t="shared" si="1548"/>
        <v>0</v>
      </c>
      <c r="AR923" s="144">
        <f t="shared" si="1548"/>
        <v>0</v>
      </c>
      <c r="AS923" s="144">
        <f t="shared" si="1548"/>
        <v>0</v>
      </c>
      <c r="AT923" s="144">
        <f t="shared" si="1548"/>
        <v>0</v>
      </c>
      <c r="AU923" s="155"/>
      <c r="AV923" s="2">
        <f t="shared" ref="AV923:BG923" si="1549">AV319-AV597-(AV$875*0)+AV736</f>
        <v>0</v>
      </c>
      <c r="AW923" s="2">
        <f t="shared" si="1549"/>
        <v>0</v>
      </c>
      <c r="AX923" s="2">
        <f t="shared" si="1549"/>
        <v>0</v>
      </c>
      <c r="AY923" s="2">
        <f t="shared" si="1549"/>
        <v>0</v>
      </c>
      <c r="AZ923" s="2">
        <f t="shared" si="1549"/>
        <v>0</v>
      </c>
      <c r="BA923" s="2">
        <f t="shared" si="1549"/>
        <v>0</v>
      </c>
      <c r="BB923" s="2">
        <f t="shared" si="1549"/>
        <v>0</v>
      </c>
      <c r="BC923" s="2">
        <f t="shared" si="1549"/>
        <v>0</v>
      </c>
      <c r="BD923" s="2">
        <f t="shared" si="1549"/>
        <v>0</v>
      </c>
      <c r="BE923" s="2">
        <f t="shared" si="1549"/>
        <v>0</v>
      </c>
      <c r="BF923" s="2">
        <f t="shared" si="1549"/>
        <v>0</v>
      </c>
      <c r="BG923" s="2">
        <f t="shared" si="1549"/>
        <v>0</v>
      </c>
    </row>
    <row r="924" spans="1:59" ht="15.75" hidden="1" outlineLevel="1" x14ac:dyDescent="0.25">
      <c r="A924" s="2">
        <f t="shared" si="1521"/>
        <v>38</v>
      </c>
      <c r="B924" s="88">
        <f t="shared" si="1521"/>
        <v>0</v>
      </c>
      <c r="C924" s="88">
        <f t="shared" si="1521"/>
        <v>0</v>
      </c>
      <c r="D924" s="2">
        <f t="shared" si="1521"/>
        <v>0</v>
      </c>
      <c r="E924" s="161">
        <f t="shared" si="1521"/>
        <v>0</v>
      </c>
      <c r="H924" s="174">
        <v>0</v>
      </c>
      <c r="I924" s="144">
        <f t="shared" ref="I924:T924" si="1550">I320-I598+I737</f>
        <v>0</v>
      </c>
      <c r="J924" s="144">
        <f t="shared" si="1550"/>
        <v>0</v>
      </c>
      <c r="K924" s="144">
        <f t="shared" si="1550"/>
        <v>0</v>
      </c>
      <c r="L924" s="144">
        <f t="shared" si="1550"/>
        <v>0</v>
      </c>
      <c r="M924" s="144">
        <f t="shared" si="1550"/>
        <v>0</v>
      </c>
      <c r="N924" s="144">
        <f t="shared" si="1550"/>
        <v>0</v>
      </c>
      <c r="O924" s="144">
        <f t="shared" si="1550"/>
        <v>0</v>
      </c>
      <c r="P924" s="144">
        <f t="shared" si="1550"/>
        <v>0</v>
      </c>
      <c r="Q924" s="144">
        <f t="shared" si="1550"/>
        <v>0</v>
      </c>
      <c r="R924" s="144">
        <f t="shared" si="1550"/>
        <v>0</v>
      </c>
      <c r="S924" s="144">
        <f t="shared" si="1550"/>
        <v>0</v>
      </c>
      <c r="T924" s="144">
        <f t="shared" si="1550"/>
        <v>0</v>
      </c>
      <c r="V924" s="144">
        <f t="shared" ref="V924:AG924" si="1551">V320-V598-(V$875*0)+V737</f>
        <v>0</v>
      </c>
      <c r="W924" s="144">
        <f t="shared" si="1551"/>
        <v>0</v>
      </c>
      <c r="X924" s="144">
        <f t="shared" si="1551"/>
        <v>0</v>
      </c>
      <c r="Y924" s="144">
        <f t="shared" si="1551"/>
        <v>0</v>
      </c>
      <c r="Z924" s="144">
        <f t="shared" si="1551"/>
        <v>0</v>
      </c>
      <c r="AA924" s="144">
        <f t="shared" si="1551"/>
        <v>0</v>
      </c>
      <c r="AB924" s="144">
        <f t="shared" si="1551"/>
        <v>0</v>
      </c>
      <c r="AC924" s="144">
        <f t="shared" si="1551"/>
        <v>0</v>
      </c>
      <c r="AD924" s="144">
        <f t="shared" si="1551"/>
        <v>0</v>
      </c>
      <c r="AE924" s="144">
        <f t="shared" si="1551"/>
        <v>0</v>
      </c>
      <c r="AF924" s="144">
        <f t="shared" si="1551"/>
        <v>0</v>
      </c>
      <c r="AG924" s="144">
        <f t="shared" si="1551"/>
        <v>0</v>
      </c>
      <c r="AI924" s="144">
        <f t="shared" ref="AI924:AT924" si="1552">AI320-AI598-(AI$875*0)+AI737</f>
        <v>0</v>
      </c>
      <c r="AJ924" s="144">
        <f t="shared" si="1552"/>
        <v>0</v>
      </c>
      <c r="AK924" s="144">
        <f t="shared" si="1552"/>
        <v>0</v>
      </c>
      <c r="AL924" s="144">
        <f t="shared" si="1552"/>
        <v>0</v>
      </c>
      <c r="AM924" s="144">
        <f t="shared" si="1552"/>
        <v>0</v>
      </c>
      <c r="AN924" s="144">
        <f t="shared" si="1552"/>
        <v>0</v>
      </c>
      <c r="AO924" s="144">
        <f t="shared" si="1552"/>
        <v>0</v>
      </c>
      <c r="AP924" s="144">
        <f t="shared" si="1552"/>
        <v>0</v>
      </c>
      <c r="AQ924" s="144">
        <f t="shared" si="1552"/>
        <v>0</v>
      </c>
      <c r="AR924" s="144">
        <f t="shared" si="1552"/>
        <v>0</v>
      </c>
      <c r="AS924" s="144">
        <f t="shared" si="1552"/>
        <v>0</v>
      </c>
      <c r="AT924" s="144">
        <f t="shared" si="1552"/>
        <v>0</v>
      </c>
      <c r="AU924" s="155"/>
      <c r="AV924" s="2">
        <f t="shared" ref="AV924:BG924" si="1553">AV320-AV598-(AV$875*0)+AV737</f>
        <v>0</v>
      </c>
      <c r="AW924" s="2">
        <f t="shared" si="1553"/>
        <v>0</v>
      </c>
      <c r="AX924" s="2">
        <f t="shared" si="1553"/>
        <v>0</v>
      </c>
      <c r="AY924" s="2">
        <f t="shared" si="1553"/>
        <v>0</v>
      </c>
      <c r="AZ924" s="2">
        <f t="shared" si="1553"/>
        <v>0</v>
      </c>
      <c r="BA924" s="2">
        <f t="shared" si="1553"/>
        <v>0</v>
      </c>
      <c r="BB924" s="2">
        <f t="shared" si="1553"/>
        <v>0</v>
      </c>
      <c r="BC924" s="2">
        <f t="shared" si="1553"/>
        <v>0</v>
      </c>
      <c r="BD924" s="2">
        <f t="shared" si="1553"/>
        <v>0</v>
      </c>
      <c r="BE924" s="2">
        <f t="shared" si="1553"/>
        <v>0</v>
      </c>
      <c r="BF924" s="2">
        <f t="shared" si="1553"/>
        <v>0</v>
      </c>
      <c r="BG924" s="2">
        <f t="shared" si="1553"/>
        <v>0</v>
      </c>
    </row>
    <row r="925" spans="1:59" ht="15.75" hidden="1" outlineLevel="1" x14ac:dyDescent="0.25">
      <c r="A925" s="2">
        <f t="shared" si="1521"/>
        <v>39</v>
      </c>
      <c r="B925" s="88">
        <f t="shared" si="1521"/>
        <v>0</v>
      </c>
      <c r="C925" s="88">
        <f t="shared" si="1521"/>
        <v>0</v>
      </c>
      <c r="D925" s="2">
        <f t="shared" si="1521"/>
        <v>0</v>
      </c>
      <c r="E925" s="161">
        <f t="shared" si="1521"/>
        <v>0</v>
      </c>
      <c r="H925" s="174">
        <v>0</v>
      </c>
      <c r="I925" s="144">
        <f t="shared" ref="I925:T925" si="1554">I321-I599+I738</f>
        <v>0</v>
      </c>
      <c r="J925" s="144">
        <f t="shared" si="1554"/>
        <v>0</v>
      </c>
      <c r="K925" s="144">
        <f t="shared" si="1554"/>
        <v>0</v>
      </c>
      <c r="L925" s="144">
        <f t="shared" si="1554"/>
        <v>0</v>
      </c>
      <c r="M925" s="144">
        <f t="shared" si="1554"/>
        <v>0</v>
      </c>
      <c r="N925" s="144">
        <f t="shared" si="1554"/>
        <v>0</v>
      </c>
      <c r="O925" s="144">
        <f t="shared" si="1554"/>
        <v>0</v>
      </c>
      <c r="P925" s="144">
        <f t="shared" si="1554"/>
        <v>0</v>
      </c>
      <c r="Q925" s="144">
        <f t="shared" si="1554"/>
        <v>0</v>
      </c>
      <c r="R925" s="144">
        <f t="shared" si="1554"/>
        <v>0</v>
      </c>
      <c r="S925" s="144">
        <f t="shared" si="1554"/>
        <v>0</v>
      </c>
      <c r="T925" s="144">
        <f t="shared" si="1554"/>
        <v>0</v>
      </c>
      <c r="V925" s="144">
        <f t="shared" ref="V925:AG925" si="1555">V321-V599-(V$875*0)+V738</f>
        <v>0</v>
      </c>
      <c r="W925" s="144">
        <f t="shared" si="1555"/>
        <v>0</v>
      </c>
      <c r="X925" s="144">
        <f t="shared" si="1555"/>
        <v>0</v>
      </c>
      <c r="Y925" s="144">
        <f t="shared" si="1555"/>
        <v>0</v>
      </c>
      <c r="Z925" s="144">
        <f t="shared" si="1555"/>
        <v>0</v>
      </c>
      <c r="AA925" s="144">
        <f t="shared" si="1555"/>
        <v>0</v>
      </c>
      <c r="AB925" s="144">
        <f t="shared" si="1555"/>
        <v>0</v>
      </c>
      <c r="AC925" s="144">
        <f t="shared" si="1555"/>
        <v>0</v>
      </c>
      <c r="AD925" s="144">
        <f t="shared" si="1555"/>
        <v>0</v>
      </c>
      <c r="AE925" s="144">
        <f t="shared" si="1555"/>
        <v>0</v>
      </c>
      <c r="AF925" s="144">
        <f t="shared" si="1555"/>
        <v>0</v>
      </c>
      <c r="AG925" s="144">
        <f t="shared" si="1555"/>
        <v>0</v>
      </c>
      <c r="AI925" s="144">
        <f t="shared" ref="AI925:AT925" si="1556">AI321-AI599-(AI$875*0)+AI738</f>
        <v>0</v>
      </c>
      <c r="AJ925" s="144">
        <f t="shared" si="1556"/>
        <v>0</v>
      </c>
      <c r="AK925" s="144">
        <f t="shared" si="1556"/>
        <v>0</v>
      </c>
      <c r="AL925" s="144">
        <f t="shared" si="1556"/>
        <v>0</v>
      </c>
      <c r="AM925" s="144">
        <f t="shared" si="1556"/>
        <v>0</v>
      </c>
      <c r="AN925" s="144">
        <f t="shared" si="1556"/>
        <v>0</v>
      </c>
      <c r="AO925" s="144">
        <f t="shared" si="1556"/>
        <v>0</v>
      </c>
      <c r="AP925" s="144">
        <f t="shared" si="1556"/>
        <v>0</v>
      </c>
      <c r="AQ925" s="144">
        <f t="shared" si="1556"/>
        <v>0</v>
      </c>
      <c r="AR925" s="144">
        <f t="shared" si="1556"/>
        <v>0</v>
      </c>
      <c r="AS925" s="144">
        <f t="shared" si="1556"/>
        <v>0</v>
      </c>
      <c r="AT925" s="144">
        <f t="shared" si="1556"/>
        <v>0</v>
      </c>
      <c r="AU925" s="155"/>
      <c r="AV925" s="2">
        <f t="shared" ref="AV925:BG925" si="1557">AV321-AV599-(AV$875*0)+AV738</f>
        <v>0</v>
      </c>
      <c r="AW925" s="2">
        <f t="shared" si="1557"/>
        <v>0</v>
      </c>
      <c r="AX925" s="2">
        <f t="shared" si="1557"/>
        <v>0</v>
      </c>
      <c r="AY925" s="2">
        <f t="shared" si="1557"/>
        <v>0</v>
      </c>
      <c r="AZ925" s="2">
        <f t="shared" si="1557"/>
        <v>0</v>
      </c>
      <c r="BA925" s="2">
        <f t="shared" si="1557"/>
        <v>0</v>
      </c>
      <c r="BB925" s="2">
        <f t="shared" si="1557"/>
        <v>0</v>
      </c>
      <c r="BC925" s="2">
        <f t="shared" si="1557"/>
        <v>0</v>
      </c>
      <c r="BD925" s="2">
        <f t="shared" si="1557"/>
        <v>0</v>
      </c>
      <c r="BE925" s="2">
        <f t="shared" si="1557"/>
        <v>0</v>
      </c>
      <c r="BF925" s="2">
        <f t="shared" si="1557"/>
        <v>0</v>
      </c>
      <c r="BG925" s="2">
        <f t="shared" si="1557"/>
        <v>0</v>
      </c>
    </row>
    <row r="926" spans="1:59" ht="15.75" hidden="1" outlineLevel="1" x14ac:dyDescent="0.25">
      <c r="A926" s="2">
        <f t="shared" si="1521"/>
        <v>40</v>
      </c>
      <c r="B926" s="88">
        <f t="shared" si="1521"/>
        <v>0</v>
      </c>
      <c r="C926" s="88">
        <f t="shared" si="1521"/>
        <v>0</v>
      </c>
      <c r="D926" s="2">
        <f t="shared" si="1521"/>
        <v>0</v>
      </c>
      <c r="E926" s="161">
        <f t="shared" si="1521"/>
        <v>0</v>
      </c>
      <c r="H926" s="174">
        <v>0</v>
      </c>
      <c r="I926" s="144">
        <f t="shared" ref="I926:T926" si="1558">I322-I600+I739</f>
        <v>0</v>
      </c>
      <c r="J926" s="144">
        <f t="shared" si="1558"/>
        <v>0</v>
      </c>
      <c r="K926" s="144">
        <f t="shared" si="1558"/>
        <v>0</v>
      </c>
      <c r="L926" s="144">
        <f t="shared" si="1558"/>
        <v>0</v>
      </c>
      <c r="M926" s="144">
        <f t="shared" si="1558"/>
        <v>0</v>
      </c>
      <c r="N926" s="144">
        <f t="shared" si="1558"/>
        <v>0</v>
      </c>
      <c r="O926" s="144">
        <f t="shared" si="1558"/>
        <v>0</v>
      </c>
      <c r="P926" s="144">
        <f t="shared" si="1558"/>
        <v>0</v>
      </c>
      <c r="Q926" s="144">
        <f t="shared" si="1558"/>
        <v>0</v>
      </c>
      <c r="R926" s="144">
        <f t="shared" si="1558"/>
        <v>0</v>
      </c>
      <c r="S926" s="144">
        <f t="shared" si="1558"/>
        <v>0</v>
      </c>
      <c r="T926" s="144">
        <f t="shared" si="1558"/>
        <v>0</v>
      </c>
      <c r="V926" s="144">
        <f t="shared" ref="V926:AG926" si="1559">V322-V600-(V$875*0)+V739</f>
        <v>0</v>
      </c>
      <c r="W926" s="144">
        <f t="shared" si="1559"/>
        <v>0</v>
      </c>
      <c r="X926" s="144">
        <f t="shared" si="1559"/>
        <v>0</v>
      </c>
      <c r="Y926" s="144">
        <f t="shared" si="1559"/>
        <v>0</v>
      </c>
      <c r="Z926" s="144">
        <f t="shared" si="1559"/>
        <v>0</v>
      </c>
      <c r="AA926" s="144">
        <f t="shared" si="1559"/>
        <v>0</v>
      </c>
      <c r="AB926" s="144">
        <f t="shared" si="1559"/>
        <v>0</v>
      </c>
      <c r="AC926" s="144">
        <f t="shared" si="1559"/>
        <v>0</v>
      </c>
      <c r="AD926" s="144">
        <f t="shared" si="1559"/>
        <v>0</v>
      </c>
      <c r="AE926" s="144">
        <f t="shared" si="1559"/>
        <v>0</v>
      </c>
      <c r="AF926" s="144">
        <f t="shared" si="1559"/>
        <v>0</v>
      </c>
      <c r="AG926" s="144">
        <f t="shared" si="1559"/>
        <v>0</v>
      </c>
      <c r="AI926" s="144">
        <f t="shared" ref="AI926:AT926" si="1560">AI322-AI600-(AI$875*0)+AI739</f>
        <v>0</v>
      </c>
      <c r="AJ926" s="144">
        <f t="shared" si="1560"/>
        <v>0</v>
      </c>
      <c r="AK926" s="144">
        <f t="shared" si="1560"/>
        <v>0</v>
      </c>
      <c r="AL926" s="144">
        <f t="shared" si="1560"/>
        <v>0</v>
      </c>
      <c r="AM926" s="144">
        <f t="shared" si="1560"/>
        <v>0</v>
      </c>
      <c r="AN926" s="144">
        <f t="shared" si="1560"/>
        <v>0</v>
      </c>
      <c r="AO926" s="144">
        <f t="shared" si="1560"/>
        <v>0</v>
      </c>
      <c r="AP926" s="144">
        <f t="shared" si="1560"/>
        <v>0</v>
      </c>
      <c r="AQ926" s="144">
        <f t="shared" si="1560"/>
        <v>0</v>
      </c>
      <c r="AR926" s="144">
        <f t="shared" si="1560"/>
        <v>0</v>
      </c>
      <c r="AS926" s="144">
        <f t="shared" si="1560"/>
        <v>0</v>
      </c>
      <c r="AT926" s="144">
        <f t="shared" si="1560"/>
        <v>0</v>
      </c>
      <c r="AU926" s="155"/>
      <c r="AV926" s="2">
        <f t="shared" ref="AV926:BG926" si="1561">AV322-AV600-(AV$875*0)+AV739</f>
        <v>0</v>
      </c>
      <c r="AW926" s="2">
        <f t="shared" si="1561"/>
        <v>0</v>
      </c>
      <c r="AX926" s="2">
        <f t="shared" si="1561"/>
        <v>0</v>
      </c>
      <c r="AY926" s="2">
        <f t="shared" si="1561"/>
        <v>0</v>
      </c>
      <c r="AZ926" s="2">
        <f t="shared" si="1561"/>
        <v>0</v>
      </c>
      <c r="BA926" s="2">
        <f t="shared" si="1561"/>
        <v>0</v>
      </c>
      <c r="BB926" s="2">
        <f t="shared" si="1561"/>
        <v>0</v>
      </c>
      <c r="BC926" s="2">
        <f t="shared" si="1561"/>
        <v>0</v>
      </c>
      <c r="BD926" s="2">
        <f t="shared" si="1561"/>
        <v>0</v>
      </c>
      <c r="BE926" s="2">
        <f t="shared" si="1561"/>
        <v>0</v>
      </c>
      <c r="BF926" s="2">
        <f t="shared" si="1561"/>
        <v>0</v>
      </c>
      <c r="BG926" s="2">
        <f t="shared" si="1561"/>
        <v>0</v>
      </c>
    </row>
    <row r="927" spans="1:59" ht="15.75" hidden="1" outlineLevel="1" x14ac:dyDescent="0.25">
      <c r="A927" s="2">
        <f t="shared" ref="A927:E936" si="1562">A45</f>
        <v>41</v>
      </c>
      <c r="B927" s="88">
        <f t="shared" si="1562"/>
        <v>0</v>
      </c>
      <c r="C927" s="88">
        <f t="shared" si="1562"/>
        <v>0</v>
      </c>
      <c r="D927" s="2">
        <f t="shared" si="1562"/>
        <v>0</v>
      </c>
      <c r="E927" s="161">
        <f t="shared" si="1562"/>
        <v>0</v>
      </c>
      <c r="H927" s="174">
        <v>0</v>
      </c>
      <c r="I927" s="144">
        <f t="shared" ref="I927:T927" si="1563">I323-I601+I740</f>
        <v>0</v>
      </c>
      <c r="J927" s="144">
        <f t="shared" si="1563"/>
        <v>0</v>
      </c>
      <c r="K927" s="144">
        <f t="shared" si="1563"/>
        <v>0</v>
      </c>
      <c r="L927" s="144">
        <f t="shared" si="1563"/>
        <v>0</v>
      </c>
      <c r="M927" s="144">
        <f t="shared" si="1563"/>
        <v>0</v>
      </c>
      <c r="N927" s="144">
        <f t="shared" si="1563"/>
        <v>0</v>
      </c>
      <c r="O927" s="144">
        <f t="shared" si="1563"/>
        <v>0</v>
      </c>
      <c r="P927" s="144">
        <f t="shared" si="1563"/>
        <v>0</v>
      </c>
      <c r="Q927" s="144">
        <f t="shared" si="1563"/>
        <v>0</v>
      </c>
      <c r="R927" s="144">
        <f t="shared" si="1563"/>
        <v>0</v>
      </c>
      <c r="S927" s="144">
        <f t="shared" si="1563"/>
        <v>0</v>
      </c>
      <c r="T927" s="144">
        <f t="shared" si="1563"/>
        <v>0</v>
      </c>
      <c r="V927" s="144">
        <f t="shared" ref="V927:AG927" si="1564">V323-V601-(V$875*0)+V740</f>
        <v>0</v>
      </c>
      <c r="W927" s="144">
        <f t="shared" si="1564"/>
        <v>0</v>
      </c>
      <c r="X927" s="144">
        <f t="shared" si="1564"/>
        <v>0</v>
      </c>
      <c r="Y927" s="144">
        <f t="shared" si="1564"/>
        <v>0</v>
      </c>
      <c r="Z927" s="144">
        <f t="shared" si="1564"/>
        <v>0</v>
      </c>
      <c r="AA927" s="144">
        <f t="shared" si="1564"/>
        <v>0</v>
      </c>
      <c r="AB927" s="144">
        <f t="shared" si="1564"/>
        <v>0</v>
      </c>
      <c r="AC927" s="144">
        <f t="shared" si="1564"/>
        <v>0</v>
      </c>
      <c r="AD927" s="144">
        <f t="shared" si="1564"/>
        <v>0</v>
      </c>
      <c r="AE927" s="144">
        <f t="shared" si="1564"/>
        <v>0</v>
      </c>
      <c r="AF927" s="144">
        <f t="shared" si="1564"/>
        <v>0</v>
      </c>
      <c r="AG927" s="144">
        <f t="shared" si="1564"/>
        <v>0</v>
      </c>
      <c r="AI927" s="144">
        <f t="shared" ref="AI927:AT927" si="1565">AI323-AI601-(AI$875*0)+AI740</f>
        <v>0</v>
      </c>
      <c r="AJ927" s="144">
        <f t="shared" si="1565"/>
        <v>0</v>
      </c>
      <c r="AK927" s="144">
        <f t="shared" si="1565"/>
        <v>0</v>
      </c>
      <c r="AL927" s="144">
        <f t="shared" si="1565"/>
        <v>0</v>
      </c>
      <c r="AM927" s="144">
        <f t="shared" si="1565"/>
        <v>0</v>
      </c>
      <c r="AN927" s="144">
        <f t="shared" si="1565"/>
        <v>0</v>
      </c>
      <c r="AO927" s="144">
        <f t="shared" si="1565"/>
        <v>0</v>
      </c>
      <c r="AP927" s="144">
        <f t="shared" si="1565"/>
        <v>0</v>
      </c>
      <c r="AQ927" s="144">
        <f t="shared" si="1565"/>
        <v>0</v>
      </c>
      <c r="AR927" s="144">
        <f t="shared" si="1565"/>
        <v>0</v>
      </c>
      <c r="AS927" s="144">
        <f t="shared" si="1565"/>
        <v>0</v>
      </c>
      <c r="AT927" s="144">
        <f t="shared" si="1565"/>
        <v>0</v>
      </c>
      <c r="AU927" s="155"/>
      <c r="AV927" s="2">
        <f t="shared" ref="AV927:BG927" si="1566">AV323-AV601-(AV$875*0)+AV740</f>
        <v>0</v>
      </c>
      <c r="AW927" s="2">
        <f t="shared" si="1566"/>
        <v>0</v>
      </c>
      <c r="AX927" s="2">
        <f t="shared" si="1566"/>
        <v>0</v>
      </c>
      <c r="AY927" s="2">
        <f t="shared" si="1566"/>
        <v>0</v>
      </c>
      <c r="AZ927" s="2">
        <f t="shared" si="1566"/>
        <v>0</v>
      </c>
      <c r="BA927" s="2">
        <f t="shared" si="1566"/>
        <v>0</v>
      </c>
      <c r="BB927" s="2">
        <f t="shared" si="1566"/>
        <v>0</v>
      </c>
      <c r="BC927" s="2">
        <f t="shared" si="1566"/>
        <v>0</v>
      </c>
      <c r="BD927" s="2">
        <f t="shared" si="1566"/>
        <v>0</v>
      </c>
      <c r="BE927" s="2">
        <f t="shared" si="1566"/>
        <v>0</v>
      </c>
      <c r="BF927" s="2">
        <f t="shared" si="1566"/>
        <v>0</v>
      </c>
      <c r="BG927" s="2">
        <f t="shared" si="1566"/>
        <v>0</v>
      </c>
    </row>
    <row r="928" spans="1:59" ht="15.75" hidden="1" outlineLevel="1" x14ac:dyDescent="0.25">
      <c r="A928" s="2">
        <f t="shared" si="1562"/>
        <v>42</v>
      </c>
      <c r="B928" s="88">
        <f t="shared" si="1562"/>
        <v>0</v>
      </c>
      <c r="C928" s="88">
        <f t="shared" si="1562"/>
        <v>0</v>
      </c>
      <c r="D928" s="2">
        <f t="shared" si="1562"/>
        <v>0</v>
      </c>
      <c r="E928" s="161">
        <f t="shared" si="1562"/>
        <v>0</v>
      </c>
      <c r="H928" s="174">
        <v>0</v>
      </c>
      <c r="I928" s="144">
        <f t="shared" ref="I928:T928" si="1567">I324-I602+I741</f>
        <v>0</v>
      </c>
      <c r="J928" s="144">
        <f t="shared" si="1567"/>
        <v>0</v>
      </c>
      <c r="K928" s="144">
        <f t="shared" si="1567"/>
        <v>0</v>
      </c>
      <c r="L928" s="144">
        <f t="shared" si="1567"/>
        <v>0</v>
      </c>
      <c r="M928" s="144">
        <f t="shared" si="1567"/>
        <v>0</v>
      </c>
      <c r="N928" s="144">
        <f t="shared" si="1567"/>
        <v>0</v>
      </c>
      <c r="O928" s="144">
        <f t="shared" si="1567"/>
        <v>0</v>
      </c>
      <c r="P928" s="144">
        <f t="shared" si="1567"/>
        <v>0</v>
      </c>
      <c r="Q928" s="144">
        <f t="shared" si="1567"/>
        <v>0</v>
      </c>
      <c r="R928" s="144">
        <f t="shared" si="1567"/>
        <v>0</v>
      </c>
      <c r="S928" s="144">
        <f t="shared" si="1567"/>
        <v>0</v>
      </c>
      <c r="T928" s="144">
        <f t="shared" si="1567"/>
        <v>0</v>
      </c>
      <c r="V928" s="144">
        <f t="shared" ref="V928:AG928" si="1568">V324-V602-(V$875*0)+V741</f>
        <v>0</v>
      </c>
      <c r="W928" s="144">
        <f t="shared" si="1568"/>
        <v>0</v>
      </c>
      <c r="X928" s="144">
        <f t="shared" si="1568"/>
        <v>0</v>
      </c>
      <c r="Y928" s="144">
        <f t="shared" si="1568"/>
        <v>0</v>
      </c>
      <c r="Z928" s="144">
        <f t="shared" si="1568"/>
        <v>0</v>
      </c>
      <c r="AA928" s="144">
        <f t="shared" si="1568"/>
        <v>0</v>
      </c>
      <c r="AB928" s="144">
        <f t="shared" si="1568"/>
        <v>0</v>
      </c>
      <c r="AC928" s="144">
        <f t="shared" si="1568"/>
        <v>0</v>
      </c>
      <c r="AD928" s="144">
        <f t="shared" si="1568"/>
        <v>0</v>
      </c>
      <c r="AE928" s="144">
        <f t="shared" si="1568"/>
        <v>0</v>
      </c>
      <c r="AF928" s="144">
        <f t="shared" si="1568"/>
        <v>0</v>
      </c>
      <c r="AG928" s="144">
        <f t="shared" si="1568"/>
        <v>0</v>
      </c>
      <c r="AI928" s="144">
        <f t="shared" ref="AI928:AT928" si="1569">AI324-AI602-(AI$875*0)+AI741</f>
        <v>0</v>
      </c>
      <c r="AJ928" s="144">
        <f t="shared" si="1569"/>
        <v>0</v>
      </c>
      <c r="AK928" s="144">
        <f t="shared" si="1569"/>
        <v>0</v>
      </c>
      <c r="AL928" s="144">
        <f t="shared" si="1569"/>
        <v>0</v>
      </c>
      <c r="AM928" s="144">
        <f t="shared" si="1569"/>
        <v>0</v>
      </c>
      <c r="AN928" s="144">
        <f t="shared" si="1569"/>
        <v>0</v>
      </c>
      <c r="AO928" s="144">
        <f t="shared" si="1569"/>
        <v>0</v>
      </c>
      <c r="AP928" s="144">
        <f t="shared" si="1569"/>
        <v>0</v>
      </c>
      <c r="AQ928" s="144">
        <f t="shared" si="1569"/>
        <v>0</v>
      </c>
      <c r="AR928" s="144">
        <f t="shared" si="1569"/>
        <v>0</v>
      </c>
      <c r="AS928" s="144">
        <f t="shared" si="1569"/>
        <v>0</v>
      </c>
      <c r="AT928" s="144">
        <f t="shared" si="1569"/>
        <v>0</v>
      </c>
      <c r="AU928" s="155"/>
      <c r="AV928" s="2">
        <f t="shared" ref="AV928:BG928" si="1570">AV324-AV602-(AV$875*0)+AV741</f>
        <v>0</v>
      </c>
      <c r="AW928" s="2">
        <f t="shared" si="1570"/>
        <v>0</v>
      </c>
      <c r="AX928" s="2">
        <f t="shared" si="1570"/>
        <v>0</v>
      </c>
      <c r="AY928" s="2">
        <f t="shared" si="1570"/>
        <v>0</v>
      </c>
      <c r="AZ928" s="2">
        <f t="shared" si="1570"/>
        <v>0</v>
      </c>
      <c r="BA928" s="2">
        <f t="shared" si="1570"/>
        <v>0</v>
      </c>
      <c r="BB928" s="2">
        <f t="shared" si="1570"/>
        <v>0</v>
      </c>
      <c r="BC928" s="2">
        <f t="shared" si="1570"/>
        <v>0</v>
      </c>
      <c r="BD928" s="2">
        <f t="shared" si="1570"/>
        <v>0</v>
      </c>
      <c r="BE928" s="2">
        <f t="shared" si="1570"/>
        <v>0</v>
      </c>
      <c r="BF928" s="2">
        <f t="shared" si="1570"/>
        <v>0</v>
      </c>
      <c r="BG928" s="2">
        <f t="shared" si="1570"/>
        <v>0</v>
      </c>
    </row>
    <row r="929" spans="1:59" ht="15.75" hidden="1" outlineLevel="1" x14ac:dyDescent="0.25">
      <c r="A929" s="2">
        <f t="shared" si="1562"/>
        <v>43</v>
      </c>
      <c r="B929" s="88">
        <f t="shared" si="1562"/>
        <v>0</v>
      </c>
      <c r="C929" s="88">
        <f t="shared" si="1562"/>
        <v>0</v>
      </c>
      <c r="D929" s="2">
        <f t="shared" si="1562"/>
        <v>0</v>
      </c>
      <c r="E929" s="161">
        <f t="shared" si="1562"/>
        <v>0</v>
      </c>
      <c r="H929" s="174">
        <v>0</v>
      </c>
      <c r="I929" s="144">
        <f t="shared" ref="I929:T929" si="1571">I325-I603+I742</f>
        <v>0</v>
      </c>
      <c r="J929" s="144">
        <f t="shared" si="1571"/>
        <v>0</v>
      </c>
      <c r="K929" s="144">
        <f t="shared" si="1571"/>
        <v>0</v>
      </c>
      <c r="L929" s="144">
        <f t="shared" si="1571"/>
        <v>0</v>
      </c>
      <c r="M929" s="144">
        <f t="shared" si="1571"/>
        <v>0</v>
      </c>
      <c r="N929" s="144">
        <f t="shared" si="1571"/>
        <v>0</v>
      </c>
      <c r="O929" s="144">
        <f t="shared" si="1571"/>
        <v>0</v>
      </c>
      <c r="P929" s="144">
        <f t="shared" si="1571"/>
        <v>0</v>
      </c>
      <c r="Q929" s="144">
        <f t="shared" si="1571"/>
        <v>0</v>
      </c>
      <c r="R929" s="144">
        <f t="shared" si="1571"/>
        <v>0</v>
      </c>
      <c r="S929" s="144">
        <f t="shared" si="1571"/>
        <v>0</v>
      </c>
      <c r="T929" s="144">
        <f t="shared" si="1571"/>
        <v>0</v>
      </c>
      <c r="V929" s="144">
        <f t="shared" ref="V929:AG929" si="1572">V325-V603-(V$875*0)+V742</f>
        <v>0</v>
      </c>
      <c r="W929" s="144">
        <f t="shared" si="1572"/>
        <v>0</v>
      </c>
      <c r="X929" s="144">
        <f t="shared" si="1572"/>
        <v>0</v>
      </c>
      <c r="Y929" s="144">
        <f t="shared" si="1572"/>
        <v>0</v>
      </c>
      <c r="Z929" s="144">
        <f t="shared" si="1572"/>
        <v>0</v>
      </c>
      <c r="AA929" s="144">
        <f t="shared" si="1572"/>
        <v>0</v>
      </c>
      <c r="AB929" s="144">
        <f t="shared" si="1572"/>
        <v>0</v>
      </c>
      <c r="AC929" s="144">
        <f t="shared" si="1572"/>
        <v>0</v>
      </c>
      <c r="AD929" s="144">
        <f t="shared" si="1572"/>
        <v>0</v>
      </c>
      <c r="AE929" s="144">
        <f t="shared" si="1572"/>
        <v>0</v>
      </c>
      <c r="AF929" s="144">
        <f t="shared" si="1572"/>
        <v>0</v>
      </c>
      <c r="AG929" s="144">
        <f t="shared" si="1572"/>
        <v>0</v>
      </c>
      <c r="AI929" s="144">
        <f t="shared" ref="AI929:AT929" si="1573">AI325-AI603-(AI$875*0)+AI742</f>
        <v>0</v>
      </c>
      <c r="AJ929" s="144">
        <f t="shared" si="1573"/>
        <v>0</v>
      </c>
      <c r="AK929" s="144">
        <f t="shared" si="1573"/>
        <v>0</v>
      </c>
      <c r="AL929" s="144">
        <f t="shared" si="1573"/>
        <v>0</v>
      </c>
      <c r="AM929" s="144">
        <f t="shared" si="1573"/>
        <v>0</v>
      </c>
      <c r="AN929" s="144">
        <f t="shared" si="1573"/>
        <v>0</v>
      </c>
      <c r="AO929" s="144">
        <f t="shared" si="1573"/>
        <v>0</v>
      </c>
      <c r="AP929" s="144">
        <f t="shared" si="1573"/>
        <v>0</v>
      </c>
      <c r="AQ929" s="144">
        <f t="shared" si="1573"/>
        <v>0</v>
      </c>
      <c r="AR929" s="144">
        <f t="shared" si="1573"/>
        <v>0</v>
      </c>
      <c r="AS929" s="144">
        <f t="shared" si="1573"/>
        <v>0</v>
      </c>
      <c r="AT929" s="144">
        <f t="shared" si="1573"/>
        <v>0</v>
      </c>
      <c r="AU929" s="155"/>
      <c r="AV929" s="2">
        <f t="shared" ref="AV929:BG929" si="1574">AV325-AV603-(AV$875*0)+AV742</f>
        <v>0</v>
      </c>
      <c r="AW929" s="2">
        <f t="shared" si="1574"/>
        <v>0</v>
      </c>
      <c r="AX929" s="2">
        <f t="shared" si="1574"/>
        <v>0</v>
      </c>
      <c r="AY929" s="2">
        <f t="shared" si="1574"/>
        <v>0</v>
      </c>
      <c r="AZ929" s="2">
        <f t="shared" si="1574"/>
        <v>0</v>
      </c>
      <c r="BA929" s="2">
        <f t="shared" si="1574"/>
        <v>0</v>
      </c>
      <c r="BB929" s="2">
        <f t="shared" si="1574"/>
        <v>0</v>
      </c>
      <c r="BC929" s="2">
        <f t="shared" si="1574"/>
        <v>0</v>
      </c>
      <c r="BD929" s="2">
        <f t="shared" si="1574"/>
        <v>0</v>
      </c>
      <c r="BE929" s="2">
        <f t="shared" si="1574"/>
        <v>0</v>
      </c>
      <c r="BF929" s="2">
        <f t="shared" si="1574"/>
        <v>0</v>
      </c>
      <c r="BG929" s="2">
        <f t="shared" si="1574"/>
        <v>0</v>
      </c>
    </row>
    <row r="930" spans="1:59" ht="15.75" hidden="1" outlineLevel="1" x14ac:dyDescent="0.25">
      <c r="A930" s="2">
        <f t="shared" si="1562"/>
        <v>44</v>
      </c>
      <c r="B930" s="88">
        <f t="shared" si="1562"/>
        <v>0</v>
      </c>
      <c r="C930" s="88">
        <f t="shared" si="1562"/>
        <v>0</v>
      </c>
      <c r="D930" s="2">
        <f t="shared" si="1562"/>
        <v>0</v>
      </c>
      <c r="E930" s="161">
        <f t="shared" si="1562"/>
        <v>0</v>
      </c>
      <c r="H930" s="174">
        <v>0</v>
      </c>
      <c r="I930" s="144">
        <f t="shared" ref="I930:T930" si="1575">I326-I604+I743</f>
        <v>0</v>
      </c>
      <c r="J930" s="144">
        <f t="shared" si="1575"/>
        <v>0</v>
      </c>
      <c r="K930" s="144">
        <f t="shared" si="1575"/>
        <v>0</v>
      </c>
      <c r="L930" s="144">
        <f t="shared" si="1575"/>
        <v>0</v>
      </c>
      <c r="M930" s="144">
        <f t="shared" si="1575"/>
        <v>0</v>
      </c>
      <c r="N930" s="144">
        <f t="shared" si="1575"/>
        <v>0</v>
      </c>
      <c r="O930" s="144">
        <f t="shared" si="1575"/>
        <v>0</v>
      </c>
      <c r="P930" s="144">
        <f t="shared" si="1575"/>
        <v>0</v>
      </c>
      <c r="Q930" s="144">
        <f t="shared" si="1575"/>
        <v>0</v>
      </c>
      <c r="R930" s="144">
        <f t="shared" si="1575"/>
        <v>0</v>
      </c>
      <c r="S930" s="144">
        <f t="shared" si="1575"/>
        <v>0</v>
      </c>
      <c r="T930" s="144">
        <f t="shared" si="1575"/>
        <v>0</v>
      </c>
      <c r="V930" s="144">
        <f t="shared" ref="V930:AG930" si="1576">V326-V604-(V$875*0)+V743</f>
        <v>0</v>
      </c>
      <c r="W930" s="144">
        <f t="shared" si="1576"/>
        <v>0</v>
      </c>
      <c r="X930" s="144">
        <f t="shared" si="1576"/>
        <v>0</v>
      </c>
      <c r="Y930" s="144">
        <f t="shared" si="1576"/>
        <v>0</v>
      </c>
      <c r="Z930" s="144">
        <f t="shared" si="1576"/>
        <v>0</v>
      </c>
      <c r="AA930" s="144">
        <f t="shared" si="1576"/>
        <v>0</v>
      </c>
      <c r="AB930" s="144">
        <f t="shared" si="1576"/>
        <v>0</v>
      </c>
      <c r="AC930" s="144">
        <f t="shared" si="1576"/>
        <v>0</v>
      </c>
      <c r="AD930" s="144">
        <f t="shared" si="1576"/>
        <v>0</v>
      </c>
      <c r="AE930" s="144">
        <f t="shared" si="1576"/>
        <v>0</v>
      </c>
      <c r="AF930" s="144">
        <f t="shared" si="1576"/>
        <v>0</v>
      </c>
      <c r="AG930" s="144">
        <f t="shared" si="1576"/>
        <v>0</v>
      </c>
      <c r="AI930" s="144">
        <f t="shared" ref="AI930:AT930" si="1577">AI326-AI604-(AI$875*0)+AI743</f>
        <v>0</v>
      </c>
      <c r="AJ930" s="144">
        <f t="shared" si="1577"/>
        <v>0</v>
      </c>
      <c r="AK930" s="144">
        <f t="shared" si="1577"/>
        <v>0</v>
      </c>
      <c r="AL930" s="144">
        <f t="shared" si="1577"/>
        <v>0</v>
      </c>
      <c r="AM930" s="144">
        <f t="shared" si="1577"/>
        <v>0</v>
      </c>
      <c r="AN930" s="144">
        <f t="shared" si="1577"/>
        <v>0</v>
      </c>
      <c r="AO930" s="144">
        <f t="shared" si="1577"/>
        <v>0</v>
      </c>
      <c r="AP930" s="144">
        <f t="shared" si="1577"/>
        <v>0</v>
      </c>
      <c r="AQ930" s="144">
        <f t="shared" si="1577"/>
        <v>0</v>
      </c>
      <c r="AR930" s="144">
        <f t="shared" si="1577"/>
        <v>0</v>
      </c>
      <c r="AS930" s="144">
        <f t="shared" si="1577"/>
        <v>0</v>
      </c>
      <c r="AT930" s="144">
        <f t="shared" si="1577"/>
        <v>0</v>
      </c>
      <c r="AU930" s="155"/>
      <c r="AV930" s="2">
        <f t="shared" ref="AV930:BG930" si="1578">AV326-AV604-(AV$875*0)+AV743</f>
        <v>0</v>
      </c>
      <c r="AW930" s="2">
        <f t="shared" si="1578"/>
        <v>0</v>
      </c>
      <c r="AX930" s="2">
        <f t="shared" si="1578"/>
        <v>0</v>
      </c>
      <c r="AY930" s="2">
        <f t="shared" si="1578"/>
        <v>0</v>
      </c>
      <c r="AZ930" s="2">
        <f t="shared" si="1578"/>
        <v>0</v>
      </c>
      <c r="BA930" s="2">
        <f t="shared" si="1578"/>
        <v>0</v>
      </c>
      <c r="BB930" s="2">
        <f t="shared" si="1578"/>
        <v>0</v>
      </c>
      <c r="BC930" s="2">
        <f t="shared" si="1578"/>
        <v>0</v>
      </c>
      <c r="BD930" s="2">
        <f t="shared" si="1578"/>
        <v>0</v>
      </c>
      <c r="BE930" s="2">
        <f t="shared" si="1578"/>
        <v>0</v>
      </c>
      <c r="BF930" s="2">
        <f t="shared" si="1578"/>
        <v>0</v>
      </c>
      <c r="BG930" s="2">
        <f t="shared" si="1578"/>
        <v>0</v>
      </c>
    </row>
    <row r="931" spans="1:59" ht="15.75" hidden="1" outlineLevel="1" x14ac:dyDescent="0.25">
      <c r="A931" s="2">
        <f t="shared" si="1562"/>
        <v>45</v>
      </c>
      <c r="B931" s="88">
        <f t="shared" si="1562"/>
        <v>0</v>
      </c>
      <c r="C931" s="88">
        <f t="shared" si="1562"/>
        <v>0</v>
      </c>
      <c r="D931" s="2">
        <f t="shared" si="1562"/>
        <v>0</v>
      </c>
      <c r="E931" s="161">
        <f t="shared" si="1562"/>
        <v>0</v>
      </c>
      <c r="H931" s="174">
        <v>0</v>
      </c>
      <c r="I931" s="144">
        <f t="shared" ref="I931:T931" si="1579">I327-I605+I744</f>
        <v>0</v>
      </c>
      <c r="J931" s="144">
        <f t="shared" si="1579"/>
        <v>0</v>
      </c>
      <c r="K931" s="144">
        <f t="shared" si="1579"/>
        <v>0</v>
      </c>
      <c r="L931" s="144">
        <f t="shared" si="1579"/>
        <v>0</v>
      </c>
      <c r="M931" s="144">
        <f t="shared" si="1579"/>
        <v>0</v>
      </c>
      <c r="N931" s="144">
        <f t="shared" si="1579"/>
        <v>0</v>
      </c>
      <c r="O931" s="144">
        <f t="shared" si="1579"/>
        <v>0</v>
      </c>
      <c r="P931" s="144">
        <f t="shared" si="1579"/>
        <v>0</v>
      </c>
      <c r="Q931" s="144">
        <f t="shared" si="1579"/>
        <v>0</v>
      </c>
      <c r="R931" s="144">
        <f t="shared" si="1579"/>
        <v>0</v>
      </c>
      <c r="S931" s="144">
        <f t="shared" si="1579"/>
        <v>0</v>
      </c>
      <c r="T931" s="144">
        <f t="shared" si="1579"/>
        <v>0</v>
      </c>
      <c r="V931" s="144">
        <f t="shared" ref="V931:AG931" si="1580">V327-V605-(V$875*0)+V744</f>
        <v>0</v>
      </c>
      <c r="W931" s="144">
        <f t="shared" si="1580"/>
        <v>0</v>
      </c>
      <c r="X931" s="144">
        <f t="shared" si="1580"/>
        <v>0</v>
      </c>
      <c r="Y931" s="144">
        <f t="shared" si="1580"/>
        <v>0</v>
      </c>
      <c r="Z931" s="144">
        <f t="shared" si="1580"/>
        <v>0</v>
      </c>
      <c r="AA931" s="144">
        <f t="shared" si="1580"/>
        <v>0</v>
      </c>
      <c r="AB931" s="144">
        <f t="shared" si="1580"/>
        <v>0</v>
      </c>
      <c r="AC931" s="144">
        <f t="shared" si="1580"/>
        <v>0</v>
      </c>
      <c r="AD931" s="144">
        <f t="shared" si="1580"/>
        <v>0</v>
      </c>
      <c r="AE931" s="144">
        <f t="shared" si="1580"/>
        <v>0</v>
      </c>
      <c r="AF931" s="144">
        <f t="shared" si="1580"/>
        <v>0</v>
      </c>
      <c r="AG931" s="144">
        <f t="shared" si="1580"/>
        <v>0</v>
      </c>
      <c r="AI931" s="144">
        <f t="shared" ref="AI931:AT931" si="1581">AI327-AI605-(AI$875*0)+AI744</f>
        <v>0</v>
      </c>
      <c r="AJ931" s="144">
        <f t="shared" si="1581"/>
        <v>0</v>
      </c>
      <c r="AK931" s="144">
        <f t="shared" si="1581"/>
        <v>0</v>
      </c>
      <c r="AL931" s="144">
        <f t="shared" si="1581"/>
        <v>0</v>
      </c>
      <c r="AM931" s="144">
        <f t="shared" si="1581"/>
        <v>0</v>
      </c>
      <c r="AN931" s="144">
        <f t="shared" si="1581"/>
        <v>0</v>
      </c>
      <c r="AO931" s="144">
        <f t="shared" si="1581"/>
        <v>0</v>
      </c>
      <c r="AP931" s="144">
        <f t="shared" si="1581"/>
        <v>0</v>
      </c>
      <c r="AQ931" s="144">
        <f t="shared" si="1581"/>
        <v>0</v>
      </c>
      <c r="AR931" s="144">
        <f t="shared" si="1581"/>
        <v>0</v>
      </c>
      <c r="AS931" s="144">
        <f t="shared" si="1581"/>
        <v>0</v>
      </c>
      <c r="AT931" s="144">
        <f t="shared" si="1581"/>
        <v>0</v>
      </c>
      <c r="AU931" s="155"/>
      <c r="AV931" s="2">
        <f t="shared" ref="AV931:BG931" si="1582">AV327-AV605-(AV$875*0)+AV744</f>
        <v>0</v>
      </c>
      <c r="AW931" s="2">
        <f t="shared" si="1582"/>
        <v>0</v>
      </c>
      <c r="AX931" s="2">
        <f t="shared" si="1582"/>
        <v>0</v>
      </c>
      <c r="AY931" s="2">
        <f t="shared" si="1582"/>
        <v>0</v>
      </c>
      <c r="AZ931" s="2">
        <f t="shared" si="1582"/>
        <v>0</v>
      </c>
      <c r="BA931" s="2">
        <f t="shared" si="1582"/>
        <v>0</v>
      </c>
      <c r="BB931" s="2">
        <f t="shared" si="1582"/>
        <v>0</v>
      </c>
      <c r="BC931" s="2">
        <f t="shared" si="1582"/>
        <v>0</v>
      </c>
      <c r="BD931" s="2">
        <f t="shared" si="1582"/>
        <v>0</v>
      </c>
      <c r="BE931" s="2">
        <f t="shared" si="1582"/>
        <v>0</v>
      </c>
      <c r="BF931" s="2">
        <f t="shared" si="1582"/>
        <v>0</v>
      </c>
      <c r="BG931" s="2">
        <f t="shared" si="1582"/>
        <v>0</v>
      </c>
    </row>
    <row r="932" spans="1:59" ht="15.75" hidden="1" outlineLevel="1" x14ac:dyDescent="0.25">
      <c r="A932" s="2">
        <f t="shared" si="1562"/>
        <v>46</v>
      </c>
      <c r="B932" s="88">
        <f t="shared" si="1562"/>
        <v>0</v>
      </c>
      <c r="C932" s="88">
        <f t="shared" si="1562"/>
        <v>0</v>
      </c>
      <c r="D932" s="2">
        <f t="shared" si="1562"/>
        <v>0</v>
      </c>
      <c r="E932" s="161">
        <f t="shared" si="1562"/>
        <v>0</v>
      </c>
      <c r="H932" s="174">
        <v>0</v>
      </c>
      <c r="I932" s="144">
        <f t="shared" ref="I932:T932" si="1583">I328-I606+I745</f>
        <v>0</v>
      </c>
      <c r="J932" s="144">
        <f t="shared" si="1583"/>
        <v>0</v>
      </c>
      <c r="K932" s="144">
        <f t="shared" si="1583"/>
        <v>0</v>
      </c>
      <c r="L932" s="144">
        <f t="shared" si="1583"/>
        <v>0</v>
      </c>
      <c r="M932" s="144">
        <f t="shared" si="1583"/>
        <v>0</v>
      </c>
      <c r="N932" s="144">
        <f t="shared" si="1583"/>
        <v>0</v>
      </c>
      <c r="O932" s="144">
        <f t="shared" si="1583"/>
        <v>0</v>
      </c>
      <c r="P932" s="144">
        <f t="shared" si="1583"/>
        <v>0</v>
      </c>
      <c r="Q932" s="144">
        <f t="shared" si="1583"/>
        <v>0</v>
      </c>
      <c r="R932" s="144">
        <f t="shared" si="1583"/>
        <v>0</v>
      </c>
      <c r="S932" s="144">
        <f t="shared" si="1583"/>
        <v>0</v>
      </c>
      <c r="T932" s="144">
        <f t="shared" si="1583"/>
        <v>0</v>
      </c>
      <c r="V932" s="144">
        <f t="shared" ref="V932:AG932" si="1584">V328-V606-(V$875*0)+V745</f>
        <v>0</v>
      </c>
      <c r="W932" s="144">
        <f t="shared" si="1584"/>
        <v>0</v>
      </c>
      <c r="X932" s="144">
        <f t="shared" si="1584"/>
        <v>0</v>
      </c>
      <c r="Y932" s="144">
        <f t="shared" si="1584"/>
        <v>0</v>
      </c>
      <c r="Z932" s="144">
        <f t="shared" si="1584"/>
        <v>0</v>
      </c>
      <c r="AA932" s="144">
        <f t="shared" si="1584"/>
        <v>0</v>
      </c>
      <c r="AB932" s="144">
        <f t="shared" si="1584"/>
        <v>0</v>
      </c>
      <c r="AC932" s="144">
        <f t="shared" si="1584"/>
        <v>0</v>
      </c>
      <c r="AD932" s="144">
        <f t="shared" si="1584"/>
        <v>0</v>
      </c>
      <c r="AE932" s="144">
        <f t="shared" si="1584"/>
        <v>0</v>
      </c>
      <c r="AF932" s="144">
        <f t="shared" si="1584"/>
        <v>0</v>
      </c>
      <c r="AG932" s="144">
        <f t="shared" si="1584"/>
        <v>0</v>
      </c>
      <c r="AI932" s="144">
        <f t="shared" ref="AI932:AT932" si="1585">AI328-AI606-(AI$875*0)+AI745</f>
        <v>0</v>
      </c>
      <c r="AJ932" s="144">
        <f t="shared" si="1585"/>
        <v>0</v>
      </c>
      <c r="AK932" s="144">
        <f t="shared" si="1585"/>
        <v>0</v>
      </c>
      <c r="AL932" s="144">
        <f t="shared" si="1585"/>
        <v>0</v>
      </c>
      <c r="AM932" s="144">
        <f t="shared" si="1585"/>
        <v>0</v>
      </c>
      <c r="AN932" s="144">
        <f t="shared" si="1585"/>
        <v>0</v>
      </c>
      <c r="AO932" s="144">
        <f t="shared" si="1585"/>
        <v>0</v>
      </c>
      <c r="AP932" s="144">
        <f t="shared" si="1585"/>
        <v>0</v>
      </c>
      <c r="AQ932" s="144">
        <f t="shared" si="1585"/>
        <v>0</v>
      </c>
      <c r="AR932" s="144">
        <f t="shared" si="1585"/>
        <v>0</v>
      </c>
      <c r="AS932" s="144">
        <f t="shared" si="1585"/>
        <v>0</v>
      </c>
      <c r="AT932" s="144">
        <f t="shared" si="1585"/>
        <v>0</v>
      </c>
      <c r="AU932" s="155"/>
      <c r="AV932" s="2">
        <f t="shared" ref="AV932:BG932" si="1586">AV328-AV606-(AV$875*0)+AV745</f>
        <v>0</v>
      </c>
      <c r="AW932" s="2">
        <f t="shared" si="1586"/>
        <v>0</v>
      </c>
      <c r="AX932" s="2">
        <f t="shared" si="1586"/>
        <v>0</v>
      </c>
      <c r="AY932" s="2">
        <f t="shared" si="1586"/>
        <v>0</v>
      </c>
      <c r="AZ932" s="2">
        <f t="shared" si="1586"/>
        <v>0</v>
      </c>
      <c r="BA932" s="2">
        <f t="shared" si="1586"/>
        <v>0</v>
      </c>
      <c r="BB932" s="2">
        <f t="shared" si="1586"/>
        <v>0</v>
      </c>
      <c r="BC932" s="2">
        <f t="shared" si="1586"/>
        <v>0</v>
      </c>
      <c r="BD932" s="2">
        <f t="shared" si="1586"/>
        <v>0</v>
      </c>
      <c r="BE932" s="2">
        <f t="shared" si="1586"/>
        <v>0</v>
      </c>
      <c r="BF932" s="2">
        <f t="shared" si="1586"/>
        <v>0</v>
      </c>
      <c r="BG932" s="2">
        <f t="shared" si="1586"/>
        <v>0</v>
      </c>
    </row>
    <row r="933" spans="1:59" ht="15.75" hidden="1" outlineLevel="1" x14ac:dyDescent="0.25">
      <c r="A933" s="2">
        <f t="shared" si="1562"/>
        <v>47</v>
      </c>
      <c r="B933" s="88">
        <f t="shared" si="1562"/>
        <v>0</v>
      </c>
      <c r="C933" s="88">
        <f t="shared" si="1562"/>
        <v>0</v>
      </c>
      <c r="D933" s="2">
        <f t="shared" si="1562"/>
        <v>0</v>
      </c>
      <c r="E933" s="161">
        <f t="shared" si="1562"/>
        <v>0</v>
      </c>
      <c r="H933" s="174">
        <v>0</v>
      </c>
      <c r="I933" s="144">
        <f t="shared" ref="I933:T933" si="1587">I329-I607+I746</f>
        <v>0</v>
      </c>
      <c r="J933" s="144">
        <f t="shared" si="1587"/>
        <v>0</v>
      </c>
      <c r="K933" s="144">
        <f t="shared" si="1587"/>
        <v>0</v>
      </c>
      <c r="L933" s="144">
        <f t="shared" si="1587"/>
        <v>0</v>
      </c>
      <c r="M933" s="144">
        <f t="shared" si="1587"/>
        <v>0</v>
      </c>
      <c r="N933" s="144">
        <f t="shared" si="1587"/>
        <v>0</v>
      </c>
      <c r="O933" s="144">
        <f t="shared" si="1587"/>
        <v>0</v>
      </c>
      <c r="P933" s="144">
        <f t="shared" si="1587"/>
        <v>0</v>
      </c>
      <c r="Q933" s="144">
        <f t="shared" si="1587"/>
        <v>0</v>
      </c>
      <c r="R933" s="144">
        <f t="shared" si="1587"/>
        <v>0</v>
      </c>
      <c r="S933" s="144">
        <f t="shared" si="1587"/>
        <v>0</v>
      </c>
      <c r="T933" s="144">
        <f t="shared" si="1587"/>
        <v>0</v>
      </c>
      <c r="V933" s="144">
        <f t="shared" ref="V933:AG933" si="1588">V329-V607-(V$875*0)+V746</f>
        <v>0</v>
      </c>
      <c r="W933" s="144">
        <f t="shared" si="1588"/>
        <v>0</v>
      </c>
      <c r="X933" s="144">
        <f t="shared" si="1588"/>
        <v>0</v>
      </c>
      <c r="Y933" s="144">
        <f t="shared" si="1588"/>
        <v>0</v>
      </c>
      <c r="Z933" s="144">
        <f t="shared" si="1588"/>
        <v>0</v>
      </c>
      <c r="AA933" s="144">
        <f t="shared" si="1588"/>
        <v>0</v>
      </c>
      <c r="AB933" s="144">
        <f t="shared" si="1588"/>
        <v>0</v>
      </c>
      <c r="AC933" s="144">
        <f t="shared" si="1588"/>
        <v>0</v>
      </c>
      <c r="AD933" s="144">
        <f t="shared" si="1588"/>
        <v>0</v>
      </c>
      <c r="AE933" s="144">
        <f t="shared" si="1588"/>
        <v>0</v>
      </c>
      <c r="AF933" s="144">
        <f t="shared" si="1588"/>
        <v>0</v>
      </c>
      <c r="AG933" s="144">
        <f t="shared" si="1588"/>
        <v>0</v>
      </c>
      <c r="AI933" s="144">
        <f t="shared" ref="AI933:AT933" si="1589">AI329-AI607-(AI$875*0)+AI746</f>
        <v>0</v>
      </c>
      <c r="AJ933" s="144">
        <f t="shared" si="1589"/>
        <v>0</v>
      </c>
      <c r="AK933" s="144">
        <f t="shared" si="1589"/>
        <v>0</v>
      </c>
      <c r="AL933" s="144">
        <f t="shared" si="1589"/>
        <v>0</v>
      </c>
      <c r="AM933" s="144">
        <f t="shared" si="1589"/>
        <v>0</v>
      </c>
      <c r="AN933" s="144">
        <f t="shared" si="1589"/>
        <v>0</v>
      </c>
      <c r="AO933" s="144">
        <f t="shared" si="1589"/>
        <v>0</v>
      </c>
      <c r="AP933" s="144">
        <f t="shared" si="1589"/>
        <v>0</v>
      </c>
      <c r="AQ933" s="144">
        <f t="shared" si="1589"/>
        <v>0</v>
      </c>
      <c r="AR933" s="144">
        <f t="shared" si="1589"/>
        <v>0</v>
      </c>
      <c r="AS933" s="144">
        <f t="shared" si="1589"/>
        <v>0</v>
      </c>
      <c r="AT933" s="144">
        <f t="shared" si="1589"/>
        <v>0</v>
      </c>
      <c r="AU933" s="155"/>
      <c r="AV933" s="2">
        <f t="shared" ref="AV933:BG933" si="1590">AV329-AV607-(AV$875*0)+AV746</f>
        <v>0</v>
      </c>
      <c r="AW933" s="2">
        <f t="shared" si="1590"/>
        <v>0</v>
      </c>
      <c r="AX933" s="2">
        <f t="shared" si="1590"/>
        <v>0</v>
      </c>
      <c r="AY933" s="2">
        <f t="shared" si="1590"/>
        <v>0</v>
      </c>
      <c r="AZ933" s="2">
        <f t="shared" si="1590"/>
        <v>0</v>
      </c>
      <c r="BA933" s="2">
        <f t="shared" si="1590"/>
        <v>0</v>
      </c>
      <c r="BB933" s="2">
        <f t="shared" si="1590"/>
        <v>0</v>
      </c>
      <c r="BC933" s="2">
        <f t="shared" si="1590"/>
        <v>0</v>
      </c>
      <c r="BD933" s="2">
        <f t="shared" si="1590"/>
        <v>0</v>
      </c>
      <c r="BE933" s="2">
        <f t="shared" si="1590"/>
        <v>0</v>
      </c>
      <c r="BF933" s="2">
        <f t="shared" si="1590"/>
        <v>0</v>
      </c>
      <c r="BG933" s="2">
        <f t="shared" si="1590"/>
        <v>0</v>
      </c>
    </row>
    <row r="934" spans="1:59" ht="15.75" hidden="1" outlineLevel="1" x14ac:dyDescent="0.25">
      <c r="A934" s="2">
        <f t="shared" si="1562"/>
        <v>48</v>
      </c>
      <c r="B934" s="88">
        <f t="shared" si="1562"/>
        <v>0</v>
      </c>
      <c r="C934" s="88">
        <f t="shared" si="1562"/>
        <v>0</v>
      </c>
      <c r="D934" s="2">
        <f t="shared" si="1562"/>
        <v>0</v>
      </c>
      <c r="E934" s="161">
        <f t="shared" si="1562"/>
        <v>0</v>
      </c>
      <c r="H934" s="174">
        <v>0</v>
      </c>
      <c r="I934" s="144">
        <f t="shared" ref="I934:T934" si="1591">I330-I608+I747</f>
        <v>0</v>
      </c>
      <c r="J934" s="144">
        <f t="shared" si="1591"/>
        <v>0</v>
      </c>
      <c r="K934" s="144">
        <f t="shared" si="1591"/>
        <v>0</v>
      </c>
      <c r="L934" s="144">
        <f t="shared" si="1591"/>
        <v>0</v>
      </c>
      <c r="M934" s="144">
        <f t="shared" si="1591"/>
        <v>0</v>
      </c>
      <c r="N934" s="144">
        <f t="shared" si="1591"/>
        <v>0</v>
      </c>
      <c r="O934" s="144">
        <f t="shared" si="1591"/>
        <v>0</v>
      </c>
      <c r="P934" s="144">
        <f t="shared" si="1591"/>
        <v>0</v>
      </c>
      <c r="Q934" s="144">
        <f t="shared" si="1591"/>
        <v>0</v>
      </c>
      <c r="R934" s="144">
        <f t="shared" si="1591"/>
        <v>0</v>
      </c>
      <c r="S934" s="144">
        <f t="shared" si="1591"/>
        <v>0</v>
      </c>
      <c r="T934" s="144">
        <f t="shared" si="1591"/>
        <v>0</v>
      </c>
      <c r="V934" s="144">
        <f t="shared" ref="V934:AG934" si="1592">V330-V608-(V$875*0)+V747</f>
        <v>0</v>
      </c>
      <c r="W934" s="144">
        <f t="shared" si="1592"/>
        <v>0</v>
      </c>
      <c r="X934" s="144">
        <f t="shared" si="1592"/>
        <v>0</v>
      </c>
      <c r="Y934" s="144">
        <f t="shared" si="1592"/>
        <v>0</v>
      </c>
      <c r="Z934" s="144">
        <f t="shared" si="1592"/>
        <v>0</v>
      </c>
      <c r="AA934" s="144">
        <f t="shared" si="1592"/>
        <v>0</v>
      </c>
      <c r="AB934" s="144">
        <f t="shared" si="1592"/>
        <v>0</v>
      </c>
      <c r="AC934" s="144">
        <f t="shared" si="1592"/>
        <v>0</v>
      </c>
      <c r="AD934" s="144">
        <f t="shared" si="1592"/>
        <v>0</v>
      </c>
      <c r="AE934" s="144">
        <f t="shared" si="1592"/>
        <v>0</v>
      </c>
      <c r="AF934" s="144">
        <f t="shared" si="1592"/>
        <v>0</v>
      </c>
      <c r="AG934" s="144">
        <f t="shared" si="1592"/>
        <v>0</v>
      </c>
      <c r="AI934" s="144">
        <f t="shared" ref="AI934:AT934" si="1593">AI330-AI608-(AI$875*0)+AI747</f>
        <v>0</v>
      </c>
      <c r="AJ934" s="144">
        <f t="shared" si="1593"/>
        <v>0</v>
      </c>
      <c r="AK934" s="144">
        <f t="shared" si="1593"/>
        <v>0</v>
      </c>
      <c r="AL934" s="144">
        <f t="shared" si="1593"/>
        <v>0</v>
      </c>
      <c r="AM934" s="144">
        <f t="shared" si="1593"/>
        <v>0</v>
      </c>
      <c r="AN934" s="144">
        <f t="shared" si="1593"/>
        <v>0</v>
      </c>
      <c r="AO934" s="144">
        <f t="shared" si="1593"/>
        <v>0</v>
      </c>
      <c r="AP934" s="144">
        <f t="shared" si="1593"/>
        <v>0</v>
      </c>
      <c r="AQ934" s="144">
        <f t="shared" si="1593"/>
        <v>0</v>
      </c>
      <c r="AR934" s="144">
        <f t="shared" si="1593"/>
        <v>0</v>
      </c>
      <c r="AS934" s="144">
        <f t="shared" si="1593"/>
        <v>0</v>
      </c>
      <c r="AT934" s="144">
        <f t="shared" si="1593"/>
        <v>0</v>
      </c>
      <c r="AU934" s="155"/>
      <c r="AV934" s="2">
        <f t="shared" ref="AV934:BG934" si="1594">AV330-AV608-(AV$875*0)+AV747</f>
        <v>0</v>
      </c>
      <c r="AW934" s="2">
        <f t="shared" si="1594"/>
        <v>0</v>
      </c>
      <c r="AX934" s="2">
        <f t="shared" si="1594"/>
        <v>0</v>
      </c>
      <c r="AY934" s="2">
        <f t="shared" si="1594"/>
        <v>0</v>
      </c>
      <c r="AZ934" s="2">
        <f t="shared" si="1594"/>
        <v>0</v>
      </c>
      <c r="BA934" s="2">
        <f t="shared" si="1594"/>
        <v>0</v>
      </c>
      <c r="BB934" s="2">
        <f t="shared" si="1594"/>
        <v>0</v>
      </c>
      <c r="BC934" s="2">
        <f t="shared" si="1594"/>
        <v>0</v>
      </c>
      <c r="BD934" s="2">
        <f t="shared" si="1594"/>
        <v>0</v>
      </c>
      <c r="BE934" s="2">
        <f t="shared" si="1594"/>
        <v>0</v>
      </c>
      <c r="BF934" s="2">
        <f t="shared" si="1594"/>
        <v>0</v>
      </c>
      <c r="BG934" s="2">
        <f t="shared" si="1594"/>
        <v>0</v>
      </c>
    </row>
    <row r="935" spans="1:59" ht="15.75" hidden="1" outlineLevel="1" x14ac:dyDescent="0.25">
      <c r="A935" s="2">
        <f t="shared" si="1562"/>
        <v>49</v>
      </c>
      <c r="B935" s="88">
        <f t="shared" si="1562"/>
        <v>0</v>
      </c>
      <c r="C935" s="88">
        <f t="shared" si="1562"/>
        <v>0</v>
      </c>
      <c r="D935" s="2">
        <f t="shared" si="1562"/>
        <v>0</v>
      </c>
      <c r="E935" s="161">
        <f t="shared" si="1562"/>
        <v>0</v>
      </c>
      <c r="H935" s="174">
        <v>0</v>
      </c>
      <c r="I935" s="144">
        <f t="shared" ref="I935:T935" si="1595">I331-I609+I748</f>
        <v>0</v>
      </c>
      <c r="J935" s="144">
        <f t="shared" si="1595"/>
        <v>0</v>
      </c>
      <c r="K935" s="144">
        <f t="shared" si="1595"/>
        <v>0</v>
      </c>
      <c r="L935" s="144">
        <f t="shared" si="1595"/>
        <v>0</v>
      </c>
      <c r="M935" s="144">
        <f t="shared" si="1595"/>
        <v>0</v>
      </c>
      <c r="N935" s="144">
        <f t="shared" si="1595"/>
        <v>0</v>
      </c>
      <c r="O935" s="144">
        <f t="shared" si="1595"/>
        <v>0</v>
      </c>
      <c r="P935" s="144">
        <f t="shared" si="1595"/>
        <v>0</v>
      </c>
      <c r="Q935" s="144">
        <f t="shared" si="1595"/>
        <v>0</v>
      </c>
      <c r="R935" s="144">
        <f t="shared" si="1595"/>
        <v>0</v>
      </c>
      <c r="S935" s="144">
        <f t="shared" si="1595"/>
        <v>0</v>
      </c>
      <c r="T935" s="144">
        <f t="shared" si="1595"/>
        <v>0</v>
      </c>
      <c r="V935" s="144">
        <f t="shared" ref="V935:AG935" si="1596">V331-V609-(V$875*0)+V748</f>
        <v>0</v>
      </c>
      <c r="W935" s="144">
        <f t="shared" si="1596"/>
        <v>0</v>
      </c>
      <c r="X935" s="144">
        <f t="shared" si="1596"/>
        <v>0</v>
      </c>
      <c r="Y935" s="144">
        <f t="shared" si="1596"/>
        <v>0</v>
      </c>
      <c r="Z935" s="144">
        <f t="shared" si="1596"/>
        <v>0</v>
      </c>
      <c r="AA935" s="144">
        <f t="shared" si="1596"/>
        <v>0</v>
      </c>
      <c r="AB935" s="144">
        <f t="shared" si="1596"/>
        <v>0</v>
      </c>
      <c r="AC935" s="144">
        <f t="shared" si="1596"/>
        <v>0</v>
      </c>
      <c r="AD935" s="144">
        <f t="shared" si="1596"/>
        <v>0</v>
      </c>
      <c r="AE935" s="144">
        <f t="shared" si="1596"/>
        <v>0</v>
      </c>
      <c r="AF935" s="144">
        <f t="shared" si="1596"/>
        <v>0</v>
      </c>
      <c r="AG935" s="144">
        <f t="shared" si="1596"/>
        <v>0</v>
      </c>
      <c r="AI935" s="144">
        <f t="shared" ref="AI935:AT935" si="1597">AI331-AI609-(AI$875*0)+AI748</f>
        <v>0</v>
      </c>
      <c r="AJ935" s="144">
        <f t="shared" si="1597"/>
        <v>0</v>
      </c>
      <c r="AK935" s="144">
        <f t="shared" si="1597"/>
        <v>0</v>
      </c>
      <c r="AL935" s="144">
        <f t="shared" si="1597"/>
        <v>0</v>
      </c>
      <c r="AM935" s="144">
        <f t="shared" si="1597"/>
        <v>0</v>
      </c>
      <c r="AN935" s="144">
        <f t="shared" si="1597"/>
        <v>0</v>
      </c>
      <c r="AO935" s="144">
        <f t="shared" si="1597"/>
        <v>0</v>
      </c>
      <c r="AP935" s="144">
        <f t="shared" si="1597"/>
        <v>0</v>
      </c>
      <c r="AQ935" s="144">
        <f t="shared" si="1597"/>
        <v>0</v>
      </c>
      <c r="AR935" s="144">
        <f t="shared" si="1597"/>
        <v>0</v>
      </c>
      <c r="AS935" s="144">
        <f t="shared" si="1597"/>
        <v>0</v>
      </c>
      <c r="AT935" s="144">
        <f t="shared" si="1597"/>
        <v>0</v>
      </c>
      <c r="AU935" s="155"/>
      <c r="AV935" s="2">
        <f t="shared" ref="AV935:BG935" si="1598">AV331-AV609-(AV$875*0)+AV748</f>
        <v>0</v>
      </c>
      <c r="AW935" s="2">
        <f t="shared" si="1598"/>
        <v>0</v>
      </c>
      <c r="AX935" s="2">
        <f t="shared" si="1598"/>
        <v>0</v>
      </c>
      <c r="AY935" s="2">
        <f t="shared" si="1598"/>
        <v>0</v>
      </c>
      <c r="AZ935" s="2">
        <f t="shared" si="1598"/>
        <v>0</v>
      </c>
      <c r="BA935" s="2">
        <f t="shared" si="1598"/>
        <v>0</v>
      </c>
      <c r="BB935" s="2">
        <f t="shared" si="1598"/>
        <v>0</v>
      </c>
      <c r="BC935" s="2">
        <f t="shared" si="1598"/>
        <v>0</v>
      </c>
      <c r="BD935" s="2">
        <f t="shared" si="1598"/>
        <v>0</v>
      </c>
      <c r="BE935" s="2">
        <f t="shared" si="1598"/>
        <v>0</v>
      </c>
      <c r="BF935" s="2">
        <f t="shared" si="1598"/>
        <v>0</v>
      </c>
      <c r="BG935" s="2">
        <f t="shared" si="1598"/>
        <v>0</v>
      </c>
    </row>
    <row r="936" spans="1:59" ht="15.75" hidden="1" outlineLevel="1" x14ac:dyDescent="0.25">
      <c r="A936" s="2">
        <f t="shared" si="1562"/>
        <v>50</v>
      </c>
      <c r="B936" s="88">
        <f t="shared" si="1562"/>
        <v>0</v>
      </c>
      <c r="C936" s="88">
        <f t="shared" si="1562"/>
        <v>0</v>
      </c>
      <c r="D936" s="2">
        <f t="shared" si="1562"/>
        <v>0</v>
      </c>
      <c r="E936" s="161">
        <f t="shared" si="1562"/>
        <v>0</v>
      </c>
      <c r="H936" s="174">
        <v>0</v>
      </c>
      <c r="I936" s="144">
        <f t="shared" ref="I936:T936" si="1599">I332-I610+I749</f>
        <v>0</v>
      </c>
      <c r="J936" s="144">
        <f t="shared" si="1599"/>
        <v>0</v>
      </c>
      <c r="K936" s="144">
        <f t="shared" si="1599"/>
        <v>0</v>
      </c>
      <c r="L936" s="144">
        <f t="shared" si="1599"/>
        <v>0</v>
      </c>
      <c r="M936" s="144">
        <f t="shared" si="1599"/>
        <v>0</v>
      </c>
      <c r="N936" s="144">
        <f t="shared" si="1599"/>
        <v>0</v>
      </c>
      <c r="O936" s="144">
        <f t="shared" si="1599"/>
        <v>0</v>
      </c>
      <c r="P936" s="144">
        <f t="shared" si="1599"/>
        <v>0</v>
      </c>
      <c r="Q936" s="144">
        <f t="shared" si="1599"/>
        <v>0</v>
      </c>
      <c r="R936" s="144">
        <f t="shared" si="1599"/>
        <v>0</v>
      </c>
      <c r="S936" s="144">
        <f t="shared" si="1599"/>
        <v>0</v>
      </c>
      <c r="T936" s="144">
        <f t="shared" si="1599"/>
        <v>0</v>
      </c>
      <c r="V936" s="144">
        <f t="shared" ref="V936:AG936" si="1600">V332-V610-(V$875*0)+V749</f>
        <v>0</v>
      </c>
      <c r="W936" s="144">
        <f t="shared" si="1600"/>
        <v>0</v>
      </c>
      <c r="X936" s="144">
        <f t="shared" si="1600"/>
        <v>0</v>
      </c>
      <c r="Y936" s="144">
        <f t="shared" si="1600"/>
        <v>0</v>
      </c>
      <c r="Z936" s="144">
        <f t="shared" si="1600"/>
        <v>0</v>
      </c>
      <c r="AA936" s="144">
        <f t="shared" si="1600"/>
        <v>0</v>
      </c>
      <c r="AB936" s="144">
        <f t="shared" si="1600"/>
        <v>0</v>
      </c>
      <c r="AC936" s="144">
        <f t="shared" si="1600"/>
        <v>0</v>
      </c>
      <c r="AD936" s="144">
        <f t="shared" si="1600"/>
        <v>0</v>
      </c>
      <c r="AE936" s="144">
        <f t="shared" si="1600"/>
        <v>0</v>
      </c>
      <c r="AF936" s="144">
        <f t="shared" si="1600"/>
        <v>0</v>
      </c>
      <c r="AG936" s="144">
        <f t="shared" si="1600"/>
        <v>0</v>
      </c>
      <c r="AI936" s="144">
        <f t="shared" ref="AI936:AT936" si="1601">AI332-AI610-(AI$875*0)+AI749</f>
        <v>0</v>
      </c>
      <c r="AJ936" s="144">
        <f t="shared" si="1601"/>
        <v>0</v>
      </c>
      <c r="AK936" s="144">
        <f t="shared" si="1601"/>
        <v>0</v>
      </c>
      <c r="AL936" s="144">
        <f t="shared" si="1601"/>
        <v>0</v>
      </c>
      <c r="AM936" s="144">
        <f t="shared" si="1601"/>
        <v>0</v>
      </c>
      <c r="AN936" s="144">
        <f t="shared" si="1601"/>
        <v>0</v>
      </c>
      <c r="AO936" s="144">
        <f t="shared" si="1601"/>
        <v>0</v>
      </c>
      <c r="AP936" s="144">
        <f t="shared" si="1601"/>
        <v>0</v>
      </c>
      <c r="AQ936" s="144">
        <f t="shared" si="1601"/>
        <v>0</v>
      </c>
      <c r="AR936" s="144">
        <f t="shared" si="1601"/>
        <v>0</v>
      </c>
      <c r="AS936" s="144">
        <f t="shared" si="1601"/>
        <v>0</v>
      </c>
      <c r="AT936" s="144">
        <f t="shared" si="1601"/>
        <v>0</v>
      </c>
      <c r="AU936" s="155"/>
      <c r="AV936" s="2">
        <f t="shared" ref="AV936:BG936" si="1602">AV332-AV610-(AV$875*0)+AV749</f>
        <v>0</v>
      </c>
      <c r="AW936" s="2">
        <f t="shared" si="1602"/>
        <v>0</v>
      </c>
      <c r="AX936" s="2">
        <f t="shared" si="1602"/>
        <v>0</v>
      </c>
      <c r="AY936" s="2">
        <f t="shared" si="1602"/>
        <v>0</v>
      </c>
      <c r="AZ936" s="2">
        <f t="shared" si="1602"/>
        <v>0</v>
      </c>
      <c r="BA936" s="2">
        <f t="shared" si="1602"/>
        <v>0</v>
      </c>
      <c r="BB936" s="2">
        <f t="shared" si="1602"/>
        <v>0</v>
      </c>
      <c r="BC936" s="2">
        <f t="shared" si="1602"/>
        <v>0</v>
      </c>
      <c r="BD936" s="2">
        <f t="shared" si="1602"/>
        <v>0</v>
      </c>
      <c r="BE936" s="2">
        <f t="shared" si="1602"/>
        <v>0</v>
      </c>
      <c r="BF936" s="2">
        <f t="shared" si="1602"/>
        <v>0</v>
      </c>
      <c r="BG936" s="2">
        <f t="shared" si="1602"/>
        <v>0</v>
      </c>
    </row>
    <row r="937" spans="1:59" ht="15.75" hidden="1" outlineLevel="1" x14ac:dyDescent="0.25">
      <c r="A937" s="2">
        <f t="shared" ref="A937:E946" si="1603">A55</f>
        <v>51</v>
      </c>
      <c r="B937" s="88">
        <f t="shared" si="1603"/>
        <v>0</v>
      </c>
      <c r="C937" s="88">
        <f t="shared" si="1603"/>
        <v>0</v>
      </c>
      <c r="D937" s="2">
        <f t="shared" si="1603"/>
        <v>0</v>
      </c>
      <c r="E937" s="161">
        <f t="shared" si="1603"/>
        <v>0</v>
      </c>
      <c r="H937" s="174">
        <v>0</v>
      </c>
      <c r="I937" s="144">
        <f t="shared" ref="I937:T937" si="1604">I333-I611+I750</f>
        <v>0</v>
      </c>
      <c r="J937" s="144">
        <f t="shared" si="1604"/>
        <v>0</v>
      </c>
      <c r="K937" s="144">
        <f t="shared" si="1604"/>
        <v>0</v>
      </c>
      <c r="L937" s="144">
        <f t="shared" si="1604"/>
        <v>0</v>
      </c>
      <c r="M937" s="144">
        <f t="shared" si="1604"/>
        <v>0</v>
      </c>
      <c r="N937" s="144">
        <f t="shared" si="1604"/>
        <v>0</v>
      </c>
      <c r="O937" s="144">
        <f t="shared" si="1604"/>
        <v>0</v>
      </c>
      <c r="P937" s="144">
        <f t="shared" si="1604"/>
        <v>0</v>
      </c>
      <c r="Q937" s="144">
        <f t="shared" si="1604"/>
        <v>0</v>
      </c>
      <c r="R937" s="144">
        <f t="shared" si="1604"/>
        <v>0</v>
      </c>
      <c r="S937" s="144">
        <f t="shared" si="1604"/>
        <v>0</v>
      </c>
      <c r="T937" s="144">
        <f t="shared" si="1604"/>
        <v>0</v>
      </c>
      <c r="V937" s="144">
        <f t="shared" ref="V937:AG937" si="1605">V333-V611-(V$875*0)+V750</f>
        <v>0</v>
      </c>
      <c r="W937" s="144">
        <f t="shared" si="1605"/>
        <v>0</v>
      </c>
      <c r="X937" s="144">
        <f t="shared" si="1605"/>
        <v>0</v>
      </c>
      <c r="Y937" s="144">
        <f t="shared" si="1605"/>
        <v>0</v>
      </c>
      <c r="Z937" s="144">
        <f t="shared" si="1605"/>
        <v>0</v>
      </c>
      <c r="AA937" s="144">
        <f t="shared" si="1605"/>
        <v>0</v>
      </c>
      <c r="AB937" s="144">
        <f t="shared" si="1605"/>
        <v>0</v>
      </c>
      <c r="AC937" s="144">
        <f t="shared" si="1605"/>
        <v>0</v>
      </c>
      <c r="AD937" s="144">
        <f t="shared" si="1605"/>
        <v>0</v>
      </c>
      <c r="AE937" s="144">
        <f t="shared" si="1605"/>
        <v>0</v>
      </c>
      <c r="AF937" s="144">
        <f t="shared" si="1605"/>
        <v>0</v>
      </c>
      <c r="AG937" s="144">
        <f t="shared" si="1605"/>
        <v>0</v>
      </c>
      <c r="AI937" s="144">
        <f t="shared" ref="AI937:AT937" si="1606">AI333-AI611-(AI$875*0)+AI750</f>
        <v>0</v>
      </c>
      <c r="AJ937" s="144">
        <f t="shared" si="1606"/>
        <v>0</v>
      </c>
      <c r="AK937" s="144">
        <f t="shared" si="1606"/>
        <v>0</v>
      </c>
      <c r="AL937" s="144">
        <f t="shared" si="1606"/>
        <v>0</v>
      </c>
      <c r="AM937" s="144">
        <f t="shared" si="1606"/>
        <v>0</v>
      </c>
      <c r="AN937" s="144">
        <f t="shared" si="1606"/>
        <v>0</v>
      </c>
      <c r="AO937" s="144">
        <f t="shared" si="1606"/>
        <v>0</v>
      </c>
      <c r="AP937" s="144">
        <f t="shared" si="1606"/>
        <v>0</v>
      </c>
      <c r="AQ937" s="144">
        <f t="shared" si="1606"/>
        <v>0</v>
      </c>
      <c r="AR937" s="144">
        <f t="shared" si="1606"/>
        <v>0</v>
      </c>
      <c r="AS937" s="144">
        <f t="shared" si="1606"/>
        <v>0</v>
      </c>
      <c r="AT937" s="144">
        <f t="shared" si="1606"/>
        <v>0</v>
      </c>
      <c r="AU937" s="155"/>
      <c r="AV937" s="2">
        <f t="shared" ref="AV937:BG937" si="1607">AV333-AV611-(AV$875*0)+AV750</f>
        <v>0</v>
      </c>
      <c r="AW937" s="2">
        <f t="shared" si="1607"/>
        <v>0</v>
      </c>
      <c r="AX937" s="2">
        <f t="shared" si="1607"/>
        <v>0</v>
      </c>
      <c r="AY937" s="2">
        <f t="shared" si="1607"/>
        <v>0</v>
      </c>
      <c r="AZ937" s="2">
        <f t="shared" si="1607"/>
        <v>0</v>
      </c>
      <c r="BA937" s="2">
        <f t="shared" si="1607"/>
        <v>0</v>
      </c>
      <c r="BB937" s="2">
        <f t="shared" si="1607"/>
        <v>0</v>
      </c>
      <c r="BC937" s="2">
        <f t="shared" si="1607"/>
        <v>0</v>
      </c>
      <c r="BD937" s="2">
        <f t="shared" si="1607"/>
        <v>0</v>
      </c>
      <c r="BE937" s="2">
        <f t="shared" si="1607"/>
        <v>0</v>
      </c>
      <c r="BF937" s="2">
        <f t="shared" si="1607"/>
        <v>0</v>
      </c>
      <c r="BG937" s="2">
        <f t="shared" si="1607"/>
        <v>0</v>
      </c>
    </row>
    <row r="938" spans="1:59" ht="15.75" hidden="1" outlineLevel="1" x14ac:dyDescent="0.25">
      <c r="A938" s="2">
        <f t="shared" si="1603"/>
        <v>52</v>
      </c>
      <c r="B938" s="88">
        <f t="shared" si="1603"/>
        <v>0</v>
      </c>
      <c r="C938" s="88">
        <f t="shared" si="1603"/>
        <v>0</v>
      </c>
      <c r="D938" s="2">
        <f t="shared" si="1603"/>
        <v>0</v>
      </c>
      <c r="E938" s="161">
        <f t="shared" si="1603"/>
        <v>0</v>
      </c>
      <c r="H938" s="174">
        <v>0</v>
      </c>
      <c r="I938" s="144">
        <f t="shared" ref="I938:T938" si="1608">I334-I612+I751</f>
        <v>0</v>
      </c>
      <c r="J938" s="144">
        <f t="shared" si="1608"/>
        <v>0</v>
      </c>
      <c r="K938" s="144">
        <f t="shared" si="1608"/>
        <v>0</v>
      </c>
      <c r="L938" s="144">
        <f t="shared" si="1608"/>
        <v>0</v>
      </c>
      <c r="M938" s="144">
        <f t="shared" si="1608"/>
        <v>0</v>
      </c>
      <c r="N938" s="144">
        <f t="shared" si="1608"/>
        <v>0</v>
      </c>
      <c r="O938" s="144">
        <f t="shared" si="1608"/>
        <v>0</v>
      </c>
      <c r="P938" s="144">
        <f t="shared" si="1608"/>
        <v>0</v>
      </c>
      <c r="Q938" s="144">
        <f t="shared" si="1608"/>
        <v>0</v>
      </c>
      <c r="R938" s="144">
        <f t="shared" si="1608"/>
        <v>0</v>
      </c>
      <c r="S938" s="144">
        <f t="shared" si="1608"/>
        <v>0</v>
      </c>
      <c r="T938" s="144">
        <f t="shared" si="1608"/>
        <v>0</v>
      </c>
      <c r="V938" s="144">
        <f t="shared" ref="V938:AG938" si="1609">V334-V612-(V$875*0)+V751</f>
        <v>0</v>
      </c>
      <c r="W938" s="144">
        <f t="shared" si="1609"/>
        <v>0</v>
      </c>
      <c r="X938" s="144">
        <f t="shared" si="1609"/>
        <v>0</v>
      </c>
      <c r="Y938" s="144">
        <f t="shared" si="1609"/>
        <v>0</v>
      </c>
      <c r="Z938" s="144">
        <f t="shared" si="1609"/>
        <v>0</v>
      </c>
      <c r="AA938" s="144">
        <f t="shared" si="1609"/>
        <v>0</v>
      </c>
      <c r="AB938" s="144">
        <f t="shared" si="1609"/>
        <v>0</v>
      </c>
      <c r="AC938" s="144">
        <f t="shared" si="1609"/>
        <v>0</v>
      </c>
      <c r="AD938" s="144">
        <f t="shared" si="1609"/>
        <v>0</v>
      </c>
      <c r="AE938" s="144">
        <f t="shared" si="1609"/>
        <v>0</v>
      </c>
      <c r="AF938" s="144">
        <f t="shared" si="1609"/>
        <v>0</v>
      </c>
      <c r="AG938" s="144">
        <f t="shared" si="1609"/>
        <v>0</v>
      </c>
      <c r="AI938" s="144">
        <f t="shared" ref="AI938:AT938" si="1610">AI334-AI612-(AI$875*0)+AI751</f>
        <v>0</v>
      </c>
      <c r="AJ938" s="144">
        <f t="shared" si="1610"/>
        <v>0</v>
      </c>
      <c r="AK938" s="144">
        <f t="shared" si="1610"/>
        <v>0</v>
      </c>
      <c r="AL938" s="144">
        <f t="shared" si="1610"/>
        <v>0</v>
      </c>
      <c r="AM938" s="144">
        <f t="shared" si="1610"/>
        <v>0</v>
      </c>
      <c r="AN938" s="144">
        <f t="shared" si="1610"/>
        <v>0</v>
      </c>
      <c r="AO938" s="144">
        <f t="shared" si="1610"/>
        <v>0</v>
      </c>
      <c r="AP938" s="144">
        <f t="shared" si="1610"/>
        <v>0</v>
      </c>
      <c r="AQ938" s="144">
        <f t="shared" si="1610"/>
        <v>0</v>
      </c>
      <c r="AR938" s="144">
        <f t="shared" si="1610"/>
        <v>0</v>
      </c>
      <c r="AS938" s="144">
        <f t="shared" si="1610"/>
        <v>0</v>
      </c>
      <c r="AT938" s="144">
        <f t="shared" si="1610"/>
        <v>0</v>
      </c>
      <c r="AU938" s="155"/>
      <c r="AV938" s="2">
        <f t="shared" ref="AV938:BG938" si="1611">AV334-AV612-(AV$875*0)+AV751</f>
        <v>0</v>
      </c>
      <c r="AW938" s="2">
        <f t="shared" si="1611"/>
        <v>0</v>
      </c>
      <c r="AX938" s="2">
        <f t="shared" si="1611"/>
        <v>0</v>
      </c>
      <c r="AY938" s="2">
        <f t="shared" si="1611"/>
        <v>0</v>
      </c>
      <c r="AZ938" s="2">
        <f t="shared" si="1611"/>
        <v>0</v>
      </c>
      <c r="BA938" s="2">
        <f t="shared" si="1611"/>
        <v>0</v>
      </c>
      <c r="BB938" s="2">
        <f t="shared" si="1611"/>
        <v>0</v>
      </c>
      <c r="BC938" s="2">
        <f t="shared" si="1611"/>
        <v>0</v>
      </c>
      <c r="BD938" s="2">
        <f t="shared" si="1611"/>
        <v>0</v>
      </c>
      <c r="BE938" s="2">
        <f t="shared" si="1611"/>
        <v>0</v>
      </c>
      <c r="BF938" s="2">
        <f t="shared" si="1611"/>
        <v>0</v>
      </c>
      <c r="BG938" s="2">
        <f t="shared" si="1611"/>
        <v>0</v>
      </c>
    </row>
    <row r="939" spans="1:59" ht="15.75" hidden="1" outlineLevel="1" x14ac:dyDescent="0.25">
      <c r="A939" s="2">
        <f t="shared" si="1603"/>
        <v>53</v>
      </c>
      <c r="B939" s="88">
        <f t="shared" si="1603"/>
        <v>0</v>
      </c>
      <c r="C939" s="88">
        <f t="shared" si="1603"/>
        <v>0</v>
      </c>
      <c r="D939" s="2">
        <f t="shared" si="1603"/>
        <v>0</v>
      </c>
      <c r="E939" s="161">
        <f t="shared" si="1603"/>
        <v>0</v>
      </c>
      <c r="H939" s="174">
        <v>0</v>
      </c>
      <c r="I939" s="144">
        <f t="shared" ref="I939:T939" si="1612">I335-I613+I752</f>
        <v>0</v>
      </c>
      <c r="J939" s="144">
        <f t="shared" si="1612"/>
        <v>0</v>
      </c>
      <c r="K939" s="144">
        <f t="shared" si="1612"/>
        <v>0</v>
      </c>
      <c r="L939" s="144">
        <f t="shared" si="1612"/>
        <v>0</v>
      </c>
      <c r="M939" s="144">
        <f t="shared" si="1612"/>
        <v>0</v>
      </c>
      <c r="N939" s="144">
        <f t="shared" si="1612"/>
        <v>0</v>
      </c>
      <c r="O939" s="144">
        <f t="shared" si="1612"/>
        <v>0</v>
      </c>
      <c r="P939" s="144">
        <f t="shared" si="1612"/>
        <v>0</v>
      </c>
      <c r="Q939" s="144">
        <f t="shared" si="1612"/>
        <v>0</v>
      </c>
      <c r="R939" s="144">
        <f t="shared" si="1612"/>
        <v>0</v>
      </c>
      <c r="S939" s="144">
        <f t="shared" si="1612"/>
        <v>0</v>
      </c>
      <c r="T939" s="144">
        <f t="shared" si="1612"/>
        <v>0</v>
      </c>
      <c r="V939" s="144">
        <f t="shared" ref="V939:AG939" si="1613">V335-V613-(V$875*0)+V752</f>
        <v>0</v>
      </c>
      <c r="W939" s="144">
        <f t="shared" si="1613"/>
        <v>0</v>
      </c>
      <c r="X939" s="144">
        <f t="shared" si="1613"/>
        <v>0</v>
      </c>
      <c r="Y939" s="144">
        <f t="shared" si="1613"/>
        <v>0</v>
      </c>
      <c r="Z939" s="144">
        <f t="shared" si="1613"/>
        <v>0</v>
      </c>
      <c r="AA939" s="144">
        <f t="shared" si="1613"/>
        <v>0</v>
      </c>
      <c r="AB939" s="144">
        <f t="shared" si="1613"/>
        <v>0</v>
      </c>
      <c r="AC939" s="144">
        <f t="shared" si="1613"/>
        <v>0</v>
      </c>
      <c r="AD939" s="144">
        <f t="shared" si="1613"/>
        <v>0</v>
      </c>
      <c r="AE939" s="144">
        <f t="shared" si="1613"/>
        <v>0</v>
      </c>
      <c r="AF939" s="144">
        <f t="shared" si="1613"/>
        <v>0</v>
      </c>
      <c r="AG939" s="144">
        <f t="shared" si="1613"/>
        <v>0</v>
      </c>
      <c r="AI939" s="144">
        <f t="shared" ref="AI939:AT939" si="1614">AI335-AI613-(AI$875*0)+AI752</f>
        <v>0</v>
      </c>
      <c r="AJ939" s="144">
        <f t="shared" si="1614"/>
        <v>0</v>
      </c>
      <c r="AK939" s="144">
        <f t="shared" si="1614"/>
        <v>0</v>
      </c>
      <c r="AL939" s="144">
        <f t="shared" si="1614"/>
        <v>0</v>
      </c>
      <c r="AM939" s="144">
        <f t="shared" si="1614"/>
        <v>0</v>
      </c>
      <c r="AN939" s="144">
        <f t="shared" si="1614"/>
        <v>0</v>
      </c>
      <c r="AO939" s="144">
        <f t="shared" si="1614"/>
        <v>0</v>
      </c>
      <c r="AP939" s="144">
        <f t="shared" si="1614"/>
        <v>0</v>
      </c>
      <c r="AQ939" s="144">
        <f t="shared" si="1614"/>
        <v>0</v>
      </c>
      <c r="AR939" s="144">
        <f t="shared" si="1614"/>
        <v>0</v>
      </c>
      <c r="AS939" s="144">
        <f t="shared" si="1614"/>
        <v>0</v>
      </c>
      <c r="AT939" s="144">
        <f t="shared" si="1614"/>
        <v>0</v>
      </c>
      <c r="AU939" s="155"/>
      <c r="AV939" s="2">
        <f t="shared" ref="AV939:BG939" si="1615">AV335-AV613-(AV$875*0)+AV752</f>
        <v>0</v>
      </c>
      <c r="AW939" s="2">
        <f t="shared" si="1615"/>
        <v>0</v>
      </c>
      <c r="AX939" s="2">
        <f t="shared" si="1615"/>
        <v>0</v>
      </c>
      <c r="AY939" s="2">
        <f t="shared" si="1615"/>
        <v>0</v>
      </c>
      <c r="AZ939" s="2">
        <f t="shared" si="1615"/>
        <v>0</v>
      </c>
      <c r="BA939" s="2">
        <f t="shared" si="1615"/>
        <v>0</v>
      </c>
      <c r="BB939" s="2">
        <f t="shared" si="1615"/>
        <v>0</v>
      </c>
      <c r="BC939" s="2">
        <f t="shared" si="1615"/>
        <v>0</v>
      </c>
      <c r="BD939" s="2">
        <f t="shared" si="1615"/>
        <v>0</v>
      </c>
      <c r="BE939" s="2">
        <f t="shared" si="1615"/>
        <v>0</v>
      </c>
      <c r="BF939" s="2">
        <f t="shared" si="1615"/>
        <v>0</v>
      </c>
      <c r="BG939" s="2">
        <f t="shared" si="1615"/>
        <v>0</v>
      </c>
    </row>
    <row r="940" spans="1:59" ht="15.75" hidden="1" outlineLevel="1" x14ac:dyDescent="0.25">
      <c r="A940" s="2">
        <f t="shared" si="1603"/>
        <v>54</v>
      </c>
      <c r="B940" s="88">
        <f t="shared" si="1603"/>
        <v>0</v>
      </c>
      <c r="C940" s="88">
        <f t="shared" si="1603"/>
        <v>0</v>
      </c>
      <c r="D940" s="2">
        <f t="shared" si="1603"/>
        <v>0</v>
      </c>
      <c r="E940" s="161">
        <f t="shared" si="1603"/>
        <v>0</v>
      </c>
      <c r="H940" s="174">
        <v>0</v>
      </c>
      <c r="I940" s="144">
        <f t="shared" ref="I940:T940" si="1616">I336-I614+I753</f>
        <v>0</v>
      </c>
      <c r="J940" s="144">
        <f t="shared" si="1616"/>
        <v>0</v>
      </c>
      <c r="K940" s="144">
        <f t="shared" si="1616"/>
        <v>0</v>
      </c>
      <c r="L940" s="144">
        <f t="shared" si="1616"/>
        <v>0</v>
      </c>
      <c r="M940" s="144">
        <f t="shared" si="1616"/>
        <v>0</v>
      </c>
      <c r="N940" s="144">
        <f t="shared" si="1616"/>
        <v>0</v>
      </c>
      <c r="O940" s="144">
        <f t="shared" si="1616"/>
        <v>0</v>
      </c>
      <c r="P940" s="144">
        <f t="shared" si="1616"/>
        <v>0</v>
      </c>
      <c r="Q940" s="144">
        <f t="shared" si="1616"/>
        <v>0</v>
      </c>
      <c r="R940" s="144">
        <f t="shared" si="1616"/>
        <v>0</v>
      </c>
      <c r="S940" s="144">
        <f t="shared" si="1616"/>
        <v>0</v>
      </c>
      <c r="T940" s="144">
        <f t="shared" si="1616"/>
        <v>0</v>
      </c>
      <c r="V940" s="144">
        <f t="shared" ref="V940:AG940" si="1617">V336-V614-(V$875*0)+V753</f>
        <v>0</v>
      </c>
      <c r="W940" s="144">
        <f t="shared" si="1617"/>
        <v>0</v>
      </c>
      <c r="X940" s="144">
        <f t="shared" si="1617"/>
        <v>0</v>
      </c>
      <c r="Y940" s="144">
        <f t="shared" si="1617"/>
        <v>0</v>
      </c>
      <c r="Z940" s="144">
        <f t="shared" si="1617"/>
        <v>0</v>
      </c>
      <c r="AA940" s="144">
        <f t="shared" si="1617"/>
        <v>0</v>
      </c>
      <c r="AB940" s="144">
        <f t="shared" si="1617"/>
        <v>0</v>
      </c>
      <c r="AC940" s="144">
        <f t="shared" si="1617"/>
        <v>0</v>
      </c>
      <c r="AD940" s="144">
        <f t="shared" si="1617"/>
        <v>0</v>
      </c>
      <c r="AE940" s="144">
        <f t="shared" si="1617"/>
        <v>0</v>
      </c>
      <c r="AF940" s="144">
        <f t="shared" si="1617"/>
        <v>0</v>
      </c>
      <c r="AG940" s="144">
        <f t="shared" si="1617"/>
        <v>0</v>
      </c>
      <c r="AI940" s="144">
        <f t="shared" ref="AI940:AT940" si="1618">AI336-AI614-(AI$875*0)+AI753</f>
        <v>0</v>
      </c>
      <c r="AJ940" s="144">
        <f t="shared" si="1618"/>
        <v>0</v>
      </c>
      <c r="AK940" s="144">
        <f t="shared" si="1618"/>
        <v>0</v>
      </c>
      <c r="AL940" s="144">
        <f t="shared" si="1618"/>
        <v>0</v>
      </c>
      <c r="AM940" s="144">
        <f t="shared" si="1618"/>
        <v>0</v>
      </c>
      <c r="AN940" s="144">
        <f t="shared" si="1618"/>
        <v>0</v>
      </c>
      <c r="AO940" s="144">
        <f t="shared" si="1618"/>
        <v>0</v>
      </c>
      <c r="AP940" s="144">
        <f t="shared" si="1618"/>
        <v>0</v>
      </c>
      <c r="AQ940" s="144">
        <f t="shared" si="1618"/>
        <v>0</v>
      </c>
      <c r="AR940" s="144">
        <f t="shared" si="1618"/>
        <v>0</v>
      </c>
      <c r="AS940" s="144">
        <f t="shared" si="1618"/>
        <v>0</v>
      </c>
      <c r="AT940" s="144">
        <f t="shared" si="1618"/>
        <v>0</v>
      </c>
      <c r="AU940" s="155"/>
      <c r="AV940" s="2">
        <f t="shared" ref="AV940:BG940" si="1619">AV336-AV614-(AV$875*0)+AV753</f>
        <v>0</v>
      </c>
      <c r="AW940" s="2">
        <f t="shared" si="1619"/>
        <v>0</v>
      </c>
      <c r="AX940" s="2">
        <f t="shared" si="1619"/>
        <v>0</v>
      </c>
      <c r="AY940" s="2">
        <f t="shared" si="1619"/>
        <v>0</v>
      </c>
      <c r="AZ940" s="2">
        <f t="shared" si="1619"/>
        <v>0</v>
      </c>
      <c r="BA940" s="2">
        <f t="shared" si="1619"/>
        <v>0</v>
      </c>
      <c r="BB940" s="2">
        <f t="shared" si="1619"/>
        <v>0</v>
      </c>
      <c r="BC940" s="2">
        <f t="shared" si="1619"/>
        <v>0</v>
      </c>
      <c r="BD940" s="2">
        <f t="shared" si="1619"/>
        <v>0</v>
      </c>
      <c r="BE940" s="2">
        <f t="shared" si="1619"/>
        <v>0</v>
      </c>
      <c r="BF940" s="2">
        <f t="shared" si="1619"/>
        <v>0</v>
      </c>
      <c r="BG940" s="2">
        <f t="shared" si="1619"/>
        <v>0</v>
      </c>
    </row>
    <row r="941" spans="1:59" ht="15.75" hidden="1" outlineLevel="1" x14ac:dyDescent="0.25">
      <c r="A941" s="2">
        <f t="shared" si="1603"/>
        <v>55</v>
      </c>
      <c r="B941" s="88">
        <f t="shared" si="1603"/>
        <v>0</v>
      </c>
      <c r="C941" s="88">
        <f t="shared" si="1603"/>
        <v>0</v>
      </c>
      <c r="D941" s="2">
        <f t="shared" si="1603"/>
        <v>0</v>
      </c>
      <c r="E941" s="161">
        <f t="shared" si="1603"/>
        <v>0</v>
      </c>
      <c r="H941" s="174">
        <v>0</v>
      </c>
      <c r="I941" s="144">
        <f t="shared" ref="I941:T941" si="1620">I337-I615+I754</f>
        <v>0</v>
      </c>
      <c r="J941" s="144">
        <f t="shared" si="1620"/>
        <v>0</v>
      </c>
      <c r="K941" s="144">
        <f t="shared" si="1620"/>
        <v>0</v>
      </c>
      <c r="L941" s="144">
        <f t="shared" si="1620"/>
        <v>0</v>
      </c>
      <c r="M941" s="144">
        <f t="shared" si="1620"/>
        <v>0</v>
      </c>
      <c r="N941" s="144">
        <f t="shared" si="1620"/>
        <v>0</v>
      </c>
      <c r="O941" s="144">
        <f t="shared" si="1620"/>
        <v>0</v>
      </c>
      <c r="P941" s="144">
        <f t="shared" si="1620"/>
        <v>0</v>
      </c>
      <c r="Q941" s="144">
        <f t="shared" si="1620"/>
        <v>0</v>
      </c>
      <c r="R941" s="144">
        <f t="shared" si="1620"/>
        <v>0</v>
      </c>
      <c r="S941" s="144">
        <f t="shared" si="1620"/>
        <v>0</v>
      </c>
      <c r="T941" s="144">
        <f t="shared" si="1620"/>
        <v>0</v>
      </c>
      <c r="V941" s="144">
        <f t="shared" ref="V941:AG941" si="1621">V337-V615-(V$875*0)+V754</f>
        <v>0</v>
      </c>
      <c r="W941" s="144">
        <f t="shared" si="1621"/>
        <v>0</v>
      </c>
      <c r="X941" s="144">
        <f t="shared" si="1621"/>
        <v>0</v>
      </c>
      <c r="Y941" s="144">
        <f t="shared" si="1621"/>
        <v>0</v>
      </c>
      <c r="Z941" s="144">
        <f t="shared" si="1621"/>
        <v>0</v>
      </c>
      <c r="AA941" s="144">
        <f t="shared" si="1621"/>
        <v>0</v>
      </c>
      <c r="AB941" s="144">
        <f t="shared" si="1621"/>
        <v>0</v>
      </c>
      <c r="AC941" s="144">
        <f t="shared" si="1621"/>
        <v>0</v>
      </c>
      <c r="AD941" s="144">
        <f t="shared" si="1621"/>
        <v>0</v>
      </c>
      <c r="AE941" s="144">
        <f t="shared" si="1621"/>
        <v>0</v>
      </c>
      <c r="AF941" s="144">
        <f t="shared" si="1621"/>
        <v>0</v>
      </c>
      <c r="AG941" s="144">
        <f t="shared" si="1621"/>
        <v>0</v>
      </c>
      <c r="AI941" s="144">
        <f t="shared" ref="AI941:AT941" si="1622">AI337-AI615-(AI$875*0)+AI754</f>
        <v>0</v>
      </c>
      <c r="AJ941" s="144">
        <f t="shared" si="1622"/>
        <v>0</v>
      </c>
      <c r="AK941" s="144">
        <f t="shared" si="1622"/>
        <v>0</v>
      </c>
      <c r="AL941" s="144">
        <f t="shared" si="1622"/>
        <v>0</v>
      </c>
      <c r="AM941" s="144">
        <f t="shared" si="1622"/>
        <v>0</v>
      </c>
      <c r="AN941" s="144">
        <f t="shared" si="1622"/>
        <v>0</v>
      </c>
      <c r="AO941" s="144">
        <f t="shared" si="1622"/>
        <v>0</v>
      </c>
      <c r="AP941" s="144">
        <f t="shared" si="1622"/>
        <v>0</v>
      </c>
      <c r="AQ941" s="144">
        <f t="shared" si="1622"/>
        <v>0</v>
      </c>
      <c r="AR941" s="144">
        <f t="shared" si="1622"/>
        <v>0</v>
      </c>
      <c r="AS941" s="144">
        <f t="shared" si="1622"/>
        <v>0</v>
      </c>
      <c r="AT941" s="144">
        <f t="shared" si="1622"/>
        <v>0</v>
      </c>
      <c r="AU941" s="155"/>
      <c r="AV941" s="2">
        <f t="shared" ref="AV941:BG941" si="1623">AV337-AV615-(AV$875*0)+AV754</f>
        <v>0</v>
      </c>
      <c r="AW941" s="2">
        <f t="shared" si="1623"/>
        <v>0</v>
      </c>
      <c r="AX941" s="2">
        <f t="shared" si="1623"/>
        <v>0</v>
      </c>
      <c r="AY941" s="2">
        <f t="shared" si="1623"/>
        <v>0</v>
      </c>
      <c r="AZ941" s="2">
        <f t="shared" si="1623"/>
        <v>0</v>
      </c>
      <c r="BA941" s="2">
        <f t="shared" si="1623"/>
        <v>0</v>
      </c>
      <c r="BB941" s="2">
        <f t="shared" si="1623"/>
        <v>0</v>
      </c>
      <c r="BC941" s="2">
        <f t="shared" si="1623"/>
        <v>0</v>
      </c>
      <c r="BD941" s="2">
        <f t="shared" si="1623"/>
        <v>0</v>
      </c>
      <c r="BE941" s="2">
        <f t="shared" si="1623"/>
        <v>0</v>
      </c>
      <c r="BF941" s="2">
        <f t="shared" si="1623"/>
        <v>0</v>
      </c>
      <c r="BG941" s="2">
        <f t="shared" si="1623"/>
        <v>0</v>
      </c>
    </row>
    <row r="942" spans="1:59" ht="15.75" hidden="1" outlineLevel="1" x14ac:dyDescent="0.25">
      <c r="A942" s="2">
        <f t="shared" si="1603"/>
        <v>56</v>
      </c>
      <c r="B942" s="88">
        <f t="shared" si="1603"/>
        <v>0</v>
      </c>
      <c r="C942" s="88">
        <f t="shared" si="1603"/>
        <v>0</v>
      </c>
      <c r="D942" s="2">
        <f t="shared" si="1603"/>
        <v>0</v>
      </c>
      <c r="E942" s="161">
        <f t="shared" si="1603"/>
        <v>0</v>
      </c>
      <c r="H942" s="174">
        <v>0</v>
      </c>
      <c r="I942" s="144">
        <f t="shared" ref="I942:T942" si="1624">I338-I616+I755</f>
        <v>0</v>
      </c>
      <c r="J942" s="144">
        <f t="shared" si="1624"/>
        <v>0</v>
      </c>
      <c r="K942" s="144">
        <f t="shared" si="1624"/>
        <v>0</v>
      </c>
      <c r="L942" s="144">
        <f t="shared" si="1624"/>
        <v>0</v>
      </c>
      <c r="M942" s="144">
        <f t="shared" si="1624"/>
        <v>0</v>
      </c>
      <c r="N942" s="144">
        <f t="shared" si="1624"/>
        <v>0</v>
      </c>
      <c r="O942" s="144">
        <f t="shared" si="1624"/>
        <v>0</v>
      </c>
      <c r="P942" s="144">
        <f t="shared" si="1624"/>
        <v>0</v>
      </c>
      <c r="Q942" s="144">
        <f t="shared" si="1624"/>
        <v>0</v>
      </c>
      <c r="R942" s="144">
        <f t="shared" si="1624"/>
        <v>0</v>
      </c>
      <c r="S942" s="144">
        <f t="shared" si="1624"/>
        <v>0</v>
      </c>
      <c r="T942" s="144">
        <f t="shared" si="1624"/>
        <v>0</v>
      </c>
      <c r="V942" s="144">
        <f t="shared" ref="V942:AG942" si="1625">V338-V616-(V$875*0)+V755</f>
        <v>0</v>
      </c>
      <c r="W942" s="144">
        <f t="shared" si="1625"/>
        <v>0</v>
      </c>
      <c r="X942" s="144">
        <f t="shared" si="1625"/>
        <v>0</v>
      </c>
      <c r="Y942" s="144">
        <f t="shared" si="1625"/>
        <v>0</v>
      </c>
      <c r="Z942" s="144">
        <f t="shared" si="1625"/>
        <v>0</v>
      </c>
      <c r="AA942" s="144">
        <f t="shared" si="1625"/>
        <v>0</v>
      </c>
      <c r="AB942" s="144">
        <f t="shared" si="1625"/>
        <v>0</v>
      </c>
      <c r="AC942" s="144">
        <f t="shared" si="1625"/>
        <v>0</v>
      </c>
      <c r="AD942" s="144">
        <f t="shared" si="1625"/>
        <v>0</v>
      </c>
      <c r="AE942" s="144">
        <f t="shared" si="1625"/>
        <v>0</v>
      </c>
      <c r="AF942" s="144">
        <f t="shared" si="1625"/>
        <v>0</v>
      </c>
      <c r="AG942" s="144">
        <f t="shared" si="1625"/>
        <v>0</v>
      </c>
      <c r="AI942" s="144">
        <f t="shared" ref="AI942:AT942" si="1626">AI338-AI616-(AI$875*0)+AI755</f>
        <v>0</v>
      </c>
      <c r="AJ942" s="144">
        <f t="shared" si="1626"/>
        <v>0</v>
      </c>
      <c r="AK942" s="144">
        <f t="shared" si="1626"/>
        <v>0</v>
      </c>
      <c r="AL942" s="144">
        <f t="shared" si="1626"/>
        <v>0</v>
      </c>
      <c r="AM942" s="144">
        <f t="shared" si="1626"/>
        <v>0</v>
      </c>
      <c r="AN942" s="144">
        <f t="shared" si="1626"/>
        <v>0</v>
      </c>
      <c r="AO942" s="144">
        <f t="shared" si="1626"/>
        <v>0</v>
      </c>
      <c r="AP942" s="144">
        <f t="shared" si="1626"/>
        <v>0</v>
      </c>
      <c r="AQ942" s="144">
        <f t="shared" si="1626"/>
        <v>0</v>
      </c>
      <c r="AR942" s="144">
        <f t="shared" si="1626"/>
        <v>0</v>
      </c>
      <c r="AS942" s="144">
        <f t="shared" si="1626"/>
        <v>0</v>
      </c>
      <c r="AT942" s="144">
        <f t="shared" si="1626"/>
        <v>0</v>
      </c>
      <c r="AU942" s="155"/>
      <c r="AV942" s="2">
        <f t="shared" ref="AV942:BG942" si="1627">AV338-AV616-(AV$875*0)+AV755</f>
        <v>0</v>
      </c>
      <c r="AW942" s="2">
        <f t="shared" si="1627"/>
        <v>0</v>
      </c>
      <c r="AX942" s="2">
        <f t="shared" si="1627"/>
        <v>0</v>
      </c>
      <c r="AY942" s="2">
        <f t="shared" si="1627"/>
        <v>0</v>
      </c>
      <c r="AZ942" s="2">
        <f t="shared" si="1627"/>
        <v>0</v>
      </c>
      <c r="BA942" s="2">
        <f t="shared" si="1627"/>
        <v>0</v>
      </c>
      <c r="BB942" s="2">
        <f t="shared" si="1627"/>
        <v>0</v>
      </c>
      <c r="BC942" s="2">
        <f t="shared" si="1627"/>
        <v>0</v>
      </c>
      <c r="BD942" s="2">
        <f t="shared" si="1627"/>
        <v>0</v>
      </c>
      <c r="BE942" s="2">
        <f t="shared" si="1627"/>
        <v>0</v>
      </c>
      <c r="BF942" s="2">
        <f t="shared" si="1627"/>
        <v>0</v>
      </c>
      <c r="BG942" s="2">
        <f t="shared" si="1627"/>
        <v>0</v>
      </c>
    </row>
    <row r="943" spans="1:59" ht="15.75" hidden="1" outlineLevel="1" x14ac:dyDescent="0.25">
      <c r="A943" s="2">
        <f t="shared" si="1603"/>
        <v>57</v>
      </c>
      <c r="B943" s="88">
        <f t="shared" si="1603"/>
        <v>0</v>
      </c>
      <c r="C943" s="88">
        <f t="shared" si="1603"/>
        <v>0</v>
      </c>
      <c r="D943" s="2">
        <f t="shared" si="1603"/>
        <v>0</v>
      </c>
      <c r="E943" s="161">
        <f t="shared" si="1603"/>
        <v>0</v>
      </c>
      <c r="H943" s="174">
        <v>0</v>
      </c>
      <c r="I943" s="144">
        <f t="shared" ref="I943:T943" si="1628">I339-I617+I756</f>
        <v>0</v>
      </c>
      <c r="J943" s="144">
        <f t="shared" si="1628"/>
        <v>0</v>
      </c>
      <c r="K943" s="144">
        <f t="shared" si="1628"/>
        <v>0</v>
      </c>
      <c r="L943" s="144">
        <f t="shared" si="1628"/>
        <v>0</v>
      </c>
      <c r="M943" s="144">
        <f t="shared" si="1628"/>
        <v>0</v>
      </c>
      <c r="N943" s="144">
        <f t="shared" si="1628"/>
        <v>0</v>
      </c>
      <c r="O943" s="144">
        <f t="shared" si="1628"/>
        <v>0</v>
      </c>
      <c r="P943" s="144">
        <f t="shared" si="1628"/>
        <v>0</v>
      </c>
      <c r="Q943" s="144">
        <f t="shared" si="1628"/>
        <v>0</v>
      </c>
      <c r="R943" s="144">
        <f t="shared" si="1628"/>
        <v>0</v>
      </c>
      <c r="S943" s="144">
        <f t="shared" si="1628"/>
        <v>0</v>
      </c>
      <c r="T943" s="144">
        <f t="shared" si="1628"/>
        <v>0</v>
      </c>
      <c r="V943" s="144">
        <f t="shared" ref="V943:AG943" si="1629">V339-V617-(V$875*0)+V756</f>
        <v>0</v>
      </c>
      <c r="W943" s="144">
        <f t="shared" si="1629"/>
        <v>0</v>
      </c>
      <c r="X943" s="144">
        <f t="shared" si="1629"/>
        <v>0</v>
      </c>
      <c r="Y943" s="144">
        <f t="shared" si="1629"/>
        <v>0</v>
      </c>
      <c r="Z943" s="144">
        <f t="shared" si="1629"/>
        <v>0</v>
      </c>
      <c r="AA943" s="144">
        <f t="shared" si="1629"/>
        <v>0</v>
      </c>
      <c r="AB943" s="144">
        <f t="shared" si="1629"/>
        <v>0</v>
      </c>
      <c r="AC943" s="144">
        <f t="shared" si="1629"/>
        <v>0</v>
      </c>
      <c r="AD943" s="144">
        <f t="shared" si="1629"/>
        <v>0</v>
      </c>
      <c r="AE943" s="144">
        <f t="shared" si="1629"/>
        <v>0</v>
      </c>
      <c r="AF943" s="144">
        <f t="shared" si="1629"/>
        <v>0</v>
      </c>
      <c r="AG943" s="144">
        <f t="shared" si="1629"/>
        <v>0</v>
      </c>
      <c r="AI943" s="144">
        <f t="shared" ref="AI943:AT943" si="1630">AI339-AI617-(AI$875*0)+AI756</f>
        <v>0</v>
      </c>
      <c r="AJ943" s="144">
        <f t="shared" si="1630"/>
        <v>0</v>
      </c>
      <c r="AK943" s="144">
        <f t="shared" si="1630"/>
        <v>0</v>
      </c>
      <c r="AL943" s="144">
        <f t="shared" si="1630"/>
        <v>0</v>
      </c>
      <c r="AM943" s="144">
        <f t="shared" si="1630"/>
        <v>0</v>
      </c>
      <c r="AN943" s="144">
        <f t="shared" si="1630"/>
        <v>0</v>
      </c>
      <c r="AO943" s="144">
        <f t="shared" si="1630"/>
        <v>0</v>
      </c>
      <c r="AP943" s="144">
        <f t="shared" si="1630"/>
        <v>0</v>
      </c>
      <c r="AQ943" s="144">
        <f t="shared" si="1630"/>
        <v>0</v>
      </c>
      <c r="AR943" s="144">
        <f t="shared" si="1630"/>
        <v>0</v>
      </c>
      <c r="AS943" s="144">
        <f t="shared" si="1630"/>
        <v>0</v>
      </c>
      <c r="AT943" s="144">
        <f t="shared" si="1630"/>
        <v>0</v>
      </c>
      <c r="AU943" s="155"/>
      <c r="AV943" s="2">
        <f t="shared" ref="AV943:BG943" si="1631">AV339-AV617-(AV$875*0)+AV756</f>
        <v>0</v>
      </c>
      <c r="AW943" s="2">
        <f t="shared" si="1631"/>
        <v>0</v>
      </c>
      <c r="AX943" s="2">
        <f t="shared" si="1631"/>
        <v>0</v>
      </c>
      <c r="AY943" s="2">
        <f t="shared" si="1631"/>
        <v>0</v>
      </c>
      <c r="AZ943" s="2">
        <f t="shared" si="1631"/>
        <v>0</v>
      </c>
      <c r="BA943" s="2">
        <f t="shared" si="1631"/>
        <v>0</v>
      </c>
      <c r="BB943" s="2">
        <f t="shared" si="1631"/>
        <v>0</v>
      </c>
      <c r="BC943" s="2">
        <f t="shared" si="1631"/>
        <v>0</v>
      </c>
      <c r="BD943" s="2">
        <f t="shared" si="1631"/>
        <v>0</v>
      </c>
      <c r="BE943" s="2">
        <f t="shared" si="1631"/>
        <v>0</v>
      </c>
      <c r="BF943" s="2">
        <f t="shared" si="1631"/>
        <v>0</v>
      </c>
      <c r="BG943" s="2">
        <f t="shared" si="1631"/>
        <v>0</v>
      </c>
    </row>
    <row r="944" spans="1:59" ht="15.75" hidden="1" outlineLevel="1" x14ac:dyDescent="0.25">
      <c r="A944" s="2">
        <f t="shared" si="1603"/>
        <v>58</v>
      </c>
      <c r="B944" s="88">
        <f t="shared" si="1603"/>
        <v>0</v>
      </c>
      <c r="C944" s="88">
        <f t="shared" si="1603"/>
        <v>0</v>
      </c>
      <c r="D944" s="2">
        <f t="shared" si="1603"/>
        <v>0</v>
      </c>
      <c r="E944" s="161">
        <f t="shared" si="1603"/>
        <v>0</v>
      </c>
      <c r="H944" s="174">
        <v>0</v>
      </c>
      <c r="I944" s="144">
        <f t="shared" ref="I944:T944" si="1632">I340-I618+I757</f>
        <v>0</v>
      </c>
      <c r="J944" s="144">
        <f t="shared" si="1632"/>
        <v>0</v>
      </c>
      <c r="K944" s="144">
        <f t="shared" si="1632"/>
        <v>0</v>
      </c>
      <c r="L944" s="144">
        <f t="shared" si="1632"/>
        <v>0</v>
      </c>
      <c r="M944" s="144">
        <f t="shared" si="1632"/>
        <v>0</v>
      </c>
      <c r="N944" s="144">
        <f t="shared" si="1632"/>
        <v>0</v>
      </c>
      <c r="O944" s="144">
        <f t="shared" si="1632"/>
        <v>0</v>
      </c>
      <c r="P944" s="144">
        <f t="shared" si="1632"/>
        <v>0</v>
      </c>
      <c r="Q944" s="144">
        <f t="shared" si="1632"/>
        <v>0</v>
      </c>
      <c r="R944" s="144">
        <f t="shared" si="1632"/>
        <v>0</v>
      </c>
      <c r="S944" s="144">
        <f t="shared" si="1632"/>
        <v>0</v>
      </c>
      <c r="T944" s="144">
        <f t="shared" si="1632"/>
        <v>0</v>
      </c>
      <c r="V944" s="144">
        <f t="shared" ref="V944:AG944" si="1633">V340-V618-(V$875*0)+V757</f>
        <v>0</v>
      </c>
      <c r="W944" s="144">
        <f t="shared" si="1633"/>
        <v>0</v>
      </c>
      <c r="X944" s="144">
        <f t="shared" si="1633"/>
        <v>0</v>
      </c>
      <c r="Y944" s="144">
        <f t="shared" si="1633"/>
        <v>0</v>
      </c>
      <c r="Z944" s="144">
        <f t="shared" si="1633"/>
        <v>0</v>
      </c>
      <c r="AA944" s="144">
        <f t="shared" si="1633"/>
        <v>0</v>
      </c>
      <c r="AB944" s="144">
        <f t="shared" si="1633"/>
        <v>0</v>
      </c>
      <c r="AC944" s="144">
        <f t="shared" si="1633"/>
        <v>0</v>
      </c>
      <c r="AD944" s="144">
        <f t="shared" si="1633"/>
        <v>0</v>
      </c>
      <c r="AE944" s="144">
        <f t="shared" si="1633"/>
        <v>0</v>
      </c>
      <c r="AF944" s="144">
        <f t="shared" si="1633"/>
        <v>0</v>
      </c>
      <c r="AG944" s="144">
        <f t="shared" si="1633"/>
        <v>0</v>
      </c>
      <c r="AI944" s="144">
        <f t="shared" ref="AI944:AT944" si="1634">AI340-AI618-(AI$875*0)+AI757</f>
        <v>0</v>
      </c>
      <c r="AJ944" s="144">
        <f t="shared" si="1634"/>
        <v>0</v>
      </c>
      <c r="AK944" s="144">
        <f t="shared" si="1634"/>
        <v>0</v>
      </c>
      <c r="AL944" s="144">
        <f t="shared" si="1634"/>
        <v>0</v>
      </c>
      <c r="AM944" s="144">
        <f t="shared" si="1634"/>
        <v>0</v>
      </c>
      <c r="AN944" s="144">
        <f t="shared" si="1634"/>
        <v>0</v>
      </c>
      <c r="AO944" s="144">
        <f t="shared" si="1634"/>
        <v>0</v>
      </c>
      <c r="AP944" s="144">
        <f t="shared" si="1634"/>
        <v>0</v>
      </c>
      <c r="AQ944" s="144">
        <f t="shared" si="1634"/>
        <v>0</v>
      </c>
      <c r="AR944" s="144">
        <f t="shared" si="1634"/>
        <v>0</v>
      </c>
      <c r="AS944" s="144">
        <f t="shared" si="1634"/>
        <v>0</v>
      </c>
      <c r="AT944" s="144">
        <f t="shared" si="1634"/>
        <v>0</v>
      </c>
      <c r="AU944" s="155"/>
      <c r="AV944" s="2">
        <f t="shared" ref="AV944:BG944" si="1635">AV340-AV618-(AV$875*0)+AV757</f>
        <v>0</v>
      </c>
      <c r="AW944" s="2">
        <f t="shared" si="1635"/>
        <v>0</v>
      </c>
      <c r="AX944" s="2">
        <f t="shared" si="1635"/>
        <v>0</v>
      </c>
      <c r="AY944" s="2">
        <f t="shared" si="1635"/>
        <v>0</v>
      </c>
      <c r="AZ944" s="2">
        <f t="shared" si="1635"/>
        <v>0</v>
      </c>
      <c r="BA944" s="2">
        <f t="shared" si="1635"/>
        <v>0</v>
      </c>
      <c r="BB944" s="2">
        <f t="shared" si="1635"/>
        <v>0</v>
      </c>
      <c r="BC944" s="2">
        <f t="shared" si="1635"/>
        <v>0</v>
      </c>
      <c r="BD944" s="2">
        <f t="shared" si="1635"/>
        <v>0</v>
      </c>
      <c r="BE944" s="2">
        <f t="shared" si="1635"/>
        <v>0</v>
      </c>
      <c r="BF944" s="2">
        <f t="shared" si="1635"/>
        <v>0</v>
      </c>
      <c r="BG944" s="2">
        <f t="shared" si="1635"/>
        <v>0</v>
      </c>
    </row>
    <row r="945" spans="1:59" ht="15.75" hidden="1" outlineLevel="1" x14ac:dyDescent="0.25">
      <c r="A945" s="2">
        <f t="shared" si="1603"/>
        <v>59</v>
      </c>
      <c r="B945" s="88">
        <f t="shared" si="1603"/>
        <v>0</v>
      </c>
      <c r="C945" s="88">
        <f t="shared" si="1603"/>
        <v>0</v>
      </c>
      <c r="D945" s="2">
        <f t="shared" si="1603"/>
        <v>0</v>
      </c>
      <c r="E945" s="161">
        <f t="shared" si="1603"/>
        <v>0</v>
      </c>
      <c r="H945" s="174">
        <v>0</v>
      </c>
      <c r="I945" s="144">
        <f t="shared" ref="I945:T945" si="1636">I341-I619+I758</f>
        <v>0</v>
      </c>
      <c r="J945" s="144">
        <f t="shared" si="1636"/>
        <v>0</v>
      </c>
      <c r="K945" s="144">
        <f t="shared" si="1636"/>
        <v>0</v>
      </c>
      <c r="L945" s="144">
        <f t="shared" si="1636"/>
        <v>0</v>
      </c>
      <c r="M945" s="144">
        <f t="shared" si="1636"/>
        <v>0</v>
      </c>
      <c r="N945" s="144">
        <f t="shared" si="1636"/>
        <v>0</v>
      </c>
      <c r="O945" s="144">
        <f t="shared" si="1636"/>
        <v>0</v>
      </c>
      <c r="P945" s="144">
        <f t="shared" si="1636"/>
        <v>0</v>
      </c>
      <c r="Q945" s="144">
        <f t="shared" si="1636"/>
        <v>0</v>
      </c>
      <c r="R945" s="144">
        <f t="shared" si="1636"/>
        <v>0</v>
      </c>
      <c r="S945" s="144">
        <f t="shared" si="1636"/>
        <v>0</v>
      </c>
      <c r="T945" s="144">
        <f t="shared" si="1636"/>
        <v>0</v>
      </c>
      <c r="V945" s="144">
        <f t="shared" ref="V945:AG945" si="1637">V341-V619-(V$875*0)+V758</f>
        <v>0</v>
      </c>
      <c r="W945" s="144">
        <f t="shared" si="1637"/>
        <v>0</v>
      </c>
      <c r="X945" s="144">
        <f t="shared" si="1637"/>
        <v>0</v>
      </c>
      <c r="Y945" s="144">
        <f t="shared" si="1637"/>
        <v>0</v>
      </c>
      <c r="Z945" s="144">
        <f t="shared" si="1637"/>
        <v>0</v>
      </c>
      <c r="AA945" s="144">
        <f t="shared" si="1637"/>
        <v>0</v>
      </c>
      <c r="AB945" s="144">
        <f t="shared" si="1637"/>
        <v>0</v>
      </c>
      <c r="AC945" s="144">
        <f t="shared" si="1637"/>
        <v>0</v>
      </c>
      <c r="AD945" s="144">
        <f t="shared" si="1637"/>
        <v>0</v>
      </c>
      <c r="AE945" s="144">
        <f t="shared" si="1637"/>
        <v>0</v>
      </c>
      <c r="AF945" s="144">
        <f t="shared" si="1637"/>
        <v>0</v>
      </c>
      <c r="AG945" s="144">
        <f t="shared" si="1637"/>
        <v>0</v>
      </c>
      <c r="AI945" s="144">
        <f t="shared" ref="AI945:AT945" si="1638">AI341-AI619-(AI$875*0)+AI758</f>
        <v>0</v>
      </c>
      <c r="AJ945" s="144">
        <f t="shared" si="1638"/>
        <v>0</v>
      </c>
      <c r="AK945" s="144">
        <f t="shared" si="1638"/>
        <v>0</v>
      </c>
      <c r="AL945" s="144">
        <f t="shared" si="1638"/>
        <v>0</v>
      </c>
      <c r="AM945" s="144">
        <f t="shared" si="1638"/>
        <v>0</v>
      </c>
      <c r="AN945" s="144">
        <f t="shared" si="1638"/>
        <v>0</v>
      </c>
      <c r="AO945" s="144">
        <f t="shared" si="1638"/>
        <v>0</v>
      </c>
      <c r="AP945" s="144">
        <f t="shared" si="1638"/>
        <v>0</v>
      </c>
      <c r="AQ945" s="144">
        <f t="shared" si="1638"/>
        <v>0</v>
      </c>
      <c r="AR945" s="144">
        <f t="shared" si="1638"/>
        <v>0</v>
      </c>
      <c r="AS945" s="144">
        <f t="shared" si="1638"/>
        <v>0</v>
      </c>
      <c r="AT945" s="144">
        <f t="shared" si="1638"/>
        <v>0</v>
      </c>
      <c r="AU945" s="155"/>
      <c r="AV945" s="2">
        <f t="shared" ref="AV945:BG945" si="1639">AV341-AV619-(AV$875*0)+AV758</f>
        <v>0</v>
      </c>
      <c r="AW945" s="2">
        <f t="shared" si="1639"/>
        <v>0</v>
      </c>
      <c r="AX945" s="2">
        <f t="shared" si="1639"/>
        <v>0</v>
      </c>
      <c r="AY945" s="2">
        <f t="shared" si="1639"/>
        <v>0</v>
      </c>
      <c r="AZ945" s="2">
        <f t="shared" si="1639"/>
        <v>0</v>
      </c>
      <c r="BA945" s="2">
        <f t="shared" si="1639"/>
        <v>0</v>
      </c>
      <c r="BB945" s="2">
        <f t="shared" si="1639"/>
        <v>0</v>
      </c>
      <c r="BC945" s="2">
        <f t="shared" si="1639"/>
        <v>0</v>
      </c>
      <c r="BD945" s="2">
        <f t="shared" si="1639"/>
        <v>0</v>
      </c>
      <c r="BE945" s="2">
        <f t="shared" si="1639"/>
        <v>0</v>
      </c>
      <c r="BF945" s="2">
        <f t="shared" si="1639"/>
        <v>0</v>
      </c>
      <c r="BG945" s="2">
        <f t="shared" si="1639"/>
        <v>0</v>
      </c>
    </row>
    <row r="946" spans="1:59" ht="15.75" hidden="1" outlineLevel="1" x14ac:dyDescent="0.25">
      <c r="A946" s="2">
        <f t="shared" si="1603"/>
        <v>60</v>
      </c>
      <c r="B946" s="88">
        <f t="shared" si="1603"/>
        <v>0</v>
      </c>
      <c r="C946" s="88">
        <f t="shared" si="1603"/>
        <v>0</v>
      </c>
      <c r="D946" s="2">
        <f t="shared" si="1603"/>
        <v>0</v>
      </c>
      <c r="E946" s="161">
        <f t="shared" si="1603"/>
        <v>0</v>
      </c>
      <c r="H946" s="174">
        <v>0</v>
      </c>
      <c r="I946" s="144">
        <f t="shared" ref="I946:T946" si="1640">I342-I620+I759</f>
        <v>0</v>
      </c>
      <c r="J946" s="144">
        <f t="shared" si="1640"/>
        <v>0</v>
      </c>
      <c r="K946" s="144">
        <f t="shared" si="1640"/>
        <v>0</v>
      </c>
      <c r="L946" s="144">
        <f t="shared" si="1640"/>
        <v>0</v>
      </c>
      <c r="M946" s="144">
        <f t="shared" si="1640"/>
        <v>0</v>
      </c>
      <c r="N946" s="144">
        <f t="shared" si="1640"/>
        <v>0</v>
      </c>
      <c r="O946" s="144">
        <f t="shared" si="1640"/>
        <v>0</v>
      </c>
      <c r="P946" s="144">
        <f t="shared" si="1640"/>
        <v>0</v>
      </c>
      <c r="Q946" s="144">
        <f t="shared" si="1640"/>
        <v>0</v>
      </c>
      <c r="R946" s="144">
        <f t="shared" si="1640"/>
        <v>0</v>
      </c>
      <c r="S946" s="144">
        <f t="shared" si="1640"/>
        <v>0</v>
      </c>
      <c r="T946" s="144">
        <f t="shared" si="1640"/>
        <v>0</v>
      </c>
      <c r="V946" s="144">
        <f t="shared" ref="V946:AG946" si="1641">V342-V620-(V$875*0)+V759</f>
        <v>0</v>
      </c>
      <c r="W946" s="144">
        <f t="shared" si="1641"/>
        <v>0</v>
      </c>
      <c r="X946" s="144">
        <f t="shared" si="1641"/>
        <v>0</v>
      </c>
      <c r="Y946" s="144">
        <f t="shared" si="1641"/>
        <v>0</v>
      </c>
      <c r="Z946" s="144">
        <f t="shared" si="1641"/>
        <v>0</v>
      </c>
      <c r="AA946" s="144">
        <f t="shared" si="1641"/>
        <v>0</v>
      </c>
      <c r="AB946" s="144">
        <f t="shared" si="1641"/>
        <v>0</v>
      </c>
      <c r="AC946" s="144">
        <f t="shared" si="1641"/>
        <v>0</v>
      </c>
      <c r="AD946" s="144">
        <f t="shared" si="1641"/>
        <v>0</v>
      </c>
      <c r="AE946" s="144">
        <f t="shared" si="1641"/>
        <v>0</v>
      </c>
      <c r="AF946" s="144">
        <f t="shared" si="1641"/>
        <v>0</v>
      </c>
      <c r="AG946" s="144">
        <f t="shared" si="1641"/>
        <v>0</v>
      </c>
      <c r="AI946" s="144">
        <f t="shared" ref="AI946:AT946" si="1642">AI342-AI620-(AI$875*0)+AI759</f>
        <v>0</v>
      </c>
      <c r="AJ946" s="144">
        <f t="shared" si="1642"/>
        <v>0</v>
      </c>
      <c r="AK946" s="144">
        <f t="shared" si="1642"/>
        <v>0</v>
      </c>
      <c r="AL946" s="144">
        <f t="shared" si="1642"/>
        <v>0</v>
      </c>
      <c r="AM946" s="144">
        <f t="shared" si="1642"/>
        <v>0</v>
      </c>
      <c r="AN946" s="144">
        <f t="shared" si="1642"/>
        <v>0</v>
      </c>
      <c r="AO946" s="144">
        <f t="shared" si="1642"/>
        <v>0</v>
      </c>
      <c r="AP946" s="144">
        <f t="shared" si="1642"/>
        <v>0</v>
      </c>
      <c r="AQ946" s="144">
        <f t="shared" si="1642"/>
        <v>0</v>
      </c>
      <c r="AR946" s="144">
        <f t="shared" si="1642"/>
        <v>0</v>
      </c>
      <c r="AS946" s="144">
        <f t="shared" si="1642"/>
        <v>0</v>
      </c>
      <c r="AT946" s="144">
        <f t="shared" si="1642"/>
        <v>0</v>
      </c>
      <c r="AU946" s="155"/>
      <c r="AV946" s="2">
        <f t="shared" ref="AV946:BG946" si="1643">AV342-AV620-(AV$875*0)+AV759</f>
        <v>0</v>
      </c>
      <c r="AW946" s="2">
        <f t="shared" si="1643"/>
        <v>0</v>
      </c>
      <c r="AX946" s="2">
        <f t="shared" si="1643"/>
        <v>0</v>
      </c>
      <c r="AY946" s="2">
        <f t="shared" si="1643"/>
        <v>0</v>
      </c>
      <c r="AZ946" s="2">
        <f t="shared" si="1643"/>
        <v>0</v>
      </c>
      <c r="BA946" s="2">
        <f t="shared" si="1643"/>
        <v>0</v>
      </c>
      <c r="BB946" s="2">
        <f t="shared" si="1643"/>
        <v>0</v>
      </c>
      <c r="BC946" s="2">
        <f t="shared" si="1643"/>
        <v>0</v>
      </c>
      <c r="BD946" s="2">
        <f t="shared" si="1643"/>
        <v>0</v>
      </c>
      <c r="BE946" s="2">
        <f t="shared" si="1643"/>
        <v>0</v>
      </c>
      <c r="BF946" s="2">
        <f t="shared" si="1643"/>
        <v>0</v>
      </c>
      <c r="BG946" s="2">
        <f t="shared" si="1643"/>
        <v>0</v>
      </c>
    </row>
    <row r="947" spans="1:59" ht="15.75" hidden="1" outlineLevel="1" x14ac:dyDescent="0.25">
      <c r="A947" s="2">
        <f t="shared" ref="A947:E956" si="1644">A65</f>
        <v>61</v>
      </c>
      <c r="B947" s="88">
        <f t="shared" si="1644"/>
        <v>0</v>
      </c>
      <c r="C947" s="88">
        <f t="shared" si="1644"/>
        <v>0</v>
      </c>
      <c r="D947" s="2">
        <f t="shared" si="1644"/>
        <v>0</v>
      </c>
      <c r="E947" s="161">
        <f t="shared" si="1644"/>
        <v>0</v>
      </c>
      <c r="H947" s="174">
        <v>0</v>
      </c>
      <c r="I947" s="144">
        <f t="shared" ref="I947:T947" si="1645">I343-I621+I760</f>
        <v>0</v>
      </c>
      <c r="J947" s="144">
        <f t="shared" si="1645"/>
        <v>0</v>
      </c>
      <c r="K947" s="144">
        <f t="shared" si="1645"/>
        <v>0</v>
      </c>
      <c r="L947" s="144">
        <f t="shared" si="1645"/>
        <v>0</v>
      </c>
      <c r="M947" s="144">
        <f t="shared" si="1645"/>
        <v>0</v>
      </c>
      <c r="N947" s="144">
        <f t="shared" si="1645"/>
        <v>0</v>
      </c>
      <c r="O947" s="144">
        <f t="shared" si="1645"/>
        <v>0</v>
      </c>
      <c r="P947" s="144">
        <f t="shared" si="1645"/>
        <v>0</v>
      </c>
      <c r="Q947" s="144">
        <f t="shared" si="1645"/>
        <v>0</v>
      </c>
      <c r="R947" s="144">
        <f t="shared" si="1645"/>
        <v>0</v>
      </c>
      <c r="S947" s="144">
        <f t="shared" si="1645"/>
        <v>0</v>
      </c>
      <c r="T947" s="144">
        <f t="shared" si="1645"/>
        <v>0</v>
      </c>
      <c r="V947" s="144">
        <f t="shared" ref="V947:AG947" si="1646">V343-V621-(V$875*0)+V760</f>
        <v>0</v>
      </c>
      <c r="W947" s="144">
        <f t="shared" si="1646"/>
        <v>0</v>
      </c>
      <c r="X947" s="144">
        <f t="shared" si="1646"/>
        <v>0</v>
      </c>
      <c r="Y947" s="144">
        <f t="shared" si="1646"/>
        <v>0</v>
      </c>
      <c r="Z947" s="144">
        <f t="shared" si="1646"/>
        <v>0</v>
      </c>
      <c r="AA947" s="144">
        <f t="shared" si="1646"/>
        <v>0</v>
      </c>
      <c r="AB947" s="144">
        <f t="shared" si="1646"/>
        <v>0</v>
      </c>
      <c r="AC947" s="144">
        <f t="shared" si="1646"/>
        <v>0</v>
      </c>
      <c r="AD947" s="144">
        <f t="shared" si="1646"/>
        <v>0</v>
      </c>
      <c r="AE947" s="144">
        <f t="shared" si="1646"/>
        <v>0</v>
      </c>
      <c r="AF947" s="144">
        <f t="shared" si="1646"/>
        <v>0</v>
      </c>
      <c r="AG947" s="144">
        <f t="shared" si="1646"/>
        <v>0</v>
      </c>
      <c r="AI947" s="144">
        <f t="shared" ref="AI947:AT947" si="1647">AI343-AI621-(AI$875*0)+AI760</f>
        <v>0</v>
      </c>
      <c r="AJ947" s="144">
        <f t="shared" si="1647"/>
        <v>0</v>
      </c>
      <c r="AK947" s="144">
        <f t="shared" si="1647"/>
        <v>0</v>
      </c>
      <c r="AL947" s="144">
        <f t="shared" si="1647"/>
        <v>0</v>
      </c>
      <c r="AM947" s="144">
        <f t="shared" si="1647"/>
        <v>0</v>
      </c>
      <c r="AN947" s="144">
        <f t="shared" si="1647"/>
        <v>0</v>
      </c>
      <c r="AO947" s="144">
        <f t="shared" si="1647"/>
        <v>0</v>
      </c>
      <c r="AP947" s="144">
        <f t="shared" si="1647"/>
        <v>0</v>
      </c>
      <c r="AQ947" s="144">
        <f t="shared" si="1647"/>
        <v>0</v>
      </c>
      <c r="AR947" s="144">
        <f t="shared" si="1647"/>
        <v>0</v>
      </c>
      <c r="AS947" s="144">
        <f t="shared" si="1647"/>
        <v>0</v>
      </c>
      <c r="AT947" s="144">
        <f t="shared" si="1647"/>
        <v>0</v>
      </c>
      <c r="AU947" s="155"/>
      <c r="AV947" s="2">
        <f t="shared" ref="AV947:BG947" si="1648">AV343-AV621-(AV$875*0)+AV760</f>
        <v>0</v>
      </c>
      <c r="AW947" s="2">
        <f t="shared" si="1648"/>
        <v>0</v>
      </c>
      <c r="AX947" s="2">
        <f t="shared" si="1648"/>
        <v>0</v>
      </c>
      <c r="AY947" s="2">
        <f t="shared" si="1648"/>
        <v>0</v>
      </c>
      <c r="AZ947" s="2">
        <f t="shared" si="1648"/>
        <v>0</v>
      </c>
      <c r="BA947" s="2">
        <f t="shared" si="1648"/>
        <v>0</v>
      </c>
      <c r="BB947" s="2">
        <f t="shared" si="1648"/>
        <v>0</v>
      </c>
      <c r="BC947" s="2">
        <f t="shared" si="1648"/>
        <v>0</v>
      </c>
      <c r="BD947" s="2">
        <f t="shared" si="1648"/>
        <v>0</v>
      </c>
      <c r="BE947" s="2">
        <f t="shared" si="1648"/>
        <v>0</v>
      </c>
      <c r="BF947" s="2">
        <f t="shared" si="1648"/>
        <v>0</v>
      </c>
      <c r="BG947" s="2">
        <f t="shared" si="1648"/>
        <v>0</v>
      </c>
    </row>
    <row r="948" spans="1:59" ht="15.75" hidden="1" outlineLevel="1" x14ac:dyDescent="0.25">
      <c r="A948" s="2">
        <f t="shared" si="1644"/>
        <v>62</v>
      </c>
      <c r="B948" s="88">
        <f t="shared" si="1644"/>
        <v>0</v>
      </c>
      <c r="C948" s="88">
        <f t="shared" si="1644"/>
        <v>0</v>
      </c>
      <c r="D948" s="2">
        <f t="shared" si="1644"/>
        <v>0</v>
      </c>
      <c r="E948" s="161">
        <f t="shared" si="1644"/>
        <v>0</v>
      </c>
      <c r="H948" s="174">
        <v>0</v>
      </c>
      <c r="I948" s="144">
        <f t="shared" ref="I948:T948" si="1649">I344-I622+I761</f>
        <v>0</v>
      </c>
      <c r="J948" s="144">
        <f t="shared" si="1649"/>
        <v>0</v>
      </c>
      <c r="K948" s="144">
        <f t="shared" si="1649"/>
        <v>0</v>
      </c>
      <c r="L948" s="144">
        <f t="shared" si="1649"/>
        <v>0</v>
      </c>
      <c r="M948" s="144">
        <f t="shared" si="1649"/>
        <v>0</v>
      </c>
      <c r="N948" s="144">
        <f t="shared" si="1649"/>
        <v>0</v>
      </c>
      <c r="O948" s="144">
        <f t="shared" si="1649"/>
        <v>0</v>
      </c>
      <c r="P948" s="144">
        <f t="shared" si="1649"/>
        <v>0</v>
      </c>
      <c r="Q948" s="144">
        <f t="shared" si="1649"/>
        <v>0</v>
      </c>
      <c r="R948" s="144">
        <f t="shared" si="1649"/>
        <v>0</v>
      </c>
      <c r="S948" s="144">
        <f t="shared" si="1649"/>
        <v>0</v>
      </c>
      <c r="T948" s="144">
        <f t="shared" si="1649"/>
        <v>0</v>
      </c>
      <c r="V948" s="144">
        <f t="shared" ref="V948:AG948" si="1650">V344-V622-(V$875*0)+V761</f>
        <v>0</v>
      </c>
      <c r="W948" s="144">
        <f t="shared" si="1650"/>
        <v>0</v>
      </c>
      <c r="X948" s="144">
        <f t="shared" si="1650"/>
        <v>0</v>
      </c>
      <c r="Y948" s="144">
        <f t="shared" si="1650"/>
        <v>0</v>
      </c>
      <c r="Z948" s="144">
        <f t="shared" si="1650"/>
        <v>0</v>
      </c>
      <c r="AA948" s="144">
        <f t="shared" si="1650"/>
        <v>0</v>
      </c>
      <c r="AB948" s="144">
        <f t="shared" si="1650"/>
        <v>0</v>
      </c>
      <c r="AC948" s="144">
        <f t="shared" si="1650"/>
        <v>0</v>
      </c>
      <c r="AD948" s="144">
        <f t="shared" si="1650"/>
        <v>0</v>
      </c>
      <c r="AE948" s="144">
        <f t="shared" si="1650"/>
        <v>0</v>
      </c>
      <c r="AF948" s="144">
        <f t="shared" si="1650"/>
        <v>0</v>
      </c>
      <c r="AG948" s="144">
        <f t="shared" si="1650"/>
        <v>0</v>
      </c>
      <c r="AI948" s="144">
        <f t="shared" ref="AI948:AT948" si="1651">AI344-AI622-(AI$875*0)+AI761</f>
        <v>0</v>
      </c>
      <c r="AJ948" s="144">
        <f t="shared" si="1651"/>
        <v>0</v>
      </c>
      <c r="AK948" s="144">
        <f t="shared" si="1651"/>
        <v>0</v>
      </c>
      <c r="AL948" s="144">
        <f t="shared" si="1651"/>
        <v>0</v>
      </c>
      <c r="AM948" s="144">
        <f t="shared" si="1651"/>
        <v>0</v>
      </c>
      <c r="AN948" s="144">
        <f t="shared" si="1651"/>
        <v>0</v>
      </c>
      <c r="AO948" s="144">
        <f t="shared" si="1651"/>
        <v>0</v>
      </c>
      <c r="AP948" s="144">
        <f t="shared" si="1651"/>
        <v>0</v>
      </c>
      <c r="AQ948" s="144">
        <f t="shared" si="1651"/>
        <v>0</v>
      </c>
      <c r="AR948" s="144">
        <f t="shared" si="1651"/>
        <v>0</v>
      </c>
      <c r="AS948" s="144">
        <f t="shared" si="1651"/>
        <v>0</v>
      </c>
      <c r="AT948" s="144">
        <f t="shared" si="1651"/>
        <v>0</v>
      </c>
      <c r="AU948" s="155"/>
      <c r="AV948" s="2">
        <f t="shared" ref="AV948:BG948" si="1652">AV344-AV622-(AV$875*0)+AV761</f>
        <v>0</v>
      </c>
      <c r="AW948" s="2">
        <f t="shared" si="1652"/>
        <v>0</v>
      </c>
      <c r="AX948" s="2">
        <f t="shared" si="1652"/>
        <v>0</v>
      </c>
      <c r="AY948" s="2">
        <f t="shared" si="1652"/>
        <v>0</v>
      </c>
      <c r="AZ948" s="2">
        <f t="shared" si="1652"/>
        <v>0</v>
      </c>
      <c r="BA948" s="2">
        <f t="shared" si="1652"/>
        <v>0</v>
      </c>
      <c r="BB948" s="2">
        <f t="shared" si="1652"/>
        <v>0</v>
      </c>
      <c r="BC948" s="2">
        <f t="shared" si="1652"/>
        <v>0</v>
      </c>
      <c r="BD948" s="2">
        <f t="shared" si="1652"/>
        <v>0</v>
      </c>
      <c r="BE948" s="2">
        <f t="shared" si="1652"/>
        <v>0</v>
      </c>
      <c r="BF948" s="2">
        <f t="shared" si="1652"/>
        <v>0</v>
      </c>
      <c r="BG948" s="2">
        <f t="shared" si="1652"/>
        <v>0</v>
      </c>
    </row>
    <row r="949" spans="1:59" ht="15.75" hidden="1" outlineLevel="1" x14ac:dyDescent="0.25">
      <c r="A949" s="2">
        <f t="shared" si="1644"/>
        <v>63</v>
      </c>
      <c r="B949" s="88">
        <f t="shared" si="1644"/>
        <v>0</v>
      </c>
      <c r="C949" s="88">
        <f t="shared" si="1644"/>
        <v>0</v>
      </c>
      <c r="D949" s="2">
        <f t="shared" si="1644"/>
        <v>0</v>
      </c>
      <c r="E949" s="161">
        <f t="shared" si="1644"/>
        <v>0</v>
      </c>
      <c r="H949" s="174">
        <v>0</v>
      </c>
      <c r="I949" s="144">
        <f t="shared" ref="I949:T949" si="1653">I345-I623+I762</f>
        <v>0</v>
      </c>
      <c r="J949" s="144">
        <f t="shared" si="1653"/>
        <v>0</v>
      </c>
      <c r="K949" s="144">
        <f t="shared" si="1653"/>
        <v>0</v>
      </c>
      <c r="L949" s="144">
        <f t="shared" si="1653"/>
        <v>0</v>
      </c>
      <c r="M949" s="144">
        <f t="shared" si="1653"/>
        <v>0</v>
      </c>
      <c r="N949" s="144">
        <f t="shared" si="1653"/>
        <v>0</v>
      </c>
      <c r="O949" s="144">
        <f t="shared" si="1653"/>
        <v>0</v>
      </c>
      <c r="P949" s="144">
        <f t="shared" si="1653"/>
        <v>0</v>
      </c>
      <c r="Q949" s="144">
        <f t="shared" si="1653"/>
        <v>0</v>
      </c>
      <c r="R949" s="144">
        <f t="shared" si="1653"/>
        <v>0</v>
      </c>
      <c r="S949" s="144">
        <f t="shared" si="1653"/>
        <v>0</v>
      </c>
      <c r="T949" s="144">
        <f t="shared" si="1653"/>
        <v>0</v>
      </c>
      <c r="V949" s="144">
        <f t="shared" ref="V949:AG949" si="1654">V345-V623-(V$875*0)+V762</f>
        <v>0</v>
      </c>
      <c r="W949" s="144">
        <f t="shared" si="1654"/>
        <v>0</v>
      </c>
      <c r="X949" s="144">
        <f t="shared" si="1654"/>
        <v>0</v>
      </c>
      <c r="Y949" s="144">
        <f t="shared" si="1654"/>
        <v>0</v>
      </c>
      <c r="Z949" s="144">
        <f t="shared" si="1654"/>
        <v>0</v>
      </c>
      <c r="AA949" s="144">
        <f t="shared" si="1654"/>
        <v>0</v>
      </c>
      <c r="AB949" s="144">
        <f t="shared" si="1654"/>
        <v>0</v>
      </c>
      <c r="AC949" s="144">
        <f t="shared" si="1654"/>
        <v>0</v>
      </c>
      <c r="AD949" s="144">
        <f t="shared" si="1654"/>
        <v>0</v>
      </c>
      <c r="AE949" s="144">
        <f t="shared" si="1654"/>
        <v>0</v>
      </c>
      <c r="AF949" s="144">
        <f t="shared" si="1654"/>
        <v>0</v>
      </c>
      <c r="AG949" s="144">
        <f t="shared" si="1654"/>
        <v>0</v>
      </c>
      <c r="AI949" s="144">
        <f t="shared" ref="AI949:AT949" si="1655">AI345-AI623-(AI$875*0)+AI762</f>
        <v>0</v>
      </c>
      <c r="AJ949" s="144">
        <f t="shared" si="1655"/>
        <v>0</v>
      </c>
      <c r="AK949" s="144">
        <f t="shared" si="1655"/>
        <v>0</v>
      </c>
      <c r="AL949" s="144">
        <f t="shared" si="1655"/>
        <v>0</v>
      </c>
      <c r="AM949" s="144">
        <f t="shared" si="1655"/>
        <v>0</v>
      </c>
      <c r="AN949" s="144">
        <f t="shared" si="1655"/>
        <v>0</v>
      </c>
      <c r="AO949" s="144">
        <f t="shared" si="1655"/>
        <v>0</v>
      </c>
      <c r="AP949" s="144">
        <f t="shared" si="1655"/>
        <v>0</v>
      </c>
      <c r="AQ949" s="144">
        <f t="shared" si="1655"/>
        <v>0</v>
      </c>
      <c r="AR949" s="144">
        <f t="shared" si="1655"/>
        <v>0</v>
      </c>
      <c r="AS949" s="144">
        <f t="shared" si="1655"/>
        <v>0</v>
      </c>
      <c r="AT949" s="144">
        <f t="shared" si="1655"/>
        <v>0</v>
      </c>
      <c r="AU949" s="155"/>
      <c r="AV949" s="2">
        <f t="shared" ref="AV949:BG949" si="1656">AV345-AV623-(AV$875*0)+AV762</f>
        <v>0</v>
      </c>
      <c r="AW949" s="2">
        <f t="shared" si="1656"/>
        <v>0</v>
      </c>
      <c r="AX949" s="2">
        <f t="shared" si="1656"/>
        <v>0</v>
      </c>
      <c r="AY949" s="2">
        <f t="shared" si="1656"/>
        <v>0</v>
      </c>
      <c r="AZ949" s="2">
        <f t="shared" si="1656"/>
        <v>0</v>
      </c>
      <c r="BA949" s="2">
        <f t="shared" si="1656"/>
        <v>0</v>
      </c>
      <c r="BB949" s="2">
        <f t="shared" si="1656"/>
        <v>0</v>
      </c>
      <c r="BC949" s="2">
        <f t="shared" si="1656"/>
        <v>0</v>
      </c>
      <c r="BD949" s="2">
        <f t="shared" si="1656"/>
        <v>0</v>
      </c>
      <c r="BE949" s="2">
        <f t="shared" si="1656"/>
        <v>0</v>
      </c>
      <c r="BF949" s="2">
        <f t="shared" si="1656"/>
        <v>0</v>
      </c>
      <c r="BG949" s="2">
        <f t="shared" si="1656"/>
        <v>0</v>
      </c>
    </row>
    <row r="950" spans="1:59" ht="15.75" hidden="1" outlineLevel="1" x14ac:dyDescent="0.25">
      <c r="A950" s="2">
        <f t="shared" si="1644"/>
        <v>64</v>
      </c>
      <c r="B950" s="88">
        <f t="shared" si="1644"/>
        <v>0</v>
      </c>
      <c r="C950" s="88">
        <f t="shared" si="1644"/>
        <v>0</v>
      </c>
      <c r="D950" s="2">
        <f t="shared" si="1644"/>
        <v>0</v>
      </c>
      <c r="E950" s="161">
        <f t="shared" si="1644"/>
        <v>0</v>
      </c>
      <c r="H950" s="174">
        <v>0</v>
      </c>
      <c r="I950" s="144">
        <f t="shared" ref="I950:T950" si="1657">I346-I624+I763</f>
        <v>0</v>
      </c>
      <c r="J950" s="144">
        <f t="shared" si="1657"/>
        <v>0</v>
      </c>
      <c r="K950" s="144">
        <f t="shared" si="1657"/>
        <v>0</v>
      </c>
      <c r="L950" s="144">
        <f t="shared" si="1657"/>
        <v>0</v>
      </c>
      <c r="M950" s="144">
        <f t="shared" si="1657"/>
        <v>0</v>
      </c>
      <c r="N950" s="144">
        <f t="shared" si="1657"/>
        <v>0</v>
      </c>
      <c r="O950" s="144">
        <f t="shared" si="1657"/>
        <v>0</v>
      </c>
      <c r="P950" s="144">
        <f t="shared" si="1657"/>
        <v>0</v>
      </c>
      <c r="Q950" s="144">
        <f t="shared" si="1657"/>
        <v>0</v>
      </c>
      <c r="R950" s="144">
        <f t="shared" si="1657"/>
        <v>0</v>
      </c>
      <c r="S950" s="144">
        <f t="shared" si="1657"/>
        <v>0</v>
      </c>
      <c r="T950" s="144">
        <f t="shared" si="1657"/>
        <v>0</v>
      </c>
      <c r="V950" s="144">
        <f t="shared" ref="V950:AG950" si="1658">V346-V624-(V$875*0)+V763</f>
        <v>0</v>
      </c>
      <c r="W950" s="144">
        <f t="shared" si="1658"/>
        <v>0</v>
      </c>
      <c r="X950" s="144">
        <f t="shared" si="1658"/>
        <v>0</v>
      </c>
      <c r="Y950" s="144">
        <f t="shared" si="1658"/>
        <v>0</v>
      </c>
      <c r="Z950" s="144">
        <f t="shared" si="1658"/>
        <v>0</v>
      </c>
      <c r="AA950" s="144">
        <f t="shared" si="1658"/>
        <v>0</v>
      </c>
      <c r="AB950" s="144">
        <f t="shared" si="1658"/>
        <v>0</v>
      </c>
      <c r="AC950" s="144">
        <f t="shared" si="1658"/>
        <v>0</v>
      </c>
      <c r="AD950" s="144">
        <f t="shared" si="1658"/>
        <v>0</v>
      </c>
      <c r="AE950" s="144">
        <f t="shared" si="1658"/>
        <v>0</v>
      </c>
      <c r="AF950" s="144">
        <f t="shared" si="1658"/>
        <v>0</v>
      </c>
      <c r="AG950" s="144">
        <f t="shared" si="1658"/>
        <v>0</v>
      </c>
      <c r="AI950" s="144">
        <f t="shared" ref="AI950:AT950" si="1659">AI346-AI624-(AI$875*0)+AI763</f>
        <v>0</v>
      </c>
      <c r="AJ950" s="144">
        <f t="shared" si="1659"/>
        <v>0</v>
      </c>
      <c r="AK950" s="144">
        <f t="shared" si="1659"/>
        <v>0</v>
      </c>
      <c r="AL950" s="144">
        <f t="shared" si="1659"/>
        <v>0</v>
      </c>
      <c r="AM950" s="144">
        <f t="shared" si="1659"/>
        <v>0</v>
      </c>
      <c r="AN950" s="144">
        <f t="shared" si="1659"/>
        <v>0</v>
      </c>
      <c r="AO950" s="144">
        <f t="shared" si="1659"/>
        <v>0</v>
      </c>
      <c r="AP950" s="144">
        <f t="shared" si="1659"/>
        <v>0</v>
      </c>
      <c r="AQ950" s="144">
        <f t="shared" si="1659"/>
        <v>0</v>
      </c>
      <c r="AR950" s="144">
        <f t="shared" si="1659"/>
        <v>0</v>
      </c>
      <c r="AS950" s="144">
        <f t="shared" si="1659"/>
        <v>0</v>
      </c>
      <c r="AT950" s="144">
        <f t="shared" si="1659"/>
        <v>0</v>
      </c>
      <c r="AU950" s="155"/>
      <c r="AV950" s="2">
        <f t="shared" ref="AV950:BG950" si="1660">AV346-AV624-(AV$875*0)+AV763</f>
        <v>0</v>
      </c>
      <c r="AW950" s="2">
        <f t="shared" si="1660"/>
        <v>0</v>
      </c>
      <c r="AX950" s="2">
        <f t="shared" si="1660"/>
        <v>0</v>
      </c>
      <c r="AY950" s="2">
        <f t="shared" si="1660"/>
        <v>0</v>
      </c>
      <c r="AZ950" s="2">
        <f t="shared" si="1660"/>
        <v>0</v>
      </c>
      <c r="BA950" s="2">
        <f t="shared" si="1660"/>
        <v>0</v>
      </c>
      <c r="BB950" s="2">
        <f t="shared" si="1660"/>
        <v>0</v>
      </c>
      <c r="BC950" s="2">
        <f t="shared" si="1660"/>
        <v>0</v>
      </c>
      <c r="BD950" s="2">
        <f t="shared" si="1660"/>
        <v>0</v>
      </c>
      <c r="BE950" s="2">
        <f t="shared" si="1660"/>
        <v>0</v>
      </c>
      <c r="BF950" s="2">
        <f t="shared" si="1660"/>
        <v>0</v>
      </c>
      <c r="BG950" s="2">
        <f t="shared" si="1660"/>
        <v>0</v>
      </c>
    </row>
    <row r="951" spans="1:59" ht="15.75" hidden="1" outlineLevel="1" x14ac:dyDescent="0.25">
      <c r="A951" s="2">
        <f t="shared" si="1644"/>
        <v>65</v>
      </c>
      <c r="B951" s="88">
        <f t="shared" si="1644"/>
        <v>0</v>
      </c>
      <c r="C951" s="88">
        <f t="shared" si="1644"/>
        <v>0</v>
      </c>
      <c r="D951" s="2">
        <f t="shared" si="1644"/>
        <v>0</v>
      </c>
      <c r="E951" s="161">
        <f t="shared" si="1644"/>
        <v>0</v>
      </c>
      <c r="H951" s="174">
        <v>0</v>
      </c>
      <c r="I951" s="144">
        <f t="shared" ref="I951:T951" si="1661">I347-I625+I764</f>
        <v>0</v>
      </c>
      <c r="J951" s="144">
        <f t="shared" si="1661"/>
        <v>0</v>
      </c>
      <c r="K951" s="144">
        <f t="shared" si="1661"/>
        <v>0</v>
      </c>
      <c r="L951" s="144">
        <f t="shared" si="1661"/>
        <v>0</v>
      </c>
      <c r="M951" s="144">
        <f t="shared" si="1661"/>
        <v>0</v>
      </c>
      <c r="N951" s="144">
        <f t="shared" si="1661"/>
        <v>0</v>
      </c>
      <c r="O951" s="144">
        <f t="shared" si="1661"/>
        <v>0</v>
      </c>
      <c r="P951" s="144">
        <f t="shared" si="1661"/>
        <v>0</v>
      </c>
      <c r="Q951" s="144">
        <f t="shared" si="1661"/>
        <v>0</v>
      </c>
      <c r="R951" s="144">
        <f t="shared" si="1661"/>
        <v>0</v>
      </c>
      <c r="S951" s="144">
        <f t="shared" si="1661"/>
        <v>0</v>
      </c>
      <c r="T951" s="144">
        <f t="shared" si="1661"/>
        <v>0</v>
      </c>
      <c r="V951" s="144">
        <f t="shared" ref="V951:AG951" si="1662">V347-V625-(V$875*0)+V764</f>
        <v>0</v>
      </c>
      <c r="W951" s="144">
        <f t="shared" si="1662"/>
        <v>0</v>
      </c>
      <c r="X951" s="144">
        <f t="shared" si="1662"/>
        <v>0</v>
      </c>
      <c r="Y951" s="144">
        <f t="shared" si="1662"/>
        <v>0</v>
      </c>
      <c r="Z951" s="144">
        <f t="shared" si="1662"/>
        <v>0</v>
      </c>
      <c r="AA951" s="144">
        <f t="shared" si="1662"/>
        <v>0</v>
      </c>
      <c r="AB951" s="144">
        <f t="shared" si="1662"/>
        <v>0</v>
      </c>
      <c r="AC951" s="144">
        <f t="shared" si="1662"/>
        <v>0</v>
      </c>
      <c r="AD951" s="144">
        <f t="shared" si="1662"/>
        <v>0</v>
      </c>
      <c r="AE951" s="144">
        <f t="shared" si="1662"/>
        <v>0</v>
      </c>
      <c r="AF951" s="144">
        <f t="shared" si="1662"/>
        <v>0</v>
      </c>
      <c r="AG951" s="144">
        <f t="shared" si="1662"/>
        <v>0</v>
      </c>
      <c r="AI951" s="144">
        <f t="shared" ref="AI951:AT951" si="1663">AI347-AI625-(AI$875*0)+AI764</f>
        <v>0</v>
      </c>
      <c r="AJ951" s="144">
        <f t="shared" si="1663"/>
        <v>0</v>
      </c>
      <c r="AK951" s="144">
        <f t="shared" si="1663"/>
        <v>0</v>
      </c>
      <c r="AL951" s="144">
        <f t="shared" si="1663"/>
        <v>0</v>
      </c>
      <c r="AM951" s="144">
        <f t="shared" si="1663"/>
        <v>0</v>
      </c>
      <c r="AN951" s="144">
        <f t="shared" si="1663"/>
        <v>0</v>
      </c>
      <c r="AO951" s="144">
        <f t="shared" si="1663"/>
        <v>0</v>
      </c>
      <c r="AP951" s="144">
        <f t="shared" si="1663"/>
        <v>0</v>
      </c>
      <c r="AQ951" s="144">
        <f t="shared" si="1663"/>
        <v>0</v>
      </c>
      <c r="AR951" s="144">
        <f t="shared" si="1663"/>
        <v>0</v>
      </c>
      <c r="AS951" s="144">
        <f t="shared" si="1663"/>
        <v>0</v>
      </c>
      <c r="AT951" s="144">
        <f t="shared" si="1663"/>
        <v>0</v>
      </c>
      <c r="AU951" s="155"/>
      <c r="AV951" s="2">
        <f t="shared" ref="AV951:BG951" si="1664">AV347-AV625-(AV$875*0)+AV764</f>
        <v>0</v>
      </c>
      <c r="AW951" s="2">
        <f t="shared" si="1664"/>
        <v>0</v>
      </c>
      <c r="AX951" s="2">
        <f t="shared" si="1664"/>
        <v>0</v>
      </c>
      <c r="AY951" s="2">
        <f t="shared" si="1664"/>
        <v>0</v>
      </c>
      <c r="AZ951" s="2">
        <f t="shared" si="1664"/>
        <v>0</v>
      </c>
      <c r="BA951" s="2">
        <f t="shared" si="1664"/>
        <v>0</v>
      </c>
      <c r="BB951" s="2">
        <f t="shared" si="1664"/>
        <v>0</v>
      </c>
      <c r="BC951" s="2">
        <f t="shared" si="1664"/>
        <v>0</v>
      </c>
      <c r="BD951" s="2">
        <f t="shared" si="1664"/>
        <v>0</v>
      </c>
      <c r="BE951" s="2">
        <f t="shared" si="1664"/>
        <v>0</v>
      </c>
      <c r="BF951" s="2">
        <f t="shared" si="1664"/>
        <v>0</v>
      </c>
      <c r="BG951" s="2">
        <f t="shared" si="1664"/>
        <v>0</v>
      </c>
    </row>
    <row r="952" spans="1:59" ht="15.75" hidden="1" outlineLevel="1" x14ac:dyDescent="0.25">
      <c r="A952" s="2">
        <f t="shared" si="1644"/>
        <v>66</v>
      </c>
      <c r="B952" s="88">
        <f t="shared" si="1644"/>
        <v>0</v>
      </c>
      <c r="C952" s="88">
        <f t="shared" si="1644"/>
        <v>0</v>
      </c>
      <c r="D952" s="2">
        <f t="shared" si="1644"/>
        <v>0</v>
      </c>
      <c r="E952" s="161">
        <f t="shared" si="1644"/>
        <v>0</v>
      </c>
      <c r="H952" s="174">
        <v>0</v>
      </c>
      <c r="I952" s="144">
        <f t="shared" ref="I952:T952" si="1665">I348-I626+I765</f>
        <v>0</v>
      </c>
      <c r="J952" s="144">
        <f t="shared" si="1665"/>
        <v>0</v>
      </c>
      <c r="K952" s="144">
        <f t="shared" si="1665"/>
        <v>0</v>
      </c>
      <c r="L952" s="144">
        <f t="shared" si="1665"/>
        <v>0</v>
      </c>
      <c r="M952" s="144">
        <f t="shared" si="1665"/>
        <v>0</v>
      </c>
      <c r="N952" s="144">
        <f t="shared" si="1665"/>
        <v>0</v>
      </c>
      <c r="O952" s="144">
        <f t="shared" si="1665"/>
        <v>0</v>
      </c>
      <c r="P952" s="144">
        <f t="shared" si="1665"/>
        <v>0</v>
      </c>
      <c r="Q952" s="144">
        <f t="shared" si="1665"/>
        <v>0</v>
      </c>
      <c r="R952" s="144">
        <f t="shared" si="1665"/>
        <v>0</v>
      </c>
      <c r="S952" s="144">
        <f t="shared" si="1665"/>
        <v>0</v>
      </c>
      <c r="T952" s="144">
        <f t="shared" si="1665"/>
        <v>0</v>
      </c>
      <c r="V952" s="144">
        <f t="shared" ref="V952:AG952" si="1666">V348-V626-(V$875*0)+V765</f>
        <v>0</v>
      </c>
      <c r="W952" s="144">
        <f t="shared" si="1666"/>
        <v>0</v>
      </c>
      <c r="X952" s="144">
        <f t="shared" si="1666"/>
        <v>0</v>
      </c>
      <c r="Y952" s="144">
        <f t="shared" si="1666"/>
        <v>0</v>
      </c>
      <c r="Z952" s="144">
        <f t="shared" si="1666"/>
        <v>0</v>
      </c>
      <c r="AA952" s="144">
        <f t="shared" si="1666"/>
        <v>0</v>
      </c>
      <c r="AB952" s="144">
        <f t="shared" si="1666"/>
        <v>0</v>
      </c>
      <c r="AC952" s="144">
        <f t="shared" si="1666"/>
        <v>0</v>
      </c>
      <c r="AD952" s="144">
        <f t="shared" si="1666"/>
        <v>0</v>
      </c>
      <c r="AE952" s="144">
        <f t="shared" si="1666"/>
        <v>0</v>
      </c>
      <c r="AF952" s="144">
        <f t="shared" si="1666"/>
        <v>0</v>
      </c>
      <c r="AG952" s="144">
        <f t="shared" si="1666"/>
        <v>0</v>
      </c>
      <c r="AI952" s="144">
        <f t="shared" ref="AI952:AT952" si="1667">AI348-AI626-(AI$875*0)+AI765</f>
        <v>0</v>
      </c>
      <c r="AJ952" s="144">
        <f t="shared" si="1667"/>
        <v>0</v>
      </c>
      <c r="AK952" s="144">
        <f t="shared" si="1667"/>
        <v>0</v>
      </c>
      <c r="AL952" s="144">
        <f t="shared" si="1667"/>
        <v>0</v>
      </c>
      <c r="AM952" s="144">
        <f t="shared" si="1667"/>
        <v>0</v>
      </c>
      <c r="AN952" s="144">
        <f t="shared" si="1667"/>
        <v>0</v>
      </c>
      <c r="AO952" s="144">
        <f t="shared" si="1667"/>
        <v>0</v>
      </c>
      <c r="AP952" s="144">
        <f t="shared" si="1667"/>
        <v>0</v>
      </c>
      <c r="AQ952" s="144">
        <f t="shared" si="1667"/>
        <v>0</v>
      </c>
      <c r="AR952" s="144">
        <f t="shared" si="1667"/>
        <v>0</v>
      </c>
      <c r="AS952" s="144">
        <f t="shared" si="1667"/>
        <v>0</v>
      </c>
      <c r="AT952" s="144">
        <f t="shared" si="1667"/>
        <v>0</v>
      </c>
      <c r="AU952" s="155"/>
      <c r="AV952" s="2">
        <f t="shared" ref="AV952:BG952" si="1668">AV348-AV626-(AV$875*0)+AV765</f>
        <v>0</v>
      </c>
      <c r="AW952" s="2">
        <f t="shared" si="1668"/>
        <v>0</v>
      </c>
      <c r="AX952" s="2">
        <f t="shared" si="1668"/>
        <v>0</v>
      </c>
      <c r="AY952" s="2">
        <f t="shared" si="1668"/>
        <v>0</v>
      </c>
      <c r="AZ952" s="2">
        <f t="shared" si="1668"/>
        <v>0</v>
      </c>
      <c r="BA952" s="2">
        <f t="shared" si="1668"/>
        <v>0</v>
      </c>
      <c r="BB952" s="2">
        <f t="shared" si="1668"/>
        <v>0</v>
      </c>
      <c r="BC952" s="2">
        <f t="shared" si="1668"/>
        <v>0</v>
      </c>
      <c r="BD952" s="2">
        <f t="shared" si="1668"/>
        <v>0</v>
      </c>
      <c r="BE952" s="2">
        <f t="shared" si="1668"/>
        <v>0</v>
      </c>
      <c r="BF952" s="2">
        <f t="shared" si="1668"/>
        <v>0</v>
      </c>
      <c r="BG952" s="2">
        <f t="shared" si="1668"/>
        <v>0</v>
      </c>
    </row>
    <row r="953" spans="1:59" ht="15.75" hidden="1" outlineLevel="1" x14ac:dyDescent="0.25">
      <c r="A953" s="2">
        <f t="shared" si="1644"/>
        <v>67</v>
      </c>
      <c r="B953" s="88">
        <f t="shared" si="1644"/>
        <v>0</v>
      </c>
      <c r="C953" s="88">
        <f t="shared" si="1644"/>
        <v>0</v>
      </c>
      <c r="D953" s="2">
        <f t="shared" si="1644"/>
        <v>0</v>
      </c>
      <c r="E953" s="161">
        <f t="shared" si="1644"/>
        <v>0</v>
      </c>
      <c r="H953" s="174">
        <v>0</v>
      </c>
      <c r="I953" s="144">
        <f t="shared" ref="I953:T953" si="1669">I349-I627+I766</f>
        <v>0</v>
      </c>
      <c r="J953" s="144">
        <f t="shared" si="1669"/>
        <v>0</v>
      </c>
      <c r="K953" s="144">
        <f t="shared" si="1669"/>
        <v>0</v>
      </c>
      <c r="L953" s="144">
        <f t="shared" si="1669"/>
        <v>0</v>
      </c>
      <c r="M953" s="144">
        <f t="shared" si="1669"/>
        <v>0</v>
      </c>
      <c r="N953" s="144">
        <f t="shared" si="1669"/>
        <v>0</v>
      </c>
      <c r="O953" s="144">
        <f t="shared" si="1669"/>
        <v>0</v>
      </c>
      <c r="P953" s="144">
        <f t="shared" si="1669"/>
        <v>0</v>
      </c>
      <c r="Q953" s="144">
        <f t="shared" si="1669"/>
        <v>0</v>
      </c>
      <c r="R953" s="144">
        <f t="shared" si="1669"/>
        <v>0</v>
      </c>
      <c r="S953" s="144">
        <f t="shared" si="1669"/>
        <v>0</v>
      </c>
      <c r="T953" s="144">
        <f t="shared" si="1669"/>
        <v>0</v>
      </c>
      <c r="V953" s="144">
        <f t="shared" ref="V953:AG953" si="1670">V349-V627-(V$875*0)+V766</f>
        <v>0</v>
      </c>
      <c r="W953" s="144">
        <f t="shared" si="1670"/>
        <v>0</v>
      </c>
      <c r="X953" s="144">
        <f t="shared" si="1670"/>
        <v>0</v>
      </c>
      <c r="Y953" s="144">
        <f t="shared" si="1670"/>
        <v>0</v>
      </c>
      <c r="Z953" s="144">
        <f t="shared" si="1670"/>
        <v>0</v>
      </c>
      <c r="AA953" s="144">
        <f t="shared" si="1670"/>
        <v>0</v>
      </c>
      <c r="AB953" s="144">
        <f t="shared" si="1670"/>
        <v>0</v>
      </c>
      <c r="AC953" s="144">
        <f t="shared" si="1670"/>
        <v>0</v>
      </c>
      <c r="AD953" s="144">
        <f t="shared" si="1670"/>
        <v>0</v>
      </c>
      <c r="AE953" s="144">
        <f t="shared" si="1670"/>
        <v>0</v>
      </c>
      <c r="AF953" s="144">
        <f t="shared" si="1670"/>
        <v>0</v>
      </c>
      <c r="AG953" s="144">
        <f t="shared" si="1670"/>
        <v>0</v>
      </c>
      <c r="AI953" s="144">
        <f t="shared" ref="AI953:AT953" si="1671">AI349-AI627-(AI$875*0)+AI766</f>
        <v>0</v>
      </c>
      <c r="AJ953" s="144">
        <f t="shared" si="1671"/>
        <v>0</v>
      </c>
      <c r="AK953" s="144">
        <f t="shared" si="1671"/>
        <v>0</v>
      </c>
      <c r="AL953" s="144">
        <f t="shared" si="1671"/>
        <v>0</v>
      </c>
      <c r="AM953" s="144">
        <f t="shared" si="1671"/>
        <v>0</v>
      </c>
      <c r="AN953" s="144">
        <f t="shared" si="1671"/>
        <v>0</v>
      </c>
      <c r="AO953" s="144">
        <f t="shared" si="1671"/>
        <v>0</v>
      </c>
      <c r="AP953" s="144">
        <f t="shared" si="1671"/>
        <v>0</v>
      </c>
      <c r="AQ953" s="144">
        <f t="shared" si="1671"/>
        <v>0</v>
      </c>
      <c r="AR953" s="144">
        <f t="shared" si="1671"/>
        <v>0</v>
      </c>
      <c r="AS953" s="144">
        <f t="shared" si="1671"/>
        <v>0</v>
      </c>
      <c r="AT953" s="144">
        <f t="shared" si="1671"/>
        <v>0</v>
      </c>
      <c r="AU953" s="155"/>
      <c r="AV953" s="2">
        <f t="shared" ref="AV953:BG953" si="1672">AV349-AV627-(AV$875*0)+AV766</f>
        <v>0</v>
      </c>
      <c r="AW953" s="2">
        <f t="shared" si="1672"/>
        <v>0</v>
      </c>
      <c r="AX953" s="2">
        <f t="shared" si="1672"/>
        <v>0</v>
      </c>
      <c r="AY953" s="2">
        <f t="shared" si="1672"/>
        <v>0</v>
      </c>
      <c r="AZ953" s="2">
        <f t="shared" si="1672"/>
        <v>0</v>
      </c>
      <c r="BA953" s="2">
        <f t="shared" si="1672"/>
        <v>0</v>
      </c>
      <c r="BB953" s="2">
        <f t="shared" si="1672"/>
        <v>0</v>
      </c>
      <c r="BC953" s="2">
        <f t="shared" si="1672"/>
        <v>0</v>
      </c>
      <c r="BD953" s="2">
        <f t="shared" si="1672"/>
        <v>0</v>
      </c>
      <c r="BE953" s="2">
        <f t="shared" si="1672"/>
        <v>0</v>
      </c>
      <c r="BF953" s="2">
        <f t="shared" si="1672"/>
        <v>0</v>
      </c>
      <c r="BG953" s="2">
        <f t="shared" si="1672"/>
        <v>0</v>
      </c>
    </row>
    <row r="954" spans="1:59" ht="15.75" hidden="1" outlineLevel="1" x14ac:dyDescent="0.25">
      <c r="A954" s="2">
        <f t="shared" si="1644"/>
        <v>68</v>
      </c>
      <c r="B954" s="88">
        <f t="shared" si="1644"/>
        <v>0</v>
      </c>
      <c r="C954" s="88">
        <f t="shared" si="1644"/>
        <v>0</v>
      </c>
      <c r="D954" s="2">
        <f t="shared" si="1644"/>
        <v>0</v>
      </c>
      <c r="E954" s="161">
        <f t="shared" si="1644"/>
        <v>0</v>
      </c>
      <c r="H954" s="174">
        <v>0</v>
      </c>
      <c r="I954" s="144">
        <f t="shared" ref="I954:T954" si="1673">I350-I628+I767</f>
        <v>0</v>
      </c>
      <c r="J954" s="144">
        <f t="shared" si="1673"/>
        <v>0</v>
      </c>
      <c r="K954" s="144">
        <f t="shared" si="1673"/>
        <v>0</v>
      </c>
      <c r="L954" s="144">
        <f t="shared" si="1673"/>
        <v>0</v>
      </c>
      <c r="M954" s="144">
        <f t="shared" si="1673"/>
        <v>0</v>
      </c>
      <c r="N954" s="144">
        <f t="shared" si="1673"/>
        <v>0</v>
      </c>
      <c r="O954" s="144">
        <f t="shared" si="1673"/>
        <v>0</v>
      </c>
      <c r="P954" s="144">
        <f t="shared" si="1673"/>
        <v>0</v>
      </c>
      <c r="Q954" s="144">
        <f t="shared" si="1673"/>
        <v>0</v>
      </c>
      <c r="R954" s="144">
        <f t="shared" si="1673"/>
        <v>0</v>
      </c>
      <c r="S954" s="144">
        <f t="shared" si="1673"/>
        <v>0</v>
      </c>
      <c r="T954" s="144">
        <f t="shared" si="1673"/>
        <v>0</v>
      </c>
      <c r="V954" s="144">
        <f t="shared" ref="V954:AG954" si="1674">V350-V628-(V$875*0)+V767</f>
        <v>0</v>
      </c>
      <c r="W954" s="144">
        <f t="shared" si="1674"/>
        <v>0</v>
      </c>
      <c r="X954" s="144">
        <f t="shared" si="1674"/>
        <v>0</v>
      </c>
      <c r="Y954" s="144">
        <f t="shared" si="1674"/>
        <v>0</v>
      </c>
      <c r="Z954" s="144">
        <f t="shared" si="1674"/>
        <v>0</v>
      </c>
      <c r="AA954" s="144">
        <f t="shared" si="1674"/>
        <v>0</v>
      </c>
      <c r="AB954" s="144">
        <f t="shared" si="1674"/>
        <v>0</v>
      </c>
      <c r="AC954" s="144">
        <f t="shared" si="1674"/>
        <v>0</v>
      </c>
      <c r="AD954" s="144">
        <f t="shared" si="1674"/>
        <v>0</v>
      </c>
      <c r="AE954" s="144">
        <f t="shared" si="1674"/>
        <v>0</v>
      </c>
      <c r="AF954" s="144">
        <f t="shared" si="1674"/>
        <v>0</v>
      </c>
      <c r="AG954" s="144">
        <f t="shared" si="1674"/>
        <v>0</v>
      </c>
      <c r="AI954" s="144">
        <f t="shared" ref="AI954:AT954" si="1675">AI350-AI628-(AI$875*0)+AI767</f>
        <v>0</v>
      </c>
      <c r="AJ954" s="144">
        <f t="shared" si="1675"/>
        <v>0</v>
      </c>
      <c r="AK954" s="144">
        <f t="shared" si="1675"/>
        <v>0</v>
      </c>
      <c r="AL954" s="144">
        <f t="shared" si="1675"/>
        <v>0</v>
      </c>
      <c r="AM954" s="144">
        <f t="shared" si="1675"/>
        <v>0</v>
      </c>
      <c r="AN954" s="144">
        <f t="shared" si="1675"/>
        <v>0</v>
      </c>
      <c r="AO954" s="144">
        <f t="shared" si="1675"/>
        <v>0</v>
      </c>
      <c r="AP954" s="144">
        <f t="shared" si="1675"/>
        <v>0</v>
      </c>
      <c r="AQ954" s="144">
        <f t="shared" si="1675"/>
        <v>0</v>
      </c>
      <c r="AR954" s="144">
        <f t="shared" si="1675"/>
        <v>0</v>
      </c>
      <c r="AS954" s="144">
        <f t="shared" si="1675"/>
        <v>0</v>
      </c>
      <c r="AT954" s="144">
        <f t="shared" si="1675"/>
        <v>0</v>
      </c>
      <c r="AU954" s="155"/>
      <c r="AV954" s="2">
        <f t="shared" ref="AV954:BG954" si="1676">AV350-AV628-(AV$875*0)+AV767</f>
        <v>0</v>
      </c>
      <c r="AW954" s="2">
        <f t="shared" si="1676"/>
        <v>0</v>
      </c>
      <c r="AX954" s="2">
        <f t="shared" si="1676"/>
        <v>0</v>
      </c>
      <c r="AY954" s="2">
        <f t="shared" si="1676"/>
        <v>0</v>
      </c>
      <c r="AZ954" s="2">
        <f t="shared" si="1676"/>
        <v>0</v>
      </c>
      <c r="BA954" s="2">
        <f t="shared" si="1676"/>
        <v>0</v>
      </c>
      <c r="BB954" s="2">
        <f t="shared" si="1676"/>
        <v>0</v>
      </c>
      <c r="BC954" s="2">
        <f t="shared" si="1676"/>
        <v>0</v>
      </c>
      <c r="BD954" s="2">
        <f t="shared" si="1676"/>
        <v>0</v>
      </c>
      <c r="BE954" s="2">
        <f t="shared" si="1676"/>
        <v>0</v>
      </c>
      <c r="BF954" s="2">
        <f t="shared" si="1676"/>
        <v>0</v>
      </c>
      <c r="BG954" s="2">
        <f t="shared" si="1676"/>
        <v>0</v>
      </c>
    </row>
    <row r="955" spans="1:59" ht="15.75" hidden="1" outlineLevel="1" x14ac:dyDescent="0.25">
      <c r="A955" s="2">
        <f t="shared" si="1644"/>
        <v>69</v>
      </c>
      <c r="B955" s="88">
        <f t="shared" si="1644"/>
        <v>0</v>
      </c>
      <c r="C955" s="88">
        <f t="shared" si="1644"/>
        <v>0</v>
      </c>
      <c r="D955" s="2">
        <f t="shared" si="1644"/>
        <v>0</v>
      </c>
      <c r="E955" s="161">
        <f t="shared" si="1644"/>
        <v>0</v>
      </c>
      <c r="H955" s="174">
        <v>0</v>
      </c>
      <c r="I955" s="144">
        <f t="shared" ref="I955:T955" si="1677">I351-I629+I768</f>
        <v>0</v>
      </c>
      <c r="J955" s="144">
        <f t="shared" si="1677"/>
        <v>0</v>
      </c>
      <c r="K955" s="144">
        <f t="shared" si="1677"/>
        <v>0</v>
      </c>
      <c r="L955" s="144">
        <f t="shared" si="1677"/>
        <v>0</v>
      </c>
      <c r="M955" s="144">
        <f t="shared" si="1677"/>
        <v>0</v>
      </c>
      <c r="N955" s="144">
        <f t="shared" si="1677"/>
        <v>0</v>
      </c>
      <c r="O955" s="144">
        <f t="shared" si="1677"/>
        <v>0</v>
      </c>
      <c r="P955" s="144">
        <f t="shared" si="1677"/>
        <v>0</v>
      </c>
      <c r="Q955" s="144">
        <f t="shared" si="1677"/>
        <v>0</v>
      </c>
      <c r="R955" s="144">
        <f t="shared" si="1677"/>
        <v>0</v>
      </c>
      <c r="S955" s="144">
        <f t="shared" si="1677"/>
        <v>0</v>
      </c>
      <c r="T955" s="144">
        <f t="shared" si="1677"/>
        <v>0</v>
      </c>
      <c r="V955" s="144">
        <f t="shared" ref="V955:AG955" si="1678">V351-V629-(V$875*0)+V768</f>
        <v>0</v>
      </c>
      <c r="W955" s="144">
        <f t="shared" si="1678"/>
        <v>0</v>
      </c>
      <c r="X955" s="144">
        <f t="shared" si="1678"/>
        <v>0</v>
      </c>
      <c r="Y955" s="144">
        <f t="shared" si="1678"/>
        <v>0</v>
      </c>
      <c r="Z955" s="144">
        <f t="shared" si="1678"/>
        <v>0</v>
      </c>
      <c r="AA955" s="144">
        <f t="shared" si="1678"/>
        <v>0</v>
      </c>
      <c r="AB955" s="144">
        <f t="shared" si="1678"/>
        <v>0</v>
      </c>
      <c r="AC955" s="144">
        <f t="shared" si="1678"/>
        <v>0</v>
      </c>
      <c r="AD955" s="144">
        <f t="shared" si="1678"/>
        <v>0</v>
      </c>
      <c r="AE955" s="144">
        <f t="shared" si="1678"/>
        <v>0</v>
      </c>
      <c r="AF955" s="144">
        <f t="shared" si="1678"/>
        <v>0</v>
      </c>
      <c r="AG955" s="144">
        <f t="shared" si="1678"/>
        <v>0</v>
      </c>
      <c r="AI955" s="144">
        <f t="shared" ref="AI955:AT955" si="1679">AI351-AI629-(AI$875*0)+AI768</f>
        <v>0</v>
      </c>
      <c r="AJ955" s="144">
        <f t="shared" si="1679"/>
        <v>0</v>
      </c>
      <c r="AK955" s="144">
        <f t="shared" si="1679"/>
        <v>0</v>
      </c>
      <c r="AL955" s="144">
        <f t="shared" si="1679"/>
        <v>0</v>
      </c>
      <c r="AM955" s="144">
        <f t="shared" si="1679"/>
        <v>0</v>
      </c>
      <c r="AN955" s="144">
        <f t="shared" si="1679"/>
        <v>0</v>
      </c>
      <c r="AO955" s="144">
        <f t="shared" si="1679"/>
        <v>0</v>
      </c>
      <c r="AP955" s="144">
        <f t="shared" si="1679"/>
        <v>0</v>
      </c>
      <c r="AQ955" s="144">
        <f t="shared" si="1679"/>
        <v>0</v>
      </c>
      <c r="AR955" s="144">
        <f t="shared" si="1679"/>
        <v>0</v>
      </c>
      <c r="AS955" s="144">
        <f t="shared" si="1679"/>
        <v>0</v>
      </c>
      <c r="AT955" s="144">
        <f t="shared" si="1679"/>
        <v>0</v>
      </c>
      <c r="AU955" s="155"/>
      <c r="AV955" s="2">
        <f t="shared" ref="AV955:BG955" si="1680">AV351-AV629-(AV$875*0)+AV768</f>
        <v>0</v>
      </c>
      <c r="AW955" s="2">
        <f t="shared" si="1680"/>
        <v>0</v>
      </c>
      <c r="AX955" s="2">
        <f t="shared" si="1680"/>
        <v>0</v>
      </c>
      <c r="AY955" s="2">
        <f t="shared" si="1680"/>
        <v>0</v>
      </c>
      <c r="AZ955" s="2">
        <f t="shared" si="1680"/>
        <v>0</v>
      </c>
      <c r="BA955" s="2">
        <f t="shared" si="1680"/>
        <v>0</v>
      </c>
      <c r="BB955" s="2">
        <f t="shared" si="1680"/>
        <v>0</v>
      </c>
      <c r="BC955" s="2">
        <f t="shared" si="1680"/>
        <v>0</v>
      </c>
      <c r="BD955" s="2">
        <f t="shared" si="1680"/>
        <v>0</v>
      </c>
      <c r="BE955" s="2">
        <f t="shared" si="1680"/>
        <v>0</v>
      </c>
      <c r="BF955" s="2">
        <f t="shared" si="1680"/>
        <v>0</v>
      </c>
      <c r="BG955" s="2">
        <f t="shared" si="1680"/>
        <v>0</v>
      </c>
    </row>
    <row r="956" spans="1:59" ht="15.75" hidden="1" outlineLevel="1" x14ac:dyDescent="0.25">
      <c r="A956" s="2">
        <f t="shared" si="1644"/>
        <v>70</v>
      </c>
      <c r="B956" s="88">
        <f t="shared" si="1644"/>
        <v>0</v>
      </c>
      <c r="C956" s="88">
        <f t="shared" si="1644"/>
        <v>0</v>
      </c>
      <c r="D956" s="2">
        <f t="shared" si="1644"/>
        <v>0</v>
      </c>
      <c r="E956" s="161">
        <f t="shared" si="1644"/>
        <v>0</v>
      </c>
      <c r="H956" s="174">
        <v>0</v>
      </c>
      <c r="I956" s="144">
        <f t="shared" ref="I956:T956" si="1681">I352-I630+I769</f>
        <v>0</v>
      </c>
      <c r="J956" s="144">
        <f t="shared" si="1681"/>
        <v>0</v>
      </c>
      <c r="K956" s="144">
        <f t="shared" si="1681"/>
        <v>0</v>
      </c>
      <c r="L956" s="144">
        <f t="shared" si="1681"/>
        <v>0</v>
      </c>
      <c r="M956" s="144">
        <f t="shared" si="1681"/>
        <v>0</v>
      </c>
      <c r="N956" s="144">
        <f t="shared" si="1681"/>
        <v>0</v>
      </c>
      <c r="O956" s="144">
        <f t="shared" si="1681"/>
        <v>0</v>
      </c>
      <c r="P956" s="144">
        <f t="shared" si="1681"/>
        <v>0</v>
      </c>
      <c r="Q956" s="144">
        <f t="shared" si="1681"/>
        <v>0</v>
      </c>
      <c r="R956" s="144">
        <f t="shared" si="1681"/>
        <v>0</v>
      </c>
      <c r="S956" s="144">
        <f t="shared" si="1681"/>
        <v>0</v>
      </c>
      <c r="T956" s="144">
        <f t="shared" si="1681"/>
        <v>0</v>
      </c>
      <c r="V956" s="144">
        <f t="shared" ref="V956:AG956" si="1682">V352-V630-(V$875*0)+V769</f>
        <v>0</v>
      </c>
      <c r="W956" s="144">
        <f t="shared" si="1682"/>
        <v>0</v>
      </c>
      <c r="X956" s="144">
        <f t="shared" si="1682"/>
        <v>0</v>
      </c>
      <c r="Y956" s="144">
        <f t="shared" si="1682"/>
        <v>0</v>
      </c>
      <c r="Z956" s="144">
        <f t="shared" si="1682"/>
        <v>0</v>
      </c>
      <c r="AA956" s="144">
        <f t="shared" si="1682"/>
        <v>0</v>
      </c>
      <c r="AB956" s="144">
        <f t="shared" si="1682"/>
        <v>0</v>
      </c>
      <c r="AC956" s="144">
        <f t="shared" si="1682"/>
        <v>0</v>
      </c>
      <c r="AD956" s="144">
        <f t="shared" si="1682"/>
        <v>0</v>
      </c>
      <c r="AE956" s="144">
        <f t="shared" si="1682"/>
        <v>0</v>
      </c>
      <c r="AF956" s="144">
        <f t="shared" si="1682"/>
        <v>0</v>
      </c>
      <c r="AG956" s="144">
        <f t="shared" si="1682"/>
        <v>0</v>
      </c>
      <c r="AI956" s="144">
        <f t="shared" ref="AI956:AT956" si="1683">AI352-AI630-(AI$875*0)+AI769</f>
        <v>0</v>
      </c>
      <c r="AJ956" s="144">
        <f t="shared" si="1683"/>
        <v>0</v>
      </c>
      <c r="AK956" s="144">
        <f t="shared" si="1683"/>
        <v>0</v>
      </c>
      <c r="AL956" s="144">
        <f t="shared" si="1683"/>
        <v>0</v>
      </c>
      <c r="AM956" s="144">
        <f t="shared" si="1683"/>
        <v>0</v>
      </c>
      <c r="AN956" s="144">
        <f t="shared" si="1683"/>
        <v>0</v>
      </c>
      <c r="AO956" s="144">
        <f t="shared" si="1683"/>
        <v>0</v>
      </c>
      <c r="AP956" s="144">
        <f t="shared" si="1683"/>
        <v>0</v>
      </c>
      <c r="AQ956" s="144">
        <f t="shared" si="1683"/>
        <v>0</v>
      </c>
      <c r="AR956" s="144">
        <f t="shared" si="1683"/>
        <v>0</v>
      </c>
      <c r="AS956" s="144">
        <f t="shared" si="1683"/>
        <v>0</v>
      </c>
      <c r="AT956" s="144">
        <f t="shared" si="1683"/>
        <v>0</v>
      </c>
      <c r="AU956" s="155"/>
      <c r="AV956" s="2">
        <f t="shared" ref="AV956:BG956" si="1684">AV352-AV630-(AV$875*0)+AV769</f>
        <v>0</v>
      </c>
      <c r="AW956" s="2">
        <f t="shared" si="1684"/>
        <v>0</v>
      </c>
      <c r="AX956" s="2">
        <f t="shared" si="1684"/>
        <v>0</v>
      </c>
      <c r="AY956" s="2">
        <f t="shared" si="1684"/>
        <v>0</v>
      </c>
      <c r="AZ956" s="2">
        <f t="shared" si="1684"/>
        <v>0</v>
      </c>
      <c r="BA956" s="2">
        <f t="shared" si="1684"/>
        <v>0</v>
      </c>
      <c r="BB956" s="2">
        <f t="shared" si="1684"/>
        <v>0</v>
      </c>
      <c r="BC956" s="2">
        <f t="shared" si="1684"/>
        <v>0</v>
      </c>
      <c r="BD956" s="2">
        <f t="shared" si="1684"/>
        <v>0</v>
      </c>
      <c r="BE956" s="2">
        <f t="shared" si="1684"/>
        <v>0</v>
      </c>
      <c r="BF956" s="2">
        <f t="shared" si="1684"/>
        <v>0</v>
      </c>
      <c r="BG956" s="2">
        <f t="shared" si="1684"/>
        <v>0</v>
      </c>
    </row>
    <row r="957" spans="1:59" ht="15.75" hidden="1" outlineLevel="1" x14ac:dyDescent="0.25">
      <c r="A957" s="2">
        <f t="shared" ref="A957:E966" si="1685">A75</f>
        <v>71</v>
      </c>
      <c r="B957" s="88">
        <f t="shared" si="1685"/>
        <v>0</v>
      </c>
      <c r="C957" s="88">
        <f t="shared" si="1685"/>
        <v>0</v>
      </c>
      <c r="D957" s="2">
        <f t="shared" si="1685"/>
        <v>0</v>
      </c>
      <c r="E957" s="161">
        <f t="shared" si="1685"/>
        <v>0</v>
      </c>
      <c r="H957" s="174">
        <v>0</v>
      </c>
      <c r="I957" s="144">
        <f t="shared" ref="I957:T957" si="1686">I353-I631+I770</f>
        <v>0</v>
      </c>
      <c r="J957" s="144">
        <f t="shared" si="1686"/>
        <v>0</v>
      </c>
      <c r="K957" s="144">
        <f t="shared" si="1686"/>
        <v>0</v>
      </c>
      <c r="L957" s="144">
        <f t="shared" si="1686"/>
        <v>0</v>
      </c>
      <c r="M957" s="144">
        <f t="shared" si="1686"/>
        <v>0</v>
      </c>
      <c r="N957" s="144">
        <f t="shared" si="1686"/>
        <v>0</v>
      </c>
      <c r="O957" s="144">
        <f t="shared" si="1686"/>
        <v>0</v>
      </c>
      <c r="P957" s="144">
        <f t="shared" si="1686"/>
        <v>0</v>
      </c>
      <c r="Q957" s="144">
        <f t="shared" si="1686"/>
        <v>0</v>
      </c>
      <c r="R957" s="144">
        <f t="shared" si="1686"/>
        <v>0</v>
      </c>
      <c r="S957" s="144">
        <f t="shared" si="1686"/>
        <v>0</v>
      </c>
      <c r="T957" s="144">
        <f t="shared" si="1686"/>
        <v>0</v>
      </c>
      <c r="V957" s="144">
        <f t="shared" ref="V957:AG957" si="1687">V353-V631-(V$875*0)+V770</f>
        <v>0</v>
      </c>
      <c r="W957" s="144">
        <f t="shared" si="1687"/>
        <v>0</v>
      </c>
      <c r="X957" s="144">
        <f t="shared" si="1687"/>
        <v>0</v>
      </c>
      <c r="Y957" s="144">
        <f t="shared" si="1687"/>
        <v>0</v>
      </c>
      <c r="Z957" s="144">
        <f t="shared" si="1687"/>
        <v>0</v>
      </c>
      <c r="AA957" s="144">
        <f t="shared" si="1687"/>
        <v>0</v>
      </c>
      <c r="AB957" s="144">
        <f t="shared" si="1687"/>
        <v>0</v>
      </c>
      <c r="AC957" s="144">
        <f t="shared" si="1687"/>
        <v>0</v>
      </c>
      <c r="AD957" s="144">
        <f t="shared" si="1687"/>
        <v>0</v>
      </c>
      <c r="AE957" s="144">
        <f t="shared" si="1687"/>
        <v>0</v>
      </c>
      <c r="AF957" s="144">
        <f t="shared" si="1687"/>
        <v>0</v>
      </c>
      <c r="AG957" s="144">
        <f t="shared" si="1687"/>
        <v>0</v>
      </c>
      <c r="AI957" s="144">
        <f t="shared" ref="AI957:AT957" si="1688">AI353-AI631-(AI$875*0)+AI770</f>
        <v>0</v>
      </c>
      <c r="AJ957" s="144">
        <f t="shared" si="1688"/>
        <v>0</v>
      </c>
      <c r="AK957" s="144">
        <f t="shared" si="1688"/>
        <v>0</v>
      </c>
      <c r="AL957" s="144">
        <f t="shared" si="1688"/>
        <v>0</v>
      </c>
      <c r="AM957" s="144">
        <f t="shared" si="1688"/>
        <v>0</v>
      </c>
      <c r="AN957" s="144">
        <f t="shared" si="1688"/>
        <v>0</v>
      </c>
      <c r="AO957" s="144">
        <f t="shared" si="1688"/>
        <v>0</v>
      </c>
      <c r="AP957" s="144">
        <f t="shared" si="1688"/>
        <v>0</v>
      </c>
      <c r="AQ957" s="144">
        <f t="shared" si="1688"/>
        <v>0</v>
      </c>
      <c r="AR957" s="144">
        <f t="shared" si="1688"/>
        <v>0</v>
      </c>
      <c r="AS957" s="144">
        <f t="shared" si="1688"/>
        <v>0</v>
      </c>
      <c r="AT957" s="144">
        <f t="shared" si="1688"/>
        <v>0</v>
      </c>
      <c r="AU957" s="155"/>
      <c r="AV957" s="2">
        <f t="shared" ref="AV957:BG957" si="1689">AV353-AV631-(AV$875*0)+AV770</f>
        <v>0</v>
      </c>
      <c r="AW957" s="2">
        <f t="shared" si="1689"/>
        <v>0</v>
      </c>
      <c r="AX957" s="2">
        <f t="shared" si="1689"/>
        <v>0</v>
      </c>
      <c r="AY957" s="2">
        <f t="shared" si="1689"/>
        <v>0</v>
      </c>
      <c r="AZ957" s="2">
        <f t="shared" si="1689"/>
        <v>0</v>
      </c>
      <c r="BA957" s="2">
        <f t="shared" si="1689"/>
        <v>0</v>
      </c>
      <c r="BB957" s="2">
        <f t="shared" si="1689"/>
        <v>0</v>
      </c>
      <c r="BC957" s="2">
        <f t="shared" si="1689"/>
        <v>0</v>
      </c>
      <c r="BD957" s="2">
        <f t="shared" si="1689"/>
        <v>0</v>
      </c>
      <c r="BE957" s="2">
        <f t="shared" si="1689"/>
        <v>0</v>
      </c>
      <c r="BF957" s="2">
        <f t="shared" si="1689"/>
        <v>0</v>
      </c>
      <c r="BG957" s="2">
        <f t="shared" si="1689"/>
        <v>0</v>
      </c>
    </row>
    <row r="958" spans="1:59" ht="15.75" hidden="1" outlineLevel="1" x14ac:dyDescent="0.25">
      <c r="A958" s="2">
        <f t="shared" si="1685"/>
        <v>72</v>
      </c>
      <c r="B958" s="88">
        <f t="shared" si="1685"/>
        <v>0</v>
      </c>
      <c r="C958" s="88">
        <f t="shared" si="1685"/>
        <v>0</v>
      </c>
      <c r="D958" s="2">
        <f t="shared" si="1685"/>
        <v>0</v>
      </c>
      <c r="E958" s="161">
        <f t="shared" si="1685"/>
        <v>0</v>
      </c>
      <c r="H958" s="174">
        <v>0</v>
      </c>
      <c r="I958" s="144">
        <f t="shared" ref="I958:T958" si="1690">I354-I632+I771</f>
        <v>0</v>
      </c>
      <c r="J958" s="144">
        <f t="shared" si="1690"/>
        <v>0</v>
      </c>
      <c r="K958" s="144">
        <f t="shared" si="1690"/>
        <v>0</v>
      </c>
      <c r="L958" s="144">
        <f t="shared" si="1690"/>
        <v>0</v>
      </c>
      <c r="M958" s="144">
        <f t="shared" si="1690"/>
        <v>0</v>
      </c>
      <c r="N958" s="144">
        <f t="shared" si="1690"/>
        <v>0</v>
      </c>
      <c r="O958" s="144">
        <f t="shared" si="1690"/>
        <v>0</v>
      </c>
      <c r="P958" s="144">
        <f t="shared" si="1690"/>
        <v>0</v>
      </c>
      <c r="Q958" s="144">
        <f t="shared" si="1690"/>
        <v>0</v>
      </c>
      <c r="R958" s="144">
        <f t="shared" si="1690"/>
        <v>0</v>
      </c>
      <c r="S958" s="144">
        <f t="shared" si="1690"/>
        <v>0</v>
      </c>
      <c r="T958" s="144">
        <f t="shared" si="1690"/>
        <v>0</v>
      </c>
      <c r="V958" s="144">
        <f t="shared" ref="V958:AG958" si="1691">V354-V632-(V$875*0)+V771</f>
        <v>0</v>
      </c>
      <c r="W958" s="144">
        <f t="shared" si="1691"/>
        <v>0</v>
      </c>
      <c r="X958" s="144">
        <f t="shared" si="1691"/>
        <v>0</v>
      </c>
      <c r="Y958" s="144">
        <f t="shared" si="1691"/>
        <v>0</v>
      </c>
      <c r="Z958" s="144">
        <f t="shared" si="1691"/>
        <v>0</v>
      </c>
      <c r="AA958" s="144">
        <f t="shared" si="1691"/>
        <v>0</v>
      </c>
      <c r="AB958" s="144">
        <f t="shared" si="1691"/>
        <v>0</v>
      </c>
      <c r="AC958" s="144">
        <f t="shared" si="1691"/>
        <v>0</v>
      </c>
      <c r="AD958" s="144">
        <f t="shared" si="1691"/>
        <v>0</v>
      </c>
      <c r="AE958" s="144">
        <f t="shared" si="1691"/>
        <v>0</v>
      </c>
      <c r="AF958" s="144">
        <f t="shared" si="1691"/>
        <v>0</v>
      </c>
      <c r="AG958" s="144">
        <f t="shared" si="1691"/>
        <v>0</v>
      </c>
      <c r="AI958" s="144">
        <f t="shared" ref="AI958:AT958" si="1692">AI354-AI632-(AI$875*0)+AI771</f>
        <v>0</v>
      </c>
      <c r="AJ958" s="144">
        <f t="shared" si="1692"/>
        <v>0</v>
      </c>
      <c r="AK958" s="144">
        <f t="shared" si="1692"/>
        <v>0</v>
      </c>
      <c r="AL958" s="144">
        <f t="shared" si="1692"/>
        <v>0</v>
      </c>
      <c r="AM958" s="144">
        <f t="shared" si="1692"/>
        <v>0</v>
      </c>
      <c r="AN958" s="144">
        <f t="shared" si="1692"/>
        <v>0</v>
      </c>
      <c r="AO958" s="144">
        <f t="shared" si="1692"/>
        <v>0</v>
      </c>
      <c r="AP958" s="144">
        <f t="shared" si="1692"/>
        <v>0</v>
      </c>
      <c r="AQ958" s="144">
        <f t="shared" si="1692"/>
        <v>0</v>
      </c>
      <c r="AR958" s="144">
        <f t="shared" si="1692"/>
        <v>0</v>
      </c>
      <c r="AS958" s="144">
        <f t="shared" si="1692"/>
        <v>0</v>
      </c>
      <c r="AT958" s="144">
        <f t="shared" si="1692"/>
        <v>0</v>
      </c>
      <c r="AU958" s="155"/>
      <c r="AV958" s="2">
        <f t="shared" ref="AV958:BG958" si="1693">AV354-AV632-(AV$875*0)+AV771</f>
        <v>0</v>
      </c>
      <c r="AW958" s="2">
        <f t="shared" si="1693"/>
        <v>0</v>
      </c>
      <c r="AX958" s="2">
        <f t="shared" si="1693"/>
        <v>0</v>
      </c>
      <c r="AY958" s="2">
        <f t="shared" si="1693"/>
        <v>0</v>
      </c>
      <c r="AZ958" s="2">
        <f t="shared" si="1693"/>
        <v>0</v>
      </c>
      <c r="BA958" s="2">
        <f t="shared" si="1693"/>
        <v>0</v>
      </c>
      <c r="BB958" s="2">
        <f t="shared" si="1693"/>
        <v>0</v>
      </c>
      <c r="BC958" s="2">
        <f t="shared" si="1693"/>
        <v>0</v>
      </c>
      <c r="BD958" s="2">
        <f t="shared" si="1693"/>
        <v>0</v>
      </c>
      <c r="BE958" s="2">
        <f t="shared" si="1693"/>
        <v>0</v>
      </c>
      <c r="BF958" s="2">
        <f t="shared" si="1693"/>
        <v>0</v>
      </c>
      <c r="BG958" s="2">
        <f t="shared" si="1693"/>
        <v>0</v>
      </c>
    </row>
    <row r="959" spans="1:59" ht="15.75" hidden="1" outlineLevel="1" x14ac:dyDescent="0.25">
      <c r="A959" s="2">
        <f t="shared" si="1685"/>
        <v>73</v>
      </c>
      <c r="B959" s="88">
        <f t="shared" si="1685"/>
        <v>0</v>
      </c>
      <c r="C959" s="88">
        <f t="shared" si="1685"/>
        <v>0</v>
      </c>
      <c r="D959" s="2">
        <f t="shared" si="1685"/>
        <v>0</v>
      </c>
      <c r="E959" s="161">
        <f t="shared" si="1685"/>
        <v>0</v>
      </c>
      <c r="H959" s="174">
        <v>0</v>
      </c>
      <c r="I959" s="144">
        <f t="shared" ref="I959:T959" si="1694">I355-I633+I772</f>
        <v>0</v>
      </c>
      <c r="J959" s="144">
        <f t="shared" si="1694"/>
        <v>0</v>
      </c>
      <c r="K959" s="144">
        <f t="shared" si="1694"/>
        <v>0</v>
      </c>
      <c r="L959" s="144">
        <f t="shared" si="1694"/>
        <v>0</v>
      </c>
      <c r="M959" s="144">
        <f t="shared" si="1694"/>
        <v>0</v>
      </c>
      <c r="N959" s="144">
        <f t="shared" si="1694"/>
        <v>0</v>
      </c>
      <c r="O959" s="144">
        <f t="shared" si="1694"/>
        <v>0</v>
      </c>
      <c r="P959" s="144">
        <f t="shared" si="1694"/>
        <v>0</v>
      </c>
      <c r="Q959" s="144">
        <f t="shared" si="1694"/>
        <v>0</v>
      </c>
      <c r="R959" s="144">
        <f t="shared" si="1694"/>
        <v>0</v>
      </c>
      <c r="S959" s="144">
        <f t="shared" si="1694"/>
        <v>0</v>
      </c>
      <c r="T959" s="144">
        <f t="shared" si="1694"/>
        <v>0</v>
      </c>
      <c r="V959" s="144">
        <f t="shared" ref="V959:AG959" si="1695">V355-V633-(V$875*0)+V772</f>
        <v>0</v>
      </c>
      <c r="W959" s="144">
        <f t="shared" si="1695"/>
        <v>0</v>
      </c>
      <c r="X959" s="144">
        <f t="shared" si="1695"/>
        <v>0</v>
      </c>
      <c r="Y959" s="144">
        <f t="shared" si="1695"/>
        <v>0</v>
      </c>
      <c r="Z959" s="144">
        <f t="shared" si="1695"/>
        <v>0</v>
      </c>
      <c r="AA959" s="144">
        <f t="shared" si="1695"/>
        <v>0</v>
      </c>
      <c r="AB959" s="144">
        <f t="shared" si="1695"/>
        <v>0</v>
      </c>
      <c r="AC959" s="144">
        <f t="shared" si="1695"/>
        <v>0</v>
      </c>
      <c r="AD959" s="144">
        <f t="shared" si="1695"/>
        <v>0</v>
      </c>
      <c r="AE959" s="144">
        <f t="shared" si="1695"/>
        <v>0</v>
      </c>
      <c r="AF959" s="144">
        <f t="shared" si="1695"/>
        <v>0</v>
      </c>
      <c r="AG959" s="144">
        <f t="shared" si="1695"/>
        <v>0</v>
      </c>
      <c r="AI959" s="144">
        <f t="shared" ref="AI959:AT959" si="1696">AI355-AI633-(AI$875*0)+AI772</f>
        <v>0</v>
      </c>
      <c r="AJ959" s="144">
        <f t="shared" si="1696"/>
        <v>0</v>
      </c>
      <c r="AK959" s="144">
        <f t="shared" si="1696"/>
        <v>0</v>
      </c>
      <c r="AL959" s="144">
        <f t="shared" si="1696"/>
        <v>0</v>
      </c>
      <c r="AM959" s="144">
        <f t="shared" si="1696"/>
        <v>0</v>
      </c>
      <c r="AN959" s="144">
        <f t="shared" si="1696"/>
        <v>0</v>
      </c>
      <c r="AO959" s="144">
        <f t="shared" si="1696"/>
        <v>0</v>
      </c>
      <c r="AP959" s="144">
        <f t="shared" si="1696"/>
        <v>0</v>
      </c>
      <c r="AQ959" s="144">
        <f t="shared" si="1696"/>
        <v>0</v>
      </c>
      <c r="AR959" s="144">
        <f t="shared" si="1696"/>
        <v>0</v>
      </c>
      <c r="AS959" s="144">
        <f t="shared" si="1696"/>
        <v>0</v>
      </c>
      <c r="AT959" s="144">
        <f t="shared" si="1696"/>
        <v>0</v>
      </c>
      <c r="AU959" s="155"/>
      <c r="AV959" s="2">
        <f t="shared" ref="AV959:BG959" si="1697">AV355-AV633-(AV$875*0)+AV772</f>
        <v>0</v>
      </c>
      <c r="AW959" s="2">
        <f t="shared" si="1697"/>
        <v>0</v>
      </c>
      <c r="AX959" s="2">
        <f t="shared" si="1697"/>
        <v>0</v>
      </c>
      <c r="AY959" s="2">
        <f t="shared" si="1697"/>
        <v>0</v>
      </c>
      <c r="AZ959" s="2">
        <f t="shared" si="1697"/>
        <v>0</v>
      </c>
      <c r="BA959" s="2">
        <f t="shared" si="1697"/>
        <v>0</v>
      </c>
      <c r="BB959" s="2">
        <f t="shared" si="1697"/>
        <v>0</v>
      </c>
      <c r="BC959" s="2">
        <f t="shared" si="1697"/>
        <v>0</v>
      </c>
      <c r="BD959" s="2">
        <f t="shared" si="1697"/>
        <v>0</v>
      </c>
      <c r="BE959" s="2">
        <f t="shared" si="1697"/>
        <v>0</v>
      </c>
      <c r="BF959" s="2">
        <f t="shared" si="1697"/>
        <v>0</v>
      </c>
      <c r="BG959" s="2">
        <f t="shared" si="1697"/>
        <v>0</v>
      </c>
    </row>
    <row r="960" spans="1:59" ht="15.75" hidden="1" outlineLevel="1" x14ac:dyDescent="0.25">
      <c r="A960" s="2">
        <f t="shared" si="1685"/>
        <v>74</v>
      </c>
      <c r="B960" s="88">
        <f t="shared" si="1685"/>
        <v>0</v>
      </c>
      <c r="C960" s="88">
        <f t="shared" si="1685"/>
        <v>0</v>
      </c>
      <c r="D960" s="2">
        <f t="shared" si="1685"/>
        <v>0</v>
      </c>
      <c r="E960" s="161">
        <f t="shared" si="1685"/>
        <v>0</v>
      </c>
      <c r="H960" s="174">
        <v>0</v>
      </c>
      <c r="I960" s="144">
        <f t="shared" ref="I960:T960" si="1698">I356-I634+I773</f>
        <v>0</v>
      </c>
      <c r="J960" s="144">
        <f t="shared" si="1698"/>
        <v>0</v>
      </c>
      <c r="K960" s="144">
        <f t="shared" si="1698"/>
        <v>0</v>
      </c>
      <c r="L960" s="144">
        <f t="shared" si="1698"/>
        <v>0</v>
      </c>
      <c r="M960" s="144">
        <f t="shared" si="1698"/>
        <v>0</v>
      </c>
      <c r="N960" s="144">
        <f t="shared" si="1698"/>
        <v>0</v>
      </c>
      <c r="O960" s="144">
        <f t="shared" si="1698"/>
        <v>0</v>
      </c>
      <c r="P960" s="144">
        <f t="shared" si="1698"/>
        <v>0</v>
      </c>
      <c r="Q960" s="144">
        <f t="shared" si="1698"/>
        <v>0</v>
      </c>
      <c r="R960" s="144">
        <f t="shared" si="1698"/>
        <v>0</v>
      </c>
      <c r="S960" s="144">
        <f t="shared" si="1698"/>
        <v>0</v>
      </c>
      <c r="T960" s="144">
        <f t="shared" si="1698"/>
        <v>0</v>
      </c>
      <c r="V960" s="144">
        <f t="shared" ref="V960:AG960" si="1699">V356-V634-(V$875*0)+V773</f>
        <v>0</v>
      </c>
      <c r="W960" s="144">
        <f t="shared" si="1699"/>
        <v>0</v>
      </c>
      <c r="X960" s="144">
        <f t="shared" si="1699"/>
        <v>0</v>
      </c>
      <c r="Y960" s="144">
        <f t="shared" si="1699"/>
        <v>0</v>
      </c>
      <c r="Z960" s="144">
        <f t="shared" si="1699"/>
        <v>0</v>
      </c>
      <c r="AA960" s="144">
        <f t="shared" si="1699"/>
        <v>0</v>
      </c>
      <c r="AB960" s="144">
        <f t="shared" si="1699"/>
        <v>0</v>
      </c>
      <c r="AC960" s="144">
        <f t="shared" si="1699"/>
        <v>0</v>
      </c>
      <c r="AD960" s="144">
        <f t="shared" si="1699"/>
        <v>0</v>
      </c>
      <c r="AE960" s="144">
        <f t="shared" si="1699"/>
        <v>0</v>
      </c>
      <c r="AF960" s="144">
        <f t="shared" si="1699"/>
        <v>0</v>
      </c>
      <c r="AG960" s="144">
        <f t="shared" si="1699"/>
        <v>0</v>
      </c>
      <c r="AI960" s="144">
        <f t="shared" ref="AI960:AT960" si="1700">AI356-AI634-(AI$875*0)+AI773</f>
        <v>0</v>
      </c>
      <c r="AJ960" s="144">
        <f t="shared" si="1700"/>
        <v>0</v>
      </c>
      <c r="AK960" s="144">
        <f t="shared" si="1700"/>
        <v>0</v>
      </c>
      <c r="AL960" s="144">
        <f t="shared" si="1700"/>
        <v>0</v>
      </c>
      <c r="AM960" s="144">
        <f t="shared" si="1700"/>
        <v>0</v>
      </c>
      <c r="AN960" s="144">
        <f t="shared" si="1700"/>
        <v>0</v>
      </c>
      <c r="AO960" s="144">
        <f t="shared" si="1700"/>
        <v>0</v>
      </c>
      <c r="AP960" s="144">
        <f t="shared" si="1700"/>
        <v>0</v>
      </c>
      <c r="AQ960" s="144">
        <f t="shared" si="1700"/>
        <v>0</v>
      </c>
      <c r="AR960" s="144">
        <f t="shared" si="1700"/>
        <v>0</v>
      </c>
      <c r="AS960" s="144">
        <f t="shared" si="1700"/>
        <v>0</v>
      </c>
      <c r="AT960" s="144">
        <f t="shared" si="1700"/>
        <v>0</v>
      </c>
      <c r="AU960" s="155"/>
      <c r="AV960" s="2">
        <f t="shared" ref="AV960:BG960" si="1701">AV356-AV634-(AV$875*0)+AV773</f>
        <v>0</v>
      </c>
      <c r="AW960" s="2">
        <f t="shared" si="1701"/>
        <v>0</v>
      </c>
      <c r="AX960" s="2">
        <f t="shared" si="1701"/>
        <v>0</v>
      </c>
      <c r="AY960" s="2">
        <f t="shared" si="1701"/>
        <v>0</v>
      </c>
      <c r="AZ960" s="2">
        <f t="shared" si="1701"/>
        <v>0</v>
      </c>
      <c r="BA960" s="2">
        <f t="shared" si="1701"/>
        <v>0</v>
      </c>
      <c r="BB960" s="2">
        <f t="shared" si="1701"/>
        <v>0</v>
      </c>
      <c r="BC960" s="2">
        <f t="shared" si="1701"/>
        <v>0</v>
      </c>
      <c r="BD960" s="2">
        <f t="shared" si="1701"/>
        <v>0</v>
      </c>
      <c r="BE960" s="2">
        <f t="shared" si="1701"/>
        <v>0</v>
      </c>
      <c r="BF960" s="2">
        <f t="shared" si="1701"/>
        <v>0</v>
      </c>
      <c r="BG960" s="2">
        <f t="shared" si="1701"/>
        <v>0</v>
      </c>
    </row>
    <row r="961" spans="1:59" ht="15.75" hidden="1" outlineLevel="1" x14ac:dyDescent="0.25">
      <c r="A961" s="2">
        <f t="shared" si="1685"/>
        <v>75</v>
      </c>
      <c r="B961" s="88">
        <f t="shared" si="1685"/>
        <v>0</v>
      </c>
      <c r="C961" s="88">
        <f t="shared" si="1685"/>
        <v>0</v>
      </c>
      <c r="D961" s="2">
        <f t="shared" si="1685"/>
        <v>0</v>
      </c>
      <c r="E961" s="161">
        <f t="shared" si="1685"/>
        <v>0</v>
      </c>
      <c r="H961" s="174">
        <v>0</v>
      </c>
      <c r="I961" s="144">
        <f t="shared" ref="I961:T961" si="1702">I357-I635+I774</f>
        <v>0</v>
      </c>
      <c r="J961" s="144">
        <f t="shared" si="1702"/>
        <v>0</v>
      </c>
      <c r="K961" s="144">
        <f t="shared" si="1702"/>
        <v>0</v>
      </c>
      <c r="L961" s="144">
        <f t="shared" si="1702"/>
        <v>0</v>
      </c>
      <c r="M961" s="144">
        <f t="shared" si="1702"/>
        <v>0</v>
      </c>
      <c r="N961" s="144">
        <f t="shared" si="1702"/>
        <v>0</v>
      </c>
      <c r="O961" s="144">
        <f t="shared" si="1702"/>
        <v>0</v>
      </c>
      <c r="P961" s="144">
        <f t="shared" si="1702"/>
        <v>0</v>
      </c>
      <c r="Q961" s="144">
        <f t="shared" si="1702"/>
        <v>0</v>
      </c>
      <c r="R961" s="144">
        <f t="shared" si="1702"/>
        <v>0</v>
      </c>
      <c r="S961" s="144">
        <f t="shared" si="1702"/>
        <v>0</v>
      </c>
      <c r="T961" s="144">
        <f t="shared" si="1702"/>
        <v>0</v>
      </c>
      <c r="V961" s="144">
        <f t="shared" ref="V961:AG961" si="1703">V357-V635-(V$875*0)+V774</f>
        <v>0</v>
      </c>
      <c r="W961" s="144">
        <f t="shared" si="1703"/>
        <v>0</v>
      </c>
      <c r="X961" s="144">
        <f t="shared" si="1703"/>
        <v>0</v>
      </c>
      <c r="Y961" s="144">
        <f t="shared" si="1703"/>
        <v>0</v>
      </c>
      <c r="Z961" s="144">
        <f t="shared" si="1703"/>
        <v>0</v>
      </c>
      <c r="AA961" s="144">
        <f t="shared" si="1703"/>
        <v>0</v>
      </c>
      <c r="AB961" s="144">
        <f t="shared" si="1703"/>
        <v>0</v>
      </c>
      <c r="AC961" s="144">
        <f t="shared" si="1703"/>
        <v>0</v>
      </c>
      <c r="AD961" s="144">
        <f t="shared" si="1703"/>
        <v>0</v>
      </c>
      <c r="AE961" s="144">
        <f t="shared" si="1703"/>
        <v>0</v>
      </c>
      <c r="AF961" s="144">
        <f t="shared" si="1703"/>
        <v>0</v>
      </c>
      <c r="AG961" s="144">
        <f t="shared" si="1703"/>
        <v>0</v>
      </c>
      <c r="AI961" s="144">
        <f t="shared" ref="AI961:AT961" si="1704">AI357-AI635-(AI$875*0)+AI774</f>
        <v>0</v>
      </c>
      <c r="AJ961" s="144">
        <f t="shared" si="1704"/>
        <v>0</v>
      </c>
      <c r="AK961" s="144">
        <f t="shared" si="1704"/>
        <v>0</v>
      </c>
      <c r="AL961" s="144">
        <f t="shared" si="1704"/>
        <v>0</v>
      </c>
      <c r="AM961" s="144">
        <f t="shared" si="1704"/>
        <v>0</v>
      </c>
      <c r="AN961" s="144">
        <f t="shared" si="1704"/>
        <v>0</v>
      </c>
      <c r="AO961" s="144">
        <f t="shared" si="1704"/>
        <v>0</v>
      </c>
      <c r="AP961" s="144">
        <f t="shared" si="1704"/>
        <v>0</v>
      </c>
      <c r="AQ961" s="144">
        <f t="shared" si="1704"/>
        <v>0</v>
      </c>
      <c r="AR961" s="144">
        <f t="shared" si="1704"/>
        <v>0</v>
      </c>
      <c r="AS961" s="144">
        <f t="shared" si="1704"/>
        <v>0</v>
      </c>
      <c r="AT961" s="144">
        <f t="shared" si="1704"/>
        <v>0</v>
      </c>
      <c r="AU961" s="155"/>
      <c r="AV961" s="2">
        <f t="shared" ref="AV961:BG961" si="1705">AV357-AV635-(AV$875*0)+AV774</f>
        <v>0</v>
      </c>
      <c r="AW961" s="2">
        <f t="shared" si="1705"/>
        <v>0</v>
      </c>
      <c r="AX961" s="2">
        <f t="shared" si="1705"/>
        <v>0</v>
      </c>
      <c r="AY961" s="2">
        <f t="shared" si="1705"/>
        <v>0</v>
      </c>
      <c r="AZ961" s="2">
        <f t="shared" si="1705"/>
        <v>0</v>
      </c>
      <c r="BA961" s="2">
        <f t="shared" si="1705"/>
        <v>0</v>
      </c>
      <c r="BB961" s="2">
        <f t="shared" si="1705"/>
        <v>0</v>
      </c>
      <c r="BC961" s="2">
        <f t="shared" si="1705"/>
        <v>0</v>
      </c>
      <c r="BD961" s="2">
        <f t="shared" si="1705"/>
        <v>0</v>
      </c>
      <c r="BE961" s="2">
        <f t="shared" si="1705"/>
        <v>0</v>
      </c>
      <c r="BF961" s="2">
        <f t="shared" si="1705"/>
        <v>0</v>
      </c>
      <c r="BG961" s="2">
        <f t="shared" si="1705"/>
        <v>0</v>
      </c>
    </row>
    <row r="962" spans="1:59" ht="15.75" hidden="1" outlineLevel="1" x14ac:dyDescent="0.25">
      <c r="A962" s="2">
        <f t="shared" si="1685"/>
        <v>76</v>
      </c>
      <c r="B962" s="88">
        <f t="shared" si="1685"/>
        <v>0</v>
      </c>
      <c r="C962" s="88">
        <f t="shared" si="1685"/>
        <v>0</v>
      </c>
      <c r="D962" s="2">
        <f t="shared" si="1685"/>
        <v>0</v>
      </c>
      <c r="E962" s="161">
        <f t="shared" si="1685"/>
        <v>0</v>
      </c>
      <c r="H962" s="174">
        <v>0</v>
      </c>
      <c r="I962" s="144">
        <f t="shared" ref="I962:T962" si="1706">I358-I636+I775</f>
        <v>0</v>
      </c>
      <c r="J962" s="144">
        <f t="shared" si="1706"/>
        <v>0</v>
      </c>
      <c r="K962" s="144">
        <f t="shared" si="1706"/>
        <v>0</v>
      </c>
      <c r="L962" s="144">
        <f t="shared" si="1706"/>
        <v>0</v>
      </c>
      <c r="M962" s="144">
        <f t="shared" si="1706"/>
        <v>0</v>
      </c>
      <c r="N962" s="144">
        <f t="shared" si="1706"/>
        <v>0</v>
      </c>
      <c r="O962" s="144">
        <f t="shared" si="1706"/>
        <v>0</v>
      </c>
      <c r="P962" s="144">
        <f t="shared" si="1706"/>
        <v>0</v>
      </c>
      <c r="Q962" s="144">
        <f t="shared" si="1706"/>
        <v>0</v>
      </c>
      <c r="R962" s="144">
        <f t="shared" si="1706"/>
        <v>0</v>
      </c>
      <c r="S962" s="144">
        <f t="shared" si="1706"/>
        <v>0</v>
      </c>
      <c r="T962" s="144">
        <f t="shared" si="1706"/>
        <v>0</v>
      </c>
      <c r="V962" s="144">
        <f t="shared" ref="V962:AG962" si="1707">V358-V636-(V$875*0)+V775</f>
        <v>0</v>
      </c>
      <c r="W962" s="144">
        <f t="shared" si="1707"/>
        <v>0</v>
      </c>
      <c r="X962" s="144">
        <f t="shared" si="1707"/>
        <v>0</v>
      </c>
      <c r="Y962" s="144">
        <f t="shared" si="1707"/>
        <v>0</v>
      </c>
      <c r="Z962" s="144">
        <f t="shared" si="1707"/>
        <v>0</v>
      </c>
      <c r="AA962" s="144">
        <f t="shared" si="1707"/>
        <v>0</v>
      </c>
      <c r="AB962" s="144">
        <f t="shared" si="1707"/>
        <v>0</v>
      </c>
      <c r="AC962" s="144">
        <f t="shared" si="1707"/>
        <v>0</v>
      </c>
      <c r="AD962" s="144">
        <f t="shared" si="1707"/>
        <v>0</v>
      </c>
      <c r="AE962" s="144">
        <f t="shared" si="1707"/>
        <v>0</v>
      </c>
      <c r="AF962" s="144">
        <f t="shared" si="1707"/>
        <v>0</v>
      </c>
      <c r="AG962" s="144">
        <f t="shared" si="1707"/>
        <v>0</v>
      </c>
      <c r="AI962" s="144">
        <f t="shared" ref="AI962:AT962" si="1708">AI358-AI636-(AI$875*0)+AI775</f>
        <v>0</v>
      </c>
      <c r="AJ962" s="144">
        <f t="shared" si="1708"/>
        <v>0</v>
      </c>
      <c r="AK962" s="144">
        <f t="shared" si="1708"/>
        <v>0</v>
      </c>
      <c r="AL962" s="144">
        <f t="shared" si="1708"/>
        <v>0</v>
      </c>
      <c r="AM962" s="144">
        <f t="shared" si="1708"/>
        <v>0</v>
      </c>
      <c r="AN962" s="144">
        <f t="shared" si="1708"/>
        <v>0</v>
      </c>
      <c r="AO962" s="144">
        <f t="shared" si="1708"/>
        <v>0</v>
      </c>
      <c r="AP962" s="144">
        <f t="shared" si="1708"/>
        <v>0</v>
      </c>
      <c r="AQ962" s="144">
        <f t="shared" si="1708"/>
        <v>0</v>
      </c>
      <c r="AR962" s="144">
        <f t="shared" si="1708"/>
        <v>0</v>
      </c>
      <c r="AS962" s="144">
        <f t="shared" si="1708"/>
        <v>0</v>
      </c>
      <c r="AT962" s="144">
        <f t="shared" si="1708"/>
        <v>0</v>
      </c>
      <c r="AU962" s="155"/>
      <c r="AV962" s="2">
        <f t="shared" ref="AV962:BG962" si="1709">AV358-AV636-(AV$875*0)+AV775</f>
        <v>0</v>
      </c>
      <c r="AW962" s="2">
        <f t="shared" si="1709"/>
        <v>0</v>
      </c>
      <c r="AX962" s="2">
        <f t="shared" si="1709"/>
        <v>0</v>
      </c>
      <c r="AY962" s="2">
        <f t="shared" si="1709"/>
        <v>0</v>
      </c>
      <c r="AZ962" s="2">
        <f t="shared" si="1709"/>
        <v>0</v>
      </c>
      <c r="BA962" s="2">
        <f t="shared" si="1709"/>
        <v>0</v>
      </c>
      <c r="BB962" s="2">
        <f t="shared" si="1709"/>
        <v>0</v>
      </c>
      <c r="BC962" s="2">
        <f t="shared" si="1709"/>
        <v>0</v>
      </c>
      <c r="BD962" s="2">
        <f t="shared" si="1709"/>
        <v>0</v>
      </c>
      <c r="BE962" s="2">
        <f t="shared" si="1709"/>
        <v>0</v>
      </c>
      <c r="BF962" s="2">
        <f t="shared" si="1709"/>
        <v>0</v>
      </c>
      <c r="BG962" s="2">
        <f t="shared" si="1709"/>
        <v>0</v>
      </c>
    </row>
    <row r="963" spans="1:59" ht="15.75" hidden="1" outlineLevel="1" x14ac:dyDescent="0.25">
      <c r="A963" s="2">
        <f t="shared" si="1685"/>
        <v>77</v>
      </c>
      <c r="B963" s="88">
        <f t="shared" si="1685"/>
        <v>0</v>
      </c>
      <c r="C963" s="88">
        <f t="shared" si="1685"/>
        <v>0</v>
      </c>
      <c r="D963" s="2">
        <f t="shared" si="1685"/>
        <v>0</v>
      </c>
      <c r="E963" s="161">
        <f t="shared" si="1685"/>
        <v>0</v>
      </c>
      <c r="H963" s="174">
        <v>0</v>
      </c>
      <c r="I963" s="144">
        <f t="shared" ref="I963:T963" si="1710">I359-I637+I776</f>
        <v>0</v>
      </c>
      <c r="J963" s="144">
        <f t="shared" si="1710"/>
        <v>0</v>
      </c>
      <c r="K963" s="144">
        <f t="shared" si="1710"/>
        <v>0</v>
      </c>
      <c r="L963" s="144">
        <f t="shared" si="1710"/>
        <v>0</v>
      </c>
      <c r="M963" s="144">
        <f t="shared" si="1710"/>
        <v>0</v>
      </c>
      <c r="N963" s="144">
        <f t="shared" si="1710"/>
        <v>0</v>
      </c>
      <c r="O963" s="144">
        <f t="shared" si="1710"/>
        <v>0</v>
      </c>
      <c r="P963" s="144">
        <f t="shared" si="1710"/>
        <v>0</v>
      </c>
      <c r="Q963" s="144">
        <f t="shared" si="1710"/>
        <v>0</v>
      </c>
      <c r="R963" s="144">
        <f t="shared" si="1710"/>
        <v>0</v>
      </c>
      <c r="S963" s="144">
        <f t="shared" si="1710"/>
        <v>0</v>
      </c>
      <c r="T963" s="144">
        <f t="shared" si="1710"/>
        <v>0</v>
      </c>
      <c r="V963" s="144">
        <f t="shared" ref="V963:AG963" si="1711">V359-V637-(V$875*0)+V776</f>
        <v>0</v>
      </c>
      <c r="W963" s="144">
        <f t="shared" si="1711"/>
        <v>0</v>
      </c>
      <c r="X963" s="144">
        <f t="shared" si="1711"/>
        <v>0</v>
      </c>
      <c r="Y963" s="144">
        <f t="shared" si="1711"/>
        <v>0</v>
      </c>
      <c r="Z963" s="144">
        <f t="shared" si="1711"/>
        <v>0</v>
      </c>
      <c r="AA963" s="144">
        <f t="shared" si="1711"/>
        <v>0</v>
      </c>
      <c r="AB963" s="144">
        <f t="shared" si="1711"/>
        <v>0</v>
      </c>
      <c r="AC963" s="144">
        <f t="shared" si="1711"/>
        <v>0</v>
      </c>
      <c r="AD963" s="144">
        <f t="shared" si="1711"/>
        <v>0</v>
      </c>
      <c r="AE963" s="144">
        <f t="shared" si="1711"/>
        <v>0</v>
      </c>
      <c r="AF963" s="144">
        <f t="shared" si="1711"/>
        <v>0</v>
      </c>
      <c r="AG963" s="144">
        <f t="shared" si="1711"/>
        <v>0</v>
      </c>
      <c r="AI963" s="144">
        <f t="shared" ref="AI963:AT963" si="1712">AI359-AI637-(AI$875*0)+AI776</f>
        <v>0</v>
      </c>
      <c r="AJ963" s="144">
        <f t="shared" si="1712"/>
        <v>0</v>
      </c>
      <c r="AK963" s="144">
        <f t="shared" si="1712"/>
        <v>0</v>
      </c>
      <c r="AL963" s="144">
        <f t="shared" si="1712"/>
        <v>0</v>
      </c>
      <c r="AM963" s="144">
        <f t="shared" si="1712"/>
        <v>0</v>
      </c>
      <c r="AN963" s="144">
        <f t="shared" si="1712"/>
        <v>0</v>
      </c>
      <c r="AO963" s="144">
        <f t="shared" si="1712"/>
        <v>0</v>
      </c>
      <c r="AP963" s="144">
        <f t="shared" si="1712"/>
        <v>0</v>
      </c>
      <c r="AQ963" s="144">
        <f t="shared" si="1712"/>
        <v>0</v>
      </c>
      <c r="AR963" s="144">
        <f t="shared" si="1712"/>
        <v>0</v>
      </c>
      <c r="AS963" s="144">
        <f t="shared" si="1712"/>
        <v>0</v>
      </c>
      <c r="AT963" s="144">
        <f t="shared" si="1712"/>
        <v>0</v>
      </c>
      <c r="AU963" s="155"/>
      <c r="AV963" s="2">
        <f t="shared" ref="AV963:BG963" si="1713">AV359-AV637-(AV$875*0)+AV776</f>
        <v>0</v>
      </c>
      <c r="AW963" s="2">
        <f t="shared" si="1713"/>
        <v>0</v>
      </c>
      <c r="AX963" s="2">
        <f t="shared" si="1713"/>
        <v>0</v>
      </c>
      <c r="AY963" s="2">
        <f t="shared" si="1713"/>
        <v>0</v>
      </c>
      <c r="AZ963" s="2">
        <f t="shared" si="1713"/>
        <v>0</v>
      </c>
      <c r="BA963" s="2">
        <f t="shared" si="1713"/>
        <v>0</v>
      </c>
      <c r="BB963" s="2">
        <f t="shared" si="1713"/>
        <v>0</v>
      </c>
      <c r="BC963" s="2">
        <f t="shared" si="1713"/>
        <v>0</v>
      </c>
      <c r="BD963" s="2">
        <f t="shared" si="1713"/>
        <v>0</v>
      </c>
      <c r="BE963" s="2">
        <f t="shared" si="1713"/>
        <v>0</v>
      </c>
      <c r="BF963" s="2">
        <f t="shared" si="1713"/>
        <v>0</v>
      </c>
      <c r="BG963" s="2">
        <f t="shared" si="1713"/>
        <v>0</v>
      </c>
    </row>
    <row r="964" spans="1:59" ht="15.75" hidden="1" outlineLevel="1" x14ac:dyDescent="0.25">
      <c r="A964" s="2">
        <f t="shared" si="1685"/>
        <v>78</v>
      </c>
      <c r="B964" s="88">
        <f t="shared" si="1685"/>
        <v>0</v>
      </c>
      <c r="C964" s="88">
        <f t="shared" si="1685"/>
        <v>0</v>
      </c>
      <c r="D964" s="2">
        <f t="shared" si="1685"/>
        <v>0</v>
      </c>
      <c r="E964" s="161">
        <f t="shared" si="1685"/>
        <v>0</v>
      </c>
      <c r="H964" s="174">
        <v>0</v>
      </c>
      <c r="I964" s="144">
        <f t="shared" ref="I964:T964" si="1714">I360-I638+I777</f>
        <v>0</v>
      </c>
      <c r="J964" s="144">
        <f t="shared" si="1714"/>
        <v>0</v>
      </c>
      <c r="K964" s="144">
        <f t="shared" si="1714"/>
        <v>0</v>
      </c>
      <c r="L964" s="144">
        <f t="shared" si="1714"/>
        <v>0</v>
      </c>
      <c r="M964" s="144">
        <f t="shared" si="1714"/>
        <v>0</v>
      </c>
      <c r="N964" s="144">
        <f t="shared" si="1714"/>
        <v>0</v>
      </c>
      <c r="O964" s="144">
        <f t="shared" si="1714"/>
        <v>0</v>
      </c>
      <c r="P964" s="144">
        <f t="shared" si="1714"/>
        <v>0</v>
      </c>
      <c r="Q964" s="144">
        <f t="shared" si="1714"/>
        <v>0</v>
      </c>
      <c r="R964" s="144">
        <f t="shared" si="1714"/>
        <v>0</v>
      </c>
      <c r="S964" s="144">
        <f t="shared" si="1714"/>
        <v>0</v>
      </c>
      <c r="T964" s="144">
        <f t="shared" si="1714"/>
        <v>0</v>
      </c>
      <c r="V964" s="144">
        <f t="shared" ref="V964:AG964" si="1715">V360-V638-(V$875*0)+V777</f>
        <v>0</v>
      </c>
      <c r="W964" s="144">
        <f t="shared" si="1715"/>
        <v>0</v>
      </c>
      <c r="X964" s="144">
        <f t="shared" si="1715"/>
        <v>0</v>
      </c>
      <c r="Y964" s="144">
        <f t="shared" si="1715"/>
        <v>0</v>
      </c>
      <c r="Z964" s="144">
        <f t="shared" si="1715"/>
        <v>0</v>
      </c>
      <c r="AA964" s="144">
        <f t="shared" si="1715"/>
        <v>0</v>
      </c>
      <c r="AB964" s="144">
        <f t="shared" si="1715"/>
        <v>0</v>
      </c>
      <c r="AC964" s="144">
        <f t="shared" si="1715"/>
        <v>0</v>
      </c>
      <c r="AD964" s="144">
        <f t="shared" si="1715"/>
        <v>0</v>
      </c>
      <c r="AE964" s="144">
        <f t="shared" si="1715"/>
        <v>0</v>
      </c>
      <c r="AF964" s="144">
        <f t="shared" si="1715"/>
        <v>0</v>
      </c>
      <c r="AG964" s="144">
        <f t="shared" si="1715"/>
        <v>0</v>
      </c>
      <c r="AI964" s="144">
        <f t="shared" ref="AI964:AT964" si="1716">AI360-AI638-(AI$875*0)+AI777</f>
        <v>0</v>
      </c>
      <c r="AJ964" s="144">
        <f t="shared" si="1716"/>
        <v>0</v>
      </c>
      <c r="AK964" s="144">
        <f t="shared" si="1716"/>
        <v>0</v>
      </c>
      <c r="AL964" s="144">
        <f t="shared" si="1716"/>
        <v>0</v>
      </c>
      <c r="AM964" s="144">
        <f t="shared" si="1716"/>
        <v>0</v>
      </c>
      <c r="AN964" s="144">
        <f t="shared" si="1716"/>
        <v>0</v>
      </c>
      <c r="AO964" s="144">
        <f t="shared" si="1716"/>
        <v>0</v>
      </c>
      <c r="AP964" s="144">
        <f t="shared" si="1716"/>
        <v>0</v>
      </c>
      <c r="AQ964" s="144">
        <f t="shared" si="1716"/>
        <v>0</v>
      </c>
      <c r="AR964" s="144">
        <f t="shared" si="1716"/>
        <v>0</v>
      </c>
      <c r="AS964" s="144">
        <f t="shared" si="1716"/>
        <v>0</v>
      </c>
      <c r="AT964" s="144">
        <f t="shared" si="1716"/>
        <v>0</v>
      </c>
      <c r="AU964" s="155"/>
      <c r="AV964" s="2">
        <f t="shared" ref="AV964:BG964" si="1717">AV360-AV638-(AV$875*0)+AV777</f>
        <v>0</v>
      </c>
      <c r="AW964" s="2">
        <f t="shared" si="1717"/>
        <v>0</v>
      </c>
      <c r="AX964" s="2">
        <f t="shared" si="1717"/>
        <v>0</v>
      </c>
      <c r="AY964" s="2">
        <f t="shared" si="1717"/>
        <v>0</v>
      </c>
      <c r="AZ964" s="2">
        <f t="shared" si="1717"/>
        <v>0</v>
      </c>
      <c r="BA964" s="2">
        <f t="shared" si="1717"/>
        <v>0</v>
      </c>
      <c r="BB964" s="2">
        <f t="shared" si="1717"/>
        <v>0</v>
      </c>
      <c r="BC964" s="2">
        <f t="shared" si="1717"/>
        <v>0</v>
      </c>
      <c r="BD964" s="2">
        <f t="shared" si="1717"/>
        <v>0</v>
      </c>
      <c r="BE964" s="2">
        <f t="shared" si="1717"/>
        <v>0</v>
      </c>
      <c r="BF964" s="2">
        <f t="shared" si="1717"/>
        <v>0</v>
      </c>
      <c r="BG964" s="2">
        <f t="shared" si="1717"/>
        <v>0</v>
      </c>
    </row>
    <row r="965" spans="1:59" ht="15.75" hidden="1" outlineLevel="1" x14ac:dyDescent="0.25">
      <c r="A965" s="2">
        <f t="shared" si="1685"/>
        <v>79</v>
      </c>
      <c r="B965" s="88">
        <f t="shared" si="1685"/>
        <v>0</v>
      </c>
      <c r="C965" s="88">
        <f t="shared" si="1685"/>
        <v>0</v>
      </c>
      <c r="D965" s="2">
        <f t="shared" si="1685"/>
        <v>0</v>
      </c>
      <c r="E965" s="161">
        <f t="shared" si="1685"/>
        <v>0</v>
      </c>
      <c r="H965" s="174">
        <v>0</v>
      </c>
      <c r="I965" s="144">
        <f t="shared" ref="I965:T965" si="1718">I361-I639+I778</f>
        <v>0</v>
      </c>
      <c r="J965" s="144">
        <f t="shared" si="1718"/>
        <v>0</v>
      </c>
      <c r="K965" s="144">
        <f t="shared" si="1718"/>
        <v>0</v>
      </c>
      <c r="L965" s="144">
        <f t="shared" si="1718"/>
        <v>0</v>
      </c>
      <c r="M965" s="144">
        <f t="shared" si="1718"/>
        <v>0</v>
      </c>
      <c r="N965" s="144">
        <f t="shared" si="1718"/>
        <v>0</v>
      </c>
      <c r="O965" s="144">
        <f t="shared" si="1718"/>
        <v>0</v>
      </c>
      <c r="P965" s="144">
        <f t="shared" si="1718"/>
        <v>0</v>
      </c>
      <c r="Q965" s="144">
        <f t="shared" si="1718"/>
        <v>0</v>
      </c>
      <c r="R965" s="144">
        <f t="shared" si="1718"/>
        <v>0</v>
      </c>
      <c r="S965" s="144">
        <f t="shared" si="1718"/>
        <v>0</v>
      </c>
      <c r="T965" s="144">
        <f t="shared" si="1718"/>
        <v>0</v>
      </c>
      <c r="V965" s="144">
        <f t="shared" ref="V965:AG965" si="1719">V361-V639-(V$875*0)+V778</f>
        <v>0</v>
      </c>
      <c r="W965" s="144">
        <f t="shared" si="1719"/>
        <v>0</v>
      </c>
      <c r="X965" s="144">
        <f t="shared" si="1719"/>
        <v>0</v>
      </c>
      <c r="Y965" s="144">
        <f t="shared" si="1719"/>
        <v>0</v>
      </c>
      <c r="Z965" s="144">
        <f t="shared" si="1719"/>
        <v>0</v>
      </c>
      <c r="AA965" s="144">
        <f t="shared" si="1719"/>
        <v>0</v>
      </c>
      <c r="AB965" s="144">
        <f t="shared" si="1719"/>
        <v>0</v>
      </c>
      <c r="AC965" s="144">
        <f t="shared" si="1719"/>
        <v>0</v>
      </c>
      <c r="AD965" s="144">
        <f t="shared" si="1719"/>
        <v>0</v>
      </c>
      <c r="AE965" s="144">
        <f t="shared" si="1719"/>
        <v>0</v>
      </c>
      <c r="AF965" s="144">
        <f t="shared" si="1719"/>
        <v>0</v>
      </c>
      <c r="AG965" s="144">
        <f t="shared" si="1719"/>
        <v>0</v>
      </c>
      <c r="AI965" s="144">
        <f t="shared" ref="AI965:AT965" si="1720">AI361-AI639-(AI$875*0)+AI778</f>
        <v>0</v>
      </c>
      <c r="AJ965" s="144">
        <f t="shared" si="1720"/>
        <v>0</v>
      </c>
      <c r="AK965" s="144">
        <f t="shared" si="1720"/>
        <v>0</v>
      </c>
      <c r="AL965" s="144">
        <f t="shared" si="1720"/>
        <v>0</v>
      </c>
      <c r="AM965" s="144">
        <f t="shared" si="1720"/>
        <v>0</v>
      </c>
      <c r="AN965" s="144">
        <f t="shared" si="1720"/>
        <v>0</v>
      </c>
      <c r="AO965" s="144">
        <f t="shared" si="1720"/>
        <v>0</v>
      </c>
      <c r="AP965" s="144">
        <f t="shared" si="1720"/>
        <v>0</v>
      </c>
      <c r="AQ965" s="144">
        <f t="shared" si="1720"/>
        <v>0</v>
      </c>
      <c r="AR965" s="144">
        <f t="shared" si="1720"/>
        <v>0</v>
      </c>
      <c r="AS965" s="144">
        <f t="shared" si="1720"/>
        <v>0</v>
      </c>
      <c r="AT965" s="144">
        <f t="shared" si="1720"/>
        <v>0</v>
      </c>
      <c r="AU965" s="155"/>
      <c r="AV965" s="2">
        <f t="shared" ref="AV965:BG965" si="1721">AV361-AV639-(AV$875*0)+AV778</f>
        <v>0</v>
      </c>
      <c r="AW965" s="2">
        <f t="shared" si="1721"/>
        <v>0</v>
      </c>
      <c r="AX965" s="2">
        <f t="shared" si="1721"/>
        <v>0</v>
      </c>
      <c r="AY965" s="2">
        <f t="shared" si="1721"/>
        <v>0</v>
      </c>
      <c r="AZ965" s="2">
        <f t="shared" si="1721"/>
        <v>0</v>
      </c>
      <c r="BA965" s="2">
        <f t="shared" si="1721"/>
        <v>0</v>
      </c>
      <c r="BB965" s="2">
        <f t="shared" si="1721"/>
        <v>0</v>
      </c>
      <c r="BC965" s="2">
        <f t="shared" si="1721"/>
        <v>0</v>
      </c>
      <c r="BD965" s="2">
        <f t="shared" si="1721"/>
        <v>0</v>
      </c>
      <c r="BE965" s="2">
        <f t="shared" si="1721"/>
        <v>0</v>
      </c>
      <c r="BF965" s="2">
        <f t="shared" si="1721"/>
        <v>0</v>
      </c>
      <c r="BG965" s="2">
        <f t="shared" si="1721"/>
        <v>0</v>
      </c>
    </row>
    <row r="966" spans="1:59" ht="15.75" hidden="1" outlineLevel="1" x14ac:dyDescent="0.25">
      <c r="A966" s="2">
        <f t="shared" si="1685"/>
        <v>80</v>
      </c>
      <c r="B966" s="88">
        <f t="shared" si="1685"/>
        <v>0</v>
      </c>
      <c r="C966" s="88">
        <f t="shared" si="1685"/>
        <v>0</v>
      </c>
      <c r="D966" s="2">
        <f t="shared" si="1685"/>
        <v>0</v>
      </c>
      <c r="E966" s="161">
        <f t="shared" si="1685"/>
        <v>0</v>
      </c>
      <c r="H966" s="174">
        <v>0</v>
      </c>
      <c r="I966" s="144">
        <f t="shared" ref="I966:T966" si="1722">I362-I640+I779</f>
        <v>0</v>
      </c>
      <c r="J966" s="144">
        <f t="shared" si="1722"/>
        <v>0</v>
      </c>
      <c r="K966" s="144">
        <f t="shared" si="1722"/>
        <v>0</v>
      </c>
      <c r="L966" s="144">
        <f t="shared" si="1722"/>
        <v>0</v>
      </c>
      <c r="M966" s="144">
        <f t="shared" si="1722"/>
        <v>0</v>
      </c>
      <c r="N966" s="144">
        <f t="shared" si="1722"/>
        <v>0</v>
      </c>
      <c r="O966" s="144">
        <f t="shared" si="1722"/>
        <v>0</v>
      </c>
      <c r="P966" s="144">
        <f t="shared" si="1722"/>
        <v>0</v>
      </c>
      <c r="Q966" s="144">
        <f t="shared" si="1722"/>
        <v>0</v>
      </c>
      <c r="R966" s="144">
        <f t="shared" si="1722"/>
        <v>0</v>
      </c>
      <c r="S966" s="144">
        <f t="shared" si="1722"/>
        <v>0</v>
      </c>
      <c r="T966" s="144">
        <f t="shared" si="1722"/>
        <v>0</v>
      </c>
      <c r="V966" s="144">
        <f t="shared" ref="V966:AG966" si="1723">V362-V640-(V$875*0)+V779</f>
        <v>0</v>
      </c>
      <c r="W966" s="144">
        <f t="shared" si="1723"/>
        <v>0</v>
      </c>
      <c r="X966" s="144">
        <f t="shared" si="1723"/>
        <v>0</v>
      </c>
      <c r="Y966" s="144">
        <f t="shared" si="1723"/>
        <v>0</v>
      </c>
      <c r="Z966" s="144">
        <f t="shared" si="1723"/>
        <v>0</v>
      </c>
      <c r="AA966" s="144">
        <f t="shared" si="1723"/>
        <v>0</v>
      </c>
      <c r="AB966" s="144">
        <f t="shared" si="1723"/>
        <v>0</v>
      </c>
      <c r="AC966" s="144">
        <f t="shared" si="1723"/>
        <v>0</v>
      </c>
      <c r="AD966" s="144">
        <f t="shared" si="1723"/>
        <v>0</v>
      </c>
      <c r="AE966" s="144">
        <f t="shared" si="1723"/>
        <v>0</v>
      </c>
      <c r="AF966" s="144">
        <f t="shared" si="1723"/>
        <v>0</v>
      </c>
      <c r="AG966" s="144">
        <f t="shared" si="1723"/>
        <v>0</v>
      </c>
      <c r="AI966" s="144">
        <f t="shared" ref="AI966:AT966" si="1724">AI362-AI640-(AI$875*0)+AI779</f>
        <v>0</v>
      </c>
      <c r="AJ966" s="144">
        <f t="shared" si="1724"/>
        <v>0</v>
      </c>
      <c r="AK966" s="144">
        <f t="shared" si="1724"/>
        <v>0</v>
      </c>
      <c r="AL966" s="144">
        <f t="shared" si="1724"/>
        <v>0</v>
      </c>
      <c r="AM966" s="144">
        <f t="shared" si="1724"/>
        <v>0</v>
      </c>
      <c r="AN966" s="144">
        <f t="shared" si="1724"/>
        <v>0</v>
      </c>
      <c r="AO966" s="144">
        <f t="shared" si="1724"/>
        <v>0</v>
      </c>
      <c r="AP966" s="144">
        <f t="shared" si="1724"/>
        <v>0</v>
      </c>
      <c r="AQ966" s="144">
        <f t="shared" si="1724"/>
        <v>0</v>
      </c>
      <c r="AR966" s="144">
        <f t="shared" si="1724"/>
        <v>0</v>
      </c>
      <c r="AS966" s="144">
        <f t="shared" si="1724"/>
        <v>0</v>
      </c>
      <c r="AT966" s="144">
        <f t="shared" si="1724"/>
        <v>0</v>
      </c>
      <c r="AU966" s="155"/>
      <c r="AV966" s="2">
        <f t="shared" ref="AV966:BG966" si="1725">AV362-AV640-(AV$875*0)+AV779</f>
        <v>0</v>
      </c>
      <c r="AW966" s="2">
        <f t="shared" si="1725"/>
        <v>0</v>
      </c>
      <c r="AX966" s="2">
        <f t="shared" si="1725"/>
        <v>0</v>
      </c>
      <c r="AY966" s="2">
        <f t="shared" si="1725"/>
        <v>0</v>
      </c>
      <c r="AZ966" s="2">
        <f t="shared" si="1725"/>
        <v>0</v>
      </c>
      <c r="BA966" s="2">
        <f t="shared" si="1725"/>
        <v>0</v>
      </c>
      <c r="BB966" s="2">
        <f t="shared" si="1725"/>
        <v>0</v>
      </c>
      <c r="BC966" s="2">
        <f t="shared" si="1725"/>
        <v>0</v>
      </c>
      <c r="BD966" s="2">
        <f t="shared" si="1725"/>
        <v>0</v>
      </c>
      <c r="BE966" s="2">
        <f t="shared" si="1725"/>
        <v>0</v>
      </c>
      <c r="BF966" s="2">
        <f t="shared" si="1725"/>
        <v>0</v>
      </c>
      <c r="BG966" s="2">
        <f t="shared" si="1725"/>
        <v>0</v>
      </c>
    </row>
    <row r="967" spans="1:59" ht="15.75" hidden="1" outlineLevel="1" x14ac:dyDescent="0.25">
      <c r="A967" s="2">
        <f t="shared" ref="A967:E976" si="1726">A85</f>
        <v>81</v>
      </c>
      <c r="B967" s="88">
        <f t="shared" si="1726"/>
        <v>0</v>
      </c>
      <c r="C967" s="88">
        <f t="shared" si="1726"/>
        <v>0</v>
      </c>
      <c r="D967" s="2">
        <f t="shared" si="1726"/>
        <v>0</v>
      </c>
      <c r="E967" s="161">
        <f t="shared" si="1726"/>
        <v>0</v>
      </c>
      <c r="H967" s="174">
        <v>0</v>
      </c>
      <c r="I967" s="144">
        <f t="shared" ref="I967:T967" si="1727">I363-I641+I780</f>
        <v>0</v>
      </c>
      <c r="J967" s="144">
        <f t="shared" si="1727"/>
        <v>0</v>
      </c>
      <c r="K967" s="144">
        <f t="shared" si="1727"/>
        <v>0</v>
      </c>
      <c r="L967" s="144">
        <f t="shared" si="1727"/>
        <v>0</v>
      </c>
      <c r="M967" s="144">
        <f t="shared" si="1727"/>
        <v>0</v>
      </c>
      <c r="N967" s="144">
        <f t="shared" si="1727"/>
        <v>0</v>
      </c>
      <c r="O967" s="144">
        <f t="shared" si="1727"/>
        <v>0</v>
      </c>
      <c r="P967" s="144">
        <f t="shared" si="1727"/>
        <v>0</v>
      </c>
      <c r="Q967" s="144">
        <f t="shared" si="1727"/>
        <v>0</v>
      </c>
      <c r="R967" s="144">
        <f t="shared" si="1727"/>
        <v>0</v>
      </c>
      <c r="S967" s="144">
        <f t="shared" si="1727"/>
        <v>0</v>
      </c>
      <c r="T967" s="144">
        <f t="shared" si="1727"/>
        <v>0</v>
      </c>
      <c r="V967" s="144">
        <f t="shared" ref="V967:AG967" si="1728">V363-V641-(V$875*0)+V780</f>
        <v>0</v>
      </c>
      <c r="W967" s="144">
        <f t="shared" si="1728"/>
        <v>0</v>
      </c>
      <c r="X967" s="144">
        <f t="shared" si="1728"/>
        <v>0</v>
      </c>
      <c r="Y967" s="144">
        <f t="shared" si="1728"/>
        <v>0</v>
      </c>
      <c r="Z967" s="144">
        <f t="shared" si="1728"/>
        <v>0</v>
      </c>
      <c r="AA967" s="144">
        <f t="shared" si="1728"/>
        <v>0</v>
      </c>
      <c r="AB967" s="144">
        <f t="shared" si="1728"/>
        <v>0</v>
      </c>
      <c r="AC967" s="144">
        <f t="shared" si="1728"/>
        <v>0</v>
      </c>
      <c r="AD967" s="144">
        <f t="shared" si="1728"/>
        <v>0</v>
      </c>
      <c r="AE967" s="144">
        <f t="shared" si="1728"/>
        <v>0</v>
      </c>
      <c r="AF967" s="144">
        <f t="shared" si="1728"/>
        <v>0</v>
      </c>
      <c r="AG967" s="144">
        <f t="shared" si="1728"/>
        <v>0</v>
      </c>
      <c r="AI967" s="144">
        <f t="shared" ref="AI967:AT967" si="1729">AI363-AI641-(AI$875*0)+AI780</f>
        <v>0</v>
      </c>
      <c r="AJ967" s="144">
        <f t="shared" si="1729"/>
        <v>0</v>
      </c>
      <c r="AK967" s="144">
        <f t="shared" si="1729"/>
        <v>0</v>
      </c>
      <c r="AL967" s="144">
        <f t="shared" si="1729"/>
        <v>0</v>
      </c>
      <c r="AM967" s="144">
        <f t="shared" si="1729"/>
        <v>0</v>
      </c>
      <c r="AN967" s="144">
        <f t="shared" si="1729"/>
        <v>0</v>
      </c>
      <c r="AO967" s="144">
        <f t="shared" si="1729"/>
        <v>0</v>
      </c>
      <c r="AP967" s="144">
        <f t="shared" si="1729"/>
        <v>0</v>
      </c>
      <c r="AQ967" s="144">
        <f t="shared" si="1729"/>
        <v>0</v>
      </c>
      <c r="AR967" s="144">
        <f t="shared" si="1729"/>
        <v>0</v>
      </c>
      <c r="AS967" s="144">
        <f t="shared" si="1729"/>
        <v>0</v>
      </c>
      <c r="AT967" s="144">
        <f t="shared" si="1729"/>
        <v>0</v>
      </c>
      <c r="AU967" s="155"/>
      <c r="AV967" s="2">
        <f t="shared" ref="AV967:BG967" si="1730">AV363-AV641-(AV$875*0)+AV780</f>
        <v>0</v>
      </c>
      <c r="AW967" s="2">
        <f t="shared" si="1730"/>
        <v>0</v>
      </c>
      <c r="AX967" s="2">
        <f t="shared" si="1730"/>
        <v>0</v>
      </c>
      <c r="AY967" s="2">
        <f t="shared" si="1730"/>
        <v>0</v>
      </c>
      <c r="AZ967" s="2">
        <f t="shared" si="1730"/>
        <v>0</v>
      </c>
      <c r="BA967" s="2">
        <f t="shared" si="1730"/>
        <v>0</v>
      </c>
      <c r="BB967" s="2">
        <f t="shared" si="1730"/>
        <v>0</v>
      </c>
      <c r="BC967" s="2">
        <f t="shared" si="1730"/>
        <v>0</v>
      </c>
      <c r="BD967" s="2">
        <f t="shared" si="1730"/>
        <v>0</v>
      </c>
      <c r="BE967" s="2">
        <f t="shared" si="1730"/>
        <v>0</v>
      </c>
      <c r="BF967" s="2">
        <f t="shared" si="1730"/>
        <v>0</v>
      </c>
      <c r="BG967" s="2">
        <f t="shared" si="1730"/>
        <v>0</v>
      </c>
    </row>
    <row r="968" spans="1:59" ht="15.75" hidden="1" outlineLevel="1" x14ac:dyDescent="0.25">
      <c r="A968" s="2">
        <f t="shared" si="1726"/>
        <v>82</v>
      </c>
      <c r="B968" s="88">
        <f t="shared" si="1726"/>
        <v>0</v>
      </c>
      <c r="C968" s="88">
        <f t="shared" si="1726"/>
        <v>0</v>
      </c>
      <c r="D968" s="2">
        <f t="shared" si="1726"/>
        <v>0</v>
      </c>
      <c r="E968" s="161">
        <f t="shared" si="1726"/>
        <v>0</v>
      </c>
      <c r="H968" s="174">
        <v>0</v>
      </c>
      <c r="I968" s="144">
        <f t="shared" ref="I968:T968" si="1731">I364-I642+I781</f>
        <v>0</v>
      </c>
      <c r="J968" s="144">
        <f t="shared" si="1731"/>
        <v>0</v>
      </c>
      <c r="K968" s="144">
        <f t="shared" si="1731"/>
        <v>0</v>
      </c>
      <c r="L968" s="144">
        <f t="shared" si="1731"/>
        <v>0</v>
      </c>
      <c r="M968" s="144">
        <f t="shared" si="1731"/>
        <v>0</v>
      </c>
      <c r="N968" s="144">
        <f t="shared" si="1731"/>
        <v>0</v>
      </c>
      <c r="O968" s="144">
        <f t="shared" si="1731"/>
        <v>0</v>
      </c>
      <c r="P968" s="144">
        <f t="shared" si="1731"/>
        <v>0</v>
      </c>
      <c r="Q968" s="144">
        <f t="shared" si="1731"/>
        <v>0</v>
      </c>
      <c r="R968" s="144">
        <f t="shared" si="1731"/>
        <v>0</v>
      </c>
      <c r="S968" s="144">
        <f t="shared" si="1731"/>
        <v>0</v>
      </c>
      <c r="T968" s="144">
        <f t="shared" si="1731"/>
        <v>0</v>
      </c>
      <c r="V968" s="144">
        <f t="shared" ref="V968:AG968" si="1732">V364-V642-(V$875*0)+V781</f>
        <v>0</v>
      </c>
      <c r="W968" s="144">
        <f t="shared" si="1732"/>
        <v>0</v>
      </c>
      <c r="X968" s="144">
        <f t="shared" si="1732"/>
        <v>0</v>
      </c>
      <c r="Y968" s="144">
        <f t="shared" si="1732"/>
        <v>0</v>
      </c>
      <c r="Z968" s="144">
        <f t="shared" si="1732"/>
        <v>0</v>
      </c>
      <c r="AA968" s="144">
        <f t="shared" si="1732"/>
        <v>0</v>
      </c>
      <c r="AB968" s="144">
        <f t="shared" si="1732"/>
        <v>0</v>
      </c>
      <c r="AC968" s="144">
        <f t="shared" si="1732"/>
        <v>0</v>
      </c>
      <c r="AD968" s="144">
        <f t="shared" si="1732"/>
        <v>0</v>
      </c>
      <c r="AE968" s="144">
        <f t="shared" si="1732"/>
        <v>0</v>
      </c>
      <c r="AF968" s="144">
        <f t="shared" si="1732"/>
        <v>0</v>
      </c>
      <c r="AG968" s="144">
        <f t="shared" si="1732"/>
        <v>0</v>
      </c>
      <c r="AI968" s="144">
        <f t="shared" ref="AI968:AT968" si="1733">AI364-AI642-(AI$875*0)+AI781</f>
        <v>0</v>
      </c>
      <c r="AJ968" s="144">
        <f t="shared" si="1733"/>
        <v>0</v>
      </c>
      <c r="AK968" s="144">
        <f t="shared" si="1733"/>
        <v>0</v>
      </c>
      <c r="AL968" s="144">
        <f t="shared" si="1733"/>
        <v>0</v>
      </c>
      <c r="AM968" s="144">
        <f t="shared" si="1733"/>
        <v>0</v>
      </c>
      <c r="AN968" s="144">
        <f t="shared" si="1733"/>
        <v>0</v>
      </c>
      <c r="AO968" s="144">
        <f t="shared" si="1733"/>
        <v>0</v>
      </c>
      <c r="AP968" s="144">
        <f t="shared" si="1733"/>
        <v>0</v>
      </c>
      <c r="AQ968" s="144">
        <f t="shared" si="1733"/>
        <v>0</v>
      </c>
      <c r="AR968" s="144">
        <f t="shared" si="1733"/>
        <v>0</v>
      </c>
      <c r="AS968" s="144">
        <f t="shared" si="1733"/>
        <v>0</v>
      </c>
      <c r="AT968" s="144">
        <f t="shared" si="1733"/>
        <v>0</v>
      </c>
      <c r="AU968" s="155"/>
      <c r="AV968" s="2">
        <f t="shared" ref="AV968:BG968" si="1734">AV364-AV642-(AV$875*0)+AV781</f>
        <v>0</v>
      </c>
      <c r="AW968" s="2">
        <f t="shared" si="1734"/>
        <v>0</v>
      </c>
      <c r="AX968" s="2">
        <f t="shared" si="1734"/>
        <v>0</v>
      </c>
      <c r="AY968" s="2">
        <f t="shared" si="1734"/>
        <v>0</v>
      </c>
      <c r="AZ968" s="2">
        <f t="shared" si="1734"/>
        <v>0</v>
      </c>
      <c r="BA968" s="2">
        <f t="shared" si="1734"/>
        <v>0</v>
      </c>
      <c r="BB968" s="2">
        <f t="shared" si="1734"/>
        <v>0</v>
      </c>
      <c r="BC968" s="2">
        <f t="shared" si="1734"/>
        <v>0</v>
      </c>
      <c r="BD968" s="2">
        <f t="shared" si="1734"/>
        <v>0</v>
      </c>
      <c r="BE968" s="2">
        <f t="shared" si="1734"/>
        <v>0</v>
      </c>
      <c r="BF968" s="2">
        <f t="shared" si="1734"/>
        <v>0</v>
      </c>
      <c r="BG968" s="2">
        <f t="shared" si="1734"/>
        <v>0</v>
      </c>
    </row>
    <row r="969" spans="1:59" ht="15.75" hidden="1" outlineLevel="1" x14ac:dyDescent="0.25">
      <c r="A969" s="2">
        <f t="shared" si="1726"/>
        <v>83</v>
      </c>
      <c r="B969" s="88">
        <f t="shared" si="1726"/>
        <v>0</v>
      </c>
      <c r="C969" s="88">
        <f t="shared" si="1726"/>
        <v>0</v>
      </c>
      <c r="D969" s="2">
        <f t="shared" si="1726"/>
        <v>0</v>
      </c>
      <c r="E969" s="161">
        <f t="shared" si="1726"/>
        <v>0</v>
      </c>
      <c r="H969" s="174">
        <v>0</v>
      </c>
      <c r="I969" s="144">
        <f t="shared" ref="I969:T969" si="1735">I365-I643+I782</f>
        <v>0</v>
      </c>
      <c r="J969" s="144">
        <f t="shared" si="1735"/>
        <v>0</v>
      </c>
      <c r="K969" s="144">
        <f t="shared" si="1735"/>
        <v>0</v>
      </c>
      <c r="L969" s="144">
        <f t="shared" si="1735"/>
        <v>0</v>
      </c>
      <c r="M969" s="144">
        <f t="shared" si="1735"/>
        <v>0</v>
      </c>
      <c r="N969" s="144">
        <f t="shared" si="1735"/>
        <v>0</v>
      </c>
      <c r="O969" s="144">
        <f t="shared" si="1735"/>
        <v>0</v>
      </c>
      <c r="P969" s="144">
        <f t="shared" si="1735"/>
        <v>0</v>
      </c>
      <c r="Q969" s="144">
        <f t="shared" si="1735"/>
        <v>0</v>
      </c>
      <c r="R969" s="144">
        <f t="shared" si="1735"/>
        <v>0</v>
      </c>
      <c r="S969" s="144">
        <f t="shared" si="1735"/>
        <v>0</v>
      </c>
      <c r="T969" s="144">
        <f t="shared" si="1735"/>
        <v>0</v>
      </c>
      <c r="V969" s="144">
        <f t="shared" ref="V969:AG969" si="1736">V365-V643-(V$875*0)+V782</f>
        <v>0</v>
      </c>
      <c r="W969" s="144">
        <f t="shared" si="1736"/>
        <v>0</v>
      </c>
      <c r="X969" s="144">
        <f t="shared" si="1736"/>
        <v>0</v>
      </c>
      <c r="Y969" s="144">
        <f t="shared" si="1736"/>
        <v>0</v>
      </c>
      <c r="Z969" s="144">
        <f t="shared" si="1736"/>
        <v>0</v>
      </c>
      <c r="AA969" s="144">
        <f t="shared" si="1736"/>
        <v>0</v>
      </c>
      <c r="AB969" s="144">
        <f t="shared" si="1736"/>
        <v>0</v>
      </c>
      <c r="AC969" s="144">
        <f t="shared" si="1736"/>
        <v>0</v>
      </c>
      <c r="AD969" s="144">
        <f t="shared" si="1736"/>
        <v>0</v>
      </c>
      <c r="AE969" s="144">
        <f t="shared" si="1736"/>
        <v>0</v>
      </c>
      <c r="AF969" s="144">
        <f t="shared" si="1736"/>
        <v>0</v>
      </c>
      <c r="AG969" s="144">
        <f t="shared" si="1736"/>
        <v>0</v>
      </c>
      <c r="AI969" s="144">
        <f t="shared" ref="AI969:AT969" si="1737">AI365-AI643-(AI$875*0)+AI782</f>
        <v>0</v>
      </c>
      <c r="AJ969" s="144">
        <f t="shared" si="1737"/>
        <v>0</v>
      </c>
      <c r="AK969" s="144">
        <f t="shared" si="1737"/>
        <v>0</v>
      </c>
      <c r="AL969" s="144">
        <f t="shared" si="1737"/>
        <v>0</v>
      </c>
      <c r="AM969" s="144">
        <f t="shared" si="1737"/>
        <v>0</v>
      </c>
      <c r="AN969" s="144">
        <f t="shared" si="1737"/>
        <v>0</v>
      </c>
      <c r="AO969" s="144">
        <f t="shared" si="1737"/>
        <v>0</v>
      </c>
      <c r="AP969" s="144">
        <f t="shared" si="1737"/>
        <v>0</v>
      </c>
      <c r="AQ969" s="144">
        <f t="shared" si="1737"/>
        <v>0</v>
      </c>
      <c r="AR969" s="144">
        <f t="shared" si="1737"/>
        <v>0</v>
      </c>
      <c r="AS969" s="144">
        <f t="shared" si="1737"/>
        <v>0</v>
      </c>
      <c r="AT969" s="144">
        <f t="shared" si="1737"/>
        <v>0</v>
      </c>
      <c r="AU969" s="155"/>
      <c r="AV969" s="2">
        <f t="shared" ref="AV969:BG969" si="1738">AV365-AV643-(AV$875*0)+AV782</f>
        <v>0</v>
      </c>
      <c r="AW969" s="2">
        <f t="shared" si="1738"/>
        <v>0</v>
      </c>
      <c r="AX969" s="2">
        <f t="shared" si="1738"/>
        <v>0</v>
      </c>
      <c r="AY969" s="2">
        <f t="shared" si="1738"/>
        <v>0</v>
      </c>
      <c r="AZ969" s="2">
        <f t="shared" si="1738"/>
        <v>0</v>
      </c>
      <c r="BA969" s="2">
        <f t="shared" si="1738"/>
        <v>0</v>
      </c>
      <c r="BB969" s="2">
        <f t="shared" si="1738"/>
        <v>0</v>
      </c>
      <c r="BC969" s="2">
        <f t="shared" si="1738"/>
        <v>0</v>
      </c>
      <c r="BD969" s="2">
        <f t="shared" si="1738"/>
        <v>0</v>
      </c>
      <c r="BE969" s="2">
        <f t="shared" si="1738"/>
        <v>0</v>
      </c>
      <c r="BF969" s="2">
        <f t="shared" si="1738"/>
        <v>0</v>
      </c>
      <c r="BG969" s="2">
        <f t="shared" si="1738"/>
        <v>0</v>
      </c>
    </row>
    <row r="970" spans="1:59" ht="15.75" hidden="1" outlineLevel="1" x14ac:dyDescent="0.25">
      <c r="A970" s="2">
        <f t="shared" si="1726"/>
        <v>84</v>
      </c>
      <c r="B970" s="88">
        <f t="shared" si="1726"/>
        <v>0</v>
      </c>
      <c r="C970" s="88">
        <f t="shared" si="1726"/>
        <v>0</v>
      </c>
      <c r="D970" s="2">
        <f t="shared" si="1726"/>
        <v>0</v>
      </c>
      <c r="E970" s="161">
        <f t="shared" si="1726"/>
        <v>0</v>
      </c>
      <c r="H970" s="174">
        <v>0</v>
      </c>
      <c r="I970" s="144">
        <f t="shared" ref="I970:T970" si="1739">I366-I644+I783</f>
        <v>0</v>
      </c>
      <c r="J970" s="144">
        <f t="shared" si="1739"/>
        <v>0</v>
      </c>
      <c r="K970" s="144">
        <f t="shared" si="1739"/>
        <v>0</v>
      </c>
      <c r="L970" s="144">
        <f t="shared" si="1739"/>
        <v>0</v>
      </c>
      <c r="M970" s="144">
        <f t="shared" si="1739"/>
        <v>0</v>
      </c>
      <c r="N970" s="144">
        <f t="shared" si="1739"/>
        <v>0</v>
      </c>
      <c r="O970" s="144">
        <f t="shared" si="1739"/>
        <v>0</v>
      </c>
      <c r="P970" s="144">
        <f t="shared" si="1739"/>
        <v>0</v>
      </c>
      <c r="Q970" s="144">
        <f t="shared" si="1739"/>
        <v>0</v>
      </c>
      <c r="R970" s="144">
        <f t="shared" si="1739"/>
        <v>0</v>
      </c>
      <c r="S970" s="144">
        <f t="shared" si="1739"/>
        <v>0</v>
      </c>
      <c r="T970" s="144">
        <f t="shared" si="1739"/>
        <v>0</v>
      </c>
      <c r="V970" s="144">
        <f t="shared" ref="V970:AG970" si="1740">V366-V644-(V$875*0)+V783</f>
        <v>0</v>
      </c>
      <c r="W970" s="144">
        <f t="shared" si="1740"/>
        <v>0</v>
      </c>
      <c r="X970" s="144">
        <f t="shared" si="1740"/>
        <v>0</v>
      </c>
      <c r="Y970" s="144">
        <f t="shared" si="1740"/>
        <v>0</v>
      </c>
      <c r="Z970" s="144">
        <f t="shared" si="1740"/>
        <v>0</v>
      </c>
      <c r="AA970" s="144">
        <f t="shared" si="1740"/>
        <v>0</v>
      </c>
      <c r="AB970" s="144">
        <f t="shared" si="1740"/>
        <v>0</v>
      </c>
      <c r="AC970" s="144">
        <f t="shared" si="1740"/>
        <v>0</v>
      </c>
      <c r="AD970" s="144">
        <f t="shared" si="1740"/>
        <v>0</v>
      </c>
      <c r="AE970" s="144">
        <f t="shared" si="1740"/>
        <v>0</v>
      </c>
      <c r="AF970" s="144">
        <f t="shared" si="1740"/>
        <v>0</v>
      </c>
      <c r="AG970" s="144">
        <f t="shared" si="1740"/>
        <v>0</v>
      </c>
      <c r="AI970" s="144">
        <f t="shared" ref="AI970:AT970" si="1741">AI366-AI644-(AI$875*0)+AI783</f>
        <v>0</v>
      </c>
      <c r="AJ970" s="144">
        <f t="shared" si="1741"/>
        <v>0</v>
      </c>
      <c r="AK970" s="144">
        <f t="shared" si="1741"/>
        <v>0</v>
      </c>
      <c r="AL970" s="144">
        <f t="shared" si="1741"/>
        <v>0</v>
      </c>
      <c r="AM970" s="144">
        <f t="shared" si="1741"/>
        <v>0</v>
      </c>
      <c r="AN970" s="144">
        <f t="shared" si="1741"/>
        <v>0</v>
      </c>
      <c r="AO970" s="144">
        <f t="shared" si="1741"/>
        <v>0</v>
      </c>
      <c r="AP970" s="144">
        <f t="shared" si="1741"/>
        <v>0</v>
      </c>
      <c r="AQ970" s="144">
        <f t="shared" si="1741"/>
        <v>0</v>
      </c>
      <c r="AR970" s="144">
        <f t="shared" si="1741"/>
        <v>0</v>
      </c>
      <c r="AS970" s="144">
        <f t="shared" si="1741"/>
        <v>0</v>
      </c>
      <c r="AT970" s="144">
        <f t="shared" si="1741"/>
        <v>0</v>
      </c>
      <c r="AU970" s="155"/>
      <c r="AV970" s="2">
        <f t="shared" ref="AV970:BG970" si="1742">AV366-AV644-(AV$875*0)+AV783</f>
        <v>0</v>
      </c>
      <c r="AW970" s="2">
        <f t="shared" si="1742"/>
        <v>0</v>
      </c>
      <c r="AX970" s="2">
        <f t="shared" si="1742"/>
        <v>0</v>
      </c>
      <c r="AY970" s="2">
        <f t="shared" si="1742"/>
        <v>0</v>
      </c>
      <c r="AZ970" s="2">
        <f t="shared" si="1742"/>
        <v>0</v>
      </c>
      <c r="BA970" s="2">
        <f t="shared" si="1742"/>
        <v>0</v>
      </c>
      <c r="BB970" s="2">
        <f t="shared" si="1742"/>
        <v>0</v>
      </c>
      <c r="BC970" s="2">
        <f t="shared" si="1742"/>
        <v>0</v>
      </c>
      <c r="BD970" s="2">
        <f t="shared" si="1742"/>
        <v>0</v>
      </c>
      <c r="BE970" s="2">
        <f t="shared" si="1742"/>
        <v>0</v>
      </c>
      <c r="BF970" s="2">
        <f t="shared" si="1742"/>
        <v>0</v>
      </c>
      <c r="BG970" s="2">
        <f t="shared" si="1742"/>
        <v>0</v>
      </c>
    </row>
    <row r="971" spans="1:59" ht="15.75" hidden="1" outlineLevel="1" x14ac:dyDescent="0.25">
      <c r="A971" s="2">
        <f t="shared" si="1726"/>
        <v>85</v>
      </c>
      <c r="B971" s="88">
        <f t="shared" si="1726"/>
        <v>0</v>
      </c>
      <c r="C971" s="88">
        <f t="shared" si="1726"/>
        <v>0</v>
      </c>
      <c r="D971" s="2">
        <f t="shared" si="1726"/>
        <v>0</v>
      </c>
      <c r="E971" s="161">
        <f t="shared" si="1726"/>
        <v>0</v>
      </c>
      <c r="H971" s="174">
        <v>0</v>
      </c>
      <c r="I971" s="144">
        <f t="shared" ref="I971:T971" si="1743">I367-I645+I784</f>
        <v>0</v>
      </c>
      <c r="J971" s="144">
        <f t="shared" si="1743"/>
        <v>0</v>
      </c>
      <c r="K971" s="144">
        <f t="shared" si="1743"/>
        <v>0</v>
      </c>
      <c r="L971" s="144">
        <f t="shared" si="1743"/>
        <v>0</v>
      </c>
      <c r="M971" s="144">
        <f t="shared" si="1743"/>
        <v>0</v>
      </c>
      <c r="N971" s="144">
        <f t="shared" si="1743"/>
        <v>0</v>
      </c>
      <c r="O971" s="144">
        <f t="shared" si="1743"/>
        <v>0</v>
      </c>
      <c r="P971" s="144">
        <f t="shared" si="1743"/>
        <v>0</v>
      </c>
      <c r="Q971" s="144">
        <f t="shared" si="1743"/>
        <v>0</v>
      </c>
      <c r="R971" s="144">
        <f t="shared" si="1743"/>
        <v>0</v>
      </c>
      <c r="S971" s="144">
        <f t="shared" si="1743"/>
        <v>0</v>
      </c>
      <c r="T971" s="144">
        <f t="shared" si="1743"/>
        <v>0</v>
      </c>
      <c r="V971" s="144">
        <f t="shared" ref="V971:AG971" si="1744">V367-V645-(V$875*0)+V784</f>
        <v>0</v>
      </c>
      <c r="W971" s="144">
        <f t="shared" si="1744"/>
        <v>0</v>
      </c>
      <c r="X971" s="144">
        <f t="shared" si="1744"/>
        <v>0</v>
      </c>
      <c r="Y971" s="144">
        <f t="shared" si="1744"/>
        <v>0</v>
      </c>
      <c r="Z971" s="144">
        <f t="shared" si="1744"/>
        <v>0</v>
      </c>
      <c r="AA971" s="144">
        <f t="shared" si="1744"/>
        <v>0</v>
      </c>
      <c r="AB971" s="144">
        <f t="shared" si="1744"/>
        <v>0</v>
      </c>
      <c r="AC971" s="144">
        <f t="shared" si="1744"/>
        <v>0</v>
      </c>
      <c r="AD971" s="144">
        <f t="shared" si="1744"/>
        <v>0</v>
      </c>
      <c r="AE971" s="144">
        <f t="shared" si="1744"/>
        <v>0</v>
      </c>
      <c r="AF971" s="144">
        <f t="shared" si="1744"/>
        <v>0</v>
      </c>
      <c r="AG971" s="144">
        <f t="shared" si="1744"/>
        <v>0</v>
      </c>
      <c r="AI971" s="144">
        <f t="shared" ref="AI971:AT971" si="1745">AI367-AI645-(AI$875*0)+AI784</f>
        <v>0</v>
      </c>
      <c r="AJ971" s="144">
        <f t="shared" si="1745"/>
        <v>0</v>
      </c>
      <c r="AK971" s="144">
        <f t="shared" si="1745"/>
        <v>0</v>
      </c>
      <c r="AL971" s="144">
        <f t="shared" si="1745"/>
        <v>0</v>
      </c>
      <c r="AM971" s="144">
        <f t="shared" si="1745"/>
        <v>0</v>
      </c>
      <c r="AN971" s="144">
        <f t="shared" si="1745"/>
        <v>0</v>
      </c>
      <c r="AO971" s="144">
        <f t="shared" si="1745"/>
        <v>0</v>
      </c>
      <c r="AP971" s="144">
        <f t="shared" si="1745"/>
        <v>0</v>
      </c>
      <c r="AQ971" s="144">
        <f t="shared" si="1745"/>
        <v>0</v>
      </c>
      <c r="AR971" s="144">
        <f t="shared" si="1745"/>
        <v>0</v>
      </c>
      <c r="AS971" s="144">
        <f t="shared" si="1745"/>
        <v>0</v>
      </c>
      <c r="AT971" s="144">
        <f t="shared" si="1745"/>
        <v>0</v>
      </c>
      <c r="AU971" s="155"/>
      <c r="AV971" s="2">
        <f t="shared" ref="AV971:BG971" si="1746">AV367-AV645-(AV$875*0)+AV784</f>
        <v>0</v>
      </c>
      <c r="AW971" s="2">
        <f t="shared" si="1746"/>
        <v>0</v>
      </c>
      <c r="AX971" s="2">
        <f t="shared" si="1746"/>
        <v>0</v>
      </c>
      <c r="AY971" s="2">
        <f t="shared" si="1746"/>
        <v>0</v>
      </c>
      <c r="AZ971" s="2">
        <f t="shared" si="1746"/>
        <v>0</v>
      </c>
      <c r="BA971" s="2">
        <f t="shared" si="1746"/>
        <v>0</v>
      </c>
      <c r="BB971" s="2">
        <f t="shared" si="1746"/>
        <v>0</v>
      </c>
      <c r="BC971" s="2">
        <f t="shared" si="1746"/>
        <v>0</v>
      </c>
      <c r="BD971" s="2">
        <f t="shared" si="1746"/>
        <v>0</v>
      </c>
      <c r="BE971" s="2">
        <f t="shared" si="1746"/>
        <v>0</v>
      </c>
      <c r="BF971" s="2">
        <f t="shared" si="1746"/>
        <v>0</v>
      </c>
      <c r="BG971" s="2">
        <f t="shared" si="1746"/>
        <v>0</v>
      </c>
    </row>
    <row r="972" spans="1:59" ht="15.75" hidden="1" outlineLevel="1" x14ac:dyDescent="0.25">
      <c r="A972" s="2">
        <f t="shared" si="1726"/>
        <v>86</v>
      </c>
      <c r="B972" s="88">
        <f t="shared" si="1726"/>
        <v>0</v>
      </c>
      <c r="C972" s="88">
        <f t="shared" si="1726"/>
        <v>0</v>
      </c>
      <c r="D972" s="2">
        <f t="shared" si="1726"/>
        <v>0</v>
      </c>
      <c r="E972" s="161">
        <f t="shared" si="1726"/>
        <v>0</v>
      </c>
      <c r="H972" s="174">
        <v>0</v>
      </c>
      <c r="I972" s="144">
        <f t="shared" ref="I972:T972" si="1747">I368-I646+I785</f>
        <v>0</v>
      </c>
      <c r="J972" s="144">
        <f t="shared" si="1747"/>
        <v>0</v>
      </c>
      <c r="K972" s="144">
        <f t="shared" si="1747"/>
        <v>0</v>
      </c>
      <c r="L972" s="144">
        <f t="shared" si="1747"/>
        <v>0</v>
      </c>
      <c r="M972" s="144">
        <f t="shared" si="1747"/>
        <v>0</v>
      </c>
      <c r="N972" s="144">
        <f t="shared" si="1747"/>
        <v>0</v>
      </c>
      <c r="O972" s="144">
        <f t="shared" si="1747"/>
        <v>0</v>
      </c>
      <c r="P972" s="144">
        <f t="shared" si="1747"/>
        <v>0</v>
      </c>
      <c r="Q972" s="144">
        <f t="shared" si="1747"/>
        <v>0</v>
      </c>
      <c r="R972" s="144">
        <f t="shared" si="1747"/>
        <v>0</v>
      </c>
      <c r="S972" s="144">
        <f t="shared" si="1747"/>
        <v>0</v>
      </c>
      <c r="T972" s="144">
        <f t="shared" si="1747"/>
        <v>0</v>
      </c>
      <c r="V972" s="144">
        <f t="shared" ref="V972:AG972" si="1748">V368-V646-(V$875*0)+V785</f>
        <v>0</v>
      </c>
      <c r="W972" s="144">
        <f t="shared" si="1748"/>
        <v>0</v>
      </c>
      <c r="X972" s="144">
        <f t="shared" si="1748"/>
        <v>0</v>
      </c>
      <c r="Y972" s="144">
        <f t="shared" si="1748"/>
        <v>0</v>
      </c>
      <c r="Z972" s="144">
        <f t="shared" si="1748"/>
        <v>0</v>
      </c>
      <c r="AA972" s="144">
        <f t="shared" si="1748"/>
        <v>0</v>
      </c>
      <c r="AB972" s="144">
        <f t="shared" si="1748"/>
        <v>0</v>
      </c>
      <c r="AC972" s="144">
        <f t="shared" si="1748"/>
        <v>0</v>
      </c>
      <c r="AD972" s="144">
        <f t="shared" si="1748"/>
        <v>0</v>
      </c>
      <c r="AE972" s="144">
        <f t="shared" si="1748"/>
        <v>0</v>
      </c>
      <c r="AF972" s="144">
        <f t="shared" si="1748"/>
        <v>0</v>
      </c>
      <c r="AG972" s="144">
        <f t="shared" si="1748"/>
        <v>0</v>
      </c>
      <c r="AI972" s="144">
        <f t="shared" ref="AI972:AT972" si="1749">AI368-AI646-(AI$875*0)+AI785</f>
        <v>0</v>
      </c>
      <c r="AJ972" s="144">
        <f t="shared" si="1749"/>
        <v>0</v>
      </c>
      <c r="AK972" s="144">
        <f t="shared" si="1749"/>
        <v>0</v>
      </c>
      <c r="AL972" s="144">
        <f t="shared" si="1749"/>
        <v>0</v>
      </c>
      <c r="AM972" s="144">
        <f t="shared" si="1749"/>
        <v>0</v>
      </c>
      <c r="AN972" s="144">
        <f t="shared" si="1749"/>
        <v>0</v>
      </c>
      <c r="AO972" s="144">
        <f t="shared" si="1749"/>
        <v>0</v>
      </c>
      <c r="AP972" s="144">
        <f t="shared" si="1749"/>
        <v>0</v>
      </c>
      <c r="AQ972" s="144">
        <f t="shared" si="1749"/>
        <v>0</v>
      </c>
      <c r="AR972" s="144">
        <f t="shared" si="1749"/>
        <v>0</v>
      </c>
      <c r="AS972" s="144">
        <f t="shared" si="1749"/>
        <v>0</v>
      </c>
      <c r="AT972" s="144">
        <f t="shared" si="1749"/>
        <v>0</v>
      </c>
      <c r="AU972" s="155"/>
      <c r="AV972" s="2">
        <f t="shared" ref="AV972:BG972" si="1750">AV368-AV646-(AV$875*0)+AV785</f>
        <v>0</v>
      </c>
      <c r="AW972" s="2">
        <f t="shared" si="1750"/>
        <v>0</v>
      </c>
      <c r="AX972" s="2">
        <f t="shared" si="1750"/>
        <v>0</v>
      </c>
      <c r="AY972" s="2">
        <f t="shared" si="1750"/>
        <v>0</v>
      </c>
      <c r="AZ972" s="2">
        <f t="shared" si="1750"/>
        <v>0</v>
      </c>
      <c r="BA972" s="2">
        <f t="shared" si="1750"/>
        <v>0</v>
      </c>
      <c r="BB972" s="2">
        <f t="shared" si="1750"/>
        <v>0</v>
      </c>
      <c r="BC972" s="2">
        <f t="shared" si="1750"/>
        <v>0</v>
      </c>
      <c r="BD972" s="2">
        <f t="shared" si="1750"/>
        <v>0</v>
      </c>
      <c r="BE972" s="2">
        <f t="shared" si="1750"/>
        <v>0</v>
      </c>
      <c r="BF972" s="2">
        <f t="shared" si="1750"/>
        <v>0</v>
      </c>
      <c r="BG972" s="2">
        <f t="shared" si="1750"/>
        <v>0</v>
      </c>
    </row>
    <row r="973" spans="1:59" ht="15.75" hidden="1" outlineLevel="1" x14ac:dyDescent="0.25">
      <c r="A973" s="2">
        <f t="shared" si="1726"/>
        <v>87</v>
      </c>
      <c r="B973" s="88">
        <f t="shared" si="1726"/>
        <v>0</v>
      </c>
      <c r="C973" s="88">
        <f t="shared" si="1726"/>
        <v>0</v>
      </c>
      <c r="D973" s="2">
        <f t="shared" si="1726"/>
        <v>0</v>
      </c>
      <c r="E973" s="161">
        <f t="shared" si="1726"/>
        <v>0</v>
      </c>
      <c r="H973" s="174">
        <v>0</v>
      </c>
      <c r="I973" s="144">
        <f t="shared" ref="I973:T973" si="1751">I369-I647+I786</f>
        <v>0</v>
      </c>
      <c r="J973" s="144">
        <f t="shared" si="1751"/>
        <v>0</v>
      </c>
      <c r="K973" s="144">
        <f t="shared" si="1751"/>
        <v>0</v>
      </c>
      <c r="L973" s="144">
        <f t="shared" si="1751"/>
        <v>0</v>
      </c>
      <c r="M973" s="144">
        <f t="shared" si="1751"/>
        <v>0</v>
      </c>
      <c r="N973" s="144">
        <f t="shared" si="1751"/>
        <v>0</v>
      </c>
      <c r="O973" s="144">
        <f t="shared" si="1751"/>
        <v>0</v>
      </c>
      <c r="P973" s="144">
        <f t="shared" si="1751"/>
        <v>0</v>
      </c>
      <c r="Q973" s="144">
        <f t="shared" si="1751"/>
        <v>0</v>
      </c>
      <c r="R973" s="144">
        <f t="shared" si="1751"/>
        <v>0</v>
      </c>
      <c r="S973" s="144">
        <f t="shared" si="1751"/>
        <v>0</v>
      </c>
      <c r="T973" s="144">
        <f t="shared" si="1751"/>
        <v>0</v>
      </c>
      <c r="V973" s="144">
        <f t="shared" ref="V973:AG973" si="1752">V369-V647-(V$875*0)+V786</f>
        <v>0</v>
      </c>
      <c r="W973" s="144">
        <f t="shared" si="1752"/>
        <v>0</v>
      </c>
      <c r="X973" s="144">
        <f t="shared" si="1752"/>
        <v>0</v>
      </c>
      <c r="Y973" s="144">
        <f t="shared" si="1752"/>
        <v>0</v>
      </c>
      <c r="Z973" s="144">
        <f t="shared" si="1752"/>
        <v>0</v>
      </c>
      <c r="AA973" s="144">
        <f t="shared" si="1752"/>
        <v>0</v>
      </c>
      <c r="AB973" s="144">
        <f t="shared" si="1752"/>
        <v>0</v>
      </c>
      <c r="AC973" s="144">
        <f t="shared" si="1752"/>
        <v>0</v>
      </c>
      <c r="AD973" s="144">
        <f t="shared" si="1752"/>
        <v>0</v>
      </c>
      <c r="AE973" s="144">
        <f t="shared" si="1752"/>
        <v>0</v>
      </c>
      <c r="AF973" s="144">
        <f t="shared" si="1752"/>
        <v>0</v>
      </c>
      <c r="AG973" s="144">
        <f t="shared" si="1752"/>
        <v>0</v>
      </c>
      <c r="AI973" s="144">
        <f t="shared" ref="AI973:AT973" si="1753">AI369-AI647-(AI$875*0)+AI786</f>
        <v>0</v>
      </c>
      <c r="AJ973" s="144">
        <f t="shared" si="1753"/>
        <v>0</v>
      </c>
      <c r="AK973" s="144">
        <f t="shared" si="1753"/>
        <v>0</v>
      </c>
      <c r="AL973" s="144">
        <f t="shared" si="1753"/>
        <v>0</v>
      </c>
      <c r="AM973" s="144">
        <f t="shared" si="1753"/>
        <v>0</v>
      </c>
      <c r="AN973" s="144">
        <f t="shared" si="1753"/>
        <v>0</v>
      </c>
      <c r="AO973" s="144">
        <f t="shared" si="1753"/>
        <v>0</v>
      </c>
      <c r="AP973" s="144">
        <f t="shared" si="1753"/>
        <v>0</v>
      </c>
      <c r="AQ973" s="144">
        <f t="shared" si="1753"/>
        <v>0</v>
      </c>
      <c r="AR973" s="144">
        <f t="shared" si="1753"/>
        <v>0</v>
      </c>
      <c r="AS973" s="144">
        <f t="shared" si="1753"/>
        <v>0</v>
      </c>
      <c r="AT973" s="144">
        <f t="shared" si="1753"/>
        <v>0</v>
      </c>
      <c r="AU973" s="155"/>
      <c r="AV973" s="2">
        <f t="shared" ref="AV973:BG973" si="1754">AV369-AV647-(AV$875*0)+AV786</f>
        <v>0</v>
      </c>
      <c r="AW973" s="2">
        <f t="shared" si="1754"/>
        <v>0</v>
      </c>
      <c r="AX973" s="2">
        <f t="shared" si="1754"/>
        <v>0</v>
      </c>
      <c r="AY973" s="2">
        <f t="shared" si="1754"/>
        <v>0</v>
      </c>
      <c r="AZ973" s="2">
        <f t="shared" si="1754"/>
        <v>0</v>
      </c>
      <c r="BA973" s="2">
        <f t="shared" si="1754"/>
        <v>0</v>
      </c>
      <c r="BB973" s="2">
        <f t="shared" si="1754"/>
        <v>0</v>
      </c>
      <c r="BC973" s="2">
        <f t="shared" si="1754"/>
        <v>0</v>
      </c>
      <c r="BD973" s="2">
        <f t="shared" si="1754"/>
        <v>0</v>
      </c>
      <c r="BE973" s="2">
        <f t="shared" si="1754"/>
        <v>0</v>
      </c>
      <c r="BF973" s="2">
        <f t="shared" si="1754"/>
        <v>0</v>
      </c>
      <c r="BG973" s="2">
        <f t="shared" si="1754"/>
        <v>0</v>
      </c>
    </row>
    <row r="974" spans="1:59" ht="15.75" hidden="1" outlineLevel="1" x14ac:dyDescent="0.25">
      <c r="A974" s="2">
        <f t="shared" si="1726"/>
        <v>88</v>
      </c>
      <c r="B974" s="88">
        <f t="shared" si="1726"/>
        <v>0</v>
      </c>
      <c r="C974" s="88">
        <f t="shared" si="1726"/>
        <v>0</v>
      </c>
      <c r="D974" s="2">
        <f t="shared" si="1726"/>
        <v>0</v>
      </c>
      <c r="E974" s="161">
        <f t="shared" si="1726"/>
        <v>0</v>
      </c>
      <c r="H974" s="174">
        <v>0</v>
      </c>
      <c r="I974" s="144">
        <f t="shared" ref="I974:T974" si="1755">I370-I648+I787</f>
        <v>0</v>
      </c>
      <c r="J974" s="144">
        <f t="shared" si="1755"/>
        <v>0</v>
      </c>
      <c r="K974" s="144">
        <f t="shared" si="1755"/>
        <v>0</v>
      </c>
      <c r="L974" s="144">
        <f t="shared" si="1755"/>
        <v>0</v>
      </c>
      <c r="M974" s="144">
        <f t="shared" si="1755"/>
        <v>0</v>
      </c>
      <c r="N974" s="144">
        <f t="shared" si="1755"/>
        <v>0</v>
      </c>
      <c r="O974" s="144">
        <f t="shared" si="1755"/>
        <v>0</v>
      </c>
      <c r="P974" s="144">
        <f t="shared" si="1755"/>
        <v>0</v>
      </c>
      <c r="Q974" s="144">
        <f t="shared" si="1755"/>
        <v>0</v>
      </c>
      <c r="R974" s="144">
        <f t="shared" si="1755"/>
        <v>0</v>
      </c>
      <c r="S974" s="144">
        <f t="shared" si="1755"/>
        <v>0</v>
      </c>
      <c r="T974" s="144">
        <f t="shared" si="1755"/>
        <v>0</v>
      </c>
      <c r="V974" s="144">
        <f t="shared" ref="V974:AG974" si="1756">V370-V648-(V$875*0)+V787</f>
        <v>0</v>
      </c>
      <c r="W974" s="144">
        <f t="shared" si="1756"/>
        <v>0</v>
      </c>
      <c r="X974" s="144">
        <f t="shared" si="1756"/>
        <v>0</v>
      </c>
      <c r="Y974" s="144">
        <f t="shared" si="1756"/>
        <v>0</v>
      </c>
      <c r="Z974" s="144">
        <f t="shared" si="1756"/>
        <v>0</v>
      </c>
      <c r="AA974" s="144">
        <f t="shared" si="1756"/>
        <v>0</v>
      </c>
      <c r="AB974" s="144">
        <f t="shared" si="1756"/>
        <v>0</v>
      </c>
      <c r="AC974" s="144">
        <f t="shared" si="1756"/>
        <v>0</v>
      </c>
      <c r="AD974" s="144">
        <f t="shared" si="1756"/>
        <v>0</v>
      </c>
      <c r="AE974" s="144">
        <f t="shared" si="1756"/>
        <v>0</v>
      </c>
      <c r="AF974" s="144">
        <f t="shared" si="1756"/>
        <v>0</v>
      </c>
      <c r="AG974" s="144">
        <f t="shared" si="1756"/>
        <v>0</v>
      </c>
      <c r="AI974" s="144">
        <f t="shared" ref="AI974:AT974" si="1757">AI370-AI648-(AI$875*0)+AI787</f>
        <v>0</v>
      </c>
      <c r="AJ974" s="144">
        <f t="shared" si="1757"/>
        <v>0</v>
      </c>
      <c r="AK974" s="144">
        <f t="shared" si="1757"/>
        <v>0</v>
      </c>
      <c r="AL974" s="144">
        <f t="shared" si="1757"/>
        <v>0</v>
      </c>
      <c r="AM974" s="144">
        <f t="shared" si="1757"/>
        <v>0</v>
      </c>
      <c r="AN974" s="144">
        <f t="shared" si="1757"/>
        <v>0</v>
      </c>
      <c r="AO974" s="144">
        <f t="shared" si="1757"/>
        <v>0</v>
      </c>
      <c r="AP974" s="144">
        <f t="shared" si="1757"/>
        <v>0</v>
      </c>
      <c r="AQ974" s="144">
        <f t="shared" si="1757"/>
        <v>0</v>
      </c>
      <c r="AR974" s="144">
        <f t="shared" si="1757"/>
        <v>0</v>
      </c>
      <c r="AS974" s="144">
        <f t="shared" si="1757"/>
        <v>0</v>
      </c>
      <c r="AT974" s="144">
        <f t="shared" si="1757"/>
        <v>0</v>
      </c>
      <c r="AU974" s="155"/>
      <c r="AV974" s="2">
        <f t="shared" ref="AV974:BG974" si="1758">AV370-AV648-(AV$875*0)+AV787</f>
        <v>0</v>
      </c>
      <c r="AW974" s="2">
        <f t="shared" si="1758"/>
        <v>0</v>
      </c>
      <c r="AX974" s="2">
        <f t="shared" si="1758"/>
        <v>0</v>
      </c>
      <c r="AY974" s="2">
        <f t="shared" si="1758"/>
        <v>0</v>
      </c>
      <c r="AZ974" s="2">
        <f t="shared" si="1758"/>
        <v>0</v>
      </c>
      <c r="BA974" s="2">
        <f t="shared" si="1758"/>
        <v>0</v>
      </c>
      <c r="BB974" s="2">
        <f t="shared" si="1758"/>
        <v>0</v>
      </c>
      <c r="BC974" s="2">
        <f t="shared" si="1758"/>
        <v>0</v>
      </c>
      <c r="BD974" s="2">
        <f t="shared" si="1758"/>
        <v>0</v>
      </c>
      <c r="BE974" s="2">
        <f t="shared" si="1758"/>
        <v>0</v>
      </c>
      <c r="BF974" s="2">
        <f t="shared" si="1758"/>
        <v>0</v>
      </c>
      <c r="BG974" s="2">
        <f t="shared" si="1758"/>
        <v>0</v>
      </c>
    </row>
    <row r="975" spans="1:59" ht="15.75" hidden="1" outlineLevel="1" x14ac:dyDescent="0.25">
      <c r="A975" s="2">
        <f t="shared" si="1726"/>
        <v>89</v>
      </c>
      <c r="B975" s="88">
        <f t="shared" si="1726"/>
        <v>0</v>
      </c>
      <c r="C975" s="88">
        <f t="shared" si="1726"/>
        <v>0</v>
      </c>
      <c r="D975" s="2">
        <f t="shared" si="1726"/>
        <v>0</v>
      </c>
      <c r="E975" s="161">
        <f t="shared" si="1726"/>
        <v>0</v>
      </c>
      <c r="H975" s="174">
        <v>0</v>
      </c>
      <c r="I975" s="144">
        <f t="shared" ref="I975:T975" si="1759">I371-I649+I788</f>
        <v>0</v>
      </c>
      <c r="J975" s="144">
        <f t="shared" si="1759"/>
        <v>0</v>
      </c>
      <c r="K975" s="144">
        <f t="shared" si="1759"/>
        <v>0</v>
      </c>
      <c r="L975" s="144">
        <f t="shared" si="1759"/>
        <v>0</v>
      </c>
      <c r="M975" s="144">
        <f t="shared" si="1759"/>
        <v>0</v>
      </c>
      <c r="N975" s="144">
        <f t="shared" si="1759"/>
        <v>0</v>
      </c>
      <c r="O975" s="144">
        <f t="shared" si="1759"/>
        <v>0</v>
      </c>
      <c r="P975" s="144">
        <f t="shared" si="1759"/>
        <v>0</v>
      </c>
      <c r="Q975" s="144">
        <f t="shared" si="1759"/>
        <v>0</v>
      </c>
      <c r="R975" s="144">
        <f t="shared" si="1759"/>
        <v>0</v>
      </c>
      <c r="S975" s="144">
        <f t="shared" si="1759"/>
        <v>0</v>
      </c>
      <c r="T975" s="144">
        <f t="shared" si="1759"/>
        <v>0</v>
      </c>
      <c r="V975" s="144">
        <f t="shared" ref="V975:AG975" si="1760">V371-V649-(V$875*0)+V788</f>
        <v>0</v>
      </c>
      <c r="W975" s="144">
        <f t="shared" si="1760"/>
        <v>0</v>
      </c>
      <c r="X975" s="144">
        <f t="shared" si="1760"/>
        <v>0</v>
      </c>
      <c r="Y975" s="144">
        <f t="shared" si="1760"/>
        <v>0</v>
      </c>
      <c r="Z975" s="144">
        <f t="shared" si="1760"/>
        <v>0</v>
      </c>
      <c r="AA975" s="144">
        <f t="shared" si="1760"/>
        <v>0</v>
      </c>
      <c r="AB975" s="144">
        <f t="shared" si="1760"/>
        <v>0</v>
      </c>
      <c r="AC975" s="144">
        <f t="shared" si="1760"/>
        <v>0</v>
      </c>
      <c r="AD975" s="144">
        <f t="shared" si="1760"/>
        <v>0</v>
      </c>
      <c r="AE975" s="144">
        <f t="shared" si="1760"/>
        <v>0</v>
      </c>
      <c r="AF975" s="144">
        <f t="shared" si="1760"/>
        <v>0</v>
      </c>
      <c r="AG975" s="144">
        <f t="shared" si="1760"/>
        <v>0</v>
      </c>
      <c r="AI975" s="144">
        <f t="shared" ref="AI975:AT975" si="1761">AI371-AI649-(AI$875*0)+AI788</f>
        <v>0</v>
      </c>
      <c r="AJ975" s="144">
        <f t="shared" si="1761"/>
        <v>0</v>
      </c>
      <c r="AK975" s="144">
        <f t="shared" si="1761"/>
        <v>0</v>
      </c>
      <c r="AL975" s="144">
        <f t="shared" si="1761"/>
        <v>0</v>
      </c>
      <c r="AM975" s="144">
        <f t="shared" si="1761"/>
        <v>0</v>
      </c>
      <c r="AN975" s="144">
        <f t="shared" si="1761"/>
        <v>0</v>
      </c>
      <c r="AO975" s="144">
        <f t="shared" si="1761"/>
        <v>0</v>
      </c>
      <c r="AP975" s="144">
        <f t="shared" si="1761"/>
        <v>0</v>
      </c>
      <c r="AQ975" s="144">
        <f t="shared" si="1761"/>
        <v>0</v>
      </c>
      <c r="AR975" s="144">
        <f t="shared" si="1761"/>
        <v>0</v>
      </c>
      <c r="AS975" s="144">
        <f t="shared" si="1761"/>
        <v>0</v>
      </c>
      <c r="AT975" s="144">
        <f t="shared" si="1761"/>
        <v>0</v>
      </c>
      <c r="AU975" s="155"/>
      <c r="AV975" s="2">
        <f t="shared" ref="AV975:BG975" si="1762">AV371-AV649-(AV$875*0)+AV788</f>
        <v>0</v>
      </c>
      <c r="AW975" s="2">
        <f t="shared" si="1762"/>
        <v>0</v>
      </c>
      <c r="AX975" s="2">
        <f t="shared" si="1762"/>
        <v>0</v>
      </c>
      <c r="AY975" s="2">
        <f t="shared" si="1762"/>
        <v>0</v>
      </c>
      <c r="AZ975" s="2">
        <f t="shared" si="1762"/>
        <v>0</v>
      </c>
      <c r="BA975" s="2">
        <f t="shared" si="1762"/>
        <v>0</v>
      </c>
      <c r="BB975" s="2">
        <f t="shared" si="1762"/>
        <v>0</v>
      </c>
      <c r="BC975" s="2">
        <f t="shared" si="1762"/>
        <v>0</v>
      </c>
      <c r="BD975" s="2">
        <f t="shared" si="1762"/>
        <v>0</v>
      </c>
      <c r="BE975" s="2">
        <f t="shared" si="1762"/>
        <v>0</v>
      </c>
      <c r="BF975" s="2">
        <f t="shared" si="1762"/>
        <v>0</v>
      </c>
      <c r="BG975" s="2">
        <f t="shared" si="1762"/>
        <v>0</v>
      </c>
    </row>
    <row r="976" spans="1:59" ht="15.75" hidden="1" outlineLevel="1" x14ac:dyDescent="0.25">
      <c r="A976" s="2">
        <f t="shared" si="1726"/>
        <v>90</v>
      </c>
      <c r="B976" s="88">
        <f t="shared" si="1726"/>
        <v>0</v>
      </c>
      <c r="C976" s="88">
        <f t="shared" si="1726"/>
        <v>0</v>
      </c>
      <c r="D976" s="2">
        <f t="shared" si="1726"/>
        <v>0</v>
      </c>
      <c r="E976" s="161">
        <f t="shared" si="1726"/>
        <v>0</v>
      </c>
      <c r="H976" s="174">
        <v>0</v>
      </c>
      <c r="I976" s="144">
        <f t="shared" ref="I976:T976" si="1763">I372-I650+I789</f>
        <v>0</v>
      </c>
      <c r="J976" s="144">
        <f t="shared" si="1763"/>
        <v>0</v>
      </c>
      <c r="K976" s="144">
        <f t="shared" si="1763"/>
        <v>0</v>
      </c>
      <c r="L976" s="144">
        <f t="shared" si="1763"/>
        <v>0</v>
      </c>
      <c r="M976" s="144">
        <f t="shared" si="1763"/>
        <v>0</v>
      </c>
      <c r="N976" s="144">
        <f t="shared" si="1763"/>
        <v>0</v>
      </c>
      <c r="O976" s="144">
        <f t="shared" si="1763"/>
        <v>0</v>
      </c>
      <c r="P976" s="144">
        <f t="shared" si="1763"/>
        <v>0</v>
      </c>
      <c r="Q976" s="144">
        <f t="shared" si="1763"/>
        <v>0</v>
      </c>
      <c r="R976" s="144">
        <f t="shared" si="1763"/>
        <v>0</v>
      </c>
      <c r="S976" s="144">
        <f t="shared" si="1763"/>
        <v>0</v>
      </c>
      <c r="T976" s="144">
        <f t="shared" si="1763"/>
        <v>0</v>
      </c>
      <c r="V976" s="144">
        <f t="shared" ref="V976:AG976" si="1764">V372-V650-(V$875*0)+V789</f>
        <v>0</v>
      </c>
      <c r="W976" s="144">
        <f t="shared" si="1764"/>
        <v>0</v>
      </c>
      <c r="X976" s="144">
        <f t="shared" si="1764"/>
        <v>0</v>
      </c>
      <c r="Y976" s="144">
        <f t="shared" si="1764"/>
        <v>0</v>
      </c>
      <c r="Z976" s="144">
        <f t="shared" si="1764"/>
        <v>0</v>
      </c>
      <c r="AA976" s="144">
        <f t="shared" si="1764"/>
        <v>0</v>
      </c>
      <c r="AB976" s="144">
        <f t="shared" si="1764"/>
        <v>0</v>
      </c>
      <c r="AC976" s="144">
        <f t="shared" si="1764"/>
        <v>0</v>
      </c>
      <c r="AD976" s="144">
        <f t="shared" si="1764"/>
        <v>0</v>
      </c>
      <c r="AE976" s="144">
        <f t="shared" si="1764"/>
        <v>0</v>
      </c>
      <c r="AF976" s="144">
        <f t="shared" si="1764"/>
        <v>0</v>
      </c>
      <c r="AG976" s="144">
        <f t="shared" si="1764"/>
        <v>0</v>
      </c>
      <c r="AI976" s="144">
        <f t="shared" ref="AI976:AT976" si="1765">AI372-AI650-(AI$875*0)+AI789</f>
        <v>0</v>
      </c>
      <c r="AJ976" s="144">
        <f t="shared" si="1765"/>
        <v>0</v>
      </c>
      <c r="AK976" s="144">
        <f t="shared" si="1765"/>
        <v>0</v>
      </c>
      <c r="AL976" s="144">
        <f t="shared" si="1765"/>
        <v>0</v>
      </c>
      <c r="AM976" s="144">
        <f t="shared" si="1765"/>
        <v>0</v>
      </c>
      <c r="AN976" s="144">
        <f t="shared" si="1765"/>
        <v>0</v>
      </c>
      <c r="AO976" s="144">
        <f t="shared" si="1765"/>
        <v>0</v>
      </c>
      <c r="AP976" s="144">
        <f t="shared" si="1765"/>
        <v>0</v>
      </c>
      <c r="AQ976" s="144">
        <f t="shared" si="1765"/>
        <v>0</v>
      </c>
      <c r="AR976" s="144">
        <f t="shared" si="1765"/>
        <v>0</v>
      </c>
      <c r="AS976" s="144">
        <f t="shared" si="1765"/>
        <v>0</v>
      </c>
      <c r="AT976" s="144">
        <f t="shared" si="1765"/>
        <v>0</v>
      </c>
      <c r="AU976" s="155"/>
      <c r="AV976" s="2">
        <f t="shared" ref="AV976:BG976" si="1766">AV372-AV650-(AV$875*0)+AV789</f>
        <v>0</v>
      </c>
      <c r="AW976" s="2">
        <f t="shared" si="1766"/>
        <v>0</v>
      </c>
      <c r="AX976" s="2">
        <f t="shared" si="1766"/>
        <v>0</v>
      </c>
      <c r="AY976" s="2">
        <f t="shared" si="1766"/>
        <v>0</v>
      </c>
      <c r="AZ976" s="2">
        <f t="shared" si="1766"/>
        <v>0</v>
      </c>
      <c r="BA976" s="2">
        <f t="shared" si="1766"/>
        <v>0</v>
      </c>
      <c r="BB976" s="2">
        <f t="shared" si="1766"/>
        <v>0</v>
      </c>
      <c r="BC976" s="2">
        <f t="shared" si="1766"/>
        <v>0</v>
      </c>
      <c r="BD976" s="2">
        <f t="shared" si="1766"/>
        <v>0</v>
      </c>
      <c r="BE976" s="2">
        <f t="shared" si="1766"/>
        <v>0</v>
      </c>
      <c r="BF976" s="2">
        <f t="shared" si="1766"/>
        <v>0</v>
      </c>
      <c r="BG976" s="2">
        <f t="shared" si="1766"/>
        <v>0</v>
      </c>
    </row>
    <row r="977" spans="1:59" ht="15.75" hidden="1" outlineLevel="1" x14ac:dyDescent="0.25">
      <c r="A977" s="2">
        <f t="shared" ref="A977:E986" si="1767">A95</f>
        <v>91</v>
      </c>
      <c r="B977" s="88">
        <f t="shared" si="1767"/>
        <v>0</v>
      </c>
      <c r="C977" s="88">
        <f t="shared" si="1767"/>
        <v>0</v>
      </c>
      <c r="D977" s="2">
        <f t="shared" si="1767"/>
        <v>0</v>
      </c>
      <c r="E977" s="161">
        <f t="shared" si="1767"/>
        <v>0</v>
      </c>
      <c r="H977" s="174">
        <v>0</v>
      </c>
      <c r="I977" s="144">
        <f t="shared" ref="I977:T977" si="1768">I373-I651+I790</f>
        <v>0</v>
      </c>
      <c r="J977" s="144">
        <f t="shared" si="1768"/>
        <v>0</v>
      </c>
      <c r="K977" s="144">
        <f t="shared" si="1768"/>
        <v>0</v>
      </c>
      <c r="L977" s="144">
        <f t="shared" si="1768"/>
        <v>0</v>
      </c>
      <c r="M977" s="144">
        <f t="shared" si="1768"/>
        <v>0</v>
      </c>
      <c r="N977" s="144">
        <f t="shared" si="1768"/>
        <v>0</v>
      </c>
      <c r="O977" s="144">
        <f t="shared" si="1768"/>
        <v>0</v>
      </c>
      <c r="P977" s="144">
        <f t="shared" si="1768"/>
        <v>0</v>
      </c>
      <c r="Q977" s="144">
        <f t="shared" si="1768"/>
        <v>0</v>
      </c>
      <c r="R977" s="144">
        <f t="shared" si="1768"/>
        <v>0</v>
      </c>
      <c r="S977" s="144">
        <f t="shared" si="1768"/>
        <v>0</v>
      </c>
      <c r="T977" s="144">
        <f t="shared" si="1768"/>
        <v>0</v>
      </c>
      <c r="V977" s="144">
        <f t="shared" ref="V977:AG977" si="1769">V373-V651-(V$875*0)+V790</f>
        <v>0</v>
      </c>
      <c r="W977" s="144">
        <f t="shared" si="1769"/>
        <v>0</v>
      </c>
      <c r="X977" s="144">
        <f t="shared" si="1769"/>
        <v>0</v>
      </c>
      <c r="Y977" s="144">
        <f t="shared" si="1769"/>
        <v>0</v>
      </c>
      <c r="Z977" s="144">
        <f t="shared" si="1769"/>
        <v>0</v>
      </c>
      <c r="AA977" s="144">
        <f t="shared" si="1769"/>
        <v>0</v>
      </c>
      <c r="AB977" s="144">
        <f t="shared" si="1769"/>
        <v>0</v>
      </c>
      <c r="AC977" s="144">
        <f t="shared" si="1769"/>
        <v>0</v>
      </c>
      <c r="AD977" s="144">
        <f t="shared" si="1769"/>
        <v>0</v>
      </c>
      <c r="AE977" s="144">
        <f t="shared" si="1769"/>
        <v>0</v>
      </c>
      <c r="AF977" s="144">
        <f t="shared" si="1769"/>
        <v>0</v>
      </c>
      <c r="AG977" s="144">
        <f t="shared" si="1769"/>
        <v>0</v>
      </c>
      <c r="AI977" s="144">
        <f t="shared" ref="AI977:AT977" si="1770">AI373-AI651-(AI$875*0)+AI790</f>
        <v>0</v>
      </c>
      <c r="AJ977" s="144">
        <f t="shared" si="1770"/>
        <v>0</v>
      </c>
      <c r="AK977" s="144">
        <f t="shared" si="1770"/>
        <v>0</v>
      </c>
      <c r="AL977" s="144">
        <f t="shared" si="1770"/>
        <v>0</v>
      </c>
      <c r="AM977" s="144">
        <f t="shared" si="1770"/>
        <v>0</v>
      </c>
      <c r="AN977" s="144">
        <f t="shared" si="1770"/>
        <v>0</v>
      </c>
      <c r="AO977" s="144">
        <f t="shared" si="1770"/>
        <v>0</v>
      </c>
      <c r="AP977" s="144">
        <f t="shared" si="1770"/>
        <v>0</v>
      </c>
      <c r="AQ977" s="144">
        <f t="shared" si="1770"/>
        <v>0</v>
      </c>
      <c r="AR977" s="144">
        <f t="shared" si="1770"/>
        <v>0</v>
      </c>
      <c r="AS977" s="144">
        <f t="shared" si="1770"/>
        <v>0</v>
      </c>
      <c r="AT977" s="144">
        <f t="shared" si="1770"/>
        <v>0</v>
      </c>
      <c r="AU977" s="155"/>
      <c r="AV977" s="2">
        <f t="shared" ref="AV977:BG977" si="1771">AV373-AV651-(AV$875*0)+AV790</f>
        <v>0</v>
      </c>
      <c r="AW977" s="2">
        <f t="shared" si="1771"/>
        <v>0</v>
      </c>
      <c r="AX977" s="2">
        <f t="shared" si="1771"/>
        <v>0</v>
      </c>
      <c r="AY977" s="2">
        <f t="shared" si="1771"/>
        <v>0</v>
      </c>
      <c r="AZ977" s="2">
        <f t="shared" si="1771"/>
        <v>0</v>
      </c>
      <c r="BA977" s="2">
        <f t="shared" si="1771"/>
        <v>0</v>
      </c>
      <c r="BB977" s="2">
        <f t="shared" si="1771"/>
        <v>0</v>
      </c>
      <c r="BC977" s="2">
        <f t="shared" si="1771"/>
        <v>0</v>
      </c>
      <c r="BD977" s="2">
        <f t="shared" si="1771"/>
        <v>0</v>
      </c>
      <c r="BE977" s="2">
        <f t="shared" si="1771"/>
        <v>0</v>
      </c>
      <c r="BF977" s="2">
        <f t="shared" si="1771"/>
        <v>0</v>
      </c>
      <c r="BG977" s="2">
        <f t="shared" si="1771"/>
        <v>0</v>
      </c>
    </row>
    <row r="978" spans="1:59" ht="15.75" hidden="1" outlineLevel="1" x14ac:dyDescent="0.25">
      <c r="A978" s="2">
        <f t="shared" si="1767"/>
        <v>92</v>
      </c>
      <c r="B978" s="88">
        <f t="shared" si="1767"/>
        <v>0</v>
      </c>
      <c r="C978" s="88">
        <f t="shared" si="1767"/>
        <v>0</v>
      </c>
      <c r="D978" s="2">
        <f t="shared" si="1767"/>
        <v>0</v>
      </c>
      <c r="E978" s="161">
        <f t="shared" si="1767"/>
        <v>0</v>
      </c>
      <c r="H978" s="174">
        <v>0</v>
      </c>
      <c r="I978" s="144">
        <f t="shared" ref="I978:T978" si="1772">I374-I652+I791</f>
        <v>0</v>
      </c>
      <c r="J978" s="144">
        <f t="shared" si="1772"/>
        <v>0</v>
      </c>
      <c r="K978" s="144">
        <f t="shared" si="1772"/>
        <v>0</v>
      </c>
      <c r="L978" s="144">
        <f t="shared" si="1772"/>
        <v>0</v>
      </c>
      <c r="M978" s="144">
        <f t="shared" si="1772"/>
        <v>0</v>
      </c>
      <c r="N978" s="144">
        <f t="shared" si="1772"/>
        <v>0</v>
      </c>
      <c r="O978" s="144">
        <f t="shared" si="1772"/>
        <v>0</v>
      </c>
      <c r="P978" s="144">
        <f t="shared" si="1772"/>
        <v>0</v>
      </c>
      <c r="Q978" s="144">
        <f t="shared" si="1772"/>
        <v>0</v>
      </c>
      <c r="R978" s="144">
        <f t="shared" si="1772"/>
        <v>0</v>
      </c>
      <c r="S978" s="144">
        <f t="shared" si="1772"/>
        <v>0</v>
      </c>
      <c r="T978" s="144">
        <f t="shared" si="1772"/>
        <v>0</v>
      </c>
      <c r="V978" s="144">
        <f t="shared" ref="V978:AG978" si="1773">V374-V652-(V$875*0)+V791</f>
        <v>0</v>
      </c>
      <c r="W978" s="144">
        <f t="shared" si="1773"/>
        <v>0</v>
      </c>
      <c r="X978" s="144">
        <f t="shared" si="1773"/>
        <v>0</v>
      </c>
      <c r="Y978" s="144">
        <f t="shared" si="1773"/>
        <v>0</v>
      </c>
      <c r="Z978" s="144">
        <f t="shared" si="1773"/>
        <v>0</v>
      </c>
      <c r="AA978" s="144">
        <f t="shared" si="1773"/>
        <v>0</v>
      </c>
      <c r="AB978" s="144">
        <f t="shared" si="1773"/>
        <v>0</v>
      </c>
      <c r="AC978" s="144">
        <f t="shared" si="1773"/>
        <v>0</v>
      </c>
      <c r="AD978" s="144">
        <f t="shared" si="1773"/>
        <v>0</v>
      </c>
      <c r="AE978" s="144">
        <f t="shared" si="1773"/>
        <v>0</v>
      </c>
      <c r="AF978" s="144">
        <f t="shared" si="1773"/>
        <v>0</v>
      </c>
      <c r="AG978" s="144">
        <f t="shared" si="1773"/>
        <v>0</v>
      </c>
      <c r="AI978" s="144">
        <f t="shared" ref="AI978:AT978" si="1774">AI374-AI652-(AI$875*0)+AI791</f>
        <v>0</v>
      </c>
      <c r="AJ978" s="144">
        <f t="shared" si="1774"/>
        <v>0</v>
      </c>
      <c r="AK978" s="144">
        <f t="shared" si="1774"/>
        <v>0</v>
      </c>
      <c r="AL978" s="144">
        <f t="shared" si="1774"/>
        <v>0</v>
      </c>
      <c r="AM978" s="144">
        <f t="shared" si="1774"/>
        <v>0</v>
      </c>
      <c r="AN978" s="144">
        <f t="shared" si="1774"/>
        <v>0</v>
      </c>
      <c r="AO978" s="144">
        <f t="shared" si="1774"/>
        <v>0</v>
      </c>
      <c r="AP978" s="144">
        <f t="shared" si="1774"/>
        <v>0</v>
      </c>
      <c r="AQ978" s="144">
        <f t="shared" si="1774"/>
        <v>0</v>
      </c>
      <c r="AR978" s="144">
        <f t="shared" si="1774"/>
        <v>0</v>
      </c>
      <c r="AS978" s="144">
        <f t="shared" si="1774"/>
        <v>0</v>
      </c>
      <c r="AT978" s="144">
        <f t="shared" si="1774"/>
        <v>0</v>
      </c>
      <c r="AU978" s="155"/>
      <c r="AV978" s="2">
        <f t="shared" ref="AV978:BG978" si="1775">AV374-AV652-(AV$875*0)+AV791</f>
        <v>0</v>
      </c>
      <c r="AW978" s="2">
        <f t="shared" si="1775"/>
        <v>0</v>
      </c>
      <c r="AX978" s="2">
        <f t="shared" si="1775"/>
        <v>0</v>
      </c>
      <c r="AY978" s="2">
        <f t="shared" si="1775"/>
        <v>0</v>
      </c>
      <c r="AZ978" s="2">
        <f t="shared" si="1775"/>
        <v>0</v>
      </c>
      <c r="BA978" s="2">
        <f t="shared" si="1775"/>
        <v>0</v>
      </c>
      <c r="BB978" s="2">
        <f t="shared" si="1775"/>
        <v>0</v>
      </c>
      <c r="BC978" s="2">
        <f t="shared" si="1775"/>
        <v>0</v>
      </c>
      <c r="BD978" s="2">
        <f t="shared" si="1775"/>
        <v>0</v>
      </c>
      <c r="BE978" s="2">
        <f t="shared" si="1775"/>
        <v>0</v>
      </c>
      <c r="BF978" s="2">
        <f t="shared" si="1775"/>
        <v>0</v>
      </c>
      <c r="BG978" s="2">
        <f t="shared" si="1775"/>
        <v>0</v>
      </c>
    </row>
    <row r="979" spans="1:59" ht="15.75" hidden="1" outlineLevel="1" x14ac:dyDescent="0.25">
      <c r="A979" s="2">
        <f t="shared" si="1767"/>
        <v>93</v>
      </c>
      <c r="B979" s="88">
        <f t="shared" si="1767"/>
        <v>0</v>
      </c>
      <c r="C979" s="88">
        <f t="shared" si="1767"/>
        <v>0</v>
      </c>
      <c r="D979" s="2">
        <f t="shared" si="1767"/>
        <v>0</v>
      </c>
      <c r="E979" s="161">
        <f t="shared" si="1767"/>
        <v>0</v>
      </c>
      <c r="H979" s="174">
        <v>0</v>
      </c>
      <c r="I979" s="144">
        <f t="shared" ref="I979:T979" si="1776">I375-I653+I792</f>
        <v>0</v>
      </c>
      <c r="J979" s="144">
        <f t="shared" si="1776"/>
        <v>0</v>
      </c>
      <c r="K979" s="144">
        <f t="shared" si="1776"/>
        <v>0</v>
      </c>
      <c r="L979" s="144">
        <f t="shared" si="1776"/>
        <v>0</v>
      </c>
      <c r="M979" s="144">
        <f t="shared" si="1776"/>
        <v>0</v>
      </c>
      <c r="N979" s="144">
        <f t="shared" si="1776"/>
        <v>0</v>
      </c>
      <c r="O979" s="144">
        <f t="shared" si="1776"/>
        <v>0</v>
      </c>
      <c r="P979" s="144">
        <f t="shared" si="1776"/>
        <v>0</v>
      </c>
      <c r="Q979" s="144">
        <f t="shared" si="1776"/>
        <v>0</v>
      </c>
      <c r="R979" s="144">
        <f t="shared" si="1776"/>
        <v>0</v>
      </c>
      <c r="S979" s="144">
        <f t="shared" si="1776"/>
        <v>0</v>
      </c>
      <c r="T979" s="144">
        <f t="shared" si="1776"/>
        <v>0</v>
      </c>
      <c r="V979" s="144">
        <f t="shared" ref="V979:AG979" si="1777">V375-V653-(V$875*0)+V792</f>
        <v>0</v>
      </c>
      <c r="W979" s="144">
        <f t="shared" si="1777"/>
        <v>0</v>
      </c>
      <c r="X979" s="144">
        <f t="shared" si="1777"/>
        <v>0</v>
      </c>
      <c r="Y979" s="144">
        <f t="shared" si="1777"/>
        <v>0</v>
      </c>
      <c r="Z979" s="144">
        <f t="shared" si="1777"/>
        <v>0</v>
      </c>
      <c r="AA979" s="144">
        <f t="shared" si="1777"/>
        <v>0</v>
      </c>
      <c r="AB979" s="144">
        <f t="shared" si="1777"/>
        <v>0</v>
      </c>
      <c r="AC979" s="144">
        <f t="shared" si="1777"/>
        <v>0</v>
      </c>
      <c r="AD979" s="144">
        <f t="shared" si="1777"/>
        <v>0</v>
      </c>
      <c r="AE979" s="144">
        <f t="shared" si="1777"/>
        <v>0</v>
      </c>
      <c r="AF979" s="144">
        <f t="shared" si="1777"/>
        <v>0</v>
      </c>
      <c r="AG979" s="144">
        <f t="shared" si="1777"/>
        <v>0</v>
      </c>
      <c r="AI979" s="144">
        <f t="shared" ref="AI979:AT979" si="1778">AI375-AI653-(AI$875*0)+AI792</f>
        <v>0</v>
      </c>
      <c r="AJ979" s="144">
        <f t="shared" si="1778"/>
        <v>0</v>
      </c>
      <c r="AK979" s="144">
        <f t="shared" si="1778"/>
        <v>0</v>
      </c>
      <c r="AL979" s="144">
        <f t="shared" si="1778"/>
        <v>0</v>
      </c>
      <c r="AM979" s="144">
        <f t="shared" si="1778"/>
        <v>0</v>
      </c>
      <c r="AN979" s="144">
        <f t="shared" si="1778"/>
        <v>0</v>
      </c>
      <c r="AO979" s="144">
        <f t="shared" si="1778"/>
        <v>0</v>
      </c>
      <c r="AP979" s="144">
        <f t="shared" si="1778"/>
        <v>0</v>
      </c>
      <c r="AQ979" s="144">
        <f t="shared" si="1778"/>
        <v>0</v>
      </c>
      <c r="AR979" s="144">
        <f t="shared" si="1778"/>
        <v>0</v>
      </c>
      <c r="AS979" s="144">
        <f t="shared" si="1778"/>
        <v>0</v>
      </c>
      <c r="AT979" s="144">
        <f t="shared" si="1778"/>
        <v>0</v>
      </c>
      <c r="AU979" s="155"/>
      <c r="AV979" s="2">
        <f t="shared" ref="AV979:BG979" si="1779">AV375-AV653-(AV$875*0)+AV792</f>
        <v>0</v>
      </c>
      <c r="AW979" s="2">
        <f t="shared" si="1779"/>
        <v>0</v>
      </c>
      <c r="AX979" s="2">
        <f t="shared" si="1779"/>
        <v>0</v>
      </c>
      <c r="AY979" s="2">
        <f t="shared" si="1779"/>
        <v>0</v>
      </c>
      <c r="AZ979" s="2">
        <f t="shared" si="1779"/>
        <v>0</v>
      </c>
      <c r="BA979" s="2">
        <f t="shared" si="1779"/>
        <v>0</v>
      </c>
      <c r="BB979" s="2">
        <f t="shared" si="1779"/>
        <v>0</v>
      </c>
      <c r="BC979" s="2">
        <f t="shared" si="1779"/>
        <v>0</v>
      </c>
      <c r="BD979" s="2">
        <f t="shared" si="1779"/>
        <v>0</v>
      </c>
      <c r="BE979" s="2">
        <f t="shared" si="1779"/>
        <v>0</v>
      </c>
      <c r="BF979" s="2">
        <f t="shared" si="1779"/>
        <v>0</v>
      </c>
      <c r="BG979" s="2">
        <f t="shared" si="1779"/>
        <v>0</v>
      </c>
    </row>
    <row r="980" spans="1:59" ht="15.75" hidden="1" outlineLevel="1" x14ac:dyDescent="0.25">
      <c r="A980" s="2">
        <f t="shared" si="1767"/>
        <v>94</v>
      </c>
      <c r="B980" s="88">
        <f t="shared" si="1767"/>
        <v>0</v>
      </c>
      <c r="C980" s="88">
        <f t="shared" si="1767"/>
        <v>0</v>
      </c>
      <c r="D980" s="2">
        <f t="shared" si="1767"/>
        <v>0</v>
      </c>
      <c r="E980" s="161">
        <f t="shared" si="1767"/>
        <v>0</v>
      </c>
      <c r="H980" s="174">
        <v>0</v>
      </c>
      <c r="I980" s="144">
        <f t="shared" ref="I980:T980" si="1780">I376-I654+I793</f>
        <v>0</v>
      </c>
      <c r="J980" s="144">
        <f t="shared" si="1780"/>
        <v>0</v>
      </c>
      <c r="K980" s="144">
        <f t="shared" si="1780"/>
        <v>0</v>
      </c>
      <c r="L980" s="144">
        <f t="shared" si="1780"/>
        <v>0</v>
      </c>
      <c r="M980" s="144">
        <f t="shared" si="1780"/>
        <v>0</v>
      </c>
      <c r="N980" s="144">
        <f t="shared" si="1780"/>
        <v>0</v>
      </c>
      <c r="O980" s="144">
        <f t="shared" si="1780"/>
        <v>0</v>
      </c>
      <c r="P980" s="144">
        <f t="shared" si="1780"/>
        <v>0</v>
      </c>
      <c r="Q980" s="144">
        <f t="shared" si="1780"/>
        <v>0</v>
      </c>
      <c r="R980" s="144">
        <f t="shared" si="1780"/>
        <v>0</v>
      </c>
      <c r="S980" s="144">
        <f t="shared" si="1780"/>
        <v>0</v>
      </c>
      <c r="T980" s="144">
        <f t="shared" si="1780"/>
        <v>0</v>
      </c>
      <c r="V980" s="144">
        <f t="shared" ref="V980:AG980" si="1781">V376-V654-(V$875*0)+V793</f>
        <v>0</v>
      </c>
      <c r="W980" s="144">
        <f t="shared" si="1781"/>
        <v>0</v>
      </c>
      <c r="X980" s="144">
        <f t="shared" si="1781"/>
        <v>0</v>
      </c>
      <c r="Y980" s="144">
        <f t="shared" si="1781"/>
        <v>0</v>
      </c>
      <c r="Z980" s="144">
        <f t="shared" si="1781"/>
        <v>0</v>
      </c>
      <c r="AA980" s="144">
        <f t="shared" si="1781"/>
        <v>0</v>
      </c>
      <c r="AB980" s="144">
        <f t="shared" si="1781"/>
        <v>0</v>
      </c>
      <c r="AC980" s="144">
        <f t="shared" si="1781"/>
        <v>0</v>
      </c>
      <c r="AD980" s="144">
        <f t="shared" si="1781"/>
        <v>0</v>
      </c>
      <c r="AE980" s="144">
        <f t="shared" si="1781"/>
        <v>0</v>
      </c>
      <c r="AF980" s="144">
        <f t="shared" si="1781"/>
        <v>0</v>
      </c>
      <c r="AG980" s="144">
        <f t="shared" si="1781"/>
        <v>0</v>
      </c>
      <c r="AI980" s="144">
        <f t="shared" ref="AI980:AT980" si="1782">AI376-AI654-(AI$875*0)+AI793</f>
        <v>0</v>
      </c>
      <c r="AJ980" s="144">
        <f t="shared" si="1782"/>
        <v>0</v>
      </c>
      <c r="AK980" s="144">
        <f t="shared" si="1782"/>
        <v>0</v>
      </c>
      <c r="AL980" s="144">
        <f t="shared" si="1782"/>
        <v>0</v>
      </c>
      <c r="AM980" s="144">
        <f t="shared" si="1782"/>
        <v>0</v>
      </c>
      <c r="AN980" s="144">
        <f t="shared" si="1782"/>
        <v>0</v>
      </c>
      <c r="AO980" s="144">
        <f t="shared" si="1782"/>
        <v>0</v>
      </c>
      <c r="AP980" s="144">
        <f t="shared" si="1782"/>
        <v>0</v>
      </c>
      <c r="AQ980" s="144">
        <f t="shared" si="1782"/>
        <v>0</v>
      </c>
      <c r="AR980" s="144">
        <f t="shared" si="1782"/>
        <v>0</v>
      </c>
      <c r="AS980" s="144">
        <f t="shared" si="1782"/>
        <v>0</v>
      </c>
      <c r="AT980" s="144">
        <f t="shared" si="1782"/>
        <v>0</v>
      </c>
      <c r="AU980" s="155"/>
      <c r="AV980" s="2">
        <f t="shared" ref="AV980:BG980" si="1783">AV376-AV654-(AV$875*0)+AV793</f>
        <v>0</v>
      </c>
      <c r="AW980" s="2">
        <f t="shared" si="1783"/>
        <v>0</v>
      </c>
      <c r="AX980" s="2">
        <f t="shared" si="1783"/>
        <v>0</v>
      </c>
      <c r="AY980" s="2">
        <f t="shared" si="1783"/>
        <v>0</v>
      </c>
      <c r="AZ980" s="2">
        <f t="shared" si="1783"/>
        <v>0</v>
      </c>
      <c r="BA980" s="2">
        <f t="shared" si="1783"/>
        <v>0</v>
      </c>
      <c r="BB980" s="2">
        <f t="shared" si="1783"/>
        <v>0</v>
      </c>
      <c r="BC980" s="2">
        <f t="shared" si="1783"/>
        <v>0</v>
      </c>
      <c r="BD980" s="2">
        <f t="shared" si="1783"/>
        <v>0</v>
      </c>
      <c r="BE980" s="2">
        <f t="shared" si="1783"/>
        <v>0</v>
      </c>
      <c r="BF980" s="2">
        <f t="shared" si="1783"/>
        <v>0</v>
      </c>
      <c r="BG980" s="2">
        <f t="shared" si="1783"/>
        <v>0</v>
      </c>
    </row>
    <row r="981" spans="1:59" ht="15.75" hidden="1" outlineLevel="1" x14ac:dyDescent="0.25">
      <c r="A981" s="2">
        <f t="shared" si="1767"/>
        <v>95</v>
      </c>
      <c r="B981" s="88">
        <f t="shared" si="1767"/>
        <v>0</v>
      </c>
      <c r="C981" s="88">
        <f t="shared" si="1767"/>
        <v>0</v>
      </c>
      <c r="D981" s="2">
        <f t="shared" si="1767"/>
        <v>0</v>
      </c>
      <c r="E981" s="161">
        <f t="shared" si="1767"/>
        <v>0</v>
      </c>
      <c r="H981" s="174">
        <v>0</v>
      </c>
      <c r="I981" s="144">
        <f t="shared" ref="I981:T981" si="1784">I377-I655+I794</f>
        <v>0</v>
      </c>
      <c r="J981" s="144">
        <f t="shared" si="1784"/>
        <v>0</v>
      </c>
      <c r="K981" s="144">
        <f t="shared" si="1784"/>
        <v>0</v>
      </c>
      <c r="L981" s="144">
        <f t="shared" si="1784"/>
        <v>0</v>
      </c>
      <c r="M981" s="144">
        <f t="shared" si="1784"/>
        <v>0</v>
      </c>
      <c r="N981" s="144">
        <f t="shared" si="1784"/>
        <v>0</v>
      </c>
      <c r="O981" s="144">
        <f t="shared" si="1784"/>
        <v>0</v>
      </c>
      <c r="P981" s="144">
        <f t="shared" si="1784"/>
        <v>0</v>
      </c>
      <c r="Q981" s="144">
        <f t="shared" si="1784"/>
        <v>0</v>
      </c>
      <c r="R981" s="144">
        <f t="shared" si="1784"/>
        <v>0</v>
      </c>
      <c r="S981" s="144">
        <f t="shared" si="1784"/>
        <v>0</v>
      </c>
      <c r="T981" s="144">
        <f t="shared" si="1784"/>
        <v>0</v>
      </c>
      <c r="V981" s="144">
        <f t="shared" ref="V981:AG981" si="1785">V377-V655-(V$875*0)+V794</f>
        <v>0</v>
      </c>
      <c r="W981" s="144">
        <f t="shared" si="1785"/>
        <v>0</v>
      </c>
      <c r="X981" s="144">
        <f t="shared" si="1785"/>
        <v>0</v>
      </c>
      <c r="Y981" s="144">
        <f t="shared" si="1785"/>
        <v>0</v>
      </c>
      <c r="Z981" s="144">
        <f t="shared" si="1785"/>
        <v>0</v>
      </c>
      <c r="AA981" s="144">
        <f t="shared" si="1785"/>
        <v>0</v>
      </c>
      <c r="AB981" s="144">
        <f t="shared" si="1785"/>
        <v>0</v>
      </c>
      <c r="AC981" s="144">
        <f t="shared" si="1785"/>
        <v>0</v>
      </c>
      <c r="AD981" s="144">
        <f t="shared" si="1785"/>
        <v>0</v>
      </c>
      <c r="AE981" s="144">
        <f t="shared" si="1785"/>
        <v>0</v>
      </c>
      <c r="AF981" s="144">
        <f t="shared" si="1785"/>
        <v>0</v>
      </c>
      <c r="AG981" s="144">
        <f t="shared" si="1785"/>
        <v>0</v>
      </c>
      <c r="AI981" s="144">
        <f t="shared" ref="AI981:AT981" si="1786">AI377-AI655-(AI$875*0)+AI794</f>
        <v>0</v>
      </c>
      <c r="AJ981" s="144">
        <f t="shared" si="1786"/>
        <v>0</v>
      </c>
      <c r="AK981" s="144">
        <f t="shared" si="1786"/>
        <v>0</v>
      </c>
      <c r="AL981" s="144">
        <f t="shared" si="1786"/>
        <v>0</v>
      </c>
      <c r="AM981" s="144">
        <f t="shared" si="1786"/>
        <v>0</v>
      </c>
      <c r="AN981" s="144">
        <f t="shared" si="1786"/>
        <v>0</v>
      </c>
      <c r="AO981" s="144">
        <f t="shared" si="1786"/>
        <v>0</v>
      </c>
      <c r="AP981" s="144">
        <f t="shared" si="1786"/>
        <v>0</v>
      </c>
      <c r="AQ981" s="144">
        <f t="shared" si="1786"/>
        <v>0</v>
      </c>
      <c r="AR981" s="144">
        <f t="shared" si="1786"/>
        <v>0</v>
      </c>
      <c r="AS981" s="144">
        <f t="shared" si="1786"/>
        <v>0</v>
      </c>
      <c r="AT981" s="144">
        <f t="shared" si="1786"/>
        <v>0</v>
      </c>
      <c r="AU981" s="155"/>
      <c r="AV981" s="2">
        <f t="shared" ref="AV981:BG981" si="1787">AV377-AV655-(AV$875*0)+AV794</f>
        <v>0</v>
      </c>
      <c r="AW981" s="2">
        <f t="shared" si="1787"/>
        <v>0</v>
      </c>
      <c r="AX981" s="2">
        <f t="shared" si="1787"/>
        <v>0</v>
      </c>
      <c r="AY981" s="2">
        <f t="shared" si="1787"/>
        <v>0</v>
      </c>
      <c r="AZ981" s="2">
        <f t="shared" si="1787"/>
        <v>0</v>
      </c>
      <c r="BA981" s="2">
        <f t="shared" si="1787"/>
        <v>0</v>
      </c>
      <c r="BB981" s="2">
        <f t="shared" si="1787"/>
        <v>0</v>
      </c>
      <c r="BC981" s="2">
        <f t="shared" si="1787"/>
        <v>0</v>
      </c>
      <c r="BD981" s="2">
        <f t="shared" si="1787"/>
        <v>0</v>
      </c>
      <c r="BE981" s="2">
        <f t="shared" si="1787"/>
        <v>0</v>
      </c>
      <c r="BF981" s="2">
        <f t="shared" si="1787"/>
        <v>0</v>
      </c>
      <c r="BG981" s="2">
        <f t="shared" si="1787"/>
        <v>0</v>
      </c>
    </row>
    <row r="982" spans="1:59" ht="15.75" hidden="1" outlineLevel="1" x14ac:dyDescent="0.25">
      <c r="A982" s="2">
        <f t="shared" si="1767"/>
        <v>96</v>
      </c>
      <c r="B982" s="88">
        <f t="shared" si="1767"/>
        <v>0</v>
      </c>
      <c r="C982" s="88">
        <f t="shared" si="1767"/>
        <v>0</v>
      </c>
      <c r="D982" s="2">
        <f t="shared" si="1767"/>
        <v>0</v>
      </c>
      <c r="E982" s="161">
        <f t="shared" si="1767"/>
        <v>0</v>
      </c>
      <c r="H982" s="174">
        <v>0</v>
      </c>
      <c r="I982" s="144">
        <f t="shared" ref="I982:T982" si="1788">I378-I656+I795</f>
        <v>0</v>
      </c>
      <c r="J982" s="144">
        <f t="shared" si="1788"/>
        <v>0</v>
      </c>
      <c r="K982" s="144">
        <f t="shared" si="1788"/>
        <v>0</v>
      </c>
      <c r="L982" s="144">
        <f t="shared" si="1788"/>
        <v>0</v>
      </c>
      <c r="M982" s="144">
        <f t="shared" si="1788"/>
        <v>0</v>
      </c>
      <c r="N982" s="144">
        <f t="shared" si="1788"/>
        <v>0</v>
      </c>
      <c r="O982" s="144">
        <f t="shared" si="1788"/>
        <v>0</v>
      </c>
      <c r="P982" s="144">
        <f t="shared" si="1788"/>
        <v>0</v>
      </c>
      <c r="Q982" s="144">
        <f t="shared" si="1788"/>
        <v>0</v>
      </c>
      <c r="R982" s="144">
        <f t="shared" si="1788"/>
        <v>0</v>
      </c>
      <c r="S982" s="144">
        <f t="shared" si="1788"/>
        <v>0</v>
      </c>
      <c r="T982" s="144">
        <f t="shared" si="1788"/>
        <v>0</v>
      </c>
      <c r="V982" s="144">
        <f t="shared" ref="V982:AG982" si="1789">V378-V656-(V$875*0)+V795</f>
        <v>0</v>
      </c>
      <c r="W982" s="144">
        <f t="shared" si="1789"/>
        <v>0</v>
      </c>
      <c r="X982" s="144">
        <f t="shared" si="1789"/>
        <v>0</v>
      </c>
      <c r="Y982" s="144">
        <f t="shared" si="1789"/>
        <v>0</v>
      </c>
      <c r="Z982" s="144">
        <f t="shared" si="1789"/>
        <v>0</v>
      </c>
      <c r="AA982" s="144">
        <f t="shared" si="1789"/>
        <v>0</v>
      </c>
      <c r="AB982" s="144">
        <f t="shared" si="1789"/>
        <v>0</v>
      </c>
      <c r="AC982" s="144">
        <f t="shared" si="1789"/>
        <v>0</v>
      </c>
      <c r="AD982" s="144">
        <f t="shared" si="1789"/>
        <v>0</v>
      </c>
      <c r="AE982" s="144">
        <f t="shared" si="1789"/>
        <v>0</v>
      </c>
      <c r="AF982" s="144">
        <f t="shared" si="1789"/>
        <v>0</v>
      </c>
      <c r="AG982" s="144">
        <f t="shared" si="1789"/>
        <v>0</v>
      </c>
      <c r="AI982" s="144">
        <f t="shared" ref="AI982:AT982" si="1790">AI378-AI656-(AI$875*0)+AI795</f>
        <v>0</v>
      </c>
      <c r="AJ982" s="144">
        <f t="shared" si="1790"/>
        <v>0</v>
      </c>
      <c r="AK982" s="144">
        <f t="shared" si="1790"/>
        <v>0</v>
      </c>
      <c r="AL982" s="144">
        <f t="shared" si="1790"/>
        <v>0</v>
      </c>
      <c r="AM982" s="144">
        <f t="shared" si="1790"/>
        <v>0</v>
      </c>
      <c r="AN982" s="144">
        <f t="shared" si="1790"/>
        <v>0</v>
      </c>
      <c r="AO982" s="144">
        <f t="shared" si="1790"/>
        <v>0</v>
      </c>
      <c r="AP982" s="144">
        <f t="shared" si="1790"/>
        <v>0</v>
      </c>
      <c r="AQ982" s="144">
        <f t="shared" si="1790"/>
        <v>0</v>
      </c>
      <c r="AR982" s="144">
        <f t="shared" si="1790"/>
        <v>0</v>
      </c>
      <c r="AS982" s="144">
        <f t="shared" si="1790"/>
        <v>0</v>
      </c>
      <c r="AT982" s="144">
        <f t="shared" si="1790"/>
        <v>0</v>
      </c>
      <c r="AU982" s="155"/>
      <c r="AV982" s="2">
        <f t="shared" ref="AV982:BG982" si="1791">AV378-AV656-(AV$875*0)+AV795</f>
        <v>0</v>
      </c>
      <c r="AW982" s="2">
        <f t="shared" si="1791"/>
        <v>0</v>
      </c>
      <c r="AX982" s="2">
        <f t="shared" si="1791"/>
        <v>0</v>
      </c>
      <c r="AY982" s="2">
        <f t="shared" si="1791"/>
        <v>0</v>
      </c>
      <c r="AZ982" s="2">
        <f t="shared" si="1791"/>
        <v>0</v>
      </c>
      <c r="BA982" s="2">
        <f t="shared" si="1791"/>
        <v>0</v>
      </c>
      <c r="BB982" s="2">
        <f t="shared" si="1791"/>
        <v>0</v>
      </c>
      <c r="BC982" s="2">
        <f t="shared" si="1791"/>
        <v>0</v>
      </c>
      <c r="BD982" s="2">
        <f t="shared" si="1791"/>
        <v>0</v>
      </c>
      <c r="BE982" s="2">
        <f t="shared" si="1791"/>
        <v>0</v>
      </c>
      <c r="BF982" s="2">
        <f t="shared" si="1791"/>
        <v>0</v>
      </c>
      <c r="BG982" s="2">
        <f t="shared" si="1791"/>
        <v>0</v>
      </c>
    </row>
    <row r="983" spans="1:59" ht="15.75" hidden="1" outlineLevel="1" x14ac:dyDescent="0.25">
      <c r="A983" s="2">
        <f t="shared" si="1767"/>
        <v>97</v>
      </c>
      <c r="B983" s="88">
        <f t="shared" si="1767"/>
        <v>0</v>
      </c>
      <c r="C983" s="88">
        <f t="shared" si="1767"/>
        <v>0</v>
      </c>
      <c r="D983" s="2">
        <f t="shared" si="1767"/>
        <v>0</v>
      </c>
      <c r="E983" s="161">
        <f t="shared" si="1767"/>
        <v>0</v>
      </c>
      <c r="H983" s="174">
        <v>0</v>
      </c>
      <c r="I983" s="144">
        <f t="shared" ref="I983:T983" si="1792">I379-I657+I796</f>
        <v>0</v>
      </c>
      <c r="J983" s="144">
        <f t="shared" si="1792"/>
        <v>0</v>
      </c>
      <c r="K983" s="144">
        <f t="shared" si="1792"/>
        <v>0</v>
      </c>
      <c r="L983" s="144">
        <f t="shared" si="1792"/>
        <v>0</v>
      </c>
      <c r="M983" s="144">
        <f t="shared" si="1792"/>
        <v>0</v>
      </c>
      <c r="N983" s="144">
        <f t="shared" si="1792"/>
        <v>0</v>
      </c>
      <c r="O983" s="144">
        <f t="shared" si="1792"/>
        <v>0</v>
      </c>
      <c r="P983" s="144">
        <f t="shared" si="1792"/>
        <v>0</v>
      </c>
      <c r="Q983" s="144">
        <f t="shared" si="1792"/>
        <v>0</v>
      </c>
      <c r="R983" s="144">
        <f t="shared" si="1792"/>
        <v>0</v>
      </c>
      <c r="S983" s="144">
        <f t="shared" si="1792"/>
        <v>0</v>
      </c>
      <c r="T983" s="144">
        <f t="shared" si="1792"/>
        <v>0</v>
      </c>
      <c r="V983" s="144">
        <f t="shared" ref="V983:AG983" si="1793">V379-V657-(V$875*0)+V796</f>
        <v>0</v>
      </c>
      <c r="W983" s="144">
        <f t="shared" si="1793"/>
        <v>0</v>
      </c>
      <c r="X983" s="144">
        <f t="shared" si="1793"/>
        <v>0</v>
      </c>
      <c r="Y983" s="144">
        <f t="shared" si="1793"/>
        <v>0</v>
      </c>
      <c r="Z983" s="144">
        <f t="shared" si="1793"/>
        <v>0</v>
      </c>
      <c r="AA983" s="144">
        <f t="shared" si="1793"/>
        <v>0</v>
      </c>
      <c r="AB983" s="144">
        <f t="shared" si="1793"/>
        <v>0</v>
      </c>
      <c r="AC983" s="144">
        <f t="shared" si="1793"/>
        <v>0</v>
      </c>
      <c r="AD983" s="144">
        <f t="shared" si="1793"/>
        <v>0</v>
      </c>
      <c r="AE983" s="144">
        <f t="shared" si="1793"/>
        <v>0</v>
      </c>
      <c r="AF983" s="144">
        <f t="shared" si="1793"/>
        <v>0</v>
      </c>
      <c r="AG983" s="144">
        <f t="shared" si="1793"/>
        <v>0</v>
      </c>
      <c r="AI983" s="144">
        <f t="shared" ref="AI983:AT983" si="1794">AI379-AI657-(AI$875*0)+AI796</f>
        <v>0</v>
      </c>
      <c r="AJ983" s="144">
        <f t="shared" si="1794"/>
        <v>0</v>
      </c>
      <c r="AK983" s="144">
        <f t="shared" si="1794"/>
        <v>0</v>
      </c>
      <c r="AL983" s="144">
        <f t="shared" si="1794"/>
        <v>0</v>
      </c>
      <c r="AM983" s="144">
        <f t="shared" si="1794"/>
        <v>0</v>
      </c>
      <c r="AN983" s="144">
        <f t="shared" si="1794"/>
        <v>0</v>
      </c>
      <c r="AO983" s="144">
        <f t="shared" si="1794"/>
        <v>0</v>
      </c>
      <c r="AP983" s="144">
        <f t="shared" si="1794"/>
        <v>0</v>
      </c>
      <c r="AQ983" s="144">
        <f t="shared" si="1794"/>
        <v>0</v>
      </c>
      <c r="AR983" s="144">
        <f t="shared" si="1794"/>
        <v>0</v>
      </c>
      <c r="AS983" s="144">
        <f t="shared" si="1794"/>
        <v>0</v>
      </c>
      <c r="AT983" s="144">
        <f t="shared" si="1794"/>
        <v>0</v>
      </c>
      <c r="AU983" s="155"/>
      <c r="AV983" s="2">
        <f t="shared" ref="AV983:BG983" si="1795">AV379-AV657-(AV$875*0)+AV796</f>
        <v>0</v>
      </c>
      <c r="AW983" s="2">
        <f t="shared" si="1795"/>
        <v>0</v>
      </c>
      <c r="AX983" s="2">
        <f t="shared" si="1795"/>
        <v>0</v>
      </c>
      <c r="AY983" s="2">
        <f t="shared" si="1795"/>
        <v>0</v>
      </c>
      <c r="AZ983" s="2">
        <f t="shared" si="1795"/>
        <v>0</v>
      </c>
      <c r="BA983" s="2">
        <f t="shared" si="1795"/>
        <v>0</v>
      </c>
      <c r="BB983" s="2">
        <f t="shared" si="1795"/>
        <v>0</v>
      </c>
      <c r="BC983" s="2">
        <f t="shared" si="1795"/>
        <v>0</v>
      </c>
      <c r="BD983" s="2">
        <f t="shared" si="1795"/>
        <v>0</v>
      </c>
      <c r="BE983" s="2">
        <f t="shared" si="1795"/>
        <v>0</v>
      </c>
      <c r="BF983" s="2">
        <f t="shared" si="1795"/>
        <v>0</v>
      </c>
      <c r="BG983" s="2">
        <f t="shared" si="1795"/>
        <v>0</v>
      </c>
    </row>
    <row r="984" spans="1:59" ht="15.75" hidden="1" outlineLevel="1" x14ac:dyDescent="0.25">
      <c r="A984" s="2">
        <f t="shared" si="1767"/>
        <v>98</v>
      </c>
      <c r="B984" s="88">
        <f t="shared" si="1767"/>
        <v>0</v>
      </c>
      <c r="C984" s="88">
        <f t="shared" si="1767"/>
        <v>0</v>
      </c>
      <c r="D984" s="2">
        <f t="shared" si="1767"/>
        <v>0</v>
      </c>
      <c r="E984" s="161">
        <f t="shared" si="1767"/>
        <v>0</v>
      </c>
      <c r="H984" s="174">
        <v>0</v>
      </c>
      <c r="I984" s="144">
        <f t="shared" ref="I984:T984" si="1796">I380-I658+I797</f>
        <v>0</v>
      </c>
      <c r="J984" s="144">
        <f t="shared" si="1796"/>
        <v>0</v>
      </c>
      <c r="K984" s="144">
        <f t="shared" si="1796"/>
        <v>0</v>
      </c>
      <c r="L984" s="144">
        <f t="shared" si="1796"/>
        <v>0</v>
      </c>
      <c r="M984" s="144">
        <f t="shared" si="1796"/>
        <v>0</v>
      </c>
      <c r="N984" s="144">
        <f t="shared" si="1796"/>
        <v>0</v>
      </c>
      <c r="O984" s="144">
        <f t="shared" si="1796"/>
        <v>0</v>
      </c>
      <c r="P984" s="144">
        <f t="shared" si="1796"/>
        <v>0</v>
      </c>
      <c r="Q984" s="144">
        <f t="shared" si="1796"/>
        <v>0</v>
      </c>
      <c r="R984" s="144">
        <f t="shared" si="1796"/>
        <v>0</v>
      </c>
      <c r="S984" s="144">
        <f t="shared" si="1796"/>
        <v>0</v>
      </c>
      <c r="T984" s="144">
        <f t="shared" si="1796"/>
        <v>0</v>
      </c>
      <c r="V984" s="144">
        <f t="shared" ref="V984:AG984" si="1797">V380-V658-(V$875*0)+V797</f>
        <v>0</v>
      </c>
      <c r="W984" s="144">
        <f t="shared" si="1797"/>
        <v>0</v>
      </c>
      <c r="X984" s="144">
        <f t="shared" si="1797"/>
        <v>0</v>
      </c>
      <c r="Y984" s="144">
        <f t="shared" si="1797"/>
        <v>0</v>
      </c>
      <c r="Z984" s="144">
        <f t="shared" si="1797"/>
        <v>0</v>
      </c>
      <c r="AA984" s="144">
        <f t="shared" si="1797"/>
        <v>0</v>
      </c>
      <c r="AB984" s="144">
        <f t="shared" si="1797"/>
        <v>0</v>
      </c>
      <c r="AC984" s="144">
        <f t="shared" si="1797"/>
        <v>0</v>
      </c>
      <c r="AD984" s="144">
        <f t="shared" si="1797"/>
        <v>0</v>
      </c>
      <c r="AE984" s="144">
        <f t="shared" si="1797"/>
        <v>0</v>
      </c>
      <c r="AF984" s="144">
        <f t="shared" si="1797"/>
        <v>0</v>
      </c>
      <c r="AG984" s="144">
        <f t="shared" si="1797"/>
        <v>0</v>
      </c>
      <c r="AI984" s="144">
        <f t="shared" ref="AI984:AT984" si="1798">AI380-AI658-(AI$875*0)+AI797</f>
        <v>0</v>
      </c>
      <c r="AJ984" s="144">
        <f t="shared" si="1798"/>
        <v>0</v>
      </c>
      <c r="AK984" s="144">
        <f t="shared" si="1798"/>
        <v>0</v>
      </c>
      <c r="AL984" s="144">
        <f t="shared" si="1798"/>
        <v>0</v>
      </c>
      <c r="AM984" s="144">
        <f t="shared" si="1798"/>
        <v>0</v>
      </c>
      <c r="AN984" s="144">
        <f t="shared" si="1798"/>
        <v>0</v>
      </c>
      <c r="AO984" s="144">
        <f t="shared" si="1798"/>
        <v>0</v>
      </c>
      <c r="AP984" s="144">
        <f t="shared" si="1798"/>
        <v>0</v>
      </c>
      <c r="AQ984" s="144">
        <f t="shared" si="1798"/>
        <v>0</v>
      </c>
      <c r="AR984" s="144">
        <f t="shared" si="1798"/>
        <v>0</v>
      </c>
      <c r="AS984" s="144">
        <f t="shared" si="1798"/>
        <v>0</v>
      </c>
      <c r="AT984" s="144">
        <f t="shared" si="1798"/>
        <v>0</v>
      </c>
      <c r="AU984" s="155"/>
      <c r="AV984" s="2">
        <f t="shared" ref="AV984:BG984" si="1799">AV380-AV658-(AV$875*0)+AV797</f>
        <v>0</v>
      </c>
      <c r="AW984" s="2">
        <f t="shared" si="1799"/>
        <v>0</v>
      </c>
      <c r="AX984" s="2">
        <f t="shared" si="1799"/>
        <v>0</v>
      </c>
      <c r="AY984" s="2">
        <f t="shared" si="1799"/>
        <v>0</v>
      </c>
      <c r="AZ984" s="2">
        <f t="shared" si="1799"/>
        <v>0</v>
      </c>
      <c r="BA984" s="2">
        <f t="shared" si="1799"/>
        <v>0</v>
      </c>
      <c r="BB984" s="2">
        <f t="shared" si="1799"/>
        <v>0</v>
      </c>
      <c r="BC984" s="2">
        <f t="shared" si="1799"/>
        <v>0</v>
      </c>
      <c r="BD984" s="2">
        <f t="shared" si="1799"/>
        <v>0</v>
      </c>
      <c r="BE984" s="2">
        <f t="shared" si="1799"/>
        <v>0</v>
      </c>
      <c r="BF984" s="2">
        <f t="shared" si="1799"/>
        <v>0</v>
      </c>
      <c r="BG984" s="2">
        <f t="shared" si="1799"/>
        <v>0</v>
      </c>
    </row>
    <row r="985" spans="1:59" ht="15.75" hidden="1" outlineLevel="1" x14ac:dyDescent="0.25">
      <c r="A985" s="2">
        <f t="shared" si="1767"/>
        <v>99</v>
      </c>
      <c r="B985" s="88">
        <f t="shared" si="1767"/>
        <v>0</v>
      </c>
      <c r="C985" s="88">
        <f t="shared" si="1767"/>
        <v>0</v>
      </c>
      <c r="D985" s="2">
        <f t="shared" si="1767"/>
        <v>0</v>
      </c>
      <c r="E985" s="161">
        <f t="shared" si="1767"/>
        <v>0</v>
      </c>
      <c r="H985" s="174">
        <v>0</v>
      </c>
      <c r="I985" s="144">
        <f t="shared" ref="I985:T985" si="1800">I381-I659+I798</f>
        <v>0</v>
      </c>
      <c r="J985" s="144">
        <f t="shared" si="1800"/>
        <v>0</v>
      </c>
      <c r="K985" s="144">
        <f t="shared" si="1800"/>
        <v>0</v>
      </c>
      <c r="L985" s="144">
        <f t="shared" si="1800"/>
        <v>0</v>
      </c>
      <c r="M985" s="144">
        <f t="shared" si="1800"/>
        <v>0</v>
      </c>
      <c r="N985" s="144">
        <f t="shared" si="1800"/>
        <v>0</v>
      </c>
      <c r="O985" s="144">
        <f t="shared" si="1800"/>
        <v>0</v>
      </c>
      <c r="P985" s="144">
        <f t="shared" si="1800"/>
        <v>0</v>
      </c>
      <c r="Q985" s="144">
        <f t="shared" si="1800"/>
        <v>0</v>
      </c>
      <c r="R985" s="144">
        <f t="shared" si="1800"/>
        <v>0</v>
      </c>
      <c r="S985" s="144">
        <f t="shared" si="1800"/>
        <v>0</v>
      </c>
      <c r="T985" s="144">
        <f t="shared" si="1800"/>
        <v>0</v>
      </c>
      <c r="V985" s="144">
        <f t="shared" ref="V985:AG985" si="1801">V381-V659-(V$875*0)+V798</f>
        <v>0</v>
      </c>
      <c r="W985" s="144">
        <f t="shared" si="1801"/>
        <v>0</v>
      </c>
      <c r="X985" s="144">
        <f t="shared" si="1801"/>
        <v>0</v>
      </c>
      <c r="Y985" s="144">
        <f t="shared" si="1801"/>
        <v>0</v>
      </c>
      <c r="Z985" s="144">
        <f t="shared" si="1801"/>
        <v>0</v>
      </c>
      <c r="AA985" s="144">
        <f t="shared" si="1801"/>
        <v>0</v>
      </c>
      <c r="AB985" s="144">
        <f t="shared" si="1801"/>
        <v>0</v>
      </c>
      <c r="AC985" s="144">
        <f t="shared" si="1801"/>
        <v>0</v>
      </c>
      <c r="AD985" s="144">
        <f t="shared" si="1801"/>
        <v>0</v>
      </c>
      <c r="AE985" s="144">
        <f t="shared" si="1801"/>
        <v>0</v>
      </c>
      <c r="AF985" s="144">
        <f t="shared" si="1801"/>
        <v>0</v>
      </c>
      <c r="AG985" s="144">
        <f t="shared" si="1801"/>
        <v>0</v>
      </c>
      <c r="AI985" s="144">
        <f t="shared" ref="AI985:AT985" si="1802">AI381-AI659-(AI$875*0)+AI798</f>
        <v>0</v>
      </c>
      <c r="AJ985" s="144">
        <f t="shared" si="1802"/>
        <v>0</v>
      </c>
      <c r="AK985" s="144">
        <f t="shared" si="1802"/>
        <v>0</v>
      </c>
      <c r="AL985" s="144">
        <f t="shared" si="1802"/>
        <v>0</v>
      </c>
      <c r="AM985" s="144">
        <f t="shared" si="1802"/>
        <v>0</v>
      </c>
      <c r="AN985" s="144">
        <f t="shared" si="1802"/>
        <v>0</v>
      </c>
      <c r="AO985" s="144">
        <f t="shared" si="1802"/>
        <v>0</v>
      </c>
      <c r="AP985" s="144">
        <f t="shared" si="1802"/>
        <v>0</v>
      </c>
      <c r="AQ985" s="144">
        <f t="shared" si="1802"/>
        <v>0</v>
      </c>
      <c r="AR985" s="144">
        <f t="shared" si="1802"/>
        <v>0</v>
      </c>
      <c r="AS985" s="144">
        <f t="shared" si="1802"/>
        <v>0</v>
      </c>
      <c r="AT985" s="144">
        <f t="shared" si="1802"/>
        <v>0</v>
      </c>
      <c r="AU985" s="155"/>
      <c r="AV985" s="2">
        <f t="shared" ref="AV985:BG985" si="1803">AV381-AV659-(AV$875*0)+AV798</f>
        <v>0</v>
      </c>
      <c r="AW985" s="2">
        <f t="shared" si="1803"/>
        <v>0</v>
      </c>
      <c r="AX985" s="2">
        <f t="shared" si="1803"/>
        <v>0</v>
      </c>
      <c r="AY985" s="2">
        <f t="shared" si="1803"/>
        <v>0</v>
      </c>
      <c r="AZ985" s="2">
        <f t="shared" si="1803"/>
        <v>0</v>
      </c>
      <c r="BA985" s="2">
        <f t="shared" si="1803"/>
        <v>0</v>
      </c>
      <c r="BB985" s="2">
        <f t="shared" si="1803"/>
        <v>0</v>
      </c>
      <c r="BC985" s="2">
        <f t="shared" si="1803"/>
        <v>0</v>
      </c>
      <c r="BD985" s="2">
        <f t="shared" si="1803"/>
        <v>0</v>
      </c>
      <c r="BE985" s="2">
        <f t="shared" si="1803"/>
        <v>0</v>
      </c>
      <c r="BF985" s="2">
        <f t="shared" si="1803"/>
        <v>0</v>
      </c>
      <c r="BG985" s="2">
        <f t="shared" si="1803"/>
        <v>0</v>
      </c>
    </row>
    <row r="986" spans="1:59" ht="15.75" hidden="1" outlineLevel="1" x14ac:dyDescent="0.25">
      <c r="A986" s="2">
        <f t="shared" si="1767"/>
        <v>100</v>
      </c>
      <c r="B986" s="88">
        <f t="shared" si="1767"/>
        <v>0</v>
      </c>
      <c r="C986" s="88">
        <f t="shared" si="1767"/>
        <v>0</v>
      </c>
      <c r="D986" s="2">
        <f t="shared" si="1767"/>
        <v>0</v>
      </c>
      <c r="E986" s="161">
        <f t="shared" si="1767"/>
        <v>0</v>
      </c>
      <c r="H986" s="174">
        <v>0</v>
      </c>
      <c r="I986" s="144">
        <f t="shared" ref="I986:T986" si="1804">I382-I660+I799</f>
        <v>0</v>
      </c>
      <c r="J986" s="144">
        <f t="shared" si="1804"/>
        <v>0</v>
      </c>
      <c r="K986" s="144">
        <f t="shared" si="1804"/>
        <v>0</v>
      </c>
      <c r="L986" s="144">
        <f t="shared" si="1804"/>
        <v>0</v>
      </c>
      <c r="M986" s="144">
        <f t="shared" si="1804"/>
        <v>0</v>
      </c>
      <c r="N986" s="144">
        <f t="shared" si="1804"/>
        <v>0</v>
      </c>
      <c r="O986" s="144">
        <f t="shared" si="1804"/>
        <v>0</v>
      </c>
      <c r="P986" s="144">
        <f t="shared" si="1804"/>
        <v>0</v>
      </c>
      <c r="Q986" s="144">
        <f t="shared" si="1804"/>
        <v>0</v>
      </c>
      <c r="R986" s="144">
        <f t="shared" si="1804"/>
        <v>0</v>
      </c>
      <c r="S986" s="144">
        <f t="shared" si="1804"/>
        <v>0</v>
      </c>
      <c r="T986" s="144">
        <f t="shared" si="1804"/>
        <v>0</v>
      </c>
      <c r="V986" s="144">
        <f t="shared" ref="V986:AG986" si="1805">V382-V660-(V$875*0)+V799</f>
        <v>0</v>
      </c>
      <c r="W986" s="144">
        <f t="shared" si="1805"/>
        <v>0</v>
      </c>
      <c r="X986" s="144">
        <f t="shared" si="1805"/>
        <v>0</v>
      </c>
      <c r="Y986" s="144">
        <f t="shared" si="1805"/>
        <v>0</v>
      </c>
      <c r="Z986" s="144">
        <f t="shared" si="1805"/>
        <v>0</v>
      </c>
      <c r="AA986" s="144">
        <f t="shared" si="1805"/>
        <v>0</v>
      </c>
      <c r="AB986" s="144">
        <f t="shared" si="1805"/>
        <v>0</v>
      </c>
      <c r="AC986" s="144">
        <f t="shared" si="1805"/>
        <v>0</v>
      </c>
      <c r="AD986" s="144">
        <f t="shared" si="1805"/>
        <v>0</v>
      </c>
      <c r="AE986" s="144">
        <f t="shared" si="1805"/>
        <v>0</v>
      </c>
      <c r="AF986" s="144">
        <f t="shared" si="1805"/>
        <v>0</v>
      </c>
      <c r="AG986" s="144">
        <f t="shared" si="1805"/>
        <v>0</v>
      </c>
      <c r="AI986" s="144">
        <f t="shared" ref="AI986:AT986" si="1806">AI382-AI660-(AI$875*0)+AI799</f>
        <v>0</v>
      </c>
      <c r="AJ986" s="144">
        <f t="shared" si="1806"/>
        <v>0</v>
      </c>
      <c r="AK986" s="144">
        <f t="shared" si="1806"/>
        <v>0</v>
      </c>
      <c r="AL986" s="144">
        <f t="shared" si="1806"/>
        <v>0</v>
      </c>
      <c r="AM986" s="144">
        <f t="shared" si="1806"/>
        <v>0</v>
      </c>
      <c r="AN986" s="144">
        <f t="shared" si="1806"/>
        <v>0</v>
      </c>
      <c r="AO986" s="144">
        <f t="shared" si="1806"/>
        <v>0</v>
      </c>
      <c r="AP986" s="144">
        <f t="shared" si="1806"/>
        <v>0</v>
      </c>
      <c r="AQ986" s="144">
        <f t="shared" si="1806"/>
        <v>0</v>
      </c>
      <c r="AR986" s="144">
        <f t="shared" si="1806"/>
        <v>0</v>
      </c>
      <c r="AS986" s="144">
        <f t="shared" si="1806"/>
        <v>0</v>
      </c>
      <c r="AT986" s="144">
        <f t="shared" si="1806"/>
        <v>0</v>
      </c>
      <c r="AU986" s="155"/>
      <c r="AV986" s="2">
        <f t="shared" ref="AV986:BG986" si="1807">AV382-AV660-(AV$875*0)+AV799</f>
        <v>0</v>
      </c>
      <c r="AW986" s="2">
        <f t="shared" si="1807"/>
        <v>0</v>
      </c>
      <c r="AX986" s="2">
        <f t="shared" si="1807"/>
        <v>0</v>
      </c>
      <c r="AY986" s="2">
        <f t="shared" si="1807"/>
        <v>0</v>
      </c>
      <c r="AZ986" s="2">
        <f t="shared" si="1807"/>
        <v>0</v>
      </c>
      <c r="BA986" s="2">
        <f t="shared" si="1807"/>
        <v>0</v>
      </c>
      <c r="BB986" s="2">
        <f t="shared" si="1807"/>
        <v>0</v>
      </c>
      <c r="BC986" s="2">
        <f t="shared" si="1807"/>
        <v>0</v>
      </c>
      <c r="BD986" s="2">
        <f t="shared" si="1807"/>
        <v>0</v>
      </c>
      <c r="BE986" s="2">
        <f t="shared" si="1807"/>
        <v>0</v>
      </c>
      <c r="BF986" s="2">
        <f t="shared" si="1807"/>
        <v>0</v>
      </c>
      <c r="BG986" s="2">
        <f t="shared" si="1807"/>
        <v>0</v>
      </c>
    </row>
    <row r="987" spans="1:59" ht="15.75" hidden="1" outlineLevel="1" x14ac:dyDescent="0.25">
      <c r="A987" s="2">
        <f t="shared" ref="A987:E996" si="1808">A105</f>
        <v>101</v>
      </c>
      <c r="B987" s="88">
        <f t="shared" si="1808"/>
        <v>0</v>
      </c>
      <c r="C987" s="88">
        <f t="shared" si="1808"/>
        <v>0</v>
      </c>
      <c r="D987" s="2">
        <f t="shared" si="1808"/>
        <v>0</v>
      </c>
      <c r="E987" s="161">
        <f t="shared" si="1808"/>
        <v>0</v>
      </c>
      <c r="H987" s="174">
        <v>0</v>
      </c>
      <c r="I987" s="144">
        <f t="shared" ref="I987:T987" si="1809">I383-I661+I800</f>
        <v>0</v>
      </c>
      <c r="J987" s="144">
        <f t="shared" si="1809"/>
        <v>0</v>
      </c>
      <c r="K987" s="144">
        <f t="shared" si="1809"/>
        <v>0</v>
      </c>
      <c r="L987" s="144">
        <f t="shared" si="1809"/>
        <v>0</v>
      </c>
      <c r="M987" s="144">
        <f t="shared" si="1809"/>
        <v>0</v>
      </c>
      <c r="N987" s="144">
        <f t="shared" si="1809"/>
        <v>0</v>
      </c>
      <c r="O987" s="144">
        <f t="shared" si="1809"/>
        <v>0</v>
      </c>
      <c r="P987" s="144">
        <f t="shared" si="1809"/>
        <v>0</v>
      </c>
      <c r="Q987" s="144">
        <f t="shared" si="1809"/>
        <v>0</v>
      </c>
      <c r="R987" s="144">
        <f t="shared" si="1809"/>
        <v>0</v>
      </c>
      <c r="S987" s="144">
        <f t="shared" si="1809"/>
        <v>0</v>
      </c>
      <c r="T987" s="144">
        <f t="shared" si="1809"/>
        <v>0</v>
      </c>
      <c r="V987" s="144">
        <f t="shared" ref="V987:AG987" si="1810">V383-V661-(V$875*0)+V800</f>
        <v>0</v>
      </c>
      <c r="W987" s="144">
        <f t="shared" si="1810"/>
        <v>0</v>
      </c>
      <c r="X987" s="144">
        <f t="shared" si="1810"/>
        <v>0</v>
      </c>
      <c r="Y987" s="144">
        <f t="shared" si="1810"/>
        <v>0</v>
      </c>
      <c r="Z987" s="144">
        <f t="shared" si="1810"/>
        <v>0</v>
      </c>
      <c r="AA987" s="144">
        <f t="shared" si="1810"/>
        <v>0</v>
      </c>
      <c r="AB987" s="144">
        <f t="shared" si="1810"/>
        <v>0</v>
      </c>
      <c r="AC987" s="144">
        <f t="shared" si="1810"/>
        <v>0</v>
      </c>
      <c r="AD987" s="144">
        <f t="shared" si="1810"/>
        <v>0</v>
      </c>
      <c r="AE987" s="144">
        <f t="shared" si="1810"/>
        <v>0</v>
      </c>
      <c r="AF987" s="144">
        <f t="shared" si="1810"/>
        <v>0</v>
      </c>
      <c r="AG987" s="144">
        <f t="shared" si="1810"/>
        <v>0</v>
      </c>
      <c r="AI987" s="144">
        <f t="shared" ref="AI987:AT987" si="1811">AI383-AI661-(AI$875*0)+AI800</f>
        <v>0</v>
      </c>
      <c r="AJ987" s="144">
        <f t="shared" si="1811"/>
        <v>0</v>
      </c>
      <c r="AK987" s="144">
        <f t="shared" si="1811"/>
        <v>0</v>
      </c>
      <c r="AL987" s="144">
        <f t="shared" si="1811"/>
        <v>0</v>
      </c>
      <c r="AM987" s="144">
        <f t="shared" si="1811"/>
        <v>0</v>
      </c>
      <c r="AN987" s="144">
        <f t="shared" si="1811"/>
        <v>0</v>
      </c>
      <c r="AO987" s="144">
        <f t="shared" si="1811"/>
        <v>0</v>
      </c>
      <c r="AP987" s="144">
        <f t="shared" si="1811"/>
        <v>0</v>
      </c>
      <c r="AQ987" s="144">
        <f t="shared" si="1811"/>
        <v>0</v>
      </c>
      <c r="AR987" s="144">
        <f t="shared" si="1811"/>
        <v>0</v>
      </c>
      <c r="AS987" s="144">
        <f t="shared" si="1811"/>
        <v>0</v>
      </c>
      <c r="AT987" s="144">
        <f t="shared" si="1811"/>
        <v>0</v>
      </c>
      <c r="AU987" s="155"/>
      <c r="AV987" s="2">
        <f t="shared" ref="AV987:BG987" si="1812">AV383-AV661-(AV$875*0)+AV800</f>
        <v>0</v>
      </c>
      <c r="AW987" s="2">
        <f t="shared" si="1812"/>
        <v>0</v>
      </c>
      <c r="AX987" s="2">
        <f t="shared" si="1812"/>
        <v>0</v>
      </c>
      <c r="AY987" s="2">
        <f t="shared" si="1812"/>
        <v>0</v>
      </c>
      <c r="AZ987" s="2">
        <f t="shared" si="1812"/>
        <v>0</v>
      </c>
      <c r="BA987" s="2">
        <f t="shared" si="1812"/>
        <v>0</v>
      </c>
      <c r="BB987" s="2">
        <f t="shared" si="1812"/>
        <v>0</v>
      </c>
      <c r="BC987" s="2">
        <f t="shared" si="1812"/>
        <v>0</v>
      </c>
      <c r="BD987" s="2">
        <f t="shared" si="1812"/>
        <v>0</v>
      </c>
      <c r="BE987" s="2">
        <f t="shared" si="1812"/>
        <v>0</v>
      </c>
      <c r="BF987" s="2">
        <f t="shared" si="1812"/>
        <v>0</v>
      </c>
      <c r="BG987" s="2">
        <f t="shared" si="1812"/>
        <v>0</v>
      </c>
    </row>
    <row r="988" spans="1:59" ht="15.75" hidden="1" outlineLevel="1" x14ac:dyDescent="0.25">
      <c r="A988" s="2">
        <f t="shared" si="1808"/>
        <v>102</v>
      </c>
      <c r="B988" s="88">
        <f t="shared" si="1808"/>
        <v>0</v>
      </c>
      <c r="C988" s="88">
        <f t="shared" si="1808"/>
        <v>0</v>
      </c>
      <c r="D988" s="2">
        <f t="shared" si="1808"/>
        <v>0</v>
      </c>
      <c r="E988" s="161">
        <f t="shared" si="1808"/>
        <v>0</v>
      </c>
      <c r="H988" s="174">
        <v>0</v>
      </c>
      <c r="I988" s="144">
        <f t="shared" ref="I988:T988" si="1813">I384-I662+I801</f>
        <v>0</v>
      </c>
      <c r="J988" s="144">
        <f t="shared" si="1813"/>
        <v>0</v>
      </c>
      <c r="K988" s="144">
        <f t="shared" si="1813"/>
        <v>0</v>
      </c>
      <c r="L988" s="144">
        <f t="shared" si="1813"/>
        <v>0</v>
      </c>
      <c r="M988" s="144">
        <f t="shared" si="1813"/>
        <v>0</v>
      </c>
      <c r="N988" s="144">
        <f t="shared" si="1813"/>
        <v>0</v>
      </c>
      <c r="O988" s="144">
        <f t="shared" si="1813"/>
        <v>0</v>
      </c>
      <c r="P988" s="144">
        <f t="shared" si="1813"/>
        <v>0</v>
      </c>
      <c r="Q988" s="144">
        <f t="shared" si="1813"/>
        <v>0</v>
      </c>
      <c r="R988" s="144">
        <f t="shared" si="1813"/>
        <v>0</v>
      </c>
      <c r="S988" s="144">
        <f t="shared" si="1813"/>
        <v>0</v>
      </c>
      <c r="T988" s="144">
        <f t="shared" si="1813"/>
        <v>0</v>
      </c>
      <c r="V988" s="144">
        <f t="shared" ref="V988:AG988" si="1814">V384-V662-(V$875*0)+V801</f>
        <v>0</v>
      </c>
      <c r="W988" s="144">
        <f t="shared" si="1814"/>
        <v>0</v>
      </c>
      <c r="X988" s="144">
        <f t="shared" si="1814"/>
        <v>0</v>
      </c>
      <c r="Y988" s="144">
        <f t="shared" si="1814"/>
        <v>0</v>
      </c>
      <c r="Z988" s="144">
        <f t="shared" si="1814"/>
        <v>0</v>
      </c>
      <c r="AA988" s="144">
        <f t="shared" si="1814"/>
        <v>0</v>
      </c>
      <c r="AB988" s="144">
        <f t="shared" si="1814"/>
        <v>0</v>
      </c>
      <c r="AC988" s="144">
        <f t="shared" si="1814"/>
        <v>0</v>
      </c>
      <c r="AD988" s="144">
        <f t="shared" si="1814"/>
        <v>0</v>
      </c>
      <c r="AE988" s="144">
        <f t="shared" si="1814"/>
        <v>0</v>
      </c>
      <c r="AF988" s="144">
        <f t="shared" si="1814"/>
        <v>0</v>
      </c>
      <c r="AG988" s="144">
        <f t="shared" si="1814"/>
        <v>0</v>
      </c>
      <c r="AI988" s="144">
        <f t="shared" ref="AI988:AT988" si="1815">AI384-AI662-(AI$875*0)+AI801</f>
        <v>0</v>
      </c>
      <c r="AJ988" s="144">
        <f t="shared" si="1815"/>
        <v>0</v>
      </c>
      <c r="AK988" s="144">
        <f t="shared" si="1815"/>
        <v>0</v>
      </c>
      <c r="AL988" s="144">
        <f t="shared" si="1815"/>
        <v>0</v>
      </c>
      <c r="AM988" s="144">
        <f t="shared" si="1815"/>
        <v>0</v>
      </c>
      <c r="AN988" s="144">
        <f t="shared" si="1815"/>
        <v>0</v>
      </c>
      <c r="AO988" s="144">
        <f t="shared" si="1815"/>
        <v>0</v>
      </c>
      <c r="AP988" s="144">
        <f t="shared" si="1815"/>
        <v>0</v>
      </c>
      <c r="AQ988" s="144">
        <f t="shared" si="1815"/>
        <v>0</v>
      </c>
      <c r="AR988" s="144">
        <f t="shared" si="1815"/>
        <v>0</v>
      </c>
      <c r="AS988" s="144">
        <f t="shared" si="1815"/>
        <v>0</v>
      </c>
      <c r="AT988" s="144">
        <f t="shared" si="1815"/>
        <v>0</v>
      </c>
      <c r="AU988" s="155"/>
      <c r="AV988" s="2">
        <f t="shared" ref="AV988:BG988" si="1816">AV384-AV662-(AV$875*0)+AV801</f>
        <v>0</v>
      </c>
      <c r="AW988" s="2">
        <f t="shared" si="1816"/>
        <v>0</v>
      </c>
      <c r="AX988" s="2">
        <f t="shared" si="1816"/>
        <v>0</v>
      </c>
      <c r="AY988" s="2">
        <f t="shared" si="1816"/>
        <v>0</v>
      </c>
      <c r="AZ988" s="2">
        <f t="shared" si="1816"/>
        <v>0</v>
      </c>
      <c r="BA988" s="2">
        <f t="shared" si="1816"/>
        <v>0</v>
      </c>
      <c r="BB988" s="2">
        <f t="shared" si="1816"/>
        <v>0</v>
      </c>
      <c r="BC988" s="2">
        <f t="shared" si="1816"/>
        <v>0</v>
      </c>
      <c r="BD988" s="2">
        <f t="shared" si="1816"/>
        <v>0</v>
      </c>
      <c r="BE988" s="2">
        <f t="shared" si="1816"/>
        <v>0</v>
      </c>
      <c r="BF988" s="2">
        <f t="shared" si="1816"/>
        <v>0</v>
      </c>
      <c r="BG988" s="2">
        <f t="shared" si="1816"/>
        <v>0</v>
      </c>
    </row>
    <row r="989" spans="1:59" ht="15.75" hidden="1" outlineLevel="1" x14ac:dyDescent="0.25">
      <c r="A989" s="2">
        <f t="shared" si="1808"/>
        <v>103</v>
      </c>
      <c r="B989" s="88">
        <f t="shared" si="1808"/>
        <v>0</v>
      </c>
      <c r="C989" s="88">
        <f t="shared" si="1808"/>
        <v>0</v>
      </c>
      <c r="D989" s="2">
        <f t="shared" si="1808"/>
        <v>0</v>
      </c>
      <c r="E989" s="161">
        <f t="shared" si="1808"/>
        <v>0</v>
      </c>
      <c r="H989" s="174">
        <v>0</v>
      </c>
      <c r="I989" s="144">
        <f t="shared" ref="I989:T989" si="1817">I385-I663+I802</f>
        <v>0</v>
      </c>
      <c r="J989" s="144">
        <f t="shared" si="1817"/>
        <v>0</v>
      </c>
      <c r="K989" s="144">
        <f t="shared" si="1817"/>
        <v>0</v>
      </c>
      <c r="L989" s="144">
        <f t="shared" si="1817"/>
        <v>0</v>
      </c>
      <c r="M989" s="144">
        <f t="shared" si="1817"/>
        <v>0</v>
      </c>
      <c r="N989" s="144">
        <f t="shared" si="1817"/>
        <v>0</v>
      </c>
      <c r="O989" s="144">
        <f t="shared" si="1817"/>
        <v>0</v>
      </c>
      <c r="P989" s="144">
        <f t="shared" si="1817"/>
        <v>0</v>
      </c>
      <c r="Q989" s="144">
        <f t="shared" si="1817"/>
        <v>0</v>
      </c>
      <c r="R989" s="144">
        <f t="shared" si="1817"/>
        <v>0</v>
      </c>
      <c r="S989" s="144">
        <f t="shared" si="1817"/>
        <v>0</v>
      </c>
      <c r="T989" s="144">
        <f t="shared" si="1817"/>
        <v>0</v>
      </c>
      <c r="V989" s="144">
        <f t="shared" ref="V989:AG989" si="1818">V385-V663-(V$875*0)+V802</f>
        <v>0</v>
      </c>
      <c r="W989" s="144">
        <f t="shared" si="1818"/>
        <v>0</v>
      </c>
      <c r="X989" s="144">
        <f t="shared" si="1818"/>
        <v>0</v>
      </c>
      <c r="Y989" s="144">
        <f t="shared" si="1818"/>
        <v>0</v>
      </c>
      <c r="Z989" s="144">
        <f t="shared" si="1818"/>
        <v>0</v>
      </c>
      <c r="AA989" s="144">
        <f t="shared" si="1818"/>
        <v>0</v>
      </c>
      <c r="AB989" s="144">
        <f t="shared" si="1818"/>
        <v>0</v>
      </c>
      <c r="AC989" s="144">
        <f t="shared" si="1818"/>
        <v>0</v>
      </c>
      <c r="AD989" s="144">
        <f t="shared" si="1818"/>
        <v>0</v>
      </c>
      <c r="AE989" s="144">
        <f t="shared" si="1818"/>
        <v>0</v>
      </c>
      <c r="AF989" s="144">
        <f t="shared" si="1818"/>
        <v>0</v>
      </c>
      <c r="AG989" s="144">
        <f t="shared" si="1818"/>
        <v>0</v>
      </c>
      <c r="AI989" s="144">
        <f t="shared" ref="AI989:AT989" si="1819">AI385-AI663-(AI$875*0)+AI802</f>
        <v>0</v>
      </c>
      <c r="AJ989" s="144">
        <f t="shared" si="1819"/>
        <v>0</v>
      </c>
      <c r="AK989" s="144">
        <f t="shared" si="1819"/>
        <v>0</v>
      </c>
      <c r="AL989" s="144">
        <f t="shared" si="1819"/>
        <v>0</v>
      </c>
      <c r="AM989" s="144">
        <f t="shared" si="1819"/>
        <v>0</v>
      </c>
      <c r="AN989" s="144">
        <f t="shared" si="1819"/>
        <v>0</v>
      </c>
      <c r="AO989" s="144">
        <f t="shared" si="1819"/>
        <v>0</v>
      </c>
      <c r="AP989" s="144">
        <f t="shared" si="1819"/>
        <v>0</v>
      </c>
      <c r="AQ989" s="144">
        <f t="shared" si="1819"/>
        <v>0</v>
      </c>
      <c r="AR989" s="144">
        <f t="shared" si="1819"/>
        <v>0</v>
      </c>
      <c r="AS989" s="144">
        <f t="shared" si="1819"/>
        <v>0</v>
      </c>
      <c r="AT989" s="144">
        <f t="shared" si="1819"/>
        <v>0</v>
      </c>
      <c r="AU989" s="155"/>
      <c r="AV989" s="2">
        <f t="shared" ref="AV989:BG989" si="1820">AV385-AV663-(AV$875*0)+AV802</f>
        <v>0</v>
      </c>
      <c r="AW989" s="2">
        <f t="shared" si="1820"/>
        <v>0</v>
      </c>
      <c r="AX989" s="2">
        <f t="shared" si="1820"/>
        <v>0</v>
      </c>
      <c r="AY989" s="2">
        <f t="shared" si="1820"/>
        <v>0</v>
      </c>
      <c r="AZ989" s="2">
        <f t="shared" si="1820"/>
        <v>0</v>
      </c>
      <c r="BA989" s="2">
        <f t="shared" si="1820"/>
        <v>0</v>
      </c>
      <c r="BB989" s="2">
        <f t="shared" si="1820"/>
        <v>0</v>
      </c>
      <c r="BC989" s="2">
        <f t="shared" si="1820"/>
        <v>0</v>
      </c>
      <c r="BD989" s="2">
        <f t="shared" si="1820"/>
        <v>0</v>
      </c>
      <c r="BE989" s="2">
        <f t="shared" si="1820"/>
        <v>0</v>
      </c>
      <c r="BF989" s="2">
        <f t="shared" si="1820"/>
        <v>0</v>
      </c>
      <c r="BG989" s="2">
        <f t="shared" si="1820"/>
        <v>0</v>
      </c>
    </row>
    <row r="990" spans="1:59" ht="15.75" hidden="1" outlineLevel="1" x14ac:dyDescent="0.25">
      <c r="A990" s="2">
        <f t="shared" si="1808"/>
        <v>104</v>
      </c>
      <c r="B990" s="88">
        <f t="shared" si="1808"/>
        <v>0</v>
      </c>
      <c r="C990" s="88">
        <f t="shared" si="1808"/>
        <v>0</v>
      </c>
      <c r="D990" s="2">
        <f t="shared" si="1808"/>
        <v>0</v>
      </c>
      <c r="E990" s="161">
        <f t="shared" si="1808"/>
        <v>0</v>
      </c>
      <c r="H990" s="174">
        <v>0</v>
      </c>
      <c r="I990" s="144">
        <f t="shared" ref="I990:T990" si="1821">I386-I664+I803</f>
        <v>0</v>
      </c>
      <c r="J990" s="144">
        <f t="shared" si="1821"/>
        <v>0</v>
      </c>
      <c r="K990" s="144">
        <f t="shared" si="1821"/>
        <v>0</v>
      </c>
      <c r="L990" s="144">
        <f t="shared" si="1821"/>
        <v>0</v>
      </c>
      <c r="M990" s="144">
        <f t="shared" si="1821"/>
        <v>0</v>
      </c>
      <c r="N990" s="144">
        <f t="shared" si="1821"/>
        <v>0</v>
      </c>
      <c r="O990" s="144">
        <f t="shared" si="1821"/>
        <v>0</v>
      </c>
      <c r="P990" s="144">
        <f t="shared" si="1821"/>
        <v>0</v>
      </c>
      <c r="Q990" s="144">
        <f t="shared" si="1821"/>
        <v>0</v>
      </c>
      <c r="R990" s="144">
        <f t="shared" si="1821"/>
        <v>0</v>
      </c>
      <c r="S990" s="144">
        <f t="shared" si="1821"/>
        <v>0</v>
      </c>
      <c r="T990" s="144">
        <f t="shared" si="1821"/>
        <v>0</v>
      </c>
      <c r="V990" s="144">
        <f t="shared" ref="V990:AG990" si="1822">V386-V664-(V$875*0)+V803</f>
        <v>0</v>
      </c>
      <c r="W990" s="144">
        <f t="shared" si="1822"/>
        <v>0</v>
      </c>
      <c r="X990" s="144">
        <f t="shared" si="1822"/>
        <v>0</v>
      </c>
      <c r="Y990" s="144">
        <f t="shared" si="1822"/>
        <v>0</v>
      </c>
      <c r="Z990" s="144">
        <f t="shared" si="1822"/>
        <v>0</v>
      </c>
      <c r="AA990" s="144">
        <f t="shared" si="1822"/>
        <v>0</v>
      </c>
      <c r="AB990" s="144">
        <f t="shared" si="1822"/>
        <v>0</v>
      </c>
      <c r="AC990" s="144">
        <f t="shared" si="1822"/>
        <v>0</v>
      </c>
      <c r="AD990" s="144">
        <f t="shared" si="1822"/>
        <v>0</v>
      </c>
      <c r="AE990" s="144">
        <f t="shared" si="1822"/>
        <v>0</v>
      </c>
      <c r="AF990" s="144">
        <f t="shared" si="1822"/>
        <v>0</v>
      </c>
      <c r="AG990" s="144">
        <f t="shared" si="1822"/>
        <v>0</v>
      </c>
      <c r="AI990" s="144">
        <f t="shared" ref="AI990:AT990" si="1823">AI386-AI664-(AI$875*0)+AI803</f>
        <v>0</v>
      </c>
      <c r="AJ990" s="144">
        <f t="shared" si="1823"/>
        <v>0</v>
      </c>
      <c r="AK990" s="144">
        <f t="shared" si="1823"/>
        <v>0</v>
      </c>
      <c r="AL990" s="144">
        <f t="shared" si="1823"/>
        <v>0</v>
      </c>
      <c r="AM990" s="144">
        <f t="shared" si="1823"/>
        <v>0</v>
      </c>
      <c r="AN990" s="144">
        <f t="shared" si="1823"/>
        <v>0</v>
      </c>
      <c r="AO990" s="144">
        <f t="shared" si="1823"/>
        <v>0</v>
      </c>
      <c r="AP990" s="144">
        <f t="shared" si="1823"/>
        <v>0</v>
      </c>
      <c r="AQ990" s="144">
        <f t="shared" si="1823"/>
        <v>0</v>
      </c>
      <c r="AR990" s="144">
        <f t="shared" si="1823"/>
        <v>0</v>
      </c>
      <c r="AS990" s="144">
        <f t="shared" si="1823"/>
        <v>0</v>
      </c>
      <c r="AT990" s="144">
        <f t="shared" si="1823"/>
        <v>0</v>
      </c>
      <c r="AU990" s="155"/>
      <c r="AV990" s="2">
        <f t="shared" ref="AV990:BG990" si="1824">AV386-AV664-(AV$875*0)+AV803</f>
        <v>0</v>
      </c>
      <c r="AW990" s="2">
        <f t="shared" si="1824"/>
        <v>0</v>
      </c>
      <c r="AX990" s="2">
        <f t="shared" si="1824"/>
        <v>0</v>
      </c>
      <c r="AY990" s="2">
        <f t="shared" si="1824"/>
        <v>0</v>
      </c>
      <c r="AZ990" s="2">
        <f t="shared" si="1824"/>
        <v>0</v>
      </c>
      <c r="BA990" s="2">
        <f t="shared" si="1824"/>
        <v>0</v>
      </c>
      <c r="BB990" s="2">
        <f t="shared" si="1824"/>
        <v>0</v>
      </c>
      <c r="BC990" s="2">
        <f t="shared" si="1824"/>
        <v>0</v>
      </c>
      <c r="BD990" s="2">
        <f t="shared" si="1824"/>
        <v>0</v>
      </c>
      <c r="BE990" s="2">
        <f t="shared" si="1824"/>
        <v>0</v>
      </c>
      <c r="BF990" s="2">
        <f t="shared" si="1824"/>
        <v>0</v>
      </c>
      <c r="BG990" s="2">
        <f t="shared" si="1824"/>
        <v>0</v>
      </c>
    </row>
    <row r="991" spans="1:59" ht="15.75" hidden="1" outlineLevel="1" x14ac:dyDescent="0.25">
      <c r="A991" s="2">
        <f t="shared" si="1808"/>
        <v>105</v>
      </c>
      <c r="B991" s="88">
        <f t="shared" si="1808"/>
        <v>0</v>
      </c>
      <c r="C991" s="88">
        <f t="shared" si="1808"/>
        <v>0</v>
      </c>
      <c r="D991" s="2">
        <f t="shared" si="1808"/>
        <v>0</v>
      </c>
      <c r="E991" s="161">
        <f t="shared" si="1808"/>
        <v>0</v>
      </c>
      <c r="H991" s="174">
        <v>0</v>
      </c>
      <c r="I991" s="144">
        <f t="shared" ref="I991:T991" si="1825">I387-I665+I804</f>
        <v>0</v>
      </c>
      <c r="J991" s="144">
        <f t="shared" si="1825"/>
        <v>0</v>
      </c>
      <c r="K991" s="144">
        <f t="shared" si="1825"/>
        <v>0</v>
      </c>
      <c r="L991" s="144">
        <f t="shared" si="1825"/>
        <v>0</v>
      </c>
      <c r="M991" s="144">
        <f t="shared" si="1825"/>
        <v>0</v>
      </c>
      <c r="N991" s="144">
        <f t="shared" si="1825"/>
        <v>0</v>
      </c>
      <c r="O991" s="144">
        <f t="shared" si="1825"/>
        <v>0</v>
      </c>
      <c r="P991" s="144">
        <f t="shared" si="1825"/>
        <v>0</v>
      </c>
      <c r="Q991" s="144">
        <f t="shared" si="1825"/>
        <v>0</v>
      </c>
      <c r="R991" s="144">
        <f t="shared" si="1825"/>
        <v>0</v>
      </c>
      <c r="S991" s="144">
        <f t="shared" si="1825"/>
        <v>0</v>
      </c>
      <c r="T991" s="144">
        <f t="shared" si="1825"/>
        <v>0</v>
      </c>
      <c r="V991" s="144">
        <f t="shared" ref="V991:AG991" si="1826">V387-V665-(V$875*0)+V804</f>
        <v>0</v>
      </c>
      <c r="W991" s="144">
        <f t="shared" si="1826"/>
        <v>0</v>
      </c>
      <c r="X991" s="144">
        <f t="shared" si="1826"/>
        <v>0</v>
      </c>
      <c r="Y991" s="144">
        <f t="shared" si="1826"/>
        <v>0</v>
      </c>
      <c r="Z991" s="144">
        <f t="shared" si="1826"/>
        <v>0</v>
      </c>
      <c r="AA991" s="144">
        <f t="shared" si="1826"/>
        <v>0</v>
      </c>
      <c r="AB991" s="144">
        <f t="shared" si="1826"/>
        <v>0</v>
      </c>
      <c r="AC991" s="144">
        <f t="shared" si="1826"/>
        <v>0</v>
      </c>
      <c r="AD991" s="144">
        <f t="shared" si="1826"/>
        <v>0</v>
      </c>
      <c r="AE991" s="144">
        <f t="shared" si="1826"/>
        <v>0</v>
      </c>
      <c r="AF991" s="144">
        <f t="shared" si="1826"/>
        <v>0</v>
      </c>
      <c r="AG991" s="144">
        <f t="shared" si="1826"/>
        <v>0</v>
      </c>
      <c r="AI991" s="144">
        <f t="shared" ref="AI991:AT991" si="1827">AI387-AI665-(AI$875*0)+AI804</f>
        <v>0</v>
      </c>
      <c r="AJ991" s="144">
        <f t="shared" si="1827"/>
        <v>0</v>
      </c>
      <c r="AK991" s="144">
        <f t="shared" si="1827"/>
        <v>0</v>
      </c>
      <c r="AL991" s="144">
        <f t="shared" si="1827"/>
        <v>0</v>
      </c>
      <c r="AM991" s="144">
        <f t="shared" si="1827"/>
        <v>0</v>
      </c>
      <c r="AN991" s="144">
        <f t="shared" si="1827"/>
        <v>0</v>
      </c>
      <c r="AO991" s="144">
        <f t="shared" si="1827"/>
        <v>0</v>
      </c>
      <c r="AP991" s="144">
        <f t="shared" si="1827"/>
        <v>0</v>
      </c>
      <c r="AQ991" s="144">
        <f t="shared" si="1827"/>
        <v>0</v>
      </c>
      <c r="AR991" s="144">
        <f t="shared" si="1827"/>
        <v>0</v>
      </c>
      <c r="AS991" s="144">
        <f t="shared" si="1827"/>
        <v>0</v>
      </c>
      <c r="AT991" s="144">
        <f t="shared" si="1827"/>
        <v>0</v>
      </c>
      <c r="AU991" s="155"/>
      <c r="AV991" s="2">
        <f t="shared" ref="AV991:BG991" si="1828">AV387-AV665-(AV$875*0)+AV804</f>
        <v>0</v>
      </c>
      <c r="AW991" s="2">
        <f t="shared" si="1828"/>
        <v>0</v>
      </c>
      <c r="AX991" s="2">
        <f t="shared" si="1828"/>
        <v>0</v>
      </c>
      <c r="AY991" s="2">
        <f t="shared" si="1828"/>
        <v>0</v>
      </c>
      <c r="AZ991" s="2">
        <f t="shared" si="1828"/>
        <v>0</v>
      </c>
      <c r="BA991" s="2">
        <f t="shared" si="1828"/>
        <v>0</v>
      </c>
      <c r="BB991" s="2">
        <f t="shared" si="1828"/>
        <v>0</v>
      </c>
      <c r="BC991" s="2">
        <f t="shared" si="1828"/>
        <v>0</v>
      </c>
      <c r="BD991" s="2">
        <f t="shared" si="1828"/>
        <v>0</v>
      </c>
      <c r="BE991" s="2">
        <f t="shared" si="1828"/>
        <v>0</v>
      </c>
      <c r="BF991" s="2">
        <f t="shared" si="1828"/>
        <v>0</v>
      </c>
      <c r="BG991" s="2">
        <f t="shared" si="1828"/>
        <v>0</v>
      </c>
    </row>
    <row r="992" spans="1:59" ht="15.75" hidden="1" outlineLevel="1" x14ac:dyDescent="0.25">
      <c r="A992" s="2">
        <f t="shared" si="1808"/>
        <v>106</v>
      </c>
      <c r="B992" s="88">
        <f t="shared" si="1808"/>
        <v>0</v>
      </c>
      <c r="C992" s="88">
        <f t="shared" si="1808"/>
        <v>0</v>
      </c>
      <c r="D992" s="2">
        <f t="shared" si="1808"/>
        <v>0</v>
      </c>
      <c r="E992" s="161">
        <f t="shared" si="1808"/>
        <v>0</v>
      </c>
      <c r="H992" s="174">
        <v>0</v>
      </c>
      <c r="I992" s="144">
        <f t="shared" ref="I992:T992" si="1829">I388-I666+I805</f>
        <v>0</v>
      </c>
      <c r="J992" s="144">
        <f t="shared" si="1829"/>
        <v>0</v>
      </c>
      <c r="K992" s="144">
        <f t="shared" si="1829"/>
        <v>0</v>
      </c>
      <c r="L992" s="144">
        <f t="shared" si="1829"/>
        <v>0</v>
      </c>
      <c r="M992" s="144">
        <f t="shared" si="1829"/>
        <v>0</v>
      </c>
      <c r="N992" s="144">
        <f t="shared" si="1829"/>
        <v>0</v>
      </c>
      <c r="O992" s="144">
        <f t="shared" si="1829"/>
        <v>0</v>
      </c>
      <c r="P992" s="144">
        <f t="shared" si="1829"/>
        <v>0</v>
      </c>
      <c r="Q992" s="144">
        <f t="shared" si="1829"/>
        <v>0</v>
      </c>
      <c r="R992" s="144">
        <f t="shared" si="1829"/>
        <v>0</v>
      </c>
      <c r="S992" s="144">
        <f t="shared" si="1829"/>
        <v>0</v>
      </c>
      <c r="T992" s="144">
        <f t="shared" si="1829"/>
        <v>0</v>
      </c>
      <c r="V992" s="144">
        <f t="shared" ref="V992:AG992" si="1830">V388-V666-(V$875*0)+V805</f>
        <v>0</v>
      </c>
      <c r="W992" s="144">
        <f t="shared" si="1830"/>
        <v>0</v>
      </c>
      <c r="X992" s="144">
        <f t="shared" si="1830"/>
        <v>0</v>
      </c>
      <c r="Y992" s="144">
        <f t="shared" si="1830"/>
        <v>0</v>
      </c>
      <c r="Z992" s="144">
        <f t="shared" si="1830"/>
        <v>0</v>
      </c>
      <c r="AA992" s="144">
        <f t="shared" si="1830"/>
        <v>0</v>
      </c>
      <c r="AB992" s="144">
        <f t="shared" si="1830"/>
        <v>0</v>
      </c>
      <c r="AC992" s="144">
        <f t="shared" si="1830"/>
        <v>0</v>
      </c>
      <c r="AD992" s="144">
        <f t="shared" si="1830"/>
        <v>0</v>
      </c>
      <c r="AE992" s="144">
        <f t="shared" si="1830"/>
        <v>0</v>
      </c>
      <c r="AF992" s="144">
        <f t="shared" si="1830"/>
        <v>0</v>
      </c>
      <c r="AG992" s="144">
        <f t="shared" si="1830"/>
        <v>0</v>
      </c>
      <c r="AI992" s="144">
        <f t="shared" ref="AI992:AT992" si="1831">AI388-AI666-(AI$875*0)+AI805</f>
        <v>0</v>
      </c>
      <c r="AJ992" s="144">
        <f t="shared" si="1831"/>
        <v>0</v>
      </c>
      <c r="AK992" s="144">
        <f t="shared" si="1831"/>
        <v>0</v>
      </c>
      <c r="AL992" s="144">
        <f t="shared" si="1831"/>
        <v>0</v>
      </c>
      <c r="AM992" s="144">
        <f t="shared" si="1831"/>
        <v>0</v>
      </c>
      <c r="AN992" s="144">
        <f t="shared" si="1831"/>
        <v>0</v>
      </c>
      <c r="AO992" s="144">
        <f t="shared" si="1831"/>
        <v>0</v>
      </c>
      <c r="AP992" s="144">
        <f t="shared" si="1831"/>
        <v>0</v>
      </c>
      <c r="AQ992" s="144">
        <f t="shared" si="1831"/>
        <v>0</v>
      </c>
      <c r="AR992" s="144">
        <f t="shared" si="1831"/>
        <v>0</v>
      </c>
      <c r="AS992" s="144">
        <f t="shared" si="1831"/>
        <v>0</v>
      </c>
      <c r="AT992" s="144">
        <f t="shared" si="1831"/>
        <v>0</v>
      </c>
      <c r="AU992" s="155"/>
      <c r="AV992" s="2">
        <f t="shared" ref="AV992:BG992" si="1832">AV388-AV666-(AV$875*0)+AV805</f>
        <v>0</v>
      </c>
      <c r="AW992" s="2">
        <f t="shared" si="1832"/>
        <v>0</v>
      </c>
      <c r="AX992" s="2">
        <f t="shared" si="1832"/>
        <v>0</v>
      </c>
      <c r="AY992" s="2">
        <f t="shared" si="1832"/>
        <v>0</v>
      </c>
      <c r="AZ992" s="2">
        <f t="shared" si="1832"/>
        <v>0</v>
      </c>
      <c r="BA992" s="2">
        <f t="shared" si="1832"/>
        <v>0</v>
      </c>
      <c r="BB992" s="2">
        <f t="shared" si="1832"/>
        <v>0</v>
      </c>
      <c r="BC992" s="2">
        <f t="shared" si="1832"/>
        <v>0</v>
      </c>
      <c r="BD992" s="2">
        <f t="shared" si="1832"/>
        <v>0</v>
      </c>
      <c r="BE992" s="2">
        <f t="shared" si="1832"/>
        <v>0</v>
      </c>
      <c r="BF992" s="2">
        <f t="shared" si="1832"/>
        <v>0</v>
      </c>
      <c r="BG992" s="2">
        <f t="shared" si="1832"/>
        <v>0</v>
      </c>
    </row>
    <row r="993" spans="1:59" ht="15.75" hidden="1" outlineLevel="1" x14ac:dyDescent="0.25">
      <c r="A993" s="2">
        <f t="shared" si="1808"/>
        <v>107</v>
      </c>
      <c r="B993" s="88">
        <f t="shared" si="1808"/>
        <v>0</v>
      </c>
      <c r="C993" s="88">
        <f t="shared" si="1808"/>
        <v>0</v>
      </c>
      <c r="D993" s="2">
        <f t="shared" si="1808"/>
        <v>0</v>
      </c>
      <c r="E993" s="161">
        <f t="shared" si="1808"/>
        <v>0</v>
      </c>
      <c r="H993" s="174">
        <v>0</v>
      </c>
      <c r="I993" s="144">
        <f t="shared" ref="I993:T993" si="1833">I389-I667+I806</f>
        <v>0</v>
      </c>
      <c r="J993" s="144">
        <f t="shared" si="1833"/>
        <v>0</v>
      </c>
      <c r="K993" s="144">
        <f t="shared" si="1833"/>
        <v>0</v>
      </c>
      <c r="L993" s="144">
        <f t="shared" si="1833"/>
        <v>0</v>
      </c>
      <c r="M993" s="144">
        <f t="shared" si="1833"/>
        <v>0</v>
      </c>
      <c r="N993" s="144">
        <f t="shared" si="1833"/>
        <v>0</v>
      </c>
      <c r="O993" s="144">
        <f t="shared" si="1833"/>
        <v>0</v>
      </c>
      <c r="P993" s="144">
        <f t="shared" si="1833"/>
        <v>0</v>
      </c>
      <c r="Q993" s="144">
        <f t="shared" si="1833"/>
        <v>0</v>
      </c>
      <c r="R993" s="144">
        <f t="shared" si="1833"/>
        <v>0</v>
      </c>
      <c r="S993" s="144">
        <f t="shared" si="1833"/>
        <v>0</v>
      </c>
      <c r="T993" s="144">
        <f t="shared" si="1833"/>
        <v>0</v>
      </c>
      <c r="V993" s="144">
        <f t="shared" ref="V993:AG993" si="1834">V389-V667-(V$875*0)+V806</f>
        <v>0</v>
      </c>
      <c r="W993" s="144">
        <f t="shared" si="1834"/>
        <v>0</v>
      </c>
      <c r="X993" s="144">
        <f t="shared" si="1834"/>
        <v>0</v>
      </c>
      <c r="Y993" s="144">
        <f t="shared" si="1834"/>
        <v>0</v>
      </c>
      <c r="Z993" s="144">
        <f t="shared" si="1834"/>
        <v>0</v>
      </c>
      <c r="AA993" s="144">
        <f t="shared" si="1834"/>
        <v>0</v>
      </c>
      <c r="AB993" s="144">
        <f t="shared" si="1834"/>
        <v>0</v>
      </c>
      <c r="AC993" s="144">
        <f t="shared" si="1834"/>
        <v>0</v>
      </c>
      <c r="AD993" s="144">
        <f t="shared" si="1834"/>
        <v>0</v>
      </c>
      <c r="AE993" s="144">
        <f t="shared" si="1834"/>
        <v>0</v>
      </c>
      <c r="AF993" s="144">
        <f t="shared" si="1834"/>
        <v>0</v>
      </c>
      <c r="AG993" s="144">
        <f t="shared" si="1834"/>
        <v>0</v>
      </c>
      <c r="AI993" s="144">
        <f t="shared" ref="AI993:AT993" si="1835">AI389-AI667-(AI$875*0)+AI806</f>
        <v>0</v>
      </c>
      <c r="AJ993" s="144">
        <f t="shared" si="1835"/>
        <v>0</v>
      </c>
      <c r="AK993" s="144">
        <f t="shared" si="1835"/>
        <v>0</v>
      </c>
      <c r="AL993" s="144">
        <f t="shared" si="1835"/>
        <v>0</v>
      </c>
      <c r="AM993" s="144">
        <f t="shared" si="1835"/>
        <v>0</v>
      </c>
      <c r="AN993" s="144">
        <f t="shared" si="1835"/>
        <v>0</v>
      </c>
      <c r="AO993" s="144">
        <f t="shared" si="1835"/>
        <v>0</v>
      </c>
      <c r="AP993" s="144">
        <f t="shared" si="1835"/>
        <v>0</v>
      </c>
      <c r="AQ993" s="144">
        <f t="shared" si="1835"/>
        <v>0</v>
      </c>
      <c r="AR993" s="144">
        <f t="shared" si="1835"/>
        <v>0</v>
      </c>
      <c r="AS993" s="144">
        <f t="shared" si="1835"/>
        <v>0</v>
      </c>
      <c r="AT993" s="144">
        <f t="shared" si="1835"/>
        <v>0</v>
      </c>
      <c r="AU993" s="155"/>
      <c r="AV993" s="2">
        <f t="shared" ref="AV993:BG993" si="1836">AV389-AV667-(AV$875*0)+AV806</f>
        <v>0</v>
      </c>
      <c r="AW993" s="2">
        <f t="shared" si="1836"/>
        <v>0</v>
      </c>
      <c r="AX993" s="2">
        <f t="shared" si="1836"/>
        <v>0</v>
      </c>
      <c r="AY993" s="2">
        <f t="shared" si="1836"/>
        <v>0</v>
      </c>
      <c r="AZ993" s="2">
        <f t="shared" si="1836"/>
        <v>0</v>
      </c>
      <c r="BA993" s="2">
        <f t="shared" si="1836"/>
        <v>0</v>
      </c>
      <c r="BB993" s="2">
        <f t="shared" si="1836"/>
        <v>0</v>
      </c>
      <c r="BC993" s="2">
        <f t="shared" si="1836"/>
        <v>0</v>
      </c>
      <c r="BD993" s="2">
        <f t="shared" si="1836"/>
        <v>0</v>
      </c>
      <c r="BE993" s="2">
        <f t="shared" si="1836"/>
        <v>0</v>
      </c>
      <c r="BF993" s="2">
        <f t="shared" si="1836"/>
        <v>0</v>
      </c>
      <c r="BG993" s="2">
        <f t="shared" si="1836"/>
        <v>0</v>
      </c>
    </row>
    <row r="994" spans="1:59" ht="15.75" hidden="1" outlineLevel="1" x14ac:dyDescent="0.25">
      <c r="A994" s="2">
        <f t="shared" si="1808"/>
        <v>108</v>
      </c>
      <c r="B994" s="88">
        <f t="shared" si="1808"/>
        <v>0</v>
      </c>
      <c r="C994" s="88">
        <f t="shared" si="1808"/>
        <v>0</v>
      </c>
      <c r="D994" s="2">
        <f t="shared" si="1808"/>
        <v>0</v>
      </c>
      <c r="E994" s="161">
        <f t="shared" si="1808"/>
        <v>0</v>
      </c>
      <c r="H994" s="174">
        <v>0</v>
      </c>
      <c r="I994" s="144">
        <f t="shared" ref="I994:T994" si="1837">I390-I668+I807</f>
        <v>0</v>
      </c>
      <c r="J994" s="144">
        <f t="shared" si="1837"/>
        <v>0</v>
      </c>
      <c r="K994" s="144">
        <f t="shared" si="1837"/>
        <v>0</v>
      </c>
      <c r="L994" s="144">
        <f t="shared" si="1837"/>
        <v>0</v>
      </c>
      <c r="M994" s="144">
        <f t="shared" si="1837"/>
        <v>0</v>
      </c>
      <c r="N994" s="144">
        <f t="shared" si="1837"/>
        <v>0</v>
      </c>
      <c r="O994" s="144">
        <f t="shared" si="1837"/>
        <v>0</v>
      </c>
      <c r="P994" s="144">
        <f t="shared" si="1837"/>
        <v>0</v>
      </c>
      <c r="Q994" s="144">
        <f t="shared" si="1837"/>
        <v>0</v>
      </c>
      <c r="R994" s="144">
        <f t="shared" si="1837"/>
        <v>0</v>
      </c>
      <c r="S994" s="144">
        <f t="shared" si="1837"/>
        <v>0</v>
      </c>
      <c r="T994" s="144">
        <f t="shared" si="1837"/>
        <v>0</v>
      </c>
      <c r="V994" s="144">
        <f t="shared" ref="V994:AG994" si="1838">V390-V668-(V$875*0)+V807</f>
        <v>0</v>
      </c>
      <c r="W994" s="144">
        <f t="shared" si="1838"/>
        <v>0</v>
      </c>
      <c r="X994" s="144">
        <f t="shared" si="1838"/>
        <v>0</v>
      </c>
      <c r="Y994" s="144">
        <f t="shared" si="1838"/>
        <v>0</v>
      </c>
      <c r="Z994" s="144">
        <f t="shared" si="1838"/>
        <v>0</v>
      </c>
      <c r="AA994" s="144">
        <f t="shared" si="1838"/>
        <v>0</v>
      </c>
      <c r="AB994" s="144">
        <f t="shared" si="1838"/>
        <v>0</v>
      </c>
      <c r="AC994" s="144">
        <f t="shared" si="1838"/>
        <v>0</v>
      </c>
      <c r="AD994" s="144">
        <f t="shared" si="1838"/>
        <v>0</v>
      </c>
      <c r="AE994" s="144">
        <f t="shared" si="1838"/>
        <v>0</v>
      </c>
      <c r="AF994" s="144">
        <f t="shared" si="1838"/>
        <v>0</v>
      </c>
      <c r="AG994" s="144">
        <f t="shared" si="1838"/>
        <v>0</v>
      </c>
      <c r="AI994" s="144">
        <f t="shared" ref="AI994:AT994" si="1839">AI390-AI668-(AI$875*0)+AI807</f>
        <v>0</v>
      </c>
      <c r="AJ994" s="144">
        <f t="shared" si="1839"/>
        <v>0</v>
      </c>
      <c r="AK994" s="144">
        <f t="shared" si="1839"/>
        <v>0</v>
      </c>
      <c r="AL994" s="144">
        <f t="shared" si="1839"/>
        <v>0</v>
      </c>
      <c r="AM994" s="144">
        <f t="shared" si="1839"/>
        <v>0</v>
      </c>
      <c r="AN994" s="144">
        <f t="shared" si="1839"/>
        <v>0</v>
      </c>
      <c r="AO994" s="144">
        <f t="shared" si="1839"/>
        <v>0</v>
      </c>
      <c r="AP994" s="144">
        <f t="shared" si="1839"/>
        <v>0</v>
      </c>
      <c r="AQ994" s="144">
        <f t="shared" si="1839"/>
        <v>0</v>
      </c>
      <c r="AR994" s="144">
        <f t="shared" si="1839"/>
        <v>0</v>
      </c>
      <c r="AS994" s="144">
        <f t="shared" si="1839"/>
        <v>0</v>
      </c>
      <c r="AT994" s="144">
        <f t="shared" si="1839"/>
        <v>0</v>
      </c>
      <c r="AU994" s="155"/>
      <c r="AV994" s="2">
        <f t="shared" ref="AV994:BG994" si="1840">AV390-AV668-(AV$875*0)+AV807</f>
        <v>0</v>
      </c>
      <c r="AW994" s="2">
        <f t="shared" si="1840"/>
        <v>0</v>
      </c>
      <c r="AX994" s="2">
        <f t="shared" si="1840"/>
        <v>0</v>
      </c>
      <c r="AY994" s="2">
        <f t="shared" si="1840"/>
        <v>0</v>
      </c>
      <c r="AZ994" s="2">
        <f t="shared" si="1840"/>
        <v>0</v>
      </c>
      <c r="BA994" s="2">
        <f t="shared" si="1840"/>
        <v>0</v>
      </c>
      <c r="BB994" s="2">
        <f t="shared" si="1840"/>
        <v>0</v>
      </c>
      <c r="BC994" s="2">
        <f t="shared" si="1840"/>
        <v>0</v>
      </c>
      <c r="BD994" s="2">
        <f t="shared" si="1840"/>
        <v>0</v>
      </c>
      <c r="BE994" s="2">
        <f t="shared" si="1840"/>
        <v>0</v>
      </c>
      <c r="BF994" s="2">
        <f t="shared" si="1840"/>
        <v>0</v>
      </c>
      <c r="BG994" s="2">
        <f t="shared" si="1840"/>
        <v>0</v>
      </c>
    </row>
    <row r="995" spans="1:59" ht="15.75" hidden="1" outlineLevel="1" x14ac:dyDescent="0.25">
      <c r="A995" s="2">
        <f t="shared" si="1808"/>
        <v>109</v>
      </c>
      <c r="B995" s="88">
        <f t="shared" si="1808"/>
        <v>0</v>
      </c>
      <c r="C995" s="88">
        <f t="shared" si="1808"/>
        <v>0</v>
      </c>
      <c r="D995" s="2">
        <f t="shared" si="1808"/>
        <v>0</v>
      </c>
      <c r="E995" s="161">
        <f t="shared" si="1808"/>
        <v>0</v>
      </c>
      <c r="H995" s="174">
        <v>0</v>
      </c>
      <c r="I995" s="144">
        <f t="shared" ref="I995:T995" si="1841">I391-I669+I808</f>
        <v>0</v>
      </c>
      <c r="J995" s="144">
        <f t="shared" si="1841"/>
        <v>0</v>
      </c>
      <c r="K995" s="144">
        <f t="shared" si="1841"/>
        <v>0</v>
      </c>
      <c r="L995" s="144">
        <f t="shared" si="1841"/>
        <v>0</v>
      </c>
      <c r="M995" s="144">
        <f t="shared" si="1841"/>
        <v>0</v>
      </c>
      <c r="N995" s="144">
        <f t="shared" si="1841"/>
        <v>0</v>
      </c>
      <c r="O995" s="144">
        <f t="shared" si="1841"/>
        <v>0</v>
      </c>
      <c r="P995" s="144">
        <f t="shared" si="1841"/>
        <v>0</v>
      </c>
      <c r="Q995" s="144">
        <f t="shared" si="1841"/>
        <v>0</v>
      </c>
      <c r="R995" s="144">
        <f t="shared" si="1841"/>
        <v>0</v>
      </c>
      <c r="S995" s="144">
        <f t="shared" si="1841"/>
        <v>0</v>
      </c>
      <c r="T995" s="144">
        <f t="shared" si="1841"/>
        <v>0</v>
      </c>
      <c r="V995" s="144">
        <f t="shared" ref="V995:AG995" si="1842">V391-V669-(V$875*0)+V808</f>
        <v>0</v>
      </c>
      <c r="W995" s="144">
        <f t="shared" si="1842"/>
        <v>0</v>
      </c>
      <c r="X995" s="144">
        <f t="shared" si="1842"/>
        <v>0</v>
      </c>
      <c r="Y995" s="144">
        <f t="shared" si="1842"/>
        <v>0</v>
      </c>
      <c r="Z995" s="144">
        <f t="shared" si="1842"/>
        <v>0</v>
      </c>
      <c r="AA995" s="144">
        <f t="shared" si="1842"/>
        <v>0</v>
      </c>
      <c r="AB995" s="144">
        <f t="shared" si="1842"/>
        <v>0</v>
      </c>
      <c r="AC995" s="144">
        <f t="shared" si="1842"/>
        <v>0</v>
      </c>
      <c r="AD995" s="144">
        <f t="shared" si="1842"/>
        <v>0</v>
      </c>
      <c r="AE995" s="144">
        <f t="shared" si="1842"/>
        <v>0</v>
      </c>
      <c r="AF995" s="144">
        <f t="shared" si="1842"/>
        <v>0</v>
      </c>
      <c r="AG995" s="144">
        <f t="shared" si="1842"/>
        <v>0</v>
      </c>
      <c r="AI995" s="144">
        <f t="shared" ref="AI995:AT995" si="1843">AI391-AI669-(AI$875*0)+AI808</f>
        <v>0</v>
      </c>
      <c r="AJ995" s="144">
        <f t="shared" si="1843"/>
        <v>0</v>
      </c>
      <c r="AK995" s="144">
        <f t="shared" si="1843"/>
        <v>0</v>
      </c>
      <c r="AL995" s="144">
        <f t="shared" si="1843"/>
        <v>0</v>
      </c>
      <c r="AM995" s="144">
        <f t="shared" si="1843"/>
        <v>0</v>
      </c>
      <c r="AN995" s="144">
        <f t="shared" si="1843"/>
        <v>0</v>
      </c>
      <c r="AO995" s="144">
        <f t="shared" si="1843"/>
        <v>0</v>
      </c>
      <c r="AP995" s="144">
        <f t="shared" si="1843"/>
        <v>0</v>
      </c>
      <c r="AQ995" s="144">
        <f t="shared" si="1843"/>
        <v>0</v>
      </c>
      <c r="AR995" s="144">
        <f t="shared" si="1843"/>
        <v>0</v>
      </c>
      <c r="AS995" s="144">
        <f t="shared" si="1843"/>
        <v>0</v>
      </c>
      <c r="AT995" s="144">
        <f t="shared" si="1843"/>
        <v>0</v>
      </c>
      <c r="AU995" s="155"/>
      <c r="AV995" s="2">
        <f t="shared" ref="AV995:BG995" si="1844">AV391-AV669-(AV$875*0)+AV808</f>
        <v>0</v>
      </c>
      <c r="AW995" s="2">
        <f t="shared" si="1844"/>
        <v>0</v>
      </c>
      <c r="AX995" s="2">
        <f t="shared" si="1844"/>
        <v>0</v>
      </c>
      <c r="AY995" s="2">
        <f t="shared" si="1844"/>
        <v>0</v>
      </c>
      <c r="AZ995" s="2">
        <f t="shared" si="1844"/>
        <v>0</v>
      </c>
      <c r="BA995" s="2">
        <f t="shared" si="1844"/>
        <v>0</v>
      </c>
      <c r="BB995" s="2">
        <f t="shared" si="1844"/>
        <v>0</v>
      </c>
      <c r="BC995" s="2">
        <f t="shared" si="1844"/>
        <v>0</v>
      </c>
      <c r="BD995" s="2">
        <f t="shared" si="1844"/>
        <v>0</v>
      </c>
      <c r="BE995" s="2">
        <f t="shared" si="1844"/>
        <v>0</v>
      </c>
      <c r="BF995" s="2">
        <f t="shared" si="1844"/>
        <v>0</v>
      </c>
      <c r="BG995" s="2">
        <f t="shared" si="1844"/>
        <v>0</v>
      </c>
    </row>
    <row r="996" spans="1:59" ht="15.75" hidden="1" outlineLevel="1" x14ac:dyDescent="0.25">
      <c r="A996" s="2">
        <f t="shared" si="1808"/>
        <v>110</v>
      </c>
      <c r="B996" s="88">
        <f t="shared" si="1808"/>
        <v>0</v>
      </c>
      <c r="C996" s="88">
        <f t="shared" si="1808"/>
        <v>0</v>
      </c>
      <c r="D996" s="2">
        <f t="shared" si="1808"/>
        <v>0</v>
      </c>
      <c r="E996" s="161">
        <f t="shared" si="1808"/>
        <v>0</v>
      </c>
      <c r="H996" s="174">
        <v>0</v>
      </c>
      <c r="I996" s="144">
        <f t="shared" ref="I996:T996" si="1845">I392-I670+I809</f>
        <v>0</v>
      </c>
      <c r="J996" s="144">
        <f t="shared" si="1845"/>
        <v>0</v>
      </c>
      <c r="K996" s="144">
        <f t="shared" si="1845"/>
        <v>0</v>
      </c>
      <c r="L996" s="144">
        <f t="shared" si="1845"/>
        <v>0</v>
      </c>
      <c r="M996" s="144">
        <f t="shared" si="1845"/>
        <v>0</v>
      </c>
      <c r="N996" s="144">
        <f t="shared" si="1845"/>
        <v>0</v>
      </c>
      <c r="O996" s="144">
        <f t="shared" si="1845"/>
        <v>0</v>
      </c>
      <c r="P996" s="144">
        <f t="shared" si="1845"/>
        <v>0</v>
      </c>
      <c r="Q996" s="144">
        <f t="shared" si="1845"/>
        <v>0</v>
      </c>
      <c r="R996" s="144">
        <f t="shared" si="1845"/>
        <v>0</v>
      </c>
      <c r="S996" s="144">
        <f t="shared" si="1845"/>
        <v>0</v>
      </c>
      <c r="T996" s="144">
        <f t="shared" si="1845"/>
        <v>0</v>
      </c>
      <c r="V996" s="144">
        <f t="shared" ref="V996:AG996" si="1846">V392-V670-(V$875*0)+V809</f>
        <v>0</v>
      </c>
      <c r="W996" s="144">
        <f t="shared" si="1846"/>
        <v>0</v>
      </c>
      <c r="X996" s="144">
        <f t="shared" si="1846"/>
        <v>0</v>
      </c>
      <c r="Y996" s="144">
        <f t="shared" si="1846"/>
        <v>0</v>
      </c>
      <c r="Z996" s="144">
        <f t="shared" si="1846"/>
        <v>0</v>
      </c>
      <c r="AA996" s="144">
        <f t="shared" si="1846"/>
        <v>0</v>
      </c>
      <c r="AB996" s="144">
        <f t="shared" si="1846"/>
        <v>0</v>
      </c>
      <c r="AC996" s="144">
        <f t="shared" si="1846"/>
        <v>0</v>
      </c>
      <c r="AD996" s="144">
        <f t="shared" si="1846"/>
        <v>0</v>
      </c>
      <c r="AE996" s="144">
        <f t="shared" si="1846"/>
        <v>0</v>
      </c>
      <c r="AF996" s="144">
        <f t="shared" si="1846"/>
        <v>0</v>
      </c>
      <c r="AG996" s="144">
        <f t="shared" si="1846"/>
        <v>0</v>
      </c>
      <c r="AI996" s="144">
        <f t="shared" ref="AI996:AT996" si="1847">AI392-AI670-(AI$875*0)+AI809</f>
        <v>0</v>
      </c>
      <c r="AJ996" s="144">
        <f t="shared" si="1847"/>
        <v>0</v>
      </c>
      <c r="AK996" s="144">
        <f t="shared" si="1847"/>
        <v>0</v>
      </c>
      <c r="AL996" s="144">
        <f t="shared" si="1847"/>
        <v>0</v>
      </c>
      <c r="AM996" s="144">
        <f t="shared" si="1847"/>
        <v>0</v>
      </c>
      <c r="AN996" s="144">
        <f t="shared" si="1847"/>
        <v>0</v>
      </c>
      <c r="AO996" s="144">
        <f t="shared" si="1847"/>
        <v>0</v>
      </c>
      <c r="AP996" s="144">
        <f t="shared" si="1847"/>
        <v>0</v>
      </c>
      <c r="AQ996" s="144">
        <f t="shared" si="1847"/>
        <v>0</v>
      </c>
      <c r="AR996" s="144">
        <f t="shared" si="1847"/>
        <v>0</v>
      </c>
      <c r="AS996" s="144">
        <f t="shared" si="1847"/>
        <v>0</v>
      </c>
      <c r="AT996" s="144">
        <f t="shared" si="1847"/>
        <v>0</v>
      </c>
      <c r="AU996" s="155"/>
      <c r="AV996" s="2">
        <f t="shared" ref="AV996:BG996" si="1848">AV392-AV670-(AV$875*0)+AV809</f>
        <v>0</v>
      </c>
      <c r="AW996" s="2">
        <f t="shared" si="1848"/>
        <v>0</v>
      </c>
      <c r="AX996" s="2">
        <f t="shared" si="1848"/>
        <v>0</v>
      </c>
      <c r="AY996" s="2">
        <f t="shared" si="1848"/>
        <v>0</v>
      </c>
      <c r="AZ996" s="2">
        <f t="shared" si="1848"/>
        <v>0</v>
      </c>
      <c r="BA996" s="2">
        <f t="shared" si="1848"/>
        <v>0</v>
      </c>
      <c r="BB996" s="2">
        <f t="shared" si="1848"/>
        <v>0</v>
      </c>
      <c r="BC996" s="2">
        <f t="shared" si="1848"/>
        <v>0</v>
      </c>
      <c r="BD996" s="2">
        <f t="shared" si="1848"/>
        <v>0</v>
      </c>
      <c r="BE996" s="2">
        <f t="shared" si="1848"/>
        <v>0</v>
      </c>
      <c r="BF996" s="2">
        <f t="shared" si="1848"/>
        <v>0</v>
      </c>
      <c r="BG996" s="2">
        <f t="shared" si="1848"/>
        <v>0</v>
      </c>
    </row>
    <row r="997" spans="1:59" ht="15.75" hidden="1" outlineLevel="1" x14ac:dyDescent="0.25">
      <c r="A997" s="2">
        <f t="shared" ref="A997:E1006" si="1849">A115</f>
        <v>111</v>
      </c>
      <c r="B997" s="88">
        <f t="shared" si="1849"/>
        <v>0</v>
      </c>
      <c r="C997" s="88">
        <f t="shared" si="1849"/>
        <v>0</v>
      </c>
      <c r="D997" s="2">
        <f t="shared" si="1849"/>
        <v>0</v>
      </c>
      <c r="E997" s="161">
        <f t="shared" si="1849"/>
        <v>0</v>
      </c>
      <c r="H997" s="174">
        <v>0</v>
      </c>
      <c r="I997" s="144">
        <f t="shared" ref="I997:T997" si="1850">I393-I671+I810</f>
        <v>0</v>
      </c>
      <c r="J997" s="144">
        <f t="shared" si="1850"/>
        <v>0</v>
      </c>
      <c r="K997" s="144">
        <f t="shared" si="1850"/>
        <v>0</v>
      </c>
      <c r="L997" s="144">
        <f t="shared" si="1850"/>
        <v>0</v>
      </c>
      <c r="M997" s="144">
        <f t="shared" si="1850"/>
        <v>0</v>
      </c>
      <c r="N997" s="144">
        <f t="shared" si="1850"/>
        <v>0</v>
      </c>
      <c r="O997" s="144">
        <f t="shared" si="1850"/>
        <v>0</v>
      </c>
      <c r="P997" s="144">
        <f t="shared" si="1850"/>
        <v>0</v>
      </c>
      <c r="Q997" s="144">
        <f t="shared" si="1850"/>
        <v>0</v>
      </c>
      <c r="R997" s="144">
        <f t="shared" si="1850"/>
        <v>0</v>
      </c>
      <c r="S997" s="144">
        <f t="shared" si="1850"/>
        <v>0</v>
      </c>
      <c r="T997" s="144">
        <f t="shared" si="1850"/>
        <v>0</v>
      </c>
      <c r="V997" s="144">
        <f t="shared" ref="V997:AG997" si="1851">V393-V671-(V$875*0)+V810</f>
        <v>0</v>
      </c>
      <c r="W997" s="144">
        <f t="shared" si="1851"/>
        <v>0</v>
      </c>
      <c r="X997" s="144">
        <f t="shared" si="1851"/>
        <v>0</v>
      </c>
      <c r="Y997" s="144">
        <f t="shared" si="1851"/>
        <v>0</v>
      </c>
      <c r="Z997" s="144">
        <f t="shared" si="1851"/>
        <v>0</v>
      </c>
      <c r="AA997" s="144">
        <f t="shared" si="1851"/>
        <v>0</v>
      </c>
      <c r="AB997" s="144">
        <f t="shared" si="1851"/>
        <v>0</v>
      </c>
      <c r="AC997" s="144">
        <f t="shared" si="1851"/>
        <v>0</v>
      </c>
      <c r="AD997" s="144">
        <f t="shared" si="1851"/>
        <v>0</v>
      </c>
      <c r="AE997" s="144">
        <f t="shared" si="1851"/>
        <v>0</v>
      </c>
      <c r="AF997" s="144">
        <f t="shared" si="1851"/>
        <v>0</v>
      </c>
      <c r="AG997" s="144">
        <f t="shared" si="1851"/>
        <v>0</v>
      </c>
      <c r="AI997" s="144">
        <f t="shared" ref="AI997:AT997" si="1852">AI393-AI671-(AI$875*0)+AI810</f>
        <v>0</v>
      </c>
      <c r="AJ997" s="144">
        <f t="shared" si="1852"/>
        <v>0</v>
      </c>
      <c r="AK997" s="144">
        <f t="shared" si="1852"/>
        <v>0</v>
      </c>
      <c r="AL997" s="144">
        <f t="shared" si="1852"/>
        <v>0</v>
      </c>
      <c r="AM997" s="144">
        <f t="shared" si="1852"/>
        <v>0</v>
      </c>
      <c r="AN997" s="144">
        <f t="shared" si="1852"/>
        <v>0</v>
      </c>
      <c r="AO997" s="144">
        <f t="shared" si="1852"/>
        <v>0</v>
      </c>
      <c r="AP997" s="144">
        <f t="shared" si="1852"/>
        <v>0</v>
      </c>
      <c r="AQ997" s="144">
        <f t="shared" si="1852"/>
        <v>0</v>
      </c>
      <c r="AR997" s="144">
        <f t="shared" si="1852"/>
        <v>0</v>
      </c>
      <c r="AS997" s="144">
        <f t="shared" si="1852"/>
        <v>0</v>
      </c>
      <c r="AT997" s="144">
        <f t="shared" si="1852"/>
        <v>0</v>
      </c>
      <c r="AU997" s="155"/>
      <c r="AV997" s="2">
        <f t="shared" ref="AV997:BG997" si="1853">AV393-AV671-(AV$875*0)+AV810</f>
        <v>0</v>
      </c>
      <c r="AW997" s="2">
        <f t="shared" si="1853"/>
        <v>0</v>
      </c>
      <c r="AX997" s="2">
        <f t="shared" si="1853"/>
        <v>0</v>
      </c>
      <c r="AY997" s="2">
        <f t="shared" si="1853"/>
        <v>0</v>
      </c>
      <c r="AZ997" s="2">
        <f t="shared" si="1853"/>
        <v>0</v>
      </c>
      <c r="BA997" s="2">
        <f t="shared" si="1853"/>
        <v>0</v>
      </c>
      <c r="BB997" s="2">
        <f t="shared" si="1853"/>
        <v>0</v>
      </c>
      <c r="BC997" s="2">
        <f t="shared" si="1853"/>
        <v>0</v>
      </c>
      <c r="BD997" s="2">
        <f t="shared" si="1853"/>
        <v>0</v>
      </c>
      <c r="BE997" s="2">
        <f t="shared" si="1853"/>
        <v>0</v>
      </c>
      <c r="BF997" s="2">
        <f t="shared" si="1853"/>
        <v>0</v>
      </c>
      <c r="BG997" s="2">
        <f t="shared" si="1853"/>
        <v>0</v>
      </c>
    </row>
    <row r="998" spans="1:59" ht="15.75" hidden="1" outlineLevel="1" x14ac:dyDescent="0.25">
      <c r="A998" s="2">
        <f t="shared" si="1849"/>
        <v>112</v>
      </c>
      <c r="B998" s="88">
        <f t="shared" si="1849"/>
        <v>0</v>
      </c>
      <c r="C998" s="88">
        <f t="shared" si="1849"/>
        <v>0</v>
      </c>
      <c r="D998" s="2">
        <f t="shared" si="1849"/>
        <v>0</v>
      </c>
      <c r="E998" s="161">
        <f t="shared" si="1849"/>
        <v>0</v>
      </c>
      <c r="H998" s="174">
        <v>0</v>
      </c>
      <c r="I998" s="144">
        <f t="shared" ref="I998:T998" si="1854">I394-I672+I811</f>
        <v>0</v>
      </c>
      <c r="J998" s="144">
        <f t="shared" si="1854"/>
        <v>0</v>
      </c>
      <c r="K998" s="144">
        <f t="shared" si="1854"/>
        <v>0</v>
      </c>
      <c r="L998" s="144">
        <f t="shared" si="1854"/>
        <v>0</v>
      </c>
      <c r="M998" s="144">
        <f t="shared" si="1854"/>
        <v>0</v>
      </c>
      <c r="N998" s="144">
        <f t="shared" si="1854"/>
        <v>0</v>
      </c>
      <c r="O998" s="144">
        <f t="shared" si="1854"/>
        <v>0</v>
      </c>
      <c r="P998" s="144">
        <f t="shared" si="1854"/>
        <v>0</v>
      </c>
      <c r="Q998" s="144">
        <f t="shared" si="1854"/>
        <v>0</v>
      </c>
      <c r="R998" s="144">
        <f t="shared" si="1854"/>
        <v>0</v>
      </c>
      <c r="S998" s="144">
        <f t="shared" si="1854"/>
        <v>0</v>
      </c>
      <c r="T998" s="144">
        <f t="shared" si="1854"/>
        <v>0</v>
      </c>
      <c r="V998" s="144">
        <f t="shared" ref="V998:AG998" si="1855">V394-V672-(V$875*0)+V811</f>
        <v>0</v>
      </c>
      <c r="W998" s="144">
        <f t="shared" si="1855"/>
        <v>0</v>
      </c>
      <c r="X998" s="144">
        <f t="shared" si="1855"/>
        <v>0</v>
      </c>
      <c r="Y998" s="144">
        <f t="shared" si="1855"/>
        <v>0</v>
      </c>
      <c r="Z998" s="144">
        <f t="shared" si="1855"/>
        <v>0</v>
      </c>
      <c r="AA998" s="144">
        <f t="shared" si="1855"/>
        <v>0</v>
      </c>
      <c r="AB998" s="144">
        <f t="shared" si="1855"/>
        <v>0</v>
      </c>
      <c r="AC998" s="144">
        <f t="shared" si="1855"/>
        <v>0</v>
      </c>
      <c r="AD998" s="144">
        <f t="shared" si="1855"/>
        <v>0</v>
      </c>
      <c r="AE998" s="144">
        <f t="shared" si="1855"/>
        <v>0</v>
      </c>
      <c r="AF998" s="144">
        <f t="shared" si="1855"/>
        <v>0</v>
      </c>
      <c r="AG998" s="144">
        <f t="shared" si="1855"/>
        <v>0</v>
      </c>
      <c r="AI998" s="144">
        <f t="shared" ref="AI998:AT998" si="1856">AI394-AI672-(AI$875*0)+AI811</f>
        <v>0</v>
      </c>
      <c r="AJ998" s="144">
        <f t="shared" si="1856"/>
        <v>0</v>
      </c>
      <c r="AK998" s="144">
        <f t="shared" si="1856"/>
        <v>0</v>
      </c>
      <c r="AL998" s="144">
        <f t="shared" si="1856"/>
        <v>0</v>
      </c>
      <c r="AM998" s="144">
        <f t="shared" si="1856"/>
        <v>0</v>
      </c>
      <c r="AN998" s="144">
        <f t="shared" si="1856"/>
        <v>0</v>
      </c>
      <c r="AO998" s="144">
        <f t="shared" si="1856"/>
        <v>0</v>
      </c>
      <c r="AP998" s="144">
        <f t="shared" si="1856"/>
        <v>0</v>
      </c>
      <c r="AQ998" s="144">
        <f t="shared" si="1856"/>
        <v>0</v>
      </c>
      <c r="AR998" s="144">
        <f t="shared" si="1856"/>
        <v>0</v>
      </c>
      <c r="AS998" s="144">
        <f t="shared" si="1856"/>
        <v>0</v>
      </c>
      <c r="AT998" s="144">
        <f t="shared" si="1856"/>
        <v>0</v>
      </c>
      <c r="AU998" s="155"/>
      <c r="AV998" s="2">
        <f t="shared" ref="AV998:BG998" si="1857">AV394-AV672-(AV$875*0)+AV811</f>
        <v>0</v>
      </c>
      <c r="AW998" s="2">
        <f t="shared" si="1857"/>
        <v>0</v>
      </c>
      <c r="AX998" s="2">
        <f t="shared" si="1857"/>
        <v>0</v>
      </c>
      <c r="AY998" s="2">
        <f t="shared" si="1857"/>
        <v>0</v>
      </c>
      <c r="AZ998" s="2">
        <f t="shared" si="1857"/>
        <v>0</v>
      </c>
      <c r="BA998" s="2">
        <f t="shared" si="1857"/>
        <v>0</v>
      </c>
      <c r="BB998" s="2">
        <f t="shared" si="1857"/>
        <v>0</v>
      </c>
      <c r="BC998" s="2">
        <f t="shared" si="1857"/>
        <v>0</v>
      </c>
      <c r="BD998" s="2">
        <f t="shared" si="1857"/>
        <v>0</v>
      </c>
      <c r="BE998" s="2">
        <f t="shared" si="1857"/>
        <v>0</v>
      </c>
      <c r="BF998" s="2">
        <f t="shared" si="1857"/>
        <v>0</v>
      </c>
      <c r="BG998" s="2">
        <f t="shared" si="1857"/>
        <v>0</v>
      </c>
    </row>
    <row r="999" spans="1:59" ht="15.75" hidden="1" outlineLevel="1" x14ac:dyDescent="0.25">
      <c r="A999" s="2">
        <f t="shared" si="1849"/>
        <v>113</v>
      </c>
      <c r="B999" s="88">
        <f t="shared" si="1849"/>
        <v>0</v>
      </c>
      <c r="C999" s="88">
        <f t="shared" si="1849"/>
        <v>0</v>
      </c>
      <c r="D999" s="2">
        <f t="shared" si="1849"/>
        <v>0</v>
      </c>
      <c r="E999" s="161">
        <f t="shared" si="1849"/>
        <v>0</v>
      </c>
      <c r="H999" s="174">
        <v>0</v>
      </c>
      <c r="I999" s="144">
        <f t="shared" ref="I999:T999" si="1858">I395-I673+I812</f>
        <v>0</v>
      </c>
      <c r="J999" s="144">
        <f t="shared" si="1858"/>
        <v>0</v>
      </c>
      <c r="K999" s="144">
        <f t="shared" si="1858"/>
        <v>0</v>
      </c>
      <c r="L999" s="144">
        <f t="shared" si="1858"/>
        <v>0</v>
      </c>
      <c r="M999" s="144">
        <f t="shared" si="1858"/>
        <v>0</v>
      </c>
      <c r="N999" s="144">
        <f t="shared" si="1858"/>
        <v>0</v>
      </c>
      <c r="O999" s="144">
        <f t="shared" si="1858"/>
        <v>0</v>
      </c>
      <c r="P999" s="144">
        <f t="shared" si="1858"/>
        <v>0</v>
      </c>
      <c r="Q999" s="144">
        <f t="shared" si="1858"/>
        <v>0</v>
      </c>
      <c r="R999" s="144">
        <f t="shared" si="1858"/>
        <v>0</v>
      </c>
      <c r="S999" s="144">
        <f t="shared" si="1858"/>
        <v>0</v>
      </c>
      <c r="T999" s="144">
        <f t="shared" si="1858"/>
        <v>0</v>
      </c>
      <c r="V999" s="144">
        <f t="shared" ref="V999:AG999" si="1859">V395-V673-(V$875*0)+V812</f>
        <v>0</v>
      </c>
      <c r="W999" s="144">
        <f t="shared" si="1859"/>
        <v>0</v>
      </c>
      <c r="X999" s="144">
        <f t="shared" si="1859"/>
        <v>0</v>
      </c>
      <c r="Y999" s="144">
        <f t="shared" si="1859"/>
        <v>0</v>
      </c>
      <c r="Z999" s="144">
        <f t="shared" si="1859"/>
        <v>0</v>
      </c>
      <c r="AA999" s="144">
        <f t="shared" si="1859"/>
        <v>0</v>
      </c>
      <c r="AB999" s="144">
        <f t="shared" si="1859"/>
        <v>0</v>
      </c>
      <c r="AC999" s="144">
        <f t="shared" si="1859"/>
        <v>0</v>
      </c>
      <c r="AD999" s="144">
        <f t="shared" si="1859"/>
        <v>0</v>
      </c>
      <c r="AE999" s="144">
        <f t="shared" si="1859"/>
        <v>0</v>
      </c>
      <c r="AF999" s="144">
        <f t="shared" si="1859"/>
        <v>0</v>
      </c>
      <c r="AG999" s="144">
        <f t="shared" si="1859"/>
        <v>0</v>
      </c>
      <c r="AI999" s="144">
        <f t="shared" ref="AI999:AT999" si="1860">AI395-AI673-(AI$875*0)+AI812</f>
        <v>0</v>
      </c>
      <c r="AJ999" s="144">
        <f t="shared" si="1860"/>
        <v>0</v>
      </c>
      <c r="AK999" s="144">
        <f t="shared" si="1860"/>
        <v>0</v>
      </c>
      <c r="AL999" s="144">
        <f t="shared" si="1860"/>
        <v>0</v>
      </c>
      <c r="AM999" s="144">
        <f t="shared" si="1860"/>
        <v>0</v>
      </c>
      <c r="AN999" s="144">
        <f t="shared" si="1860"/>
        <v>0</v>
      </c>
      <c r="AO999" s="144">
        <f t="shared" si="1860"/>
        <v>0</v>
      </c>
      <c r="AP999" s="144">
        <f t="shared" si="1860"/>
        <v>0</v>
      </c>
      <c r="AQ999" s="144">
        <f t="shared" si="1860"/>
        <v>0</v>
      </c>
      <c r="AR999" s="144">
        <f t="shared" si="1860"/>
        <v>0</v>
      </c>
      <c r="AS999" s="144">
        <f t="shared" si="1860"/>
        <v>0</v>
      </c>
      <c r="AT999" s="144">
        <f t="shared" si="1860"/>
        <v>0</v>
      </c>
      <c r="AU999" s="155"/>
      <c r="AV999" s="2">
        <f t="shared" ref="AV999:BG999" si="1861">AV395-AV673-(AV$875*0)+AV812</f>
        <v>0</v>
      </c>
      <c r="AW999" s="2">
        <f t="shared" si="1861"/>
        <v>0</v>
      </c>
      <c r="AX999" s="2">
        <f t="shared" si="1861"/>
        <v>0</v>
      </c>
      <c r="AY999" s="2">
        <f t="shared" si="1861"/>
        <v>0</v>
      </c>
      <c r="AZ999" s="2">
        <f t="shared" si="1861"/>
        <v>0</v>
      </c>
      <c r="BA999" s="2">
        <f t="shared" si="1861"/>
        <v>0</v>
      </c>
      <c r="BB999" s="2">
        <f t="shared" si="1861"/>
        <v>0</v>
      </c>
      <c r="BC999" s="2">
        <f t="shared" si="1861"/>
        <v>0</v>
      </c>
      <c r="BD999" s="2">
        <f t="shared" si="1861"/>
        <v>0</v>
      </c>
      <c r="BE999" s="2">
        <f t="shared" si="1861"/>
        <v>0</v>
      </c>
      <c r="BF999" s="2">
        <f t="shared" si="1861"/>
        <v>0</v>
      </c>
      <c r="BG999" s="2">
        <f t="shared" si="1861"/>
        <v>0</v>
      </c>
    </row>
    <row r="1000" spans="1:59" ht="15.75" hidden="1" outlineLevel="1" x14ac:dyDescent="0.25">
      <c r="A1000" s="2">
        <f t="shared" si="1849"/>
        <v>114</v>
      </c>
      <c r="B1000" s="88">
        <f t="shared" si="1849"/>
        <v>0</v>
      </c>
      <c r="C1000" s="88">
        <f t="shared" si="1849"/>
        <v>0</v>
      </c>
      <c r="D1000" s="2">
        <f t="shared" si="1849"/>
        <v>0</v>
      </c>
      <c r="E1000" s="161">
        <f t="shared" si="1849"/>
        <v>0</v>
      </c>
      <c r="H1000" s="174">
        <v>0</v>
      </c>
      <c r="I1000" s="144">
        <f t="shared" ref="I1000:T1000" si="1862">I396-I674+I813</f>
        <v>0</v>
      </c>
      <c r="J1000" s="144">
        <f t="shared" si="1862"/>
        <v>0</v>
      </c>
      <c r="K1000" s="144">
        <f t="shared" si="1862"/>
        <v>0</v>
      </c>
      <c r="L1000" s="144">
        <f t="shared" si="1862"/>
        <v>0</v>
      </c>
      <c r="M1000" s="144">
        <f t="shared" si="1862"/>
        <v>0</v>
      </c>
      <c r="N1000" s="144">
        <f t="shared" si="1862"/>
        <v>0</v>
      </c>
      <c r="O1000" s="144">
        <f t="shared" si="1862"/>
        <v>0</v>
      </c>
      <c r="P1000" s="144">
        <f t="shared" si="1862"/>
        <v>0</v>
      </c>
      <c r="Q1000" s="144">
        <f t="shared" si="1862"/>
        <v>0</v>
      </c>
      <c r="R1000" s="144">
        <f t="shared" si="1862"/>
        <v>0</v>
      </c>
      <c r="S1000" s="144">
        <f t="shared" si="1862"/>
        <v>0</v>
      </c>
      <c r="T1000" s="144">
        <f t="shared" si="1862"/>
        <v>0</v>
      </c>
      <c r="V1000" s="144">
        <f t="shared" ref="V1000:AG1000" si="1863">V396-V674-(V$875*0)+V813</f>
        <v>0</v>
      </c>
      <c r="W1000" s="144">
        <f t="shared" si="1863"/>
        <v>0</v>
      </c>
      <c r="X1000" s="144">
        <f t="shared" si="1863"/>
        <v>0</v>
      </c>
      <c r="Y1000" s="144">
        <f t="shared" si="1863"/>
        <v>0</v>
      </c>
      <c r="Z1000" s="144">
        <f t="shared" si="1863"/>
        <v>0</v>
      </c>
      <c r="AA1000" s="144">
        <f t="shared" si="1863"/>
        <v>0</v>
      </c>
      <c r="AB1000" s="144">
        <f t="shared" si="1863"/>
        <v>0</v>
      </c>
      <c r="AC1000" s="144">
        <f t="shared" si="1863"/>
        <v>0</v>
      </c>
      <c r="AD1000" s="144">
        <f t="shared" si="1863"/>
        <v>0</v>
      </c>
      <c r="AE1000" s="144">
        <f t="shared" si="1863"/>
        <v>0</v>
      </c>
      <c r="AF1000" s="144">
        <f t="shared" si="1863"/>
        <v>0</v>
      </c>
      <c r="AG1000" s="144">
        <f t="shared" si="1863"/>
        <v>0</v>
      </c>
      <c r="AI1000" s="144">
        <f t="shared" ref="AI1000:AT1000" si="1864">AI396-AI674-(AI$875*0)+AI813</f>
        <v>0</v>
      </c>
      <c r="AJ1000" s="144">
        <f t="shared" si="1864"/>
        <v>0</v>
      </c>
      <c r="AK1000" s="144">
        <f t="shared" si="1864"/>
        <v>0</v>
      </c>
      <c r="AL1000" s="144">
        <f t="shared" si="1864"/>
        <v>0</v>
      </c>
      <c r="AM1000" s="144">
        <f t="shared" si="1864"/>
        <v>0</v>
      </c>
      <c r="AN1000" s="144">
        <f t="shared" si="1864"/>
        <v>0</v>
      </c>
      <c r="AO1000" s="144">
        <f t="shared" si="1864"/>
        <v>0</v>
      </c>
      <c r="AP1000" s="144">
        <f t="shared" si="1864"/>
        <v>0</v>
      </c>
      <c r="AQ1000" s="144">
        <f t="shared" si="1864"/>
        <v>0</v>
      </c>
      <c r="AR1000" s="144">
        <f t="shared" si="1864"/>
        <v>0</v>
      </c>
      <c r="AS1000" s="144">
        <f t="shared" si="1864"/>
        <v>0</v>
      </c>
      <c r="AT1000" s="144">
        <f t="shared" si="1864"/>
        <v>0</v>
      </c>
      <c r="AU1000" s="155"/>
      <c r="AV1000" s="2">
        <f t="shared" ref="AV1000:BG1000" si="1865">AV396-AV674-(AV$875*0)+AV813</f>
        <v>0</v>
      </c>
      <c r="AW1000" s="2">
        <f t="shared" si="1865"/>
        <v>0</v>
      </c>
      <c r="AX1000" s="2">
        <f t="shared" si="1865"/>
        <v>0</v>
      </c>
      <c r="AY1000" s="2">
        <f t="shared" si="1865"/>
        <v>0</v>
      </c>
      <c r="AZ1000" s="2">
        <f t="shared" si="1865"/>
        <v>0</v>
      </c>
      <c r="BA1000" s="2">
        <f t="shared" si="1865"/>
        <v>0</v>
      </c>
      <c r="BB1000" s="2">
        <f t="shared" si="1865"/>
        <v>0</v>
      </c>
      <c r="BC1000" s="2">
        <f t="shared" si="1865"/>
        <v>0</v>
      </c>
      <c r="BD1000" s="2">
        <f t="shared" si="1865"/>
        <v>0</v>
      </c>
      <c r="BE1000" s="2">
        <f t="shared" si="1865"/>
        <v>0</v>
      </c>
      <c r="BF1000" s="2">
        <f t="shared" si="1865"/>
        <v>0</v>
      </c>
      <c r="BG1000" s="2">
        <f t="shared" si="1865"/>
        <v>0</v>
      </c>
    </row>
    <row r="1001" spans="1:59" ht="15.75" hidden="1" outlineLevel="1" x14ac:dyDescent="0.25">
      <c r="A1001" s="2">
        <f t="shared" si="1849"/>
        <v>115</v>
      </c>
      <c r="B1001" s="88">
        <f t="shared" si="1849"/>
        <v>0</v>
      </c>
      <c r="C1001" s="88">
        <f t="shared" si="1849"/>
        <v>0</v>
      </c>
      <c r="D1001" s="2">
        <f t="shared" si="1849"/>
        <v>0</v>
      </c>
      <c r="E1001" s="161">
        <f t="shared" si="1849"/>
        <v>0</v>
      </c>
      <c r="H1001" s="174">
        <v>0</v>
      </c>
      <c r="I1001" s="144">
        <f t="shared" ref="I1001:T1001" si="1866">I397-I675+I814</f>
        <v>0</v>
      </c>
      <c r="J1001" s="144">
        <f t="shared" si="1866"/>
        <v>0</v>
      </c>
      <c r="K1001" s="144">
        <f t="shared" si="1866"/>
        <v>0</v>
      </c>
      <c r="L1001" s="144">
        <f t="shared" si="1866"/>
        <v>0</v>
      </c>
      <c r="M1001" s="144">
        <f t="shared" si="1866"/>
        <v>0</v>
      </c>
      <c r="N1001" s="144">
        <f t="shared" si="1866"/>
        <v>0</v>
      </c>
      <c r="O1001" s="144">
        <f t="shared" si="1866"/>
        <v>0</v>
      </c>
      <c r="P1001" s="144">
        <f t="shared" si="1866"/>
        <v>0</v>
      </c>
      <c r="Q1001" s="144">
        <f t="shared" si="1866"/>
        <v>0</v>
      </c>
      <c r="R1001" s="144">
        <f t="shared" si="1866"/>
        <v>0</v>
      </c>
      <c r="S1001" s="144">
        <f t="shared" si="1866"/>
        <v>0</v>
      </c>
      <c r="T1001" s="144">
        <f t="shared" si="1866"/>
        <v>0</v>
      </c>
      <c r="V1001" s="144">
        <f t="shared" ref="V1001:AG1001" si="1867">V397-V675-(V$875*0)+V814</f>
        <v>0</v>
      </c>
      <c r="W1001" s="144">
        <f t="shared" si="1867"/>
        <v>0</v>
      </c>
      <c r="X1001" s="144">
        <f t="shared" si="1867"/>
        <v>0</v>
      </c>
      <c r="Y1001" s="144">
        <f t="shared" si="1867"/>
        <v>0</v>
      </c>
      <c r="Z1001" s="144">
        <f t="shared" si="1867"/>
        <v>0</v>
      </c>
      <c r="AA1001" s="144">
        <f t="shared" si="1867"/>
        <v>0</v>
      </c>
      <c r="AB1001" s="144">
        <f t="shared" si="1867"/>
        <v>0</v>
      </c>
      <c r="AC1001" s="144">
        <f t="shared" si="1867"/>
        <v>0</v>
      </c>
      <c r="AD1001" s="144">
        <f t="shared" si="1867"/>
        <v>0</v>
      </c>
      <c r="AE1001" s="144">
        <f t="shared" si="1867"/>
        <v>0</v>
      </c>
      <c r="AF1001" s="144">
        <f t="shared" si="1867"/>
        <v>0</v>
      </c>
      <c r="AG1001" s="144">
        <f t="shared" si="1867"/>
        <v>0</v>
      </c>
      <c r="AI1001" s="144">
        <f t="shared" ref="AI1001:AT1001" si="1868">AI397-AI675-(AI$875*0)+AI814</f>
        <v>0</v>
      </c>
      <c r="AJ1001" s="144">
        <f t="shared" si="1868"/>
        <v>0</v>
      </c>
      <c r="AK1001" s="144">
        <f t="shared" si="1868"/>
        <v>0</v>
      </c>
      <c r="AL1001" s="144">
        <f t="shared" si="1868"/>
        <v>0</v>
      </c>
      <c r="AM1001" s="144">
        <f t="shared" si="1868"/>
        <v>0</v>
      </c>
      <c r="AN1001" s="144">
        <f t="shared" si="1868"/>
        <v>0</v>
      </c>
      <c r="AO1001" s="144">
        <f t="shared" si="1868"/>
        <v>0</v>
      </c>
      <c r="AP1001" s="144">
        <f t="shared" si="1868"/>
        <v>0</v>
      </c>
      <c r="AQ1001" s="144">
        <f t="shared" si="1868"/>
        <v>0</v>
      </c>
      <c r="AR1001" s="144">
        <f t="shared" si="1868"/>
        <v>0</v>
      </c>
      <c r="AS1001" s="144">
        <f t="shared" si="1868"/>
        <v>0</v>
      </c>
      <c r="AT1001" s="144">
        <f t="shared" si="1868"/>
        <v>0</v>
      </c>
      <c r="AU1001" s="155"/>
      <c r="AV1001" s="2">
        <f t="shared" ref="AV1001:BG1001" si="1869">AV397-AV675-(AV$875*0)+AV814</f>
        <v>0</v>
      </c>
      <c r="AW1001" s="2">
        <f t="shared" si="1869"/>
        <v>0</v>
      </c>
      <c r="AX1001" s="2">
        <f t="shared" si="1869"/>
        <v>0</v>
      </c>
      <c r="AY1001" s="2">
        <f t="shared" si="1869"/>
        <v>0</v>
      </c>
      <c r="AZ1001" s="2">
        <f t="shared" si="1869"/>
        <v>0</v>
      </c>
      <c r="BA1001" s="2">
        <f t="shared" si="1869"/>
        <v>0</v>
      </c>
      <c r="BB1001" s="2">
        <f t="shared" si="1869"/>
        <v>0</v>
      </c>
      <c r="BC1001" s="2">
        <f t="shared" si="1869"/>
        <v>0</v>
      </c>
      <c r="BD1001" s="2">
        <f t="shared" si="1869"/>
        <v>0</v>
      </c>
      <c r="BE1001" s="2">
        <f t="shared" si="1869"/>
        <v>0</v>
      </c>
      <c r="BF1001" s="2">
        <f t="shared" si="1869"/>
        <v>0</v>
      </c>
      <c r="BG1001" s="2">
        <f t="shared" si="1869"/>
        <v>0</v>
      </c>
    </row>
    <row r="1002" spans="1:59" ht="15.75" hidden="1" outlineLevel="1" x14ac:dyDescent="0.25">
      <c r="A1002" s="2">
        <f t="shared" si="1849"/>
        <v>116</v>
      </c>
      <c r="B1002" s="88">
        <f t="shared" si="1849"/>
        <v>0</v>
      </c>
      <c r="C1002" s="88">
        <f t="shared" si="1849"/>
        <v>0</v>
      </c>
      <c r="D1002" s="2">
        <f t="shared" si="1849"/>
        <v>0</v>
      </c>
      <c r="E1002" s="161">
        <f t="shared" si="1849"/>
        <v>0</v>
      </c>
      <c r="H1002" s="174">
        <v>0</v>
      </c>
      <c r="I1002" s="144">
        <f t="shared" ref="I1002:T1002" si="1870">I398-I676+I815</f>
        <v>0</v>
      </c>
      <c r="J1002" s="144">
        <f t="shared" si="1870"/>
        <v>0</v>
      </c>
      <c r="K1002" s="144">
        <f t="shared" si="1870"/>
        <v>0</v>
      </c>
      <c r="L1002" s="144">
        <f t="shared" si="1870"/>
        <v>0</v>
      </c>
      <c r="M1002" s="144">
        <f t="shared" si="1870"/>
        <v>0</v>
      </c>
      <c r="N1002" s="144">
        <f t="shared" si="1870"/>
        <v>0</v>
      </c>
      <c r="O1002" s="144">
        <f t="shared" si="1870"/>
        <v>0</v>
      </c>
      <c r="P1002" s="144">
        <f t="shared" si="1870"/>
        <v>0</v>
      </c>
      <c r="Q1002" s="144">
        <f t="shared" si="1870"/>
        <v>0</v>
      </c>
      <c r="R1002" s="144">
        <f t="shared" si="1870"/>
        <v>0</v>
      </c>
      <c r="S1002" s="144">
        <f t="shared" si="1870"/>
        <v>0</v>
      </c>
      <c r="T1002" s="144">
        <f t="shared" si="1870"/>
        <v>0</v>
      </c>
      <c r="V1002" s="144">
        <f t="shared" ref="V1002:AG1002" si="1871">V398-V676-(V$875*0)+V815</f>
        <v>0</v>
      </c>
      <c r="W1002" s="144">
        <f t="shared" si="1871"/>
        <v>0</v>
      </c>
      <c r="X1002" s="144">
        <f t="shared" si="1871"/>
        <v>0</v>
      </c>
      <c r="Y1002" s="144">
        <f t="shared" si="1871"/>
        <v>0</v>
      </c>
      <c r="Z1002" s="144">
        <f t="shared" si="1871"/>
        <v>0</v>
      </c>
      <c r="AA1002" s="144">
        <f t="shared" si="1871"/>
        <v>0</v>
      </c>
      <c r="AB1002" s="144">
        <f t="shared" si="1871"/>
        <v>0</v>
      </c>
      <c r="AC1002" s="144">
        <f t="shared" si="1871"/>
        <v>0</v>
      </c>
      <c r="AD1002" s="144">
        <f t="shared" si="1871"/>
        <v>0</v>
      </c>
      <c r="AE1002" s="144">
        <f t="shared" si="1871"/>
        <v>0</v>
      </c>
      <c r="AF1002" s="144">
        <f t="shared" si="1871"/>
        <v>0</v>
      </c>
      <c r="AG1002" s="144">
        <f t="shared" si="1871"/>
        <v>0</v>
      </c>
      <c r="AI1002" s="144">
        <f t="shared" ref="AI1002:AT1002" si="1872">AI398-AI676-(AI$875*0)+AI815</f>
        <v>0</v>
      </c>
      <c r="AJ1002" s="144">
        <f t="shared" si="1872"/>
        <v>0</v>
      </c>
      <c r="AK1002" s="144">
        <f t="shared" si="1872"/>
        <v>0</v>
      </c>
      <c r="AL1002" s="144">
        <f t="shared" si="1872"/>
        <v>0</v>
      </c>
      <c r="AM1002" s="144">
        <f t="shared" si="1872"/>
        <v>0</v>
      </c>
      <c r="AN1002" s="144">
        <f t="shared" si="1872"/>
        <v>0</v>
      </c>
      <c r="AO1002" s="144">
        <f t="shared" si="1872"/>
        <v>0</v>
      </c>
      <c r="AP1002" s="144">
        <f t="shared" si="1872"/>
        <v>0</v>
      </c>
      <c r="AQ1002" s="144">
        <f t="shared" si="1872"/>
        <v>0</v>
      </c>
      <c r="AR1002" s="144">
        <f t="shared" si="1872"/>
        <v>0</v>
      </c>
      <c r="AS1002" s="144">
        <f t="shared" si="1872"/>
        <v>0</v>
      </c>
      <c r="AT1002" s="144">
        <f t="shared" si="1872"/>
        <v>0</v>
      </c>
      <c r="AU1002" s="155"/>
      <c r="AV1002" s="2">
        <f t="shared" ref="AV1002:BG1002" si="1873">AV398-AV676-(AV$875*0)+AV815</f>
        <v>0</v>
      </c>
      <c r="AW1002" s="2">
        <f t="shared" si="1873"/>
        <v>0</v>
      </c>
      <c r="AX1002" s="2">
        <f t="shared" si="1873"/>
        <v>0</v>
      </c>
      <c r="AY1002" s="2">
        <f t="shared" si="1873"/>
        <v>0</v>
      </c>
      <c r="AZ1002" s="2">
        <f t="shared" si="1873"/>
        <v>0</v>
      </c>
      <c r="BA1002" s="2">
        <f t="shared" si="1873"/>
        <v>0</v>
      </c>
      <c r="BB1002" s="2">
        <f t="shared" si="1873"/>
        <v>0</v>
      </c>
      <c r="BC1002" s="2">
        <f t="shared" si="1873"/>
        <v>0</v>
      </c>
      <c r="BD1002" s="2">
        <f t="shared" si="1873"/>
        <v>0</v>
      </c>
      <c r="BE1002" s="2">
        <f t="shared" si="1873"/>
        <v>0</v>
      </c>
      <c r="BF1002" s="2">
        <f t="shared" si="1873"/>
        <v>0</v>
      </c>
      <c r="BG1002" s="2">
        <f t="shared" si="1873"/>
        <v>0</v>
      </c>
    </row>
    <row r="1003" spans="1:59" ht="15.75" hidden="1" outlineLevel="1" x14ac:dyDescent="0.25">
      <c r="A1003" s="2">
        <f t="shared" si="1849"/>
        <v>117</v>
      </c>
      <c r="B1003" s="88">
        <f t="shared" si="1849"/>
        <v>0</v>
      </c>
      <c r="C1003" s="88">
        <f t="shared" si="1849"/>
        <v>0</v>
      </c>
      <c r="D1003" s="2">
        <f t="shared" si="1849"/>
        <v>0</v>
      </c>
      <c r="E1003" s="161">
        <f t="shared" si="1849"/>
        <v>0</v>
      </c>
      <c r="H1003" s="174">
        <v>0</v>
      </c>
      <c r="I1003" s="144">
        <f t="shared" ref="I1003:T1003" si="1874">I399-I677+I816</f>
        <v>0</v>
      </c>
      <c r="J1003" s="144">
        <f t="shared" si="1874"/>
        <v>0</v>
      </c>
      <c r="K1003" s="144">
        <f t="shared" si="1874"/>
        <v>0</v>
      </c>
      <c r="L1003" s="144">
        <f t="shared" si="1874"/>
        <v>0</v>
      </c>
      <c r="M1003" s="144">
        <f t="shared" si="1874"/>
        <v>0</v>
      </c>
      <c r="N1003" s="144">
        <f t="shared" si="1874"/>
        <v>0</v>
      </c>
      <c r="O1003" s="144">
        <f t="shared" si="1874"/>
        <v>0</v>
      </c>
      <c r="P1003" s="144">
        <f t="shared" si="1874"/>
        <v>0</v>
      </c>
      <c r="Q1003" s="144">
        <f t="shared" si="1874"/>
        <v>0</v>
      </c>
      <c r="R1003" s="144">
        <f t="shared" si="1874"/>
        <v>0</v>
      </c>
      <c r="S1003" s="144">
        <f t="shared" si="1874"/>
        <v>0</v>
      </c>
      <c r="T1003" s="144">
        <f t="shared" si="1874"/>
        <v>0</v>
      </c>
      <c r="V1003" s="144">
        <f t="shared" ref="V1003:AG1003" si="1875">V399-V677-(V$875*0)+V816</f>
        <v>0</v>
      </c>
      <c r="W1003" s="144">
        <f t="shared" si="1875"/>
        <v>0</v>
      </c>
      <c r="X1003" s="144">
        <f t="shared" si="1875"/>
        <v>0</v>
      </c>
      <c r="Y1003" s="144">
        <f t="shared" si="1875"/>
        <v>0</v>
      </c>
      <c r="Z1003" s="144">
        <f t="shared" si="1875"/>
        <v>0</v>
      </c>
      <c r="AA1003" s="144">
        <f t="shared" si="1875"/>
        <v>0</v>
      </c>
      <c r="AB1003" s="144">
        <f t="shared" si="1875"/>
        <v>0</v>
      </c>
      <c r="AC1003" s="144">
        <f t="shared" si="1875"/>
        <v>0</v>
      </c>
      <c r="AD1003" s="144">
        <f t="shared" si="1875"/>
        <v>0</v>
      </c>
      <c r="AE1003" s="144">
        <f t="shared" si="1875"/>
        <v>0</v>
      </c>
      <c r="AF1003" s="144">
        <f t="shared" si="1875"/>
        <v>0</v>
      </c>
      <c r="AG1003" s="144">
        <f t="shared" si="1875"/>
        <v>0</v>
      </c>
      <c r="AI1003" s="144">
        <f t="shared" ref="AI1003:AT1003" si="1876">AI399-AI677-(AI$875*0)+AI816</f>
        <v>0</v>
      </c>
      <c r="AJ1003" s="144">
        <f t="shared" si="1876"/>
        <v>0</v>
      </c>
      <c r="AK1003" s="144">
        <f t="shared" si="1876"/>
        <v>0</v>
      </c>
      <c r="AL1003" s="144">
        <f t="shared" si="1876"/>
        <v>0</v>
      </c>
      <c r="AM1003" s="144">
        <f t="shared" si="1876"/>
        <v>0</v>
      </c>
      <c r="AN1003" s="144">
        <f t="shared" si="1876"/>
        <v>0</v>
      </c>
      <c r="AO1003" s="144">
        <f t="shared" si="1876"/>
        <v>0</v>
      </c>
      <c r="AP1003" s="144">
        <f t="shared" si="1876"/>
        <v>0</v>
      </c>
      <c r="AQ1003" s="144">
        <f t="shared" si="1876"/>
        <v>0</v>
      </c>
      <c r="AR1003" s="144">
        <f t="shared" si="1876"/>
        <v>0</v>
      </c>
      <c r="AS1003" s="144">
        <f t="shared" si="1876"/>
        <v>0</v>
      </c>
      <c r="AT1003" s="144">
        <f t="shared" si="1876"/>
        <v>0</v>
      </c>
      <c r="AU1003" s="155"/>
      <c r="AV1003" s="2">
        <f t="shared" ref="AV1003:BG1003" si="1877">AV399-AV677-(AV$875*0)+AV816</f>
        <v>0</v>
      </c>
      <c r="AW1003" s="2">
        <f t="shared" si="1877"/>
        <v>0</v>
      </c>
      <c r="AX1003" s="2">
        <f t="shared" si="1877"/>
        <v>0</v>
      </c>
      <c r="AY1003" s="2">
        <f t="shared" si="1877"/>
        <v>0</v>
      </c>
      <c r="AZ1003" s="2">
        <f t="shared" si="1877"/>
        <v>0</v>
      </c>
      <c r="BA1003" s="2">
        <f t="shared" si="1877"/>
        <v>0</v>
      </c>
      <c r="BB1003" s="2">
        <f t="shared" si="1877"/>
        <v>0</v>
      </c>
      <c r="BC1003" s="2">
        <f t="shared" si="1877"/>
        <v>0</v>
      </c>
      <c r="BD1003" s="2">
        <f t="shared" si="1877"/>
        <v>0</v>
      </c>
      <c r="BE1003" s="2">
        <f t="shared" si="1877"/>
        <v>0</v>
      </c>
      <c r="BF1003" s="2">
        <f t="shared" si="1877"/>
        <v>0</v>
      </c>
      <c r="BG1003" s="2">
        <f t="shared" si="1877"/>
        <v>0</v>
      </c>
    </row>
    <row r="1004" spans="1:59" ht="15.75" hidden="1" outlineLevel="1" x14ac:dyDescent="0.25">
      <c r="A1004" s="2">
        <f t="shared" si="1849"/>
        <v>118</v>
      </c>
      <c r="B1004" s="88">
        <f t="shared" si="1849"/>
        <v>0</v>
      </c>
      <c r="C1004" s="88">
        <f t="shared" si="1849"/>
        <v>0</v>
      </c>
      <c r="D1004" s="2">
        <f t="shared" si="1849"/>
        <v>0</v>
      </c>
      <c r="E1004" s="161">
        <f t="shared" si="1849"/>
        <v>0</v>
      </c>
      <c r="H1004" s="174">
        <v>0</v>
      </c>
      <c r="I1004" s="144">
        <f t="shared" ref="I1004:T1004" si="1878">I400-I678+I817</f>
        <v>0</v>
      </c>
      <c r="J1004" s="144">
        <f t="shared" si="1878"/>
        <v>0</v>
      </c>
      <c r="K1004" s="144">
        <f t="shared" si="1878"/>
        <v>0</v>
      </c>
      <c r="L1004" s="144">
        <f t="shared" si="1878"/>
        <v>0</v>
      </c>
      <c r="M1004" s="144">
        <f t="shared" si="1878"/>
        <v>0</v>
      </c>
      <c r="N1004" s="144">
        <f t="shared" si="1878"/>
        <v>0</v>
      </c>
      <c r="O1004" s="144">
        <f t="shared" si="1878"/>
        <v>0</v>
      </c>
      <c r="P1004" s="144">
        <f t="shared" si="1878"/>
        <v>0</v>
      </c>
      <c r="Q1004" s="144">
        <f t="shared" si="1878"/>
        <v>0</v>
      </c>
      <c r="R1004" s="144">
        <f t="shared" si="1878"/>
        <v>0</v>
      </c>
      <c r="S1004" s="144">
        <f t="shared" si="1878"/>
        <v>0</v>
      </c>
      <c r="T1004" s="144">
        <f t="shared" si="1878"/>
        <v>0</v>
      </c>
      <c r="V1004" s="144">
        <f t="shared" ref="V1004:AG1004" si="1879">V400-V678-(V$875*0)+V817</f>
        <v>0</v>
      </c>
      <c r="W1004" s="144">
        <f t="shared" si="1879"/>
        <v>0</v>
      </c>
      <c r="X1004" s="144">
        <f t="shared" si="1879"/>
        <v>0</v>
      </c>
      <c r="Y1004" s="144">
        <f t="shared" si="1879"/>
        <v>0</v>
      </c>
      <c r="Z1004" s="144">
        <f t="shared" si="1879"/>
        <v>0</v>
      </c>
      <c r="AA1004" s="144">
        <f t="shared" si="1879"/>
        <v>0</v>
      </c>
      <c r="AB1004" s="144">
        <f t="shared" si="1879"/>
        <v>0</v>
      </c>
      <c r="AC1004" s="144">
        <f t="shared" si="1879"/>
        <v>0</v>
      </c>
      <c r="AD1004" s="144">
        <f t="shared" si="1879"/>
        <v>0</v>
      </c>
      <c r="AE1004" s="144">
        <f t="shared" si="1879"/>
        <v>0</v>
      </c>
      <c r="AF1004" s="144">
        <f t="shared" si="1879"/>
        <v>0</v>
      </c>
      <c r="AG1004" s="144">
        <f t="shared" si="1879"/>
        <v>0</v>
      </c>
      <c r="AI1004" s="144">
        <f t="shared" ref="AI1004:AT1004" si="1880">AI400-AI678-(AI$875*0)+AI817</f>
        <v>0</v>
      </c>
      <c r="AJ1004" s="144">
        <f t="shared" si="1880"/>
        <v>0</v>
      </c>
      <c r="AK1004" s="144">
        <f t="shared" si="1880"/>
        <v>0</v>
      </c>
      <c r="AL1004" s="144">
        <f t="shared" si="1880"/>
        <v>0</v>
      </c>
      <c r="AM1004" s="144">
        <f t="shared" si="1880"/>
        <v>0</v>
      </c>
      <c r="AN1004" s="144">
        <f t="shared" si="1880"/>
        <v>0</v>
      </c>
      <c r="AO1004" s="144">
        <f t="shared" si="1880"/>
        <v>0</v>
      </c>
      <c r="AP1004" s="144">
        <f t="shared" si="1880"/>
        <v>0</v>
      </c>
      <c r="AQ1004" s="144">
        <f t="shared" si="1880"/>
        <v>0</v>
      </c>
      <c r="AR1004" s="144">
        <f t="shared" si="1880"/>
        <v>0</v>
      </c>
      <c r="AS1004" s="144">
        <f t="shared" si="1880"/>
        <v>0</v>
      </c>
      <c r="AT1004" s="144">
        <f t="shared" si="1880"/>
        <v>0</v>
      </c>
      <c r="AU1004" s="155"/>
      <c r="AV1004" s="2">
        <f t="shared" ref="AV1004:BG1004" si="1881">AV400-AV678-(AV$875*0)+AV817</f>
        <v>0</v>
      </c>
      <c r="AW1004" s="2">
        <f t="shared" si="1881"/>
        <v>0</v>
      </c>
      <c r="AX1004" s="2">
        <f t="shared" si="1881"/>
        <v>0</v>
      </c>
      <c r="AY1004" s="2">
        <f t="shared" si="1881"/>
        <v>0</v>
      </c>
      <c r="AZ1004" s="2">
        <f t="shared" si="1881"/>
        <v>0</v>
      </c>
      <c r="BA1004" s="2">
        <f t="shared" si="1881"/>
        <v>0</v>
      </c>
      <c r="BB1004" s="2">
        <f t="shared" si="1881"/>
        <v>0</v>
      </c>
      <c r="BC1004" s="2">
        <f t="shared" si="1881"/>
        <v>0</v>
      </c>
      <c r="BD1004" s="2">
        <f t="shared" si="1881"/>
        <v>0</v>
      </c>
      <c r="BE1004" s="2">
        <f t="shared" si="1881"/>
        <v>0</v>
      </c>
      <c r="BF1004" s="2">
        <f t="shared" si="1881"/>
        <v>0</v>
      </c>
      <c r="BG1004" s="2">
        <f t="shared" si="1881"/>
        <v>0</v>
      </c>
    </row>
    <row r="1005" spans="1:59" ht="15.75" hidden="1" outlineLevel="1" x14ac:dyDescent="0.25">
      <c r="A1005" s="2">
        <f t="shared" si="1849"/>
        <v>119</v>
      </c>
      <c r="B1005" s="88">
        <f t="shared" si="1849"/>
        <v>0</v>
      </c>
      <c r="C1005" s="88">
        <f t="shared" si="1849"/>
        <v>0</v>
      </c>
      <c r="D1005" s="2">
        <f t="shared" si="1849"/>
        <v>0</v>
      </c>
      <c r="E1005" s="161">
        <f t="shared" si="1849"/>
        <v>0</v>
      </c>
      <c r="H1005" s="174">
        <v>0</v>
      </c>
      <c r="I1005" s="144">
        <f t="shared" ref="I1005:T1005" si="1882">I401-I679+I818</f>
        <v>0</v>
      </c>
      <c r="J1005" s="144">
        <f t="shared" si="1882"/>
        <v>0</v>
      </c>
      <c r="K1005" s="144">
        <f t="shared" si="1882"/>
        <v>0</v>
      </c>
      <c r="L1005" s="144">
        <f t="shared" si="1882"/>
        <v>0</v>
      </c>
      <c r="M1005" s="144">
        <f t="shared" si="1882"/>
        <v>0</v>
      </c>
      <c r="N1005" s="144">
        <f t="shared" si="1882"/>
        <v>0</v>
      </c>
      <c r="O1005" s="144">
        <f t="shared" si="1882"/>
        <v>0</v>
      </c>
      <c r="P1005" s="144">
        <f t="shared" si="1882"/>
        <v>0</v>
      </c>
      <c r="Q1005" s="144">
        <f t="shared" si="1882"/>
        <v>0</v>
      </c>
      <c r="R1005" s="144">
        <f t="shared" si="1882"/>
        <v>0</v>
      </c>
      <c r="S1005" s="144">
        <f t="shared" si="1882"/>
        <v>0</v>
      </c>
      <c r="T1005" s="144">
        <f t="shared" si="1882"/>
        <v>0</v>
      </c>
      <c r="V1005" s="144">
        <f t="shared" ref="V1005:AG1005" si="1883">V401-V679-(V$875*0)+V818</f>
        <v>0</v>
      </c>
      <c r="W1005" s="144">
        <f t="shared" si="1883"/>
        <v>0</v>
      </c>
      <c r="X1005" s="144">
        <f t="shared" si="1883"/>
        <v>0</v>
      </c>
      <c r="Y1005" s="144">
        <f t="shared" si="1883"/>
        <v>0</v>
      </c>
      <c r="Z1005" s="144">
        <f t="shared" si="1883"/>
        <v>0</v>
      </c>
      <c r="AA1005" s="144">
        <f t="shared" si="1883"/>
        <v>0</v>
      </c>
      <c r="AB1005" s="144">
        <f t="shared" si="1883"/>
        <v>0</v>
      </c>
      <c r="AC1005" s="144">
        <f t="shared" si="1883"/>
        <v>0</v>
      </c>
      <c r="AD1005" s="144">
        <f t="shared" si="1883"/>
        <v>0</v>
      </c>
      <c r="AE1005" s="144">
        <f t="shared" si="1883"/>
        <v>0</v>
      </c>
      <c r="AF1005" s="144">
        <f t="shared" si="1883"/>
        <v>0</v>
      </c>
      <c r="AG1005" s="144">
        <f t="shared" si="1883"/>
        <v>0</v>
      </c>
      <c r="AI1005" s="144">
        <f t="shared" ref="AI1005:AT1005" si="1884">AI401-AI679-(AI$875*0)+AI818</f>
        <v>0</v>
      </c>
      <c r="AJ1005" s="144">
        <f t="shared" si="1884"/>
        <v>0</v>
      </c>
      <c r="AK1005" s="144">
        <f t="shared" si="1884"/>
        <v>0</v>
      </c>
      <c r="AL1005" s="144">
        <f t="shared" si="1884"/>
        <v>0</v>
      </c>
      <c r="AM1005" s="144">
        <f t="shared" si="1884"/>
        <v>0</v>
      </c>
      <c r="AN1005" s="144">
        <f t="shared" si="1884"/>
        <v>0</v>
      </c>
      <c r="AO1005" s="144">
        <f t="shared" si="1884"/>
        <v>0</v>
      </c>
      <c r="AP1005" s="144">
        <f t="shared" si="1884"/>
        <v>0</v>
      </c>
      <c r="AQ1005" s="144">
        <f t="shared" si="1884"/>
        <v>0</v>
      </c>
      <c r="AR1005" s="144">
        <f t="shared" si="1884"/>
        <v>0</v>
      </c>
      <c r="AS1005" s="144">
        <f t="shared" si="1884"/>
        <v>0</v>
      </c>
      <c r="AT1005" s="144">
        <f t="shared" si="1884"/>
        <v>0</v>
      </c>
      <c r="AU1005" s="155"/>
      <c r="AV1005" s="2">
        <f t="shared" ref="AV1005:BG1005" si="1885">AV401-AV679-(AV$875*0)+AV818</f>
        <v>0</v>
      </c>
      <c r="AW1005" s="2">
        <f t="shared" si="1885"/>
        <v>0</v>
      </c>
      <c r="AX1005" s="2">
        <f t="shared" si="1885"/>
        <v>0</v>
      </c>
      <c r="AY1005" s="2">
        <f t="shared" si="1885"/>
        <v>0</v>
      </c>
      <c r="AZ1005" s="2">
        <f t="shared" si="1885"/>
        <v>0</v>
      </c>
      <c r="BA1005" s="2">
        <f t="shared" si="1885"/>
        <v>0</v>
      </c>
      <c r="BB1005" s="2">
        <f t="shared" si="1885"/>
        <v>0</v>
      </c>
      <c r="BC1005" s="2">
        <f t="shared" si="1885"/>
        <v>0</v>
      </c>
      <c r="BD1005" s="2">
        <f t="shared" si="1885"/>
        <v>0</v>
      </c>
      <c r="BE1005" s="2">
        <f t="shared" si="1885"/>
        <v>0</v>
      </c>
      <c r="BF1005" s="2">
        <f t="shared" si="1885"/>
        <v>0</v>
      </c>
      <c r="BG1005" s="2">
        <f t="shared" si="1885"/>
        <v>0</v>
      </c>
    </row>
    <row r="1006" spans="1:59" ht="15.75" hidden="1" outlineLevel="1" x14ac:dyDescent="0.25">
      <c r="A1006" s="2">
        <f t="shared" si="1849"/>
        <v>120</v>
      </c>
      <c r="B1006" s="88">
        <f t="shared" si="1849"/>
        <v>0</v>
      </c>
      <c r="C1006" s="88">
        <f t="shared" si="1849"/>
        <v>0</v>
      </c>
      <c r="D1006" s="2">
        <f t="shared" si="1849"/>
        <v>0</v>
      </c>
      <c r="E1006" s="161">
        <f t="shared" si="1849"/>
        <v>0</v>
      </c>
      <c r="H1006" s="174">
        <v>0</v>
      </c>
      <c r="I1006" s="144">
        <f t="shared" ref="I1006:T1006" si="1886">I402-I680+I819</f>
        <v>0</v>
      </c>
      <c r="J1006" s="144">
        <f t="shared" si="1886"/>
        <v>0</v>
      </c>
      <c r="K1006" s="144">
        <f t="shared" si="1886"/>
        <v>0</v>
      </c>
      <c r="L1006" s="144">
        <f t="shared" si="1886"/>
        <v>0</v>
      </c>
      <c r="M1006" s="144">
        <f t="shared" si="1886"/>
        <v>0</v>
      </c>
      <c r="N1006" s="144">
        <f t="shared" si="1886"/>
        <v>0</v>
      </c>
      <c r="O1006" s="144">
        <f t="shared" si="1886"/>
        <v>0</v>
      </c>
      <c r="P1006" s="144">
        <f t="shared" si="1886"/>
        <v>0</v>
      </c>
      <c r="Q1006" s="144">
        <f t="shared" si="1886"/>
        <v>0</v>
      </c>
      <c r="R1006" s="144">
        <f t="shared" si="1886"/>
        <v>0</v>
      </c>
      <c r="S1006" s="144">
        <f t="shared" si="1886"/>
        <v>0</v>
      </c>
      <c r="T1006" s="144">
        <f t="shared" si="1886"/>
        <v>0</v>
      </c>
      <c r="V1006" s="144">
        <f t="shared" ref="V1006:AG1006" si="1887">V402-V680-(V$875*0)+V819</f>
        <v>0</v>
      </c>
      <c r="W1006" s="144">
        <f t="shared" si="1887"/>
        <v>0</v>
      </c>
      <c r="X1006" s="144">
        <f t="shared" si="1887"/>
        <v>0</v>
      </c>
      <c r="Y1006" s="144">
        <f t="shared" si="1887"/>
        <v>0</v>
      </c>
      <c r="Z1006" s="144">
        <f t="shared" si="1887"/>
        <v>0</v>
      </c>
      <c r="AA1006" s="144">
        <f t="shared" si="1887"/>
        <v>0</v>
      </c>
      <c r="AB1006" s="144">
        <f t="shared" si="1887"/>
        <v>0</v>
      </c>
      <c r="AC1006" s="144">
        <f t="shared" si="1887"/>
        <v>0</v>
      </c>
      <c r="AD1006" s="144">
        <f t="shared" si="1887"/>
        <v>0</v>
      </c>
      <c r="AE1006" s="144">
        <f t="shared" si="1887"/>
        <v>0</v>
      </c>
      <c r="AF1006" s="144">
        <f t="shared" si="1887"/>
        <v>0</v>
      </c>
      <c r="AG1006" s="144">
        <f t="shared" si="1887"/>
        <v>0</v>
      </c>
      <c r="AI1006" s="144">
        <f t="shared" ref="AI1006:AT1006" si="1888">AI402-AI680-(AI$875*0)+AI819</f>
        <v>0</v>
      </c>
      <c r="AJ1006" s="144">
        <f t="shared" si="1888"/>
        <v>0</v>
      </c>
      <c r="AK1006" s="144">
        <f t="shared" si="1888"/>
        <v>0</v>
      </c>
      <c r="AL1006" s="144">
        <f t="shared" si="1888"/>
        <v>0</v>
      </c>
      <c r="AM1006" s="144">
        <f t="shared" si="1888"/>
        <v>0</v>
      </c>
      <c r="AN1006" s="144">
        <f t="shared" si="1888"/>
        <v>0</v>
      </c>
      <c r="AO1006" s="144">
        <f t="shared" si="1888"/>
        <v>0</v>
      </c>
      <c r="AP1006" s="144">
        <f t="shared" si="1888"/>
        <v>0</v>
      </c>
      <c r="AQ1006" s="144">
        <f t="shared" si="1888"/>
        <v>0</v>
      </c>
      <c r="AR1006" s="144">
        <f t="shared" si="1888"/>
        <v>0</v>
      </c>
      <c r="AS1006" s="144">
        <f t="shared" si="1888"/>
        <v>0</v>
      </c>
      <c r="AT1006" s="144">
        <f t="shared" si="1888"/>
        <v>0</v>
      </c>
      <c r="AU1006" s="155"/>
      <c r="AV1006" s="2">
        <f t="shared" ref="AV1006:BG1006" si="1889">AV402-AV680-(AV$875*0)+AV819</f>
        <v>0</v>
      </c>
      <c r="AW1006" s="2">
        <f t="shared" si="1889"/>
        <v>0</v>
      </c>
      <c r="AX1006" s="2">
        <f t="shared" si="1889"/>
        <v>0</v>
      </c>
      <c r="AY1006" s="2">
        <f t="shared" si="1889"/>
        <v>0</v>
      </c>
      <c r="AZ1006" s="2">
        <f t="shared" si="1889"/>
        <v>0</v>
      </c>
      <c r="BA1006" s="2">
        <f t="shared" si="1889"/>
        <v>0</v>
      </c>
      <c r="BB1006" s="2">
        <f t="shared" si="1889"/>
        <v>0</v>
      </c>
      <c r="BC1006" s="2">
        <f t="shared" si="1889"/>
        <v>0</v>
      </c>
      <c r="BD1006" s="2">
        <f t="shared" si="1889"/>
        <v>0</v>
      </c>
      <c r="BE1006" s="2">
        <f t="shared" si="1889"/>
        <v>0</v>
      </c>
      <c r="BF1006" s="2">
        <f t="shared" si="1889"/>
        <v>0</v>
      </c>
      <c r="BG1006" s="2">
        <f t="shared" si="1889"/>
        <v>0</v>
      </c>
    </row>
    <row r="1007" spans="1:59" ht="15.75" hidden="1" outlineLevel="1" x14ac:dyDescent="0.25">
      <c r="A1007" s="2">
        <f t="shared" ref="A1007:E1016" si="1890">A125</f>
        <v>121</v>
      </c>
      <c r="B1007" s="88">
        <f t="shared" si="1890"/>
        <v>0</v>
      </c>
      <c r="C1007" s="88">
        <f t="shared" si="1890"/>
        <v>0</v>
      </c>
      <c r="D1007" s="2">
        <f t="shared" si="1890"/>
        <v>0</v>
      </c>
      <c r="E1007" s="161">
        <f t="shared" si="1890"/>
        <v>0</v>
      </c>
      <c r="H1007" s="174">
        <v>0</v>
      </c>
      <c r="I1007" s="144">
        <f t="shared" ref="I1007:T1007" si="1891">I403-I681+I820</f>
        <v>0</v>
      </c>
      <c r="J1007" s="144">
        <f t="shared" si="1891"/>
        <v>0</v>
      </c>
      <c r="K1007" s="144">
        <f t="shared" si="1891"/>
        <v>0</v>
      </c>
      <c r="L1007" s="144">
        <f t="shared" si="1891"/>
        <v>0</v>
      </c>
      <c r="M1007" s="144">
        <f t="shared" si="1891"/>
        <v>0</v>
      </c>
      <c r="N1007" s="144">
        <f t="shared" si="1891"/>
        <v>0</v>
      </c>
      <c r="O1007" s="144">
        <f t="shared" si="1891"/>
        <v>0</v>
      </c>
      <c r="P1007" s="144">
        <f t="shared" si="1891"/>
        <v>0</v>
      </c>
      <c r="Q1007" s="144">
        <f t="shared" si="1891"/>
        <v>0</v>
      </c>
      <c r="R1007" s="144">
        <f t="shared" si="1891"/>
        <v>0</v>
      </c>
      <c r="S1007" s="144">
        <f t="shared" si="1891"/>
        <v>0</v>
      </c>
      <c r="T1007" s="144">
        <f t="shared" si="1891"/>
        <v>0</v>
      </c>
      <c r="V1007" s="144">
        <f t="shared" ref="V1007:AG1007" si="1892">V403-V681-(V$875*0)+V820</f>
        <v>0</v>
      </c>
      <c r="W1007" s="144">
        <f t="shared" si="1892"/>
        <v>0</v>
      </c>
      <c r="X1007" s="144">
        <f t="shared" si="1892"/>
        <v>0</v>
      </c>
      <c r="Y1007" s="144">
        <f t="shared" si="1892"/>
        <v>0</v>
      </c>
      <c r="Z1007" s="144">
        <f t="shared" si="1892"/>
        <v>0</v>
      </c>
      <c r="AA1007" s="144">
        <f t="shared" si="1892"/>
        <v>0</v>
      </c>
      <c r="AB1007" s="144">
        <f t="shared" si="1892"/>
        <v>0</v>
      </c>
      <c r="AC1007" s="144">
        <f t="shared" si="1892"/>
        <v>0</v>
      </c>
      <c r="AD1007" s="144">
        <f t="shared" si="1892"/>
        <v>0</v>
      </c>
      <c r="AE1007" s="144">
        <f t="shared" si="1892"/>
        <v>0</v>
      </c>
      <c r="AF1007" s="144">
        <f t="shared" si="1892"/>
        <v>0</v>
      </c>
      <c r="AG1007" s="144">
        <f t="shared" si="1892"/>
        <v>0</v>
      </c>
      <c r="AI1007" s="144">
        <f t="shared" ref="AI1007:AT1007" si="1893">AI403-AI681-(AI$875*0)+AI820</f>
        <v>0</v>
      </c>
      <c r="AJ1007" s="144">
        <f t="shared" si="1893"/>
        <v>0</v>
      </c>
      <c r="AK1007" s="144">
        <f t="shared" si="1893"/>
        <v>0</v>
      </c>
      <c r="AL1007" s="144">
        <f t="shared" si="1893"/>
        <v>0</v>
      </c>
      <c r="AM1007" s="144">
        <f t="shared" si="1893"/>
        <v>0</v>
      </c>
      <c r="AN1007" s="144">
        <f t="shared" si="1893"/>
        <v>0</v>
      </c>
      <c r="AO1007" s="144">
        <f t="shared" si="1893"/>
        <v>0</v>
      </c>
      <c r="AP1007" s="144">
        <f t="shared" si="1893"/>
        <v>0</v>
      </c>
      <c r="AQ1007" s="144">
        <f t="shared" si="1893"/>
        <v>0</v>
      </c>
      <c r="AR1007" s="144">
        <f t="shared" si="1893"/>
        <v>0</v>
      </c>
      <c r="AS1007" s="144">
        <f t="shared" si="1893"/>
        <v>0</v>
      </c>
      <c r="AT1007" s="144">
        <f t="shared" si="1893"/>
        <v>0</v>
      </c>
      <c r="AU1007" s="155"/>
      <c r="AV1007" s="2">
        <f t="shared" ref="AV1007:BG1007" si="1894">AV403-AV681-(AV$875*0)+AV820</f>
        <v>0</v>
      </c>
      <c r="AW1007" s="2">
        <f t="shared" si="1894"/>
        <v>0</v>
      </c>
      <c r="AX1007" s="2">
        <f t="shared" si="1894"/>
        <v>0</v>
      </c>
      <c r="AY1007" s="2">
        <f t="shared" si="1894"/>
        <v>0</v>
      </c>
      <c r="AZ1007" s="2">
        <f t="shared" si="1894"/>
        <v>0</v>
      </c>
      <c r="BA1007" s="2">
        <f t="shared" si="1894"/>
        <v>0</v>
      </c>
      <c r="BB1007" s="2">
        <f t="shared" si="1894"/>
        <v>0</v>
      </c>
      <c r="BC1007" s="2">
        <f t="shared" si="1894"/>
        <v>0</v>
      </c>
      <c r="BD1007" s="2">
        <f t="shared" si="1894"/>
        <v>0</v>
      </c>
      <c r="BE1007" s="2">
        <f t="shared" si="1894"/>
        <v>0</v>
      </c>
      <c r="BF1007" s="2">
        <f t="shared" si="1894"/>
        <v>0</v>
      </c>
      <c r="BG1007" s="2">
        <f t="shared" si="1894"/>
        <v>0</v>
      </c>
    </row>
    <row r="1008" spans="1:59" ht="15.75" hidden="1" outlineLevel="1" x14ac:dyDescent="0.25">
      <c r="A1008" s="2">
        <f t="shared" si="1890"/>
        <v>122</v>
      </c>
      <c r="B1008" s="88">
        <f t="shared" si="1890"/>
        <v>0</v>
      </c>
      <c r="C1008" s="88">
        <f t="shared" si="1890"/>
        <v>0</v>
      </c>
      <c r="D1008" s="2">
        <f t="shared" si="1890"/>
        <v>0</v>
      </c>
      <c r="E1008" s="161">
        <f t="shared" si="1890"/>
        <v>0</v>
      </c>
      <c r="H1008" s="174">
        <v>0</v>
      </c>
      <c r="I1008" s="144">
        <f t="shared" ref="I1008:T1008" si="1895">I404-I682+I821</f>
        <v>0</v>
      </c>
      <c r="J1008" s="144">
        <f t="shared" si="1895"/>
        <v>0</v>
      </c>
      <c r="K1008" s="144">
        <f t="shared" si="1895"/>
        <v>0</v>
      </c>
      <c r="L1008" s="144">
        <f t="shared" si="1895"/>
        <v>0</v>
      </c>
      <c r="M1008" s="144">
        <f t="shared" si="1895"/>
        <v>0</v>
      </c>
      <c r="N1008" s="144">
        <f t="shared" si="1895"/>
        <v>0</v>
      </c>
      <c r="O1008" s="144">
        <f t="shared" si="1895"/>
        <v>0</v>
      </c>
      <c r="P1008" s="144">
        <f t="shared" si="1895"/>
        <v>0</v>
      </c>
      <c r="Q1008" s="144">
        <f t="shared" si="1895"/>
        <v>0</v>
      </c>
      <c r="R1008" s="144">
        <f t="shared" si="1895"/>
        <v>0</v>
      </c>
      <c r="S1008" s="144">
        <f t="shared" si="1895"/>
        <v>0</v>
      </c>
      <c r="T1008" s="144">
        <f t="shared" si="1895"/>
        <v>0</v>
      </c>
      <c r="V1008" s="144">
        <f t="shared" ref="V1008:AG1008" si="1896">V404-V682-(V$875*0)+V821</f>
        <v>0</v>
      </c>
      <c r="W1008" s="144">
        <f t="shared" si="1896"/>
        <v>0</v>
      </c>
      <c r="X1008" s="144">
        <f t="shared" si="1896"/>
        <v>0</v>
      </c>
      <c r="Y1008" s="144">
        <f t="shared" si="1896"/>
        <v>0</v>
      </c>
      <c r="Z1008" s="144">
        <f t="shared" si="1896"/>
        <v>0</v>
      </c>
      <c r="AA1008" s="144">
        <f t="shared" si="1896"/>
        <v>0</v>
      </c>
      <c r="AB1008" s="144">
        <f t="shared" si="1896"/>
        <v>0</v>
      </c>
      <c r="AC1008" s="144">
        <f t="shared" si="1896"/>
        <v>0</v>
      </c>
      <c r="AD1008" s="144">
        <f t="shared" si="1896"/>
        <v>0</v>
      </c>
      <c r="AE1008" s="144">
        <f t="shared" si="1896"/>
        <v>0</v>
      </c>
      <c r="AF1008" s="144">
        <f t="shared" si="1896"/>
        <v>0</v>
      </c>
      <c r="AG1008" s="144">
        <f t="shared" si="1896"/>
        <v>0</v>
      </c>
      <c r="AI1008" s="144">
        <f t="shared" ref="AI1008:AT1008" si="1897">AI404-AI682-(AI$875*0)+AI821</f>
        <v>0</v>
      </c>
      <c r="AJ1008" s="144">
        <f t="shared" si="1897"/>
        <v>0</v>
      </c>
      <c r="AK1008" s="144">
        <f t="shared" si="1897"/>
        <v>0</v>
      </c>
      <c r="AL1008" s="144">
        <f t="shared" si="1897"/>
        <v>0</v>
      </c>
      <c r="AM1008" s="144">
        <f t="shared" si="1897"/>
        <v>0</v>
      </c>
      <c r="AN1008" s="144">
        <f t="shared" si="1897"/>
        <v>0</v>
      </c>
      <c r="AO1008" s="144">
        <f t="shared" si="1897"/>
        <v>0</v>
      </c>
      <c r="AP1008" s="144">
        <f t="shared" si="1897"/>
        <v>0</v>
      </c>
      <c r="AQ1008" s="144">
        <f t="shared" si="1897"/>
        <v>0</v>
      </c>
      <c r="AR1008" s="144">
        <f t="shared" si="1897"/>
        <v>0</v>
      </c>
      <c r="AS1008" s="144">
        <f t="shared" si="1897"/>
        <v>0</v>
      </c>
      <c r="AT1008" s="144">
        <f t="shared" si="1897"/>
        <v>0</v>
      </c>
      <c r="AU1008" s="155"/>
      <c r="AV1008" s="2">
        <f t="shared" ref="AV1008:BG1008" si="1898">AV404-AV682-(AV$875*0)+AV821</f>
        <v>0</v>
      </c>
      <c r="AW1008" s="2">
        <f t="shared" si="1898"/>
        <v>0</v>
      </c>
      <c r="AX1008" s="2">
        <f t="shared" si="1898"/>
        <v>0</v>
      </c>
      <c r="AY1008" s="2">
        <f t="shared" si="1898"/>
        <v>0</v>
      </c>
      <c r="AZ1008" s="2">
        <f t="shared" si="1898"/>
        <v>0</v>
      </c>
      <c r="BA1008" s="2">
        <f t="shared" si="1898"/>
        <v>0</v>
      </c>
      <c r="BB1008" s="2">
        <f t="shared" si="1898"/>
        <v>0</v>
      </c>
      <c r="BC1008" s="2">
        <f t="shared" si="1898"/>
        <v>0</v>
      </c>
      <c r="BD1008" s="2">
        <f t="shared" si="1898"/>
        <v>0</v>
      </c>
      <c r="BE1008" s="2">
        <f t="shared" si="1898"/>
        <v>0</v>
      </c>
      <c r="BF1008" s="2">
        <f t="shared" si="1898"/>
        <v>0</v>
      </c>
      <c r="BG1008" s="2">
        <f t="shared" si="1898"/>
        <v>0</v>
      </c>
    </row>
    <row r="1009" spans="1:60" ht="15.75" hidden="1" outlineLevel="1" x14ac:dyDescent="0.25">
      <c r="A1009" s="2">
        <f t="shared" si="1890"/>
        <v>123</v>
      </c>
      <c r="B1009" s="88">
        <f t="shared" si="1890"/>
        <v>0</v>
      </c>
      <c r="C1009" s="88">
        <f t="shared" si="1890"/>
        <v>0</v>
      </c>
      <c r="D1009" s="2">
        <f t="shared" si="1890"/>
        <v>0</v>
      </c>
      <c r="E1009" s="161">
        <f t="shared" si="1890"/>
        <v>0</v>
      </c>
      <c r="H1009" s="174">
        <v>0</v>
      </c>
      <c r="I1009" s="144">
        <f t="shared" ref="I1009:T1009" si="1899">I405-I683+I822</f>
        <v>0</v>
      </c>
      <c r="J1009" s="144">
        <f t="shared" si="1899"/>
        <v>0</v>
      </c>
      <c r="K1009" s="144">
        <f t="shared" si="1899"/>
        <v>0</v>
      </c>
      <c r="L1009" s="144">
        <f t="shared" si="1899"/>
        <v>0</v>
      </c>
      <c r="M1009" s="144">
        <f t="shared" si="1899"/>
        <v>0</v>
      </c>
      <c r="N1009" s="144">
        <f t="shared" si="1899"/>
        <v>0</v>
      </c>
      <c r="O1009" s="144">
        <f t="shared" si="1899"/>
        <v>0</v>
      </c>
      <c r="P1009" s="144">
        <f t="shared" si="1899"/>
        <v>0</v>
      </c>
      <c r="Q1009" s="144">
        <f t="shared" si="1899"/>
        <v>0</v>
      </c>
      <c r="R1009" s="144">
        <f t="shared" si="1899"/>
        <v>0</v>
      </c>
      <c r="S1009" s="144">
        <f t="shared" si="1899"/>
        <v>0</v>
      </c>
      <c r="T1009" s="144">
        <f t="shared" si="1899"/>
        <v>0</v>
      </c>
      <c r="V1009" s="144">
        <f t="shared" ref="V1009:AG1009" si="1900">V405-V683-(V$875*0)+V822</f>
        <v>0</v>
      </c>
      <c r="W1009" s="144">
        <f t="shared" si="1900"/>
        <v>0</v>
      </c>
      <c r="X1009" s="144">
        <f t="shared" si="1900"/>
        <v>0</v>
      </c>
      <c r="Y1009" s="144">
        <f t="shared" si="1900"/>
        <v>0</v>
      </c>
      <c r="Z1009" s="144">
        <f t="shared" si="1900"/>
        <v>0</v>
      </c>
      <c r="AA1009" s="144">
        <f t="shared" si="1900"/>
        <v>0</v>
      </c>
      <c r="AB1009" s="144">
        <f t="shared" si="1900"/>
        <v>0</v>
      </c>
      <c r="AC1009" s="144">
        <f t="shared" si="1900"/>
        <v>0</v>
      </c>
      <c r="AD1009" s="144">
        <f t="shared" si="1900"/>
        <v>0</v>
      </c>
      <c r="AE1009" s="144">
        <f t="shared" si="1900"/>
        <v>0</v>
      </c>
      <c r="AF1009" s="144">
        <f t="shared" si="1900"/>
        <v>0</v>
      </c>
      <c r="AG1009" s="144">
        <f t="shared" si="1900"/>
        <v>0</v>
      </c>
      <c r="AI1009" s="144">
        <f t="shared" ref="AI1009:AT1009" si="1901">AI405-AI683-(AI$875*0)+AI822</f>
        <v>0</v>
      </c>
      <c r="AJ1009" s="144">
        <f t="shared" si="1901"/>
        <v>0</v>
      </c>
      <c r="AK1009" s="144">
        <f t="shared" si="1901"/>
        <v>0</v>
      </c>
      <c r="AL1009" s="144">
        <f t="shared" si="1901"/>
        <v>0</v>
      </c>
      <c r="AM1009" s="144">
        <f t="shared" si="1901"/>
        <v>0</v>
      </c>
      <c r="AN1009" s="144">
        <f t="shared" si="1901"/>
        <v>0</v>
      </c>
      <c r="AO1009" s="144">
        <f t="shared" si="1901"/>
        <v>0</v>
      </c>
      <c r="AP1009" s="144">
        <f t="shared" si="1901"/>
        <v>0</v>
      </c>
      <c r="AQ1009" s="144">
        <f t="shared" si="1901"/>
        <v>0</v>
      </c>
      <c r="AR1009" s="144">
        <f t="shared" si="1901"/>
        <v>0</v>
      </c>
      <c r="AS1009" s="144">
        <f t="shared" si="1901"/>
        <v>0</v>
      </c>
      <c r="AT1009" s="144">
        <f t="shared" si="1901"/>
        <v>0</v>
      </c>
      <c r="AU1009" s="155"/>
      <c r="AV1009" s="2">
        <f t="shared" ref="AV1009:BG1009" si="1902">AV405-AV683-(AV$875*0)+AV822</f>
        <v>0</v>
      </c>
      <c r="AW1009" s="2">
        <f t="shared" si="1902"/>
        <v>0</v>
      </c>
      <c r="AX1009" s="2">
        <f t="shared" si="1902"/>
        <v>0</v>
      </c>
      <c r="AY1009" s="2">
        <f t="shared" si="1902"/>
        <v>0</v>
      </c>
      <c r="AZ1009" s="2">
        <f t="shared" si="1902"/>
        <v>0</v>
      </c>
      <c r="BA1009" s="2">
        <f t="shared" si="1902"/>
        <v>0</v>
      </c>
      <c r="BB1009" s="2">
        <f t="shared" si="1902"/>
        <v>0</v>
      </c>
      <c r="BC1009" s="2">
        <f t="shared" si="1902"/>
        <v>0</v>
      </c>
      <c r="BD1009" s="2">
        <f t="shared" si="1902"/>
        <v>0</v>
      </c>
      <c r="BE1009" s="2">
        <f t="shared" si="1902"/>
        <v>0</v>
      </c>
      <c r="BF1009" s="2">
        <f t="shared" si="1902"/>
        <v>0</v>
      </c>
      <c r="BG1009" s="2">
        <f t="shared" si="1902"/>
        <v>0</v>
      </c>
    </row>
    <row r="1010" spans="1:60" ht="15.75" hidden="1" outlineLevel="1" x14ac:dyDescent="0.25">
      <c r="A1010" s="2">
        <f t="shared" si="1890"/>
        <v>124</v>
      </c>
      <c r="B1010" s="88">
        <f t="shared" si="1890"/>
        <v>0</v>
      </c>
      <c r="C1010" s="88">
        <f t="shared" si="1890"/>
        <v>0</v>
      </c>
      <c r="D1010" s="2">
        <f t="shared" si="1890"/>
        <v>0</v>
      </c>
      <c r="E1010" s="161">
        <f t="shared" si="1890"/>
        <v>0</v>
      </c>
      <c r="H1010" s="174">
        <v>0</v>
      </c>
      <c r="I1010" s="144">
        <f t="shared" ref="I1010:T1010" si="1903">I406-I684+I823</f>
        <v>0</v>
      </c>
      <c r="J1010" s="144">
        <f t="shared" si="1903"/>
        <v>0</v>
      </c>
      <c r="K1010" s="144">
        <f t="shared" si="1903"/>
        <v>0</v>
      </c>
      <c r="L1010" s="144">
        <f t="shared" si="1903"/>
        <v>0</v>
      </c>
      <c r="M1010" s="144">
        <f t="shared" si="1903"/>
        <v>0</v>
      </c>
      <c r="N1010" s="144">
        <f t="shared" si="1903"/>
        <v>0</v>
      </c>
      <c r="O1010" s="144">
        <f t="shared" si="1903"/>
        <v>0</v>
      </c>
      <c r="P1010" s="144">
        <f t="shared" si="1903"/>
        <v>0</v>
      </c>
      <c r="Q1010" s="144">
        <f t="shared" si="1903"/>
        <v>0</v>
      </c>
      <c r="R1010" s="144">
        <f t="shared" si="1903"/>
        <v>0</v>
      </c>
      <c r="S1010" s="144">
        <f t="shared" si="1903"/>
        <v>0</v>
      </c>
      <c r="T1010" s="144">
        <f t="shared" si="1903"/>
        <v>0</v>
      </c>
      <c r="V1010" s="144">
        <f t="shared" ref="V1010:AG1010" si="1904">V406-V684-(V$875*0)+V823</f>
        <v>0</v>
      </c>
      <c r="W1010" s="144">
        <f t="shared" si="1904"/>
        <v>0</v>
      </c>
      <c r="X1010" s="144">
        <f t="shared" si="1904"/>
        <v>0</v>
      </c>
      <c r="Y1010" s="144">
        <f t="shared" si="1904"/>
        <v>0</v>
      </c>
      <c r="Z1010" s="144">
        <f t="shared" si="1904"/>
        <v>0</v>
      </c>
      <c r="AA1010" s="144">
        <f t="shared" si="1904"/>
        <v>0</v>
      </c>
      <c r="AB1010" s="144">
        <f t="shared" si="1904"/>
        <v>0</v>
      </c>
      <c r="AC1010" s="144">
        <f t="shared" si="1904"/>
        <v>0</v>
      </c>
      <c r="AD1010" s="144">
        <f t="shared" si="1904"/>
        <v>0</v>
      </c>
      <c r="AE1010" s="144">
        <f t="shared" si="1904"/>
        <v>0</v>
      </c>
      <c r="AF1010" s="144">
        <f t="shared" si="1904"/>
        <v>0</v>
      </c>
      <c r="AG1010" s="144">
        <f t="shared" si="1904"/>
        <v>0</v>
      </c>
      <c r="AI1010" s="144">
        <f t="shared" ref="AI1010:AT1010" si="1905">AI406-AI684-(AI$875*0)+AI823</f>
        <v>0</v>
      </c>
      <c r="AJ1010" s="144">
        <f t="shared" si="1905"/>
        <v>0</v>
      </c>
      <c r="AK1010" s="144">
        <f t="shared" si="1905"/>
        <v>0</v>
      </c>
      <c r="AL1010" s="144">
        <f t="shared" si="1905"/>
        <v>0</v>
      </c>
      <c r="AM1010" s="144">
        <f t="shared" si="1905"/>
        <v>0</v>
      </c>
      <c r="AN1010" s="144">
        <f t="shared" si="1905"/>
        <v>0</v>
      </c>
      <c r="AO1010" s="144">
        <f t="shared" si="1905"/>
        <v>0</v>
      </c>
      <c r="AP1010" s="144">
        <f t="shared" si="1905"/>
        <v>0</v>
      </c>
      <c r="AQ1010" s="144">
        <f t="shared" si="1905"/>
        <v>0</v>
      </c>
      <c r="AR1010" s="144">
        <f t="shared" si="1905"/>
        <v>0</v>
      </c>
      <c r="AS1010" s="144">
        <f t="shared" si="1905"/>
        <v>0</v>
      </c>
      <c r="AT1010" s="144">
        <f t="shared" si="1905"/>
        <v>0</v>
      </c>
      <c r="AU1010" s="155"/>
      <c r="AV1010" s="2">
        <f t="shared" ref="AV1010:BG1010" si="1906">AV406-AV684-(AV$875*0)+AV823</f>
        <v>0</v>
      </c>
      <c r="AW1010" s="2">
        <f t="shared" si="1906"/>
        <v>0</v>
      </c>
      <c r="AX1010" s="2">
        <f t="shared" si="1906"/>
        <v>0</v>
      </c>
      <c r="AY1010" s="2">
        <f t="shared" si="1906"/>
        <v>0</v>
      </c>
      <c r="AZ1010" s="2">
        <f t="shared" si="1906"/>
        <v>0</v>
      </c>
      <c r="BA1010" s="2">
        <f t="shared" si="1906"/>
        <v>0</v>
      </c>
      <c r="BB1010" s="2">
        <f t="shared" si="1906"/>
        <v>0</v>
      </c>
      <c r="BC1010" s="2">
        <f t="shared" si="1906"/>
        <v>0</v>
      </c>
      <c r="BD1010" s="2">
        <f t="shared" si="1906"/>
        <v>0</v>
      </c>
      <c r="BE1010" s="2">
        <f t="shared" si="1906"/>
        <v>0</v>
      </c>
      <c r="BF1010" s="2">
        <f t="shared" si="1906"/>
        <v>0</v>
      </c>
      <c r="BG1010" s="2">
        <f t="shared" si="1906"/>
        <v>0</v>
      </c>
    </row>
    <row r="1011" spans="1:60" ht="15.75" hidden="1" outlineLevel="1" x14ac:dyDescent="0.25">
      <c r="A1011" s="2">
        <f t="shared" si="1890"/>
        <v>125</v>
      </c>
      <c r="B1011" s="88">
        <f t="shared" si="1890"/>
        <v>0</v>
      </c>
      <c r="C1011" s="88">
        <f t="shared" si="1890"/>
        <v>0</v>
      </c>
      <c r="D1011" s="2">
        <f t="shared" si="1890"/>
        <v>0</v>
      </c>
      <c r="E1011" s="161">
        <f t="shared" si="1890"/>
        <v>0</v>
      </c>
      <c r="H1011" s="174">
        <v>0</v>
      </c>
      <c r="I1011" s="144">
        <f t="shared" ref="I1011:T1011" si="1907">I407-I685+I824</f>
        <v>0</v>
      </c>
      <c r="J1011" s="144">
        <f t="shared" si="1907"/>
        <v>0</v>
      </c>
      <c r="K1011" s="144">
        <f t="shared" si="1907"/>
        <v>0</v>
      </c>
      <c r="L1011" s="144">
        <f t="shared" si="1907"/>
        <v>0</v>
      </c>
      <c r="M1011" s="144">
        <f t="shared" si="1907"/>
        <v>0</v>
      </c>
      <c r="N1011" s="144">
        <f t="shared" si="1907"/>
        <v>0</v>
      </c>
      <c r="O1011" s="144">
        <f t="shared" si="1907"/>
        <v>0</v>
      </c>
      <c r="P1011" s="144">
        <f t="shared" si="1907"/>
        <v>0</v>
      </c>
      <c r="Q1011" s="144">
        <f t="shared" si="1907"/>
        <v>0</v>
      </c>
      <c r="R1011" s="144">
        <f t="shared" si="1907"/>
        <v>0</v>
      </c>
      <c r="S1011" s="144">
        <f t="shared" si="1907"/>
        <v>0</v>
      </c>
      <c r="T1011" s="144">
        <f t="shared" si="1907"/>
        <v>0</v>
      </c>
      <c r="V1011" s="144">
        <f t="shared" ref="V1011:AG1011" si="1908">V407-V685-(V$875*0)+V824</f>
        <v>0</v>
      </c>
      <c r="W1011" s="144">
        <f t="shared" si="1908"/>
        <v>0</v>
      </c>
      <c r="X1011" s="144">
        <f t="shared" si="1908"/>
        <v>0</v>
      </c>
      <c r="Y1011" s="144">
        <f t="shared" si="1908"/>
        <v>0</v>
      </c>
      <c r="Z1011" s="144">
        <f t="shared" si="1908"/>
        <v>0</v>
      </c>
      <c r="AA1011" s="144">
        <f t="shared" si="1908"/>
        <v>0</v>
      </c>
      <c r="AB1011" s="144">
        <f t="shared" si="1908"/>
        <v>0</v>
      </c>
      <c r="AC1011" s="144">
        <f t="shared" si="1908"/>
        <v>0</v>
      </c>
      <c r="AD1011" s="144">
        <f t="shared" si="1908"/>
        <v>0</v>
      </c>
      <c r="AE1011" s="144">
        <f t="shared" si="1908"/>
        <v>0</v>
      </c>
      <c r="AF1011" s="144">
        <f t="shared" si="1908"/>
        <v>0</v>
      </c>
      <c r="AG1011" s="144">
        <f t="shared" si="1908"/>
        <v>0</v>
      </c>
      <c r="AI1011" s="144">
        <f t="shared" ref="AI1011:AT1011" si="1909">AI407-AI685-(AI$875*0)+AI824</f>
        <v>0</v>
      </c>
      <c r="AJ1011" s="144">
        <f t="shared" si="1909"/>
        <v>0</v>
      </c>
      <c r="AK1011" s="144">
        <f t="shared" si="1909"/>
        <v>0</v>
      </c>
      <c r="AL1011" s="144">
        <f t="shared" si="1909"/>
        <v>0</v>
      </c>
      <c r="AM1011" s="144">
        <f t="shared" si="1909"/>
        <v>0</v>
      </c>
      <c r="AN1011" s="144">
        <f t="shared" si="1909"/>
        <v>0</v>
      </c>
      <c r="AO1011" s="144">
        <f t="shared" si="1909"/>
        <v>0</v>
      </c>
      <c r="AP1011" s="144">
        <f t="shared" si="1909"/>
        <v>0</v>
      </c>
      <c r="AQ1011" s="144">
        <f t="shared" si="1909"/>
        <v>0</v>
      </c>
      <c r="AR1011" s="144">
        <f t="shared" si="1909"/>
        <v>0</v>
      </c>
      <c r="AS1011" s="144">
        <f t="shared" si="1909"/>
        <v>0</v>
      </c>
      <c r="AT1011" s="144">
        <f t="shared" si="1909"/>
        <v>0</v>
      </c>
      <c r="AU1011" s="155"/>
      <c r="AV1011" s="2">
        <f t="shared" ref="AV1011:BG1011" si="1910">AV407-AV685-(AV$875*0)+AV824</f>
        <v>0</v>
      </c>
      <c r="AW1011" s="2">
        <f t="shared" si="1910"/>
        <v>0</v>
      </c>
      <c r="AX1011" s="2">
        <f t="shared" si="1910"/>
        <v>0</v>
      </c>
      <c r="AY1011" s="2">
        <f t="shared" si="1910"/>
        <v>0</v>
      </c>
      <c r="AZ1011" s="2">
        <f t="shared" si="1910"/>
        <v>0</v>
      </c>
      <c r="BA1011" s="2">
        <f t="shared" si="1910"/>
        <v>0</v>
      </c>
      <c r="BB1011" s="2">
        <f t="shared" si="1910"/>
        <v>0</v>
      </c>
      <c r="BC1011" s="2">
        <f t="shared" si="1910"/>
        <v>0</v>
      </c>
      <c r="BD1011" s="2">
        <f t="shared" si="1910"/>
        <v>0</v>
      </c>
      <c r="BE1011" s="2">
        <f t="shared" si="1910"/>
        <v>0</v>
      </c>
      <c r="BF1011" s="2">
        <f t="shared" si="1910"/>
        <v>0</v>
      </c>
      <c r="BG1011" s="2">
        <f t="shared" si="1910"/>
        <v>0</v>
      </c>
    </row>
    <row r="1012" spans="1:60" ht="15.75" hidden="1" outlineLevel="1" x14ac:dyDescent="0.25">
      <c r="A1012" s="2">
        <f t="shared" si="1890"/>
        <v>126</v>
      </c>
      <c r="B1012" s="88">
        <f t="shared" si="1890"/>
        <v>0</v>
      </c>
      <c r="C1012" s="88">
        <f t="shared" si="1890"/>
        <v>0</v>
      </c>
      <c r="D1012" s="2">
        <f t="shared" si="1890"/>
        <v>0</v>
      </c>
      <c r="E1012" s="161">
        <f t="shared" si="1890"/>
        <v>0</v>
      </c>
      <c r="H1012" s="174">
        <v>0</v>
      </c>
      <c r="I1012" s="144">
        <f t="shared" ref="I1012:T1012" si="1911">I408-I686+I825</f>
        <v>0</v>
      </c>
      <c r="J1012" s="144">
        <f t="shared" si="1911"/>
        <v>0</v>
      </c>
      <c r="K1012" s="144">
        <f t="shared" si="1911"/>
        <v>0</v>
      </c>
      <c r="L1012" s="144">
        <f t="shared" si="1911"/>
        <v>0</v>
      </c>
      <c r="M1012" s="144">
        <f t="shared" si="1911"/>
        <v>0</v>
      </c>
      <c r="N1012" s="144">
        <f t="shared" si="1911"/>
        <v>0</v>
      </c>
      <c r="O1012" s="144">
        <f t="shared" si="1911"/>
        <v>0</v>
      </c>
      <c r="P1012" s="144">
        <f t="shared" si="1911"/>
        <v>0</v>
      </c>
      <c r="Q1012" s="144">
        <f t="shared" si="1911"/>
        <v>0</v>
      </c>
      <c r="R1012" s="144">
        <f t="shared" si="1911"/>
        <v>0</v>
      </c>
      <c r="S1012" s="144">
        <f t="shared" si="1911"/>
        <v>0</v>
      </c>
      <c r="T1012" s="144">
        <f t="shared" si="1911"/>
        <v>0</v>
      </c>
      <c r="V1012" s="144">
        <f t="shared" ref="V1012:AG1012" si="1912">V408-V686-(V$875*0)+V825</f>
        <v>0</v>
      </c>
      <c r="W1012" s="144">
        <f t="shared" si="1912"/>
        <v>0</v>
      </c>
      <c r="X1012" s="144">
        <f t="shared" si="1912"/>
        <v>0</v>
      </c>
      <c r="Y1012" s="144">
        <f t="shared" si="1912"/>
        <v>0</v>
      </c>
      <c r="Z1012" s="144">
        <f t="shared" si="1912"/>
        <v>0</v>
      </c>
      <c r="AA1012" s="144">
        <f t="shared" si="1912"/>
        <v>0</v>
      </c>
      <c r="AB1012" s="144">
        <f t="shared" si="1912"/>
        <v>0</v>
      </c>
      <c r="AC1012" s="144">
        <f t="shared" si="1912"/>
        <v>0</v>
      </c>
      <c r="AD1012" s="144">
        <f t="shared" si="1912"/>
        <v>0</v>
      </c>
      <c r="AE1012" s="144">
        <f t="shared" si="1912"/>
        <v>0</v>
      </c>
      <c r="AF1012" s="144">
        <f t="shared" si="1912"/>
        <v>0</v>
      </c>
      <c r="AG1012" s="144">
        <f t="shared" si="1912"/>
        <v>0</v>
      </c>
      <c r="AI1012" s="144">
        <f t="shared" ref="AI1012:AT1012" si="1913">AI408-AI686-(AI$875*0)+AI825</f>
        <v>0</v>
      </c>
      <c r="AJ1012" s="144">
        <f t="shared" si="1913"/>
        <v>0</v>
      </c>
      <c r="AK1012" s="144">
        <f t="shared" si="1913"/>
        <v>0</v>
      </c>
      <c r="AL1012" s="144">
        <f t="shared" si="1913"/>
        <v>0</v>
      </c>
      <c r="AM1012" s="144">
        <f t="shared" si="1913"/>
        <v>0</v>
      </c>
      <c r="AN1012" s="144">
        <f t="shared" si="1913"/>
        <v>0</v>
      </c>
      <c r="AO1012" s="144">
        <f t="shared" si="1913"/>
        <v>0</v>
      </c>
      <c r="AP1012" s="144">
        <f t="shared" si="1913"/>
        <v>0</v>
      </c>
      <c r="AQ1012" s="144">
        <f t="shared" si="1913"/>
        <v>0</v>
      </c>
      <c r="AR1012" s="144">
        <f t="shared" si="1913"/>
        <v>0</v>
      </c>
      <c r="AS1012" s="144">
        <f t="shared" si="1913"/>
        <v>0</v>
      </c>
      <c r="AT1012" s="144">
        <f t="shared" si="1913"/>
        <v>0</v>
      </c>
      <c r="AU1012" s="155"/>
      <c r="AV1012" s="2">
        <f t="shared" ref="AV1012:BG1012" si="1914">AV408-AV686-(AV$875*0)+AV825</f>
        <v>0</v>
      </c>
      <c r="AW1012" s="2">
        <f t="shared" si="1914"/>
        <v>0</v>
      </c>
      <c r="AX1012" s="2">
        <f t="shared" si="1914"/>
        <v>0</v>
      </c>
      <c r="AY1012" s="2">
        <f t="shared" si="1914"/>
        <v>0</v>
      </c>
      <c r="AZ1012" s="2">
        <f t="shared" si="1914"/>
        <v>0</v>
      </c>
      <c r="BA1012" s="2">
        <f t="shared" si="1914"/>
        <v>0</v>
      </c>
      <c r="BB1012" s="2">
        <f t="shared" si="1914"/>
        <v>0</v>
      </c>
      <c r="BC1012" s="2">
        <f t="shared" si="1914"/>
        <v>0</v>
      </c>
      <c r="BD1012" s="2">
        <f t="shared" si="1914"/>
        <v>0</v>
      </c>
      <c r="BE1012" s="2">
        <f t="shared" si="1914"/>
        <v>0</v>
      </c>
      <c r="BF1012" s="2">
        <f t="shared" si="1914"/>
        <v>0</v>
      </c>
      <c r="BG1012" s="2">
        <f t="shared" si="1914"/>
        <v>0</v>
      </c>
    </row>
    <row r="1013" spans="1:60" ht="15.75" hidden="1" outlineLevel="1" x14ac:dyDescent="0.25">
      <c r="A1013" s="2">
        <f t="shared" si="1890"/>
        <v>127</v>
      </c>
      <c r="B1013" s="88">
        <f t="shared" si="1890"/>
        <v>0</v>
      </c>
      <c r="C1013" s="88">
        <f t="shared" si="1890"/>
        <v>0</v>
      </c>
      <c r="D1013" s="2">
        <f t="shared" si="1890"/>
        <v>0</v>
      </c>
      <c r="E1013" s="161">
        <f t="shared" si="1890"/>
        <v>0</v>
      </c>
      <c r="H1013" s="174">
        <v>0</v>
      </c>
      <c r="I1013" s="144">
        <f t="shared" ref="I1013:T1013" si="1915">I409-I687+I826</f>
        <v>0</v>
      </c>
      <c r="J1013" s="144">
        <f t="shared" si="1915"/>
        <v>0</v>
      </c>
      <c r="K1013" s="144">
        <f t="shared" si="1915"/>
        <v>0</v>
      </c>
      <c r="L1013" s="144">
        <f t="shared" si="1915"/>
        <v>0</v>
      </c>
      <c r="M1013" s="144">
        <f t="shared" si="1915"/>
        <v>0</v>
      </c>
      <c r="N1013" s="144">
        <f t="shared" si="1915"/>
        <v>0</v>
      </c>
      <c r="O1013" s="144">
        <f t="shared" si="1915"/>
        <v>0</v>
      </c>
      <c r="P1013" s="144">
        <f t="shared" si="1915"/>
        <v>0</v>
      </c>
      <c r="Q1013" s="144">
        <f t="shared" si="1915"/>
        <v>0</v>
      </c>
      <c r="R1013" s="144">
        <f t="shared" si="1915"/>
        <v>0</v>
      </c>
      <c r="S1013" s="144">
        <f t="shared" si="1915"/>
        <v>0</v>
      </c>
      <c r="T1013" s="144">
        <f t="shared" si="1915"/>
        <v>0</v>
      </c>
      <c r="V1013" s="144">
        <f t="shared" ref="V1013:AG1013" si="1916">V409-V687-(V$875*0)+V826</f>
        <v>0</v>
      </c>
      <c r="W1013" s="144">
        <f t="shared" si="1916"/>
        <v>0</v>
      </c>
      <c r="X1013" s="144">
        <f t="shared" si="1916"/>
        <v>0</v>
      </c>
      <c r="Y1013" s="144">
        <f t="shared" si="1916"/>
        <v>0</v>
      </c>
      <c r="Z1013" s="144">
        <f t="shared" si="1916"/>
        <v>0</v>
      </c>
      <c r="AA1013" s="144">
        <f t="shared" si="1916"/>
        <v>0</v>
      </c>
      <c r="AB1013" s="144">
        <f t="shared" si="1916"/>
        <v>0</v>
      </c>
      <c r="AC1013" s="144">
        <f t="shared" si="1916"/>
        <v>0</v>
      </c>
      <c r="AD1013" s="144">
        <f t="shared" si="1916"/>
        <v>0</v>
      </c>
      <c r="AE1013" s="144">
        <f t="shared" si="1916"/>
        <v>0</v>
      </c>
      <c r="AF1013" s="144">
        <f t="shared" si="1916"/>
        <v>0</v>
      </c>
      <c r="AG1013" s="144">
        <f t="shared" si="1916"/>
        <v>0</v>
      </c>
      <c r="AI1013" s="144">
        <f t="shared" ref="AI1013:AT1013" si="1917">AI409-AI687-(AI$875*0)+AI826</f>
        <v>0</v>
      </c>
      <c r="AJ1013" s="144">
        <f t="shared" si="1917"/>
        <v>0</v>
      </c>
      <c r="AK1013" s="144">
        <f t="shared" si="1917"/>
        <v>0</v>
      </c>
      <c r="AL1013" s="144">
        <f t="shared" si="1917"/>
        <v>0</v>
      </c>
      <c r="AM1013" s="144">
        <f t="shared" si="1917"/>
        <v>0</v>
      </c>
      <c r="AN1013" s="144">
        <f t="shared" si="1917"/>
        <v>0</v>
      </c>
      <c r="AO1013" s="144">
        <f t="shared" si="1917"/>
        <v>0</v>
      </c>
      <c r="AP1013" s="144">
        <f t="shared" si="1917"/>
        <v>0</v>
      </c>
      <c r="AQ1013" s="144">
        <f t="shared" si="1917"/>
        <v>0</v>
      </c>
      <c r="AR1013" s="144">
        <f t="shared" si="1917"/>
        <v>0</v>
      </c>
      <c r="AS1013" s="144">
        <f t="shared" si="1917"/>
        <v>0</v>
      </c>
      <c r="AT1013" s="144">
        <f t="shared" si="1917"/>
        <v>0</v>
      </c>
      <c r="AU1013" s="155"/>
      <c r="AV1013" s="2">
        <f t="shared" ref="AV1013:BG1013" si="1918">AV409-AV687-(AV$875*0)+AV826</f>
        <v>0</v>
      </c>
      <c r="AW1013" s="2">
        <f t="shared" si="1918"/>
        <v>0</v>
      </c>
      <c r="AX1013" s="2">
        <f t="shared" si="1918"/>
        <v>0</v>
      </c>
      <c r="AY1013" s="2">
        <f t="shared" si="1918"/>
        <v>0</v>
      </c>
      <c r="AZ1013" s="2">
        <f t="shared" si="1918"/>
        <v>0</v>
      </c>
      <c r="BA1013" s="2">
        <f t="shared" si="1918"/>
        <v>0</v>
      </c>
      <c r="BB1013" s="2">
        <f t="shared" si="1918"/>
        <v>0</v>
      </c>
      <c r="BC1013" s="2">
        <f t="shared" si="1918"/>
        <v>0</v>
      </c>
      <c r="BD1013" s="2">
        <f t="shared" si="1918"/>
        <v>0</v>
      </c>
      <c r="BE1013" s="2">
        <f t="shared" si="1918"/>
        <v>0</v>
      </c>
      <c r="BF1013" s="2">
        <f t="shared" si="1918"/>
        <v>0</v>
      </c>
      <c r="BG1013" s="2">
        <f t="shared" si="1918"/>
        <v>0</v>
      </c>
    </row>
    <row r="1014" spans="1:60" ht="15.75" hidden="1" outlineLevel="1" x14ac:dyDescent="0.25">
      <c r="A1014" s="2">
        <f t="shared" si="1890"/>
        <v>128</v>
      </c>
      <c r="B1014" s="88">
        <f t="shared" si="1890"/>
        <v>0</v>
      </c>
      <c r="C1014" s="88">
        <f t="shared" si="1890"/>
        <v>0</v>
      </c>
      <c r="D1014" s="2">
        <f t="shared" si="1890"/>
        <v>0</v>
      </c>
      <c r="E1014" s="161">
        <f t="shared" si="1890"/>
        <v>0</v>
      </c>
      <c r="H1014" s="174">
        <v>0</v>
      </c>
      <c r="I1014" s="144">
        <f t="shared" ref="I1014:T1014" si="1919">I410-I688+I827</f>
        <v>0</v>
      </c>
      <c r="J1014" s="144">
        <f t="shared" si="1919"/>
        <v>0</v>
      </c>
      <c r="K1014" s="144">
        <f t="shared" si="1919"/>
        <v>0</v>
      </c>
      <c r="L1014" s="144">
        <f t="shared" si="1919"/>
        <v>0</v>
      </c>
      <c r="M1014" s="144">
        <f t="shared" si="1919"/>
        <v>0</v>
      </c>
      <c r="N1014" s="144">
        <f t="shared" si="1919"/>
        <v>0</v>
      </c>
      <c r="O1014" s="144">
        <f t="shared" si="1919"/>
        <v>0</v>
      </c>
      <c r="P1014" s="144">
        <f t="shared" si="1919"/>
        <v>0</v>
      </c>
      <c r="Q1014" s="144">
        <f t="shared" si="1919"/>
        <v>0</v>
      </c>
      <c r="R1014" s="144">
        <f t="shared" si="1919"/>
        <v>0</v>
      </c>
      <c r="S1014" s="144">
        <f t="shared" si="1919"/>
        <v>0</v>
      </c>
      <c r="T1014" s="144">
        <f t="shared" si="1919"/>
        <v>0</v>
      </c>
      <c r="V1014" s="144">
        <f t="shared" ref="V1014:AG1014" si="1920">V410-V688-(V$875*0)+V827</f>
        <v>0</v>
      </c>
      <c r="W1014" s="144">
        <f t="shared" si="1920"/>
        <v>0</v>
      </c>
      <c r="X1014" s="144">
        <f t="shared" si="1920"/>
        <v>0</v>
      </c>
      <c r="Y1014" s="144">
        <f t="shared" si="1920"/>
        <v>0</v>
      </c>
      <c r="Z1014" s="144">
        <f t="shared" si="1920"/>
        <v>0</v>
      </c>
      <c r="AA1014" s="144">
        <f t="shared" si="1920"/>
        <v>0</v>
      </c>
      <c r="AB1014" s="144">
        <f t="shared" si="1920"/>
        <v>0</v>
      </c>
      <c r="AC1014" s="144">
        <f t="shared" si="1920"/>
        <v>0</v>
      </c>
      <c r="AD1014" s="144">
        <f t="shared" si="1920"/>
        <v>0</v>
      </c>
      <c r="AE1014" s="144">
        <f t="shared" si="1920"/>
        <v>0</v>
      </c>
      <c r="AF1014" s="144">
        <f t="shared" si="1920"/>
        <v>0</v>
      </c>
      <c r="AG1014" s="144">
        <f t="shared" si="1920"/>
        <v>0</v>
      </c>
      <c r="AI1014" s="144">
        <f t="shared" ref="AI1014:AT1014" si="1921">AI410-AI688-(AI$875*0)+AI827</f>
        <v>0</v>
      </c>
      <c r="AJ1014" s="144">
        <f t="shared" si="1921"/>
        <v>0</v>
      </c>
      <c r="AK1014" s="144">
        <f t="shared" si="1921"/>
        <v>0</v>
      </c>
      <c r="AL1014" s="144">
        <f t="shared" si="1921"/>
        <v>0</v>
      </c>
      <c r="AM1014" s="144">
        <f t="shared" si="1921"/>
        <v>0</v>
      </c>
      <c r="AN1014" s="144">
        <f t="shared" si="1921"/>
        <v>0</v>
      </c>
      <c r="AO1014" s="144">
        <f t="shared" si="1921"/>
        <v>0</v>
      </c>
      <c r="AP1014" s="144">
        <f t="shared" si="1921"/>
        <v>0</v>
      </c>
      <c r="AQ1014" s="144">
        <f t="shared" si="1921"/>
        <v>0</v>
      </c>
      <c r="AR1014" s="144">
        <f t="shared" si="1921"/>
        <v>0</v>
      </c>
      <c r="AS1014" s="144">
        <f t="shared" si="1921"/>
        <v>0</v>
      </c>
      <c r="AT1014" s="144">
        <f t="shared" si="1921"/>
        <v>0</v>
      </c>
      <c r="AU1014" s="155"/>
      <c r="AV1014" s="2">
        <f t="shared" ref="AV1014:BG1014" si="1922">AV410-AV688-(AV$875*0)+AV827</f>
        <v>0</v>
      </c>
      <c r="AW1014" s="2">
        <f t="shared" si="1922"/>
        <v>0</v>
      </c>
      <c r="AX1014" s="2">
        <f t="shared" si="1922"/>
        <v>0</v>
      </c>
      <c r="AY1014" s="2">
        <f t="shared" si="1922"/>
        <v>0</v>
      </c>
      <c r="AZ1014" s="2">
        <f t="shared" si="1922"/>
        <v>0</v>
      </c>
      <c r="BA1014" s="2">
        <f t="shared" si="1922"/>
        <v>0</v>
      </c>
      <c r="BB1014" s="2">
        <f t="shared" si="1922"/>
        <v>0</v>
      </c>
      <c r="BC1014" s="2">
        <f t="shared" si="1922"/>
        <v>0</v>
      </c>
      <c r="BD1014" s="2">
        <f t="shared" si="1922"/>
        <v>0</v>
      </c>
      <c r="BE1014" s="2">
        <f t="shared" si="1922"/>
        <v>0</v>
      </c>
      <c r="BF1014" s="2">
        <f t="shared" si="1922"/>
        <v>0</v>
      </c>
      <c r="BG1014" s="2">
        <f t="shared" si="1922"/>
        <v>0</v>
      </c>
    </row>
    <row r="1015" spans="1:60" ht="15.75" hidden="1" outlineLevel="1" x14ac:dyDescent="0.25">
      <c r="A1015" s="2">
        <f t="shared" si="1890"/>
        <v>129</v>
      </c>
      <c r="B1015" s="88">
        <f t="shared" si="1890"/>
        <v>0</v>
      </c>
      <c r="C1015" s="88">
        <f t="shared" si="1890"/>
        <v>0</v>
      </c>
      <c r="D1015" s="2">
        <f t="shared" si="1890"/>
        <v>0</v>
      </c>
      <c r="E1015" s="161">
        <f t="shared" si="1890"/>
        <v>0</v>
      </c>
      <c r="H1015" s="174">
        <v>0</v>
      </c>
      <c r="I1015" s="144">
        <f t="shared" ref="I1015:T1015" si="1923">I411-I689+I828</f>
        <v>0</v>
      </c>
      <c r="J1015" s="144">
        <f t="shared" si="1923"/>
        <v>0</v>
      </c>
      <c r="K1015" s="144">
        <f t="shared" si="1923"/>
        <v>0</v>
      </c>
      <c r="L1015" s="144">
        <f t="shared" si="1923"/>
        <v>0</v>
      </c>
      <c r="M1015" s="144">
        <f t="shared" si="1923"/>
        <v>0</v>
      </c>
      <c r="N1015" s="144">
        <f t="shared" si="1923"/>
        <v>0</v>
      </c>
      <c r="O1015" s="144">
        <f t="shared" si="1923"/>
        <v>0</v>
      </c>
      <c r="P1015" s="144">
        <f t="shared" si="1923"/>
        <v>0</v>
      </c>
      <c r="Q1015" s="144">
        <f t="shared" si="1923"/>
        <v>0</v>
      </c>
      <c r="R1015" s="144">
        <f t="shared" si="1923"/>
        <v>0</v>
      </c>
      <c r="S1015" s="144">
        <f t="shared" si="1923"/>
        <v>0</v>
      </c>
      <c r="T1015" s="144">
        <f t="shared" si="1923"/>
        <v>0</v>
      </c>
      <c r="V1015" s="144">
        <f t="shared" ref="V1015:AG1015" si="1924">V411-V689-(V$875*0)+V828</f>
        <v>0</v>
      </c>
      <c r="W1015" s="144">
        <f t="shared" si="1924"/>
        <v>0</v>
      </c>
      <c r="X1015" s="144">
        <f t="shared" si="1924"/>
        <v>0</v>
      </c>
      <c r="Y1015" s="144">
        <f t="shared" si="1924"/>
        <v>0</v>
      </c>
      <c r="Z1015" s="144">
        <f t="shared" si="1924"/>
        <v>0</v>
      </c>
      <c r="AA1015" s="144">
        <f t="shared" si="1924"/>
        <v>0</v>
      </c>
      <c r="AB1015" s="144">
        <f t="shared" si="1924"/>
        <v>0</v>
      </c>
      <c r="AC1015" s="144">
        <f t="shared" si="1924"/>
        <v>0</v>
      </c>
      <c r="AD1015" s="144">
        <f t="shared" si="1924"/>
        <v>0</v>
      </c>
      <c r="AE1015" s="144">
        <f t="shared" si="1924"/>
        <v>0</v>
      </c>
      <c r="AF1015" s="144">
        <f t="shared" si="1924"/>
        <v>0</v>
      </c>
      <c r="AG1015" s="144">
        <f t="shared" si="1924"/>
        <v>0</v>
      </c>
      <c r="AI1015" s="144">
        <f t="shared" ref="AI1015:AT1015" si="1925">AI411-AI689-(AI$875*0)+AI828</f>
        <v>0</v>
      </c>
      <c r="AJ1015" s="144">
        <f t="shared" si="1925"/>
        <v>0</v>
      </c>
      <c r="AK1015" s="144">
        <f t="shared" si="1925"/>
        <v>0</v>
      </c>
      <c r="AL1015" s="144">
        <f t="shared" si="1925"/>
        <v>0</v>
      </c>
      <c r="AM1015" s="144">
        <f t="shared" si="1925"/>
        <v>0</v>
      </c>
      <c r="AN1015" s="144">
        <f t="shared" si="1925"/>
        <v>0</v>
      </c>
      <c r="AO1015" s="144">
        <f t="shared" si="1925"/>
        <v>0</v>
      </c>
      <c r="AP1015" s="144">
        <f t="shared" si="1925"/>
        <v>0</v>
      </c>
      <c r="AQ1015" s="144">
        <f t="shared" si="1925"/>
        <v>0</v>
      </c>
      <c r="AR1015" s="144">
        <f t="shared" si="1925"/>
        <v>0</v>
      </c>
      <c r="AS1015" s="144">
        <f t="shared" si="1925"/>
        <v>0</v>
      </c>
      <c r="AT1015" s="144">
        <f t="shared" si="1925"/>
        <v>0</v>
      </c>
      <c r="AU1015" s="155"/>
      <c r="AV1015" s="2">
        <f t="shared" ref="AV1015:BG1015" si="1926">AV411-AV689-(AV$875*0)+AV828</f>
        <v>0</v>
      </c>
      <c r="AW1015" s="2">
        <f t="shared" si="1926"/>
        <v>0</v>
      </c>
      <c r="AX1015" s="2">
        <f t="shared" si="1926"/>
        <v>0</v>
      </c>
      <c r="AY1015" s="2">
        <f t="shared" si="1926"/>
        <v>0</v>
      </c>
      <c r="AZ1015" s="2">
        <f t="shared" si="1926"/>
        <v>0</v>
      </c>
      <c r="BA1015" s="2">
        <f t="shared" si="1926"/>
        <v>0</v>
      </c>
      <c r="BB1015" s="2">
        <f t="shared" si="1926"/>
        <v>0</v>
      </c>
      <c r="BC1015" s="2">
        <f t="shared" si="1926"/>
        <v>0</v>
      </c>
      <c r="BD1015" s="2">
        <f t="shared" si="1926"/>
        <v>0</v>
      </c>
      <c r="BE1015" s="2">
        <f t="shared" si="1926"/>
        <v>0</v>
      </c>
      <c r="BF1015" s="2">
        <f t="shared" si="1926"/>
        <v>0</v>
      </c>
      <c r="BG1015" s="2">
        <f t="shared" si="1926"/>
        <v>0</v>
      </c>
    </row>
    <row r="1016" spans="1:60" ht="15.75" hidden="1" outlineLevel="1" x14ac:dyDescent="0.25">
      <c r="A1016" s="2">
        <f t="shared" si="1890"/>
        <v>130</v>
      </c>
      <c r="B1016" s="88">
        <f t="shared" si="1890"/>
        <v>0</v>
      </c>
      <c r="C1016" s="88">
        <f t="shared" si="1890"/>
        <v>0</v>
      </c>
      <c r="D1016" s="2">
        <f t="shared" si="1890"/>
        <v>0</v>
      </c>
      <c r="E1016" s="161">
        <f t="shared" si="1890"/>
        <v>0</v>
      </c>
      <c r="H1016" s="174">
        <v>0</v>
      </c>
      <c r="I1016" s="144">
        <f t="shared" ref="I1016:T1016" si="1927">I412-I690+I829</f>
        <v>0</v>
      </c>
      <c r="J1016" s="144">
        <f t="shared" si="1927"/>
        <v>0</v>
      </c>
      <c r="K1016" s="144">
        <f t="shared" si="1927"/>
        <v>0</v>
      </c>
      <c r="L1016" s="144">
        <f t="shared" si="1927"/>
        <v>0</v>
      </c>
      <c r="M1016" s="144">
        <f t="shared" si="1927"/>
        <v>0</v>
      </c>
      <c r="N1016" s="144">
        <f t="shared" si="1927"/>
        <v>0</v>
      </c>
      <c r="O1016" s="144">
        <f t="shared" si="1927"/>
        <v>0</v>
      </c>
      <c r="P1016" s="144">
        <f t="shared" si="1927"/>
        <v>0</v>
      </c>
      <c r="Q1016" s="144">
        <f t="shared" si="1927"/>
        <v>0</v>
      </c>
      <c r="R1016" s="144">
        <f t="shared" si="1927"/>
        <v>0</v>
      </c>
      <c r="S1016" s="144">
        <f t="shared" si="1927"/>
        <v>0</v>
      </c>
      <c r="T1016" s="144">
        <f t="shared" si="1927"/>
        <v>0</v>
      </c>
      <c r="V1016" s="144">
        <f t="shared" ref="V1016:AG1016" si="1928">V412-V690-(V$875*0)+V829</f>
        <v>0</v>
      </c>
      <c r="W1016" s="144">
        <f t="shared" si="1928"/>
        <v>0</v>
      </c>
      <c r="X1016" s="144">
        <f t="shared" si="1928"/>
        <v>0</v>
      </c>
      <c r="Y1016" s="144">
        <f t="shared" si="1928"/>
        <v>0</v>
      </c>
      <c r="Z1016" s="144">
        <f t="shared" si="1928"/>
        <v>0</v>
      </c>
      <c r="AA1016" s="144">
        <f t="shared" si="1928"/>
        <v>0</v>
      </c>
      <c r="AB1016" s="144">
        <f t="shared" si="1928"/>
        <v>0</v>
      </c>
      <c r="AC1016" s="144">
        <f t="shared" si="1928"/>
        <v>0</v>
      </c>
      <c r="AD1016" s="144">
        <f t="shared" si="1928"/>
        <v>0</v>
      </c>
      <c r="AE1016" s="144">
        <f t="shared" si="1928"/>
        <v>0</v>
      </c>
      <c r="AF1016" s="144">
        <f t="shared" si="1928"/>
        <v>0</v>
      </c>
      <c r="AG1016" s="144">
        <f t="shared" si="1928"/>
        <v>0</v>
      </c>
      <c r="AI1016" s="144">
        <f t="shared" ref="AI1016:AT1016" si="1929">AI412-AI690-(AI$875*0)+AI829</f>
        <v>0</v>
      </c>
      <c r="AJ1016" s="144">
        <f t="shared" si="1929"/>
        <v>0</v>
      </c>
      <c r="AK1016" s="144">
        <f t="shared" si="1929"/>
        <v>0</v>
      </c>
      <c r="AL1016" s="144">
        <f t="shared" si="1929"/>
        <v>0</v>
      </c>
      <c r="AM1016" s="144">
        <f t="shared" si="1929"/>
        <v>0</v>
      </c>
      <c r="AN1016" s="144">
        <f t="shared" si="1929"/>
        <v>0</v>
      </c>
      <c r="AO1016" s="144">
        <f t="shared" si="1929"/>
        <v>0</v>
      </c>
      <c r="AP1016" s="144">
        <f t="shared" si="1929"/>
        <v>0</v>
      </c>
      <c r="AQ1016" s="144">
        <f t="shared" si="1929"/>
        <v>0</v>
      </c>
      <c r="AR1016" s="144">
        <f t="shared" si="1929"/>
        <v>0</v>
      </c>
      <c r="AS1016" s="144">
        <f t="shared" si="1929"/>
        <v>0</v>
      </c>
      <c r="AT1016" s="144">
        <f t="shared" si="1929"/>
        <v>0</v>
      </c>
      <c r="AU1016" s="155"/>
      <c r="AV1016" s="2">
        <f t="shared" ref="AV1016:BG1016" si="1930">AV412-AV690-(AV$875*0)+AV829</f>
        <v>0</v>
      </c>
      <c r="AW1016" s="2">
        <f t="shared" si="1930"/>
        <v>0</v>
      </c>
      <c r="AX1016" s="2">
        <f t="shared" si="1930"/>
        <v>0</v>
      </c>
      <c r="AY1016" s="2">
        <f t="shared" si="1930"/>
        <v>0</v>
      </c>
      <c r="AZ1016" s="2">
        <f t="shared" si="1930"/>
        <v>0</v>
      </c>
      <c r="BA1016" s="2">
        <f t="shared" si="1930"/>
        <v>0</v>
      </c>
      <c r="BB1016" s="2">
        <f t="shared" si="1930"/>
        <v>0</v>
      </c>
      <c r="BC1016" s="2">
        <f t="shared" si="1930"/>
        <v>0</v>
      </c>
      <c r="BD1016" s="2">
        <f t="shared" si="1930"/>
        <v>0</v>
      </c>
      <c r="BE1016" s="2">
        <f t="shared" si="1930"/>
        <v>0</v>
      </c>
      <c r="BF1016" s="2">
        <f t="shared" si="1930"/>
        <v>0</v>
      </c>
      <c r="BG1016" s="2">
        <f t="shared" si="1930"/>
        <v>0</v>
      </c>
    </row>
    <row r="1017" spans="1:60" ht="15.75" hidden="1" outlineLevel="1" x14ac:dyDescent="0.25">
      <c r="A1017" s="2">
        <f t="shared" ref="A1017:E1021" si="1931">A135</f>
        <v>131</v>
      </c>
      <c r="B1017" s="88">
        <f t="shared" si="1931"/>
        <v>0</v>
      </c>
      <c r="C1017" s="88">
        <f t="shared" si="1931"/>
        <v>0</v>
      </c>
      <c r="D1017" s="2">
        <f t="shared" si="1931"/>
        <v>0</v>
      </c>
      <c r="E1017" s="161">
        <f t="shared" si="1931"/>
        <v>0</v>
      </c>
      <c r="H1017" s="174">
        <v>0</v>
      </c>
      <c r="I1017" s="144">
        <f t="shared" ref="I1017:T1017" si="1932">I413-I691+I830</f>
        <v>0</v>
      </c>
      <c r="J1017" s="144">
        <f t="shared" si="1932"/>
        <v>0</v>
      </c>
      <c r="K1017" s="144">
        <f t="shared" si="1932"/>
        <v>0</v>
      </c>
      <c r="L1017" s="144">
        <f t="shared" si="1932"/>
        <v>0</v>
      </c>
      <c r="M1017" s="144">
        <f t="shared" si="1932"/>
        <v>0</v>
      </c>
      <c r="N1017" s="144">
        <f t="shared" si="1932"/>
        <v>0</v>
      </c>
      <c r="O1017" s="144">
        <f t="shared" si="1932"/>
        <v>0</v>
      </c>
      <c r="P1017" s="144">
        <f t="shared" si="1932"/>
        <v>0</v>
      </c>
      <c r="Q1017" s="144">
        <f t="shared" si="1932"/>
        <v>0</v>
      </c>
      <c r="R1017" s="144">
        <f t="shared" si="1932"/>
        <v>0</v>
      </c>
      <c r="S1017" s="144">
        <f t="shared" si="1932"/>
        <v>0</v>
      </c>
      <c r="T1017" s="144">
        <f t="shared" si="1932"/>
        <v>0</v>
      </c>
      <c r="V1017" s="144">
        <f t="shared" ref="V1017:AG1017" si="1933">V413-V691-(V$875*0)+V830</f>
        <v>0</v>
      </c>
      <c r="W1017" s="144">
        <f t="shared" si="1933"/>
        <v>0</v>
      </c>
      <c r="X1017" s="144">
        <f t="shared" si="1933"/>
        <v>0</v>
      </c>
      <c r="Y1017" s="144">
        <f t="shared" si="1933"/>
        <v>0</v>
      </c>
      <c r="Z1017" s="144">
        <f t="shared" si="1933"/>
        <v>0</v>
      </c>
      <c r="AA1017" s="144">
        <f t="shared" si="1933"/>
        <v>0</v>
      </c>
      <c r="AB1017" s="144">
        <f t="shared" si="1933"/>
        <v>0</v>
      </c>
      <c r="AC1017" s="144">
        <f t="shared" si="1933"/>
        <v>0</v>
      </c>
      <c r="AD1017" s="144">
        <f t="shared" si="1933"/>
        <v>0</v>
      </c>
      <c r="AE1017" s="144">
        <f t="shared" si="1933"/>
        <v>0</v>
      </c>
      <c r="AF1017" s="144">
        <f t="shared" si="1933"/>
        <v>0</v>
      </c>
      <c r="AG1017" s="144">
        <f t="shared" si="1933"/>
        <v>0</v>
      </c>
      <c r="AI1017" s="144">
        <f t="shared" ref="AI1017:AT1017" si="1934">AI413-AI691-(AI$875*0)+AI830</f>
        <v>0</v>
      </c>
      <c r="AJ1017" s="144">
        <f t="shared" si="1934"/>
        <v>0</v>
      </c>
      <c r="AK1017" s="144">
        <f t="shared" si="1934"/>
        <v>0</v>
      </c>
      <c r="AL1017" s="144">
        <f t="shared" si="1934"/>
        <v>0</v>
      </c>
      <c r="AM1017" s="144">
        <f t="shared" si="1934"/>
        <v>0</v>
      </c>
      <c r="AN1017" s="144">
        <f t="shared" si="1934"/>
        <v>0</v>
      </c>
      <c r="AO1017" s="144">
        <f t="shared" si="1934"/>
        <v>0</v>
      </c>
      <c r="AP1017" s="144">
        <f t="shared" si="1934"/>
        <v>0</v>
      </c>
      <c r="AQ1017" s="144">
        <f t="shared" si="1934"/>
        <v>0</v>
      </c>
      <c r="AR1017" s="144">
        <f t="shared" si="1934"/>
        <v>0</v>
      </c>
      <c r="AS1017" s="144">
        <f t="shared" si="1934"/>
        <v>0</v>
      </c>
      <c r="AT1017" s="144">
        <f t="shared" si="1934"/>
        <v>0</v>
      </c>
      <c r="AU1017" s="155"/>
      <c r="AV1017" s="2">
        <f t="shared" ref="AV1017:BG1017" si="1935">AV413-AV691-(AV$875*0)+AV830</f>
        <v>0</v>
      </c>
      <c r="AW1017" s="2">
        <f t="shared" si="1935"/>
        <v>0</v>
      </c>
      <c r="AX1017" s="2">
        <f t="shared" si="1935"/>
        <v>0</v>
      </c>
      <c r="AY1017" s="2">
        <f t="shared" si="1935"/>
        <v>0</v>
      </c>
      <c r="AZ1017" s="2">
        <f t="shared" si="1935"/>
        <v>0</v>
      </c>
      <c r="BA1017" s="2">
        <f t="shared" si="1935"/>
        <v>0</v>
      </c>
      <c r="BB1017" s="2">
        <f t="shared" si="1935"/>
        <v>0</v>
      </c>
      <c r="BC1017" s="2">
        <f t="shared" si="1935"/>
        <v>0</v>
      </c>
      <c r="BD1017" s="2">
        <f t="shared" si="1935"/>
        <v>0</v>
      </c>
      <c r="BE1017" s="2">
        <f t="shared" si="1935"/>
        <v>0</v>
      </c>
      <c r="BF1017" s="2">
        <f t="shared" si="1935"/>
        <v>0</v>
      </c>
      <c r="BG1017" s="2">
        <f t="shared" si="1935"/>
        <v>0</v>
      </c>
    </row>
    <row r="1018" spans="1:60" ht="15.75" hidden="1" outlineLevel="1" x14ac:dyDescent="0.25">
      <c r="A1018" s="2">
        <f t="shared" si="1931"/>
        <v>132</v>
      </c>
      <c r="B1018" s="88">
        <f t="shared" si="1931"/>
        <v>0</v>
      </c>
      <c r="C1018" s="88">
        <f t="shared" si="1931"/>
        <v>0</v>
      </c>
      <c r="D1018" s="2">
        <f t="shared" si="1931"/>
        <v>0</v>
      </c>
      <c r="E1018" s="161">
        <f t="shared" si="1931"/>
        <v>0</v>
      </c>
      <c r="H1018" s="174">
        <v>0</v>
      </c>
      <c r="I1018" s="144">
        <f t="shared" ref="I1018:T1018" si="1936">I414-I692+I831</f>
        <v>0</v>
      </c>
      <c r="J1018" s="144">
        <f t="shared" si="1936"/>
        <v>0</v>
      </c>
      <c r="K1018" s="144">
        <f t="shared" si="1936"/>
        <v>0</v>
      </c>
      <c r="L1018" s="144">
        <f t="shared" si="1936"/>
        <v>0</v>
      </c>
      <c r="M1018" s="144">
        <f t="shared" si="1936"/>
        <v>0</v>
      </c>
      <c r="N1018" s="144">
        <f t="shared" si="1936"/>
        <v>0</v>
      </c>
      <c r="O1018" s="144">
        <f t="shared" si="1936"/>
        <v>0</v>
      </c>
      <c r="P1018" s="144">
        <f t="shared" si="1936"/>
        <v>0</v>
      </c>
      <c r="Q1018" s="144">
        <f t="shared" si="1936"/>
        <v>0</v>
      </c>
      <c r="R1018" s="144">
        <f t="shared" si="1936"/>
        <v>0</v>
      </c>
      <c r="S1018" s="144">
        <f t="shared" si="1936"/>
        <v>0</v>
      </c>
      <c r="T1018" s="144">
        <f t="shared" si="1936"/>
        <v>0</v>
      </c>
      <c r="V1018" s="144">
        <f t="shared" ref="V1018:AG1018" si="1937">V414-V692-(V$875*0)+V831</f>
        <v>0</v>
      </c>
      <c r="W1018" s="144">
        <f t="shared" si="1937"/>
        <v>0</v>
      </c>
      <c r="X1018" s="144">
        <f t="shared" si="1937"/>
        <v>0</v>
      </c>
      <c r="Y1018" s="144">
        <f t="shared" si="1937"/>
        <v>0</v>
      </c>
      <c r="Z1018" s="144">
        <f t="shared" si="1937"/>
        <v>0</v>
      </c>
      <c r="AA1018" s="144">
        <f t="shared" si="1937"/>
        <v>0</v>
      </c>
      <c r="AB1018" s="144">
        <f t="shared" si="1937"/>
        <v>0</v>
      </c>
      <c r="AC1018" s="144">
        <f t="shared" si="1937"/>
        <v>0</v>
      </c>
      <c r="AD1018" s="144">
        <f t="shared" si="1937"/>
        <v>0</v>
      </c>
      <c r="AE1018" s="144">
        <f t="shared" si="1937"/>
        <v>0</v>
      </c>
      <c r="AF1018" s="144">
        <f t="shared" si="1937"/>
        <v>0</v>
      </c>
      <c r="AG1018" s="144">
        <f t="shared" si="1937"/>
        <v>0</v>
      </c>
      <c r="AI1018" s="144">
        <f t="shared" ref="AI1018:AT1018" si="1938">AI414-AI692-(AI$875*0)+AI831</f>
        <v>0</v>
      </c>
      <c r="AJ1018" s="144">
        <f t="shared" si="1938"/>
        <v>0</v>
      </c>
      <c r="AK1018" s="144">
        <f t="shared" si="1938"/>
        <v>0</v>
      </c>
      <c r="AL1018" s="144">
        <f t="shared" si="1938"/>
        <v>0</v>
      </c>
      <c r="AM1018" s="144">
        <f t="shared" si="1938"/>
        <v>0</v>
      </c>
      <c r="AN1018" s="144">
        <f t="shared" si="1938"/>
        <v>0</v>
      </c>
      <c r="AO1018" s="144">
        <f t="shared" si="1938"/>
        <v>0</v>
      </c>
      <c r="AP1018" s="144">
        <f t="shared" si="1938"/>
        <v>0</v>
      </c>
      <c r="AQ1018" s="144">
        <f t="shared" si="1938"/>
        <v>0</v>
      </c>
      <c r="AR1018" s="144">
        <f t="shared" si="1938"/>
        <v>0</v>
      </c>
      <c r="AS1018" s="144">
        <f t="shared" si="1938"/>
        <v>0</v>
      </c>
      <c r="AT1018" s="144">
        <f t="shared" si="1938"/>
        <v>0</v>
      </c>
      <c r="AU1018" s="155"/>
      <c r="AV1018" s="2">
        <f t="shared" ref="AV1018:BG1018" si="1939">AV414-AV692-(AV$875*0)+AV831</f>
        <v>0</v>
      </c>
      <c r="AW1018" s="2">
        <f t="shared" si="1939"/>
        <v>0</v>
      </c>
      <c r="AX1018" s="2">
        <f t="shared" si="1939"/>
        <v>0</v>
      </c>
      <c r="AY1018" s="2">
        <f t="shared" si="1939"/>
        <v>0</v>
      </c>
      <c r="AZ1018" s="2">
        <f t="shared" si="1939"/>
        <v>0</v>
      </c>
      <c r="BA1018" s="2">
        <f t="shared" si="1939"/>
        <v>0</v>
      </c>
      <c r="BB1018" s="2">
        <f t="shared" si="1939"/>
        <v>0</v>
      </c>
      <c r="BC1018" s="2">
        <f t="shared" si="1939"/>
        <v>0</v>
      </c>
      <c r="BD1018" s="2">
        <f t="shared" si="1939"/>
        <v>0</v>
      </c>
      <c r="BE1018" s="2">
        <f t="shared" si="1939"/>
        <v>0</v>
      </c>
      <c r="BF1018" s="2">
        <f t="shared" si="1939"/>
        <v>0</v>
      </c>
      <c r="BG1018" s="2">
        <f t="shared" si="1939"/>
        <v>0</v>
      </c>
    </row>
    <row r="1019" spans="1:60" ht="15.75" hidden="1" outlineLevel="1" x14ac:dyDescent="0.25">
      <c r="A1019" s="2">
        <f t="shared" si="1931"/>
        <v>133</v>
      </c>
      <c r="B1019" s="88">
        <f t="shared" si="1931"/>
        <v>0</v>
      </c>
      <c r="C1019" s="88">
        <f t="shared" si="1931"/>
        <v>0</v>
      </c>
      <c r="D1019" s="2">
        <f t="shared" si="1931"/>
        <v>0</v>
      </c>
      <c r="E1019" s="161">
        <f t="shared" si="1931"/>
        <v>0</v>
      </c>
      <c r="H1019" s="174">
        <v>0</v>
      </c>
      <c r="I1019" s="144">
        <f t="shared" ref="I1019:T1019" si="1940">I415-I693+I832</f>
        <v>0</v>
      </c>
      <c r="J1019" s="144">
        <f t="shared" si="1940"/>
        <v>0</v>
      </c>
      <c r="K1019" s="144">
        <f t="shared" si="1940"/>
        <v>0</v>
      </c>
      <c r="L1019" s="144">
        <f t="shared" si="1940"/>
        <v>0</v>
      </c>
      <c r="M1019" s="144">
        <f t="shared" si="1940"/>
        <v>0</v>
      </c>
      <c r="N1019" s="144">
        <f t="shared" si="1940"/>
        <v>0</v>
      </c>
      <c r="O1019" s="144">
        <f t="shared" si="1940"/>
        <v>0</v>
      </c>
      <c r="P1019" s="144">
        <f t="shared" si="1940"/>
        <v>0</v>
      </c>
      <c r="Q1019" s="144">
        <f t="shared" si="1940"/>
        <v>0</v>
      </c>
      <c r="R1019" s="144">
        <f t="shared" si="1940"/>
        <v>0</v>
      </c>
      <c r="S1019" s="144">
        <f t="shared" si="1940"/>
        <v>0</v>
      </c>
      <c r="T1019" s="144">
        <f t="shared" si="1940"/>
        <v>0</v>
      </c>
      <c r="V1019" s="144">
        <f t="shared" ref="V1019:AG1019" si="1941">V415-V693-(V$875*0)+V832</f>
        <v>0</v>
      </c>
      <c r="W1019" s="144">
        <f t="shared" si="1941"/>
        <v>0</v>
      </c>
      <c r="X1019" s="144">
        <f t="shared" si="1941"/>
        <v>0</v>
      </c>
      <c r="Y1019" s="144">
        <f t="shared" si="1941"/>
        <v>0</v>
      </c>
      <c r="Z1019" s="144">
        <f t="shared" si="1941"/>
        <v>0</v>
      </c>
      <c r="AA1019" s="144">
        <f t="shared" si="1941"/>
        <v>0</v>
      </c>
      <c r="AB1019" s="144">
        <f t="shared" si="1941"/>
        <v>0</v>
      </c>
      <c r="AC1019" s="144">
        <f t="shared" si="1941"/>
        <v>0</v>
      </c>
      <c r="AD1019" s="144">
        <f t="shared" si="1941"/>
        <v>0</v>
      </c>
      <c r="AE1019" s="144">
        <f t="shared" si="1941"/>
        <v>0</v>
      </c>
      <c r="AF1019" s="144">
        <f t="shared" si="1941"/>
        <v>0</v>
      </c>
      <c r="AG1019" s="144">
        <f t="shared" si="1941"/>
        <v>0</v>
      </c>
      <c r="AI1019" s="144">
        <f t="shared" ref="AI1019:AT1019" si="1942">AI415-AI693-(AI$875*0)+AI832</f>
        <v>0</v>
      </c>
      <c r="AJ1019" s="144">
        <f t="shared" si="1942"/>
        <v>0</v>
      </c>
      <c r="AK1019" s="144">
        <f t="shared" si="1942"/>
        <v>0</v>
      </c>
      <c r="AL1019" s="144">
        <f t="shared" si="1942"/>
        <v>0</v>
      </c>
      <c r="AM1019" s="144">
        <f t="shared" si="1942"/>
        <v>0</v>
      </c>
      <c r="AN1019" s="144">
        <f t="shared" si="1942"/>
        <v>0</v>
      </c>
      <c r="AO1019" s="144">
        <f t="shared" si="1942"/>
        <v>0</v>
      </c>
      <c r="AP1019" s="144">
        <f t="shared" si="1942"/>
        <v>0</v>
      </c>
      <c r="AQ1019" s="144">
        <f t="shared" si="1942"/>
        <v>0</v>
      </c>
      <c r="AR1019" s="144">
        <f t="shared" si="1942"/>
        <v>0</v>
      </c>
      <c r="AS1019" s="144">
        <f t="shared" si="1942"/>
        <v>0</v>
      </c>
      <c r="AT1019" s="144">
        <f t="shared" si="1942"/>
        <v>0</v>
      </c>
      <c r="AU1019" s="155"/>
      <c r="AV1019" s="2">
        <f t="shared" ref="AV1019:BG1019" si="1943">AV415-AV693-(AV$875*0)+AV832</f>
        <v>0</v>
      </c>
      <c r="AW1019" s="2">
        <f t="shared" si="1943"/>
        <v>0</v>
      </c>
      <c r="AX1019" s="2">
        <f t="shared" si="1943"/>
        <v>0</v>
      </c>
      <c r="AY1019" s="2">
        <f t="shared" si="1943"/>
        <v>0</v>
      </c>
      <c r="AZ1019" s="2">
        <f t="shared" si="1943"/>
        <v>0</v>
      </c>
      <c r="BA1019" s="2">
        <f t="shared" si="1943"/>
        <v>0</v>
      </c>
      <c r="BB1019" s="2">
        <f t="shared" si="1943"/>
        <v>0</v>
      </c>
      <c r="BC1019" s="2">
        <f t="shared" si="1943"/>
        <v>0</v>
      </c>
      <c r="BD1019" s="2">
        <f t="shared" si="1943"/>
        <v>0</v>
      </c>
      <c r="BE1019" s="2">
        <f t="shared" si="1943"/>
        <v>0</v>
      </c>
      <c r="BF1019" s="2">
        <f t="shared" si="1943"/>
        <v>0</v>
      </c>
      <c r="BG1019" s="2">
        <f t="shared" si="1943"/>
        <v>0</v>
      </c>
    </row>
    <row r="1020" spans="1:60" ht="15.75" hidden="1" x14ac:dyDescent="0.25">
      <c r="A1020" s="2" t="str">
        <f t="shared" si="1931"/>
        <v>2021F</v>
      </c>
      <c r="B1020" s="88" t="str">
        <f t="shared" si="1931"/>
        <v>PRE-09401</v>
      </c>
      <c r="C1020" s="88" t="str">
        <f t="shared" si="1931"/>
        <v>TXE PRE-09401 - 2021F</v>
      </c>
      <c r="D1020" s="2" t="str">
        <f t="shared" si="1931"/>
        <v>TXE - 2021F</v>
      </c>
      <c r="E1020" s="161" t="str">
        <f t="shared" si="1931"/>
        <v>SPP TXE - 2021F</v>
      </c>
      <c r="H1020" s="174">
        <v>0</v>
      </c>
      <c r="I1020" s="144">
        <f t="shared" ref="I1020:T1020" si="1944">I416-I694+I833</f>
        <v>0</v>
      </c>
      <c r="J1020" s="144">
        <f t="shared" si="1944"/>
        <v>0</v>
      </c>
      <c r="K1020" s="144">
        <f t="shared" si="1944"/>
        <v>0</v>
      </c>
      <c r="L1020" s="144">
        <f t="shared" si="1944"/>
        <v>0</v>
      </c>
      <c r="M1020" s="144">
        <f t="shared" si="1944"/>
        <v>0</v>
      </c>
      <c r="N1020" s="144">
        <f t="shared" si="1944"/>
        <v>0</v>
      </c>
      <c r="O1020" s="144">
        <f t="shared" si="1944"/>
        <v>0</v>
      </c>
      <c r="P1020" s="144">
        <f t="shared" si="1944"/>
        <v>0</v>
      </c>
      <c r="Q1020" s="144">
        <f t="shared" si="1944"/>
        <v>0</v>
      </c>
      <c r="R1020" s="144">
        <f t="shared" si="1944"/>
        <v>0</v>
      </c>
      <c r="S1020" s="144">
        <f t="shared" si="1944"/>
        <v>0</v>
      </c>
      <c r="T1020" s="144">
        <f t="shared" si="1944"/>
        <v>0</v>
      </c>
      <c r="V1020" s="144">
        <f t="shared" ref="V1020:AG1020" si="1945">V416-V694-(V$875*0)+V833</f>
        <v>0</v>
      </c>
      <c r="W1020" s="144">
        <f t="shared" si="1945"/>
        <v>0</v>
      </c>
      <c r="X1020" s="144">
        <f t="shared" si="1945"/>
        <v>0</v>
      </c>
      <c r="Y1020" s="144">
        <f t="shared" si="1945"/>
        <v>0</v>
      </c>
      <c r="Z1020" s="144">
        <f t="shared" si="1945"/>
        <v>0</v>
      </c>
      <c r="AA1020" s="144">
        <f t="shared" si="1945"/>
        <v>0</v>
      </c>
      <c r="AB1020" s="144">
        <f t="shared" si="1945"/>
        <v>0</v>
      </c>
      <c r="AC1020" s="144">
        <f t="shared" si="1945"/>
        <v>0</v>
      </c>
      <c r="AD1020" s="144">
        <f t="shared" si="1945"/>
        <v>0</v>
      </c>
      <c r="AE1020" s="144">
        <f t="shared" si="1945"/>
        <v>0</v>
      </c>
      <c r="AF1020" s="144">
        <f t="shared" si="1945"/>
        <v>0</v>
      </c>
      <c r="AG1020" s="144">
        <f t="shared" si="1945"/>
        <v>0</v>
      </c>
      <c r="AI1020" s="144">
        <f t="shared" ref="AI1020:AT1020" si="1946">AI416-AI694-(AI$875*0)+AI833</f>
        <v>0</v>
      </c>
      <c r="AJ1020" s="144">
        <f t="shared" si="1946"/>
        <v>0</v>
      </c>
      <c r="AK1020" s="144">
        <f t="shared" si="1946"/>
        <v>0</v>
      </c>
      <c r="AL1020" s="144">
        <f t="shared" si="1946"/>
        <v>0</v>
      </c>
      <c r="AM1020" s="144">
        <f t="shared" si="1946"/>
        <v>0</v>
      </c>
      <c r="AN1020" s="144">
        <f t="shared" si="1946"/>
        <v>0</v>
      </c>
      <c r="AO1020" s="144">
        <f t="shared" si="1946"/>
        <v>0</v>
      </c>
      <c r="AP1020" s="144">
        <f t="shared" si="1946"/>
        <v>0</v>
      </c>
      <c r="AQ1020" s="144">
        <f t="shared" si="1946"/>
        <v>0</v>
      </c>
      <c r="AR1020" s="144">
        <f t="shared" si="1946"/>
        <v>0</v>
      </c>
      <c r="AS1020" s="144">
        <f t="shared" si="1946"/>
        <v>0</v>
      </c>
      <c r="AT1020" s="144">
        <f t="shared" si="1946"/>
        <v>0</v>
      </c>
      <c r="AU1020" s="155"/>
      <c r="AV1020" s="2">
        <f t="shared" ref="AV1020:BG1020" si="1947">AV416-AV694-(AV$875*0)+AV833</f>
        <v>0</v>
      </c>
      <c r="AW1020" s="2">
        <f t="shared" si="1947"/>
        <v>0</v>
      </c>
      <c r="AX1020" s="2">
        <f t="shared" si="1947"/>
        <v>0</v>
      </c>
      <c r="AY1020" s="2">
        <f t="shared" si="1947"/>
        <v>0</v>
      </c>
      <c r="AZ1020" s="2">
        <f t="shared" si="1947"/>
        <v>0</v>
      </c>
      <c r="BA1020" s="2">
        <f t="shared" si="1947"/>
        <v>0</v>
      </c>
      <c r="BB1020" s="2">
        <f t="shared" si="1947"/>
        <v>0</v>
      </c>
      <c r="BC1020" s="2">
        <f t="shared" si="1947"/>
        <v>0</v>
      </c>
      <c r="BD1020" s="2">
        <f t="shared" si="1947"/>
        <v>0</v>
      </c>
      <c r="BE1020" s="2">
        <f t="shared" si="1947"/>
        <v>0</v>
      </c>
      <c r="BF1020" s="2">
        <f t="shared" si="1947"/>
        <v>0</v>
      </c>
      <c r="BG1020" s="2">
        <f t="shared" si="1947"/>
        <v>0</v>
      </c>
    </row>
    <row r="1021" spans="1:60" ht="15.75" hidden="1" x14ac:dyDescent="0.25">
      <c r="A1021" s="2" t="str">
        <f t="shared" si="1931"/>
        <v>2022B</v>
      </c>
      <c r="B1021" s="88" t="str">
        <f t="shared" si="1931"/>
        <v>TXE - 2022B</v>
      </c>
      <c r="C1021" s="88" t="str">
        <f t="shared" si="1931"/>
        <v>TXE - 2022B</v>
      </c>
      <c r="D1021" s="2" t="str">
        <f t="shared" si="1931"/>
        <v>TXE - 2022B.</v>
      </c>
      <c r="E1021" s="161" t="str">
        <f t="shared" si="1931"/>
        <v>SPP TXE - 2022B</v>
      </c>
      <c r="H1021" s="174">
        <v>0</v>
      </c>
      <c r="I1021" s="144">
        <f t="shared" ref="I1021:T1021" si="1948">I417-I695+I834</f>
        <v>0</v>
      </c>
      <c r="J1021" s="144">
        <f t="shared" si="1948"/>
        <v>0</v>
      </c>
      <c r="K1021" s="144">
        <f t="shared" si="1948"/>
        <v>0</v>
      </c>
      <c r="L1021" s="144">
        <f t="shared" si="1948"/>
        <v>0</v>
      </c>
      <c r="M1021" s="144">
        <f t="shared" si="1948"/>
        <v>0</v>
      </c>
      <c r="N1021" s="144">
        <f t="shared" si="1948"/>
        <v>0</v>
      </c>
      <c r="O1021" s="144">
        <f t="shared" si="1948"/>
        <v>0</v>
      </c>
      <c r="P1021" s="144">
        <f t="shared" si="1948"/>
        <v>0</v>
      </c>
      <c r="Q1021" s="144">
        <f t="shared" si="1948"/>
        <v>0</v>
      </c>
      <c r="R1021" s="144">
        <f t="shared" si="1948"/>
        <v>0</v>
      </c>
      <c r="S1021" s="144">
        <f t="shared" si="1948"/>
        <v>0</v>
      </c>
      <c r="T1021" s="144">
        <f t="shared" si="1948"/>
        <v>0</v>
      </c>
      <c r="V1021" s="144">
        <f t="shared" ref="V1021:AG1021" si="1949">V417-V695-(V$875*0)+V834</f>
        <v>0</v>
      </c>
      <c r="W1021" s="144">
        <f t="shared" si="1949"/>
        <v>0</v>
      </c>
      <c r="X1021" s="144">
        <f t="shared" si="1949"/>
        <v>0</v>
      </c>
      <c r="Y1021" s="144">
        <f t="shared" si="1949"/>
        <v>0</v>
      </c>
      <c r="Z1021" s="144">
        <f t="shared" si="1949"/>
        <v>0</v>
      </c>
      <c r="AA1021" s="144">
        <f t="shared" si="1949"/>
        <v>0</v>
      </c>
      <c r="AB1021" s="144">
        <f t="shared" si="1949"/>
        <v>0</v>
      </c>
      <c r="AC1021" s="144">
        <f t="shared" si="1949"/>
        <v>0</v>
      </c>
      <c r="AD1021" s="144">
        <f t="shared" si="1949"/>
        <v>0</v>
      </c>
      <c r="AE1021" s="144">
        <f t="shared" si="1949"/>
        <v>0</v>
      </c>
      <c r="AF1021" s="144">
        <f t="shared" si="1949"/>
        <v>0</v>
      </c>
      <c r="AG1021" s="144">
        <f t="shared" si="1949"/>
        <v>0</v>
      </c>
      <c r="AI1021" s="144">
        <f t="shared" ref="AI1021:AT1021" si="1950">AI417-AI695-(AI$875*0)+AI834</f>
        <v>0</v>
      </c>
      <c r="AJ1021" s="144">
        <f t="shared" si="1950"/>
        <v>0</v>
      </c>
      <c r="AK1021" s="144">
        <f t="shared" si="1950"/>
        <v>0</v>
      </c>
      <c r="AL1021" s="144">
        <f t="shared" si="1950"/>
        <v>0</v>
      </c>
      <c r="AM1021" s="144">
        <f t="shared" si="1950"/>
        <v>0</v>
      </c>
      <c r="AN1021" s="144">
        <f t="shared" si="1950"/>
        <v>0</v>
      </c>
      <c r="AO1021" s="144">
        <f t="shared" si="1950"/>
        <v>0</v>
      </c>
      <c r="AP1021" s="144">
        <f t="shared" si="1950"/>
        <v>0</v>
      </c>
      <c r="AQ1021" s="144">
        <f t="shared" si="1950"/>
        <v>0</v>
      </c>
      <c r="AR1021" s="144">
        <f t="shared" si="1950"/>
        <v>0</v>
      </c>
      <c r="AS1021" s="144">
        <f t="shared" si="1950"/>
        <v>0</v>
      </c>
      <c r="AT1021" s="144">
        <f t="shared" si="1950"/>
        <v>0</v>
      </c>
      <c r="AU1021" s="155"/>
      <c r="AV1021" s="196">
        <f t="shared" ref="AV1021:BG1021" si="1951">AV417-AV695-(AV$875*0)+AV834</f>
        <v>0</v>
      </c>
      <c r="AW1021" s="196">
        <f t="shared" si="1951"/>
        <v>0</v>
      </c>
      <c r="AX1021" s="196">
        <f t="shared" si="1951"/>
        <v>0</v>
      </c>
      <c r="AY1021" s="196">
        <f t="shared" si="1951"/>
        <v>0</v>
      </c>
      <c r="AZ1021" s="196">
        <f t="shared" si="1951"/>
        <v>0</v>
      </c>
      <c r="BA1021" s="196">
        <f t="shared" si="1951"/>
        <v>0</v>
      </c>
      <c r="BB1021" s="196">
        <f t="shared" si="1951"/>
        <v>0</v>
      </c>
      <c r="BC1021" s="196">
        <f t="shared" si="1951"/>
        <v>0</v>
      </c>
      <c r="BD1021" s="196">
        <f t="shared" si="1951"/>
        <v>0</v>
      </c>
      <c r="BE1021" s="196">
        <f t="shared" si="1951"/>
        <v>0</v>
      </c>
      <c r="BF1021" s="196">
        <f t="shared" si="1951"/>
        <v>0</v>
      </c>
      <c r="BG1021" s="196">
        <f t="shared" si="1951"/>
        <v>0</v>
      </c>
    </row>
    <row r="1022" spans="1:60" ht="15.75" x14ac:dyDescent="0.25">
      <c r="B1022" s="88" t="s">
        <v>162</v>
      </c>
      <c r="C1022" s="88"/>
      <c r="E1022" s="161"/>
      <c r="H1022" s="89">
        <f>SUM(H887:H1021)</f>
        <v>0</v>
      </c>
      <c r="I1022" s="151">
        <f t="shared" ref="I1022:N1022" si="1952">SUM(I887:I1021)</f>
        <v>0</v>
      </c>
      <c r="J1022" s="151">
        <f t="shared" si="1952"/>
        <v>0</v>
      </c>
      <c r="K1022" s="151">
        <f t="shared" si="1952"/>
        <v>0</v>
      </c>
      <c r="L1022" s="151">
        <f t="shared" si="1952"/>
        <v>0</v>
      </c>
      <c r="M1022" s="151">
        <f t="shared" si="1952"/>
        <v>0</v>
      </c>
      <c r="N1022" s="151">
        <f t="shared" si="1952"/>
        <v>0</v>
      </c>
      <c r="O1022" s="151">
        <f t="shared" ref="O1022:T1022" si="1953">SUM(O887:O1021)</f>
        <v>0</v>
      </c>
      <c r="P1022" s="151">
        <f t="shared" si="1953"/>
        <v>0</v>
      </c>
      <c r="Q1022" s="151">
        <f t="shared" si="1953"/>
        <v>0</v>
      </c>
      <c r="R1022" s="151">
        <f t="shared" si="1953"/>
        <v>0</v>
      </c>
      <c r="S1022" s="151">
        <f t="shared" si="1953"/>
        <v>0</v>
      </c>
      <c r="T1022" s="151">
        <f t="shared" si="1953"/>
        <v>0</v>
      </c>
      <c r="V1022" s="151">
        <f t="shared" ref="V1022:AF1022" si="1954">SUM(V887:V1021)</f>
        <v>0</v>
      </c>
      <c r="W1022" s="151">
        <f t="shared" si="1954"/>
        <v>0</v>
      </c>
      <c r="X1022" s="151">
        <f t="shared" si="1954"/>
        <v>20524.810000000005</v>
      </c>
      <c r="Y1022" s="151">
        <f t="shared" si="1954"/>
        <v>89423.959999999992</v>
      </c>
      <c r="Z1022" s="151">
        <f t="shared" si="1954"/>
        <v>119898.74</v>
      </c>
      <c r="AA1022" s="151">
        <f t="shared" si="1954"/>
        <v>153172.41999999998</v>
      </c>
      <c r="AB1022" s="151">
        <f t="shared" si="1954"/>
        <v>192164.02</v>
      </c>
      <c r="AC1022" s="151">
        <f t="shared" si="1954"/>
        <v>309099.71999999997</v>
      </c>
      <c r="AD1022" s="151">
        <f t="shared" si="1954"/>
        <v>387358.65999999992</v>
      </c>
      <c r="AE1022" s="151">
        <f t="shared" si="1954"/>
        <v>503396.93</v>
      </c>
      <c r="AF1022" s="151">
        <f t="shared" si="1954"/>
        <v>691305.57</v>
      </c>
      <c r="AG1022" s="151">
        <f>SUM(AG887:AG1021)</f>
        <v>700868.29999999993</v>
      </c>
      <c r="AI1022" s="151">
        <f>SUM(AI887:AI1021)</f>
        <v>1017627.2000000001</v>
      </c>
      <c r="AJ1022" s="151">
        <f t="shared" ref="AJ1022:AT1022" si="1955">SUM(AJ887:AJ1021)</f>
        <v>1330886.1000000001</v>
      </c>
      <c r="AK1022" s="151">
        <f t="shared" si="1955"/>
        <v>1450009.55</v>
      </c>
      <c r="AL1022" s="151">
        <f t="shared" si="1955"/>
        <v>1566357.14</v>
      </c>
      <c r="AM1022" s="151">
        <f t="shared" si="1955"/>
        <v>1789004.4100000001</v>
      </c>
      <c r="AN1022" s="151">
        <f t="shared" si="1955"/>
        <v>2011651.6800000002</v>
      </c>
      <c r="AO1022" s="151">
        <f t="shared" si="1955"/>
        <v>2269515.9399999995</v>
      </c>
      <c r="AP1022" s="151">
        <f t="shared" si="1955"/>
        <v>2550380.1999999993</v>
      </c>
      <c r="AQ1022" s="151">
        <f t="shared" si="1955"/>
        <v>2733611.4499999988</v>
      </c>
      <c r="AR1022" s="151">
        <f t="shared" si="1955"/>
        <v>2977931.0699999989</v>
      </c>
      <c r="AS1022" s="151">
        <f t="shared" si="1955"/>
        <v>3047686.1099999994</v>
      </c>
      <c r="AT1022" s="151">
        <f t="shared" si="1955"/>
        <v>3107854.1999999988</v>
      </c>
      <c r="AU1022" s="155"/>
      <c r="AV1022" s="2">
        <f>SUM(AV887:AV1021)</f>
        <v>3311808.399999999</v>
      </c>
      <c r="AW1022" s="2">
        <f t="shared" ref="AW1022:BG1022" si="1956">SUM(AW887:AW1021)</f>
        <v>3652943.0099999993</v>
      </c>
      <c r="AX1022" s="2">
        <f t="shared" si="1956"/>
        <v>4019789.2399999988</v>
      </c>
      <c r="AY1022" s="2">
        <f t="shared" si="1956"/>
        <v>4527660.57</v>
      </c>
      <c r="AZ1022" s="2">
        <f t="shared" si="1956"/>
        <v>4930035.87</v>
      </c>
      <c r="BA1022" s="2">
        <f t="shared" si="1956"/>
        <v>5195013.2699999996</v>
      </c>
      <c r="BB1022" s="2">
        <f t="shared" si="1956"/>
        <v>5421546.5299999993</v>
      </c>
      <c r="BC1022" s="2">
        <f t="shared" si="1956"/>
        <v>5554705.9399999995</v>
      </c>
      <c r="BD1022" s="2">
        <f t="shared" si="1956"/>
        <v>5687854.6099999994</v>
      </c>
      <c r="BE1022" s="2">
        <f t="shared" si="1956"/>
        <v>5859206.04</v>
      </c>
      <c r="BF1022" s="2">
        <f t="shared" si="1956"/>
        <v>5981569.3399999989</v>
      </c>
      <c r="BG1022" s="2">
        <f t="shared" si="1956"/>
        <v>6103673.9599999981</v>
      </c>
    </row>
    <row r="1023" spans="1:60" x14ac:dyDescent="0.2">
      <c r="E1023" s="161"/>
      <c r="H1023" s="148"/>
      <c r="I1023" s="83"/>
      <c r="J1023" s="83"/>
      <c r="K1023" s="83"/>
      <c r="L1023" s="83"/>
      <c r="M1023" s="83"/>
      <c r="N1023" s="83"/>
      <c r="O1023" s="83"/>
      <c r="P1023" s="83"/>
      <c r="Q1023" s="83"/>
      <c r="R1023" s="83"/>
      <c r="S1023" s="83"/>
      <c r="T1023" s="83"/>
      <c r="AU1023" s="155"/>
    </row>
    <row r="1024" spans="1:60" ht="21" x14ac:dyDescent="0.35">
      <c r="A1024" s="1"/>
      <c r="B1024" s="195" t="s">
        <v>18</v>
      </c>
      <c r="C1024" s="1"/>
      <c r="D1024" s="1"/>
      <c r="E1024" s="1"/>
      <c r="F1024" s="1"/>
      <c r="G1024" s="1"/>
      <c r="H1024" s="171" t="s">
        <v>165</v>
      </c>
      <c r="I1024" s="85" t="s">
        <v>87</v>
      </c>
      <c r="J1024" s="85" t="s">
        <v>88</v>
      </c>
      <c r="K1024" s="85" t="s">
        <v>89</v>
      </c>
      <c r="L1024" s="85" t="s">
        <v>90</v>
      </c>
      <c r="M1024" s="85" t="s">
        <v>48</v>
      </c>
      <c r="N1024" s="85" t="s">
        <v>91</v>
      </c>
      <c r="O1024" s="85" t="s">
        <v>92</v>
      </c>
      <c r="P1024" s="85" t="s">
        <v>93</v>
      </c>
      <c r="Q1024" s="85" t="s">
        <v>94</v>
      </c>
      <c r="R1024" s="85" t="s">
        <v>95</v>
      </c>
      <c r="S1024" s="85" t="s">
        <v>96</v>
      </c>
      <c r="T1024" s="85" t="s">
        <v>97</v>
      </c>
      <c r="U1024" s="197" t="s">
        <v>4</v>
      </c>
      <c r="V1024" s="85" t="s">
        <v>87</v>
      </c>
      <c r="W1024" s="85" t="s">
        <v>88</v>
      </c>
      <c r="X1024" s="85" t="s">
        <v>89</v>
      </c>
      <c r="Y1024" s="85" t="s">
        <v>90</v>
      </c>
      <c r="Z1024" s="85" t="s">
        <v>48</v>
      </c>
      <c r="AA1024" s="85" t="s">
        <v>91</v>
      </c>
      <c r="AB1024" s="85" t="s">
        <v>92</v>
      </c>
      <c r="AC1024" s="85" t="s">
        <v>93</v>
      </c>
      <c r="AD1024" s="85" t="s">
        <v>94</v>
      </c>
      <c r="AE1024" s="85" t="s">
        <v>95</v>
      </c>
      <c r="AF1024" s="85" t="s">
        <v>96</v>
      </c>
      <c r="AG1024" s="85" t="s">
        <v>97</v>
      </c>
      <c r="AH1024" s="198" t="s">
        <v>4</v>
      </c>
      <c r="AI1024" s="85" t="s">
        <v>87</v>
      </c>
      <c r="AJ1024" s="85" t="s">
        <v>88</v>
      </c>
      <c r="AK1024" s="85" t="s">
        <v>89</v>
      </c>
      <c r="AL1024" s="85" t="s">
        <v>90</v>
      </c>
      <c r="AM1024" s="85" t="s">
        <v>48</v>
      </c>
      <c r="AN1024" s="85" t="s">
        <v>91</v>
      </c>
      <c r="AO1024" s="85" t="s">
        <v>92</v>
      </c>
      <c r="AP1024" s="85" t="s">
        <v>93</v>
      </c>
      <c r="AQ1024" s="85" t="s">
        <v>94</v>
      </c>
      <c r="AR1024" s="85" t="s">
        <v>95</v>
      </c>
      <c r="AS1024" s="85" t="s">
        <v>96</v>
      </c>
      <c r="AT1024" s="85" t="s">
        <v>97</v>
      </c>
      <c r="AU1024" s="198" t="s">
        <v>4</v>
      </c>
      <c r="AV1024" s="2" t="s">
        <v>87</v>
      </c>
      <c r="AW1024" s="2" t="s">
        <v>88</v>
      </c>
      <c r="AX1024" s="2" t="s">
        <v>89</v>
      </c>
      <c r="AY1024" s="2" t="s">
        <v>90</v>
      </c>
      <c r="AZ1024" s="2" t="s">
        <v>48</v>
      </c>
      <c r="BA1024" s="2" t="s">
        <v>91</v>
      </c>
      <c r="BB1024" s="2" t="s">
        <v>92</v>
      </c>
      <c r="BC1024" s="2" t="s">
        <v>93</v>
      </c>
      <c r="BD1024" s="2" t="s">
        <v>94</v>
      </c>
      <c r="BE1024" s="2" t="s">
        <v>95</v>
      </c>
      <c r="BF1024" s="2" t="s">
        <v>96</v>
      </c>
      <c r="BG1024" s="2" t="s">
        <v>97</v>
      </c>
      <c r="BH1024" s="2" t="s">
        <v>4</v>
      </c>
    </row>
    <row r="1025" spans="1:60" ht="15.75" outlineLevel="1" x14ac:dyDescent="0.25">
      <c r="A1025" s="2">
        <f t="shared" ref="A1025:E1034" si="1957">A887</f>
        <v>1</v>
      </c>
      <c r="B1025" s="88" t="str">
        <f t="shared" si="1957"/>
        <v>PRE-09813</v>
      </c>
      <c r="C1025" s="88" t="str">
        <f t="shared" si="1957"/>
        <v>SPP TXE - 230008</v>
      </c>
      <c r="D1025" s="2" t="str">
        <f t="shared" si="1957"/>
        <v>PRE-09813.1</v>
      </c>
      <c r="E1025" s="161" t="str">
        <f t="shared" si="1957"/>
        <v>SPP TXE - 230008</v>
      </c>
      <c r="H1025" s="174">
        <v>0</v>
      </c>
      <c r="I1025" s="144">
        <f>ROUND((H887+I887)/2,2)</f>
        <v>0</v>
      </c>
      <c r="J1025" s="144">
        <f t="shared" ref="J1025:T1025" si="1958">ROUND((I887+J887)/2,2)</f>
        <v>0</v>
      </c>
      <c r="K1025" s="144">
        <f t="shared" si="1958"/>
        <v>0</v>
      </c>
      <c r="L1025" s="144">
        <f t="shared" si="1958"/>
        <v>0</v>
      </c>
      <c r="M1025" s="144">
        <f t="shared" si="1958"/>
        <v>0</v>
      </c>
      <c r="N1025" s="144">
        <f t="shared" si="1958"/>
        <v>0</v>
      </c>
      <c r="O1025" s="144">
        <f t="shared" si="1958"/>
        <v>0</v>
      </c>
      <c r="P1025" s="144">
        <f t="shared" si="1958"/>
        <v>0</v>
      </c>
      <c r="Q1025" s="144">
        <f t="shared" si="1958"/>
        <v>0</v>
      </c>
      <c r="R1025" s="144">
        <f t="shared" si="1958"/>
        <v>0</v>
      </c>
      <c r="S1025" s="144">
        <f t="shared" si="1958"/>
        <v>0</v>
      </c>
      <c r="T1025" s="144">
        <f t="shared" si="1958"/>
        <v>0</v>
      </c>
      <c r="U1025" s="199">
        <f t="shared" ref="U1025:U1088" si="1959">SUM(I1025:T1025)</f>
        <v>0</v>
      </c>
      <c r="V1025" s="144">
        <f>ROUND((T887+V887)/2,2)</f>
        <v>0</v>
      </c>
      <c r="W1025" s="144">
        <f t="shared" ref="W1025:AG1025" si="1960">ROUND((V887+W887)/2,2)</f>
        <v>0</v>
      </c>
      <c r="X1025" s="144">
        <f t="shared" si="1960"/>
        <v>0</v>
      </c>
      <c r="Y1025" s="144">
        <f t="shared" si="1960"/>
        <v>2020.24</v>
      </c>
      <c r="Z1025" s="144">
        <f t="shared" si="1960"/>
        <v>4820.25</v>
      </c>
      <c r="AA1025" s="144">
        <f t="shared" si="1960"/>
        <v>6719.46</v>
      </c>
      <c r="AB1025" s="144">
        <f t="shared" si="1960"/>
        <v>8487.68</v>
      </c>
      <c r="AC1025" s="144">
        <f t="shared" si="1960"/>
        <v>10069.6</v>
      </c>
      <c r="AD1025" s="144">
        <f t="shared" si="1960"/>
        <v>14154.46</v>
      </c>
      <c r="AE1025" s="144">
        <f t="shared" si="1960"/>
        <v>18592.599999999999</v>
      </c>
      <c r="AF1025" s="144">
        <f t="shared" si="1960"/>
        <v>22446.92</v>
      </c>
      <c r="AG1025" s="144">
        <f t="shared" si="1960"/>
        <v>24408.26</v>
      </c>
      <c r="AH1025" s="200">
        <f t="shared" ref="AH1025:AH1088" si="1961">SUM(V1025:AG1025)</f>
        <v>111719.46999999999</v>
      </c>
      <c r="AI1025" s="144">
        <f>ROUND((AG887+AI887)/2,2)</f>
        <v>23801.66</v>
      </c>
      <c r="AJ1025" s="144">
        <f t="shared" ref="AJ1025:AT1025" si="1962">ROUND((AI887+AJ887)/2,2)</f>
        <v>23801.66</v>
      </c>
      <c r="AK1025" s="144">
        <f t="shared" si="1962"/>
        <v>23801.66</v>
      </c>
      <c r="AL1025" s="144">
        <f t="shared" si="1962"/>
        <v>23801.66</v>
      </c>
      <c r="AM1025" s="144">
        <f t="shared" si="1962"/>
        <v>23801.66</v>
      </c>
      <c r="AN1025" s="144">
        <f t="shared" si="1962"/>
        <v>23801.66</v>
      </c>
      <c r="AO1025" s="144">
        <f t="shared" si="1962"/>
        <v>23801.66</v>
      </c>
      <c r="AP1025" s="144">
        <f t="shared" si="1962"/>
        <v>23801.66</v>
      </c>
      <c r="AQ1025" s="144">
        <f t="shared" si="1962"/>
        <v>23801.66</v>
      </c>
      <c r="AR1025" s="144">
        <f t="shared" si="1962"/>
        <v>47020.83</v>
      </c>
      <c r="AS1025" s="144">
        <f t="shared" si="1962"/>
        <v>93459.16</v>
      </c>
      <c r="AT1025" s="144">
        <f t="shared" si="1962"/>
        <v>139897.49</v>
      </c>
      <c r="AU1025" s="200">
        <f t="shared" ref="AU1025:AU1088" si="1963">SUM(AI1025:AT1025)</f>
        <v>494592.42000000004</v>
      </c>
      <c r="AV1025" s="2">
        <f>ROUND((AT887+AV887)/2,2)</f>
        <v>163116.65</v>
      </c>
      <c r="AW1025" s="2">
        <f t="shared" ref="AW1025:AW1088" si="1964">ROUND((AV887+AW887)/2,2)</f>
        <v>163007.91</v>
      </c>
      <c r="AX1025" s="2">
        <f t="shared" ref="AX1025:AX1088" si="1965">ROUND((AW887+AX887)/2,2)</f>
        <v>162790.42000000001</v>
      </c>
      <c r="AY1025" s="2">
        <f t="shared" ref="AY1025:AY1088" si="1966">ROUND((AX887+AY887)/2,2)</f>
        <v>162572.93</v>
      </c>
      <c r="AZ1025" s="2">
        <f t="shared" ref="AZ1025:AZ1088" si="1967">ROUND((AY887+AZ887)/2,2)</f>
        <v>162355.44</v>
      </c>
      <c r="BA1025" s="2">
        <f t="shared" ref="BA1025:BA1088" si="1968">ROUND((AZ887+BA887)/2,2)</f>
        <v>162137.95000000001</v>
      </c>
      <c r="BB1025" s="2">
        <f t="shared" ref="BB1025:BB1088" si="1969">ROUND((BA887+BB887)/2,2)</f>
        <v>161920.46</v>
      </c>
      <c r="BC1025" s="2">
        <f t="shared" ref="BC1025:BC1088" si="1970">ROUND((BB887+BC887)/2,2)</f>
        <v>161702.97</v>
      </c>
      <c r="BD1025" s="2">
        <f t="shared" ref="BD1025:BD1088" si="1971">ROUND((BC887+BD887)/2,2)</f>
        <v>161485.48000000001</v>
      </c>
      <c r="BE1025" s="2">
        <f t="shared" ref="BE1025:BE1088" si="1972">ROUND((BD887+BE887)/2,2)</f>
        <v>161267.99</v>
      </c>
      <c r="BF1025" s="2">
        <f t="shared" ref="BF1025:BF1088" si="1973">ROUND((BE887+BF887)/2,2)</f>
        <v>161050.5</v>
      </c>
      <c r="BG1025" s="2">
        <f t="shared" ref="BG1025:BG1088" si="1974">ROUND((BF887+BG887)/2,2)</f>
        <v>160833.01</v>
      </c>
      <c r="BH1025" s="2">
        <f t="shared" ref="BH1025:BH1088" si="1975">SUM(AV1025:BG1025)</f>
        <v>1944241.7099999997</v>
      </c>
    </row>
    <row r="1026" spans="1:60" ht="15.75" outlineLevel="1" x14ac:dyDescent="0.25">
      <c r="A1026" s="2">
        <f t="shared" si="1957"/>
        <v>2</v>
      </c>
      <c r="B1026" s="88" t="str">
        <f t="shared" si="1957"/>
        <v>PRE-09814</v>
      </c>
      <c r="C1026" s="88" t="str">
        <f t="shared" si="1957"/>
        <v>SPP TXE - 230623</v>
      </c>
      <c r="D1026" s="2" t="str">
        <f t="shared" si="1957"/>
        <v>PRE-09814.1</v>
      </c>
      <c r="E1026" s="161" t="str">
        <f t="shared" si="1957"/>
        <v>SPP TXE - 230623</v>
      </c>
      <c r="H1026" s="174">
        <v>0</v>
      </c>
      <c r="I1026" s="144">
        <f t="shared" ref="I1026:T1026" si="1976">ROUND((H888+I888)/2,2)</f>
        <v>0</v>
      </c>
      <c r="J1026" s="144">
        <f t="shared" si="1976"/>
        <v>0</v>
      </c>
      <c r="K1026" s="144">
        <f t="shared" si="1976"/>
        <v>0</v>
      </c>
      <c r="L1026" s="144">
        <f t="shared" si="1976"/>
        <v>0</v>
      </c>
      <c r="M1026" s="144">
        <f t="shared" si="1976"/>
        <v>0</v>
      </c>
      <c r="N1026" s="144">
        <f t="shared" si="1976"/>
        <v>0</v>
      </c>
      <c r="O1026" s="144">
        <f t="shared" si="1976"/>
        <v>0</v>
      </c>
      <c r="P1026" s="144">
        <f t="shared" si="1976"/>
        <v>0</v>
      </c>
      <c r="Q1026" s="144">
        <f t="shared" si="1976"/>
        <v>0</v>
      </c>
      <c r="R1026" s="144">
        <f t="shared" si="1976"/>
        <v>0</v>
      </c>
      <c r="S1026" s="144">
        <f t="shared" si="1976"/>
        <v>0</v>
      </c>
      <c r="T1026" s="144">
        <f t="shared" si="1976"/>
        <v>0</v>
      </c>
      <c r="U1026" s="199">
        <f t="shared" si="1959"/>
        <v>0</v>
      </c>
      <c r="V1026" s="144">
        <f t="shared" ref="V1026:V1089" si="1977">ROUND((T888+V888)/2,2)</f>
        <v>0</v>
      </c>
      <c r="W1026" s="144">
        <f t="shared" ref="W1026:AG1026" si="1978">ROUND((V888+W888)/2,2)</f>
        <v>0</v>
      </c>
      <c r="X1026" s="144">
        <f t="shared" si="1978"/>
        <v>2223.75</v>
      </c>
      <c r="Y1026" s="144">
        <f t="shared" si="1978"/>
        <v>6373</v>
      </c>
      <c r="Z1026" s="144">
        <f t="shared" si="1978"/>
        <v>8994.75</v>
      </c>
      <c r="AA1026" s="144">
        <f t="shared" si="1978"/>
        <v>10878.5</v>
      </c>
      <c r="AB1026" s="144">
        <f t="shared" si="1978"/>
        <v>12913.5</v>
      </c>
      <c r="AC1026" s="144">
        <f t="shared" si="1978"/>
        <v>14261</v>
      </c>
      <c r="AD1026" s="144">
        <f t="shared" si="1978"/>
        <v>16161</v>
      </c>
      <c r="AE1026" s="144">
        <f t="shared" si="1978"/>
        <v>17561</v>
      </c>
      <c r="AF1026" s="144">
        <f t="shared" si="1978"/>
        <v>17561</v>
      </c>
      <c r="AG1026" s="144">
        <f t="shared" si="1978"/>
        <v>24716</v>
      </c>
      <c r="AH1026" s="200">
        <f t="shared" si="1961"/>
        <v>131643.5</v>
      </c>
      <c r="AI1026" s="144">
        <f t="shared" ref="AI1026:AI1089" si="1979">ROUND((AG888+AI888)/2,2)</f>
        <v>31871</v>
      </c>
      <c r="AJ1026" s="144">
        <f t="shared" ref="AJ1026:AT1026" si="1980">ROUND((AI888+AJ888)/2,2)</f>
        <v>31871</v>
      </c>
      <c r="AK1026" s="144">
        <f t="shared" si="1980"/>
        <v>31871</v>
      </c>
      <c r="AL1026" s="144">
        <f t="shared" si="1980"/>
        <v>31871</v>
      </c>
      <c r="AM1026" s="144">
        <f t="shared" si="1980"/>
        <v>31871</v>
      </c>
      <c r="AN1026" s="144">
        <f t="shared" si="1980"/>
        <v>31871</v>
      </c>
      <c r="AO1026" s="144">
        <f t="shared" si="1980"/>
        <v>31871</v>
      </c>
      <c r="AP1026" s="144">
        <f t="shared" si="1980"/>
        <v>31871</v>
      </c>
      <c r="AQ1026" s="144">
        <f t="shared" si="1980"/>
        <v>31871</v>
      </c>
      <c r="AR1026" s="144">
        <f t="shared" si="1980"/>
        <v>31871</v>
      </c>
      <c r="AS1026" s="144">
        <f t="shared" si="1980"/>
        <v>31871</v>
      </c>
      <c r="AT1026" s="144">
        <f t="shared" si="1980"/>
        <v>31871</v>
      </c>
      <c r="AU1026" s="200">
        <f t="shared" si="1963"/>
        <v>382452</v>
      </c>
      <c r="AV1026" s="2">
        <f t="shared" ref="AV1026:AV1032" si="1981">ROUND((AT888+AV888)/2,2)</f>
        <v>31871</v>
      </c>
      <c r="AW1026" s="2">
        <f t="shared" si="1964"/>
        <v>31871</v>
      </c>
      <c r="AX1026" s="2">
        <f t="shared" si="1965"/>
        <v>31871</v>
      </c>
      <c r="AY1026" s="2">
        <f t="shared" si="1966"/>
        <v>31871</v>
      </c>
      <c r="AZ1026" s="2">
        <f t="shared" si="1967"/>
        <v>31871</v>
      </c>
      <c r="BA1026" s="2">
        <f t="shared" si="1968"/>
        <v>31871</v>
      </c>
      <c r="BB1026" s="2">
        <f t="shared" si="1969"/>
        <v>31871</v>
      </c>
      <c r="BC1026" s="2">
        <f t="shared" si="1970"/>
        <v>31871</v>
      </c>
      <c r="BD1026" s="2">
        <f t="shared" si="1971"/>
        <v>31871</v>
      </c>
      <c r="BE1026" s="2">
        <f t="shared" si="1972"/>
        <v>31871</v>
      </c>
      <c r="BF1026" s="2">
        <f t="shared" si="1973"/>
        <v>31871</v>
      </c>
      <c r="BG1026" s="2">
        <f t="shared" si="1974"/>
        <v>31871</v>
      </c>
      <c r="BH1026" s="2">
        <f t="shared" si="1975"/>
        <v>382452</v>
      </c>
    </row>
    <row r="1027" spans="1:60" ht="15.75" outlineLevel="1" x14ac:dyDescent="0.25">
      <c r="A1027" s="2">
        <f t="shared" si="1957"/>
        <v>3</v>
      </c>
      <c r="B1027" s="88" t="str">
        <f t="shared" si="1957"/>
        <v>PRE-09815</v>
      </c>
      <c r="C1027" s="88" t="str">
        <f t="shared" si="1957"/>
        <v>SPP TXE - P - Bridge</v>
      </c>
      <c r="D1027" s="2" t="str">
        <f t="shared" si="1957"/>
        <v>PRE-09815.1</v>
      </c>
      <c r="E1027" s="161" t="str">
        <f t="shared" si="1957"/>
        <v>SPP TXE - P - Bridge</v>
      </c>
      <c r="H1027" s="174">
        <v>0</v>
      </c>
      <c r="I1027" s="144">
        <f t="shared" ref="I1027:T1027" si="1982">ROUND((H889+I889)/2,2)</f>
        <v>0</v>
      </c>
      <c r="J1027" s="144">
        <f t="shared" si="1982"/>
        <v>0</v>
      </c>
      <c r="K1027" s="144">
        <f t="shared" si="1982"/>
        <v>0</v>
      </c>
      <c r="L1027" s="144">
        <f t="shared" si="1982"/>
        <v>0</v>
      </c>
      <c r="M1027" s="144">
        <f t="shared" si="1982"/>
        <v>0</v>
      </c>
      <c r="N1027" s="144">
        <f t="shared" si="1982"/>
        <v>0</v>
      </c>
      <c r="O1027" s="144">
        <f t="shared" si="1982"/>
        <v>0</v>
      </c>
      <c r="P1027" s="144">
        <f t="shared" si="1982"/>
        <v>0</v>
      </c>
      <c r="Q1027" s="144">
        <f t="shared" si="1982"/>
        <v>0</v>
      </c>
      <c r="R1027" s="144">
        <f t="shared" si="1982"/>
        <v>0</v>
      </c>
      <c r="S1027" s="144">
        <f t="shared" si="1982"/>
        <v>0</v>
      </c>
      <c r="T1027" s="144">
        <f t="shared" si="1982"/>
        <v>0</v>
      </c>
      <c r="U1027" s="199">
        <f t="shared" si="1959"/>
        <v>0</v>
      </c>
      <c r="V1027" s="144">
        <f t="shared" si="1977"/>
        <v>0</v>
      </c>
      <c r="W1027" s="144">
        <f t="shared" ref="W1027:AG1027" si="1983">ROUND((V889+W889)/2,2)</f>
        <v>0</v>
      </c>
      <c r="X1027" s="144">
        <f t="shared" si="1983"/>
        <v>1923.15</v>
      </c>
      <c r="Y1027" s="144">
        <f t="shared" si="1983"/>
        <v>5821.03</v>
      </c>
      <c r="Z1027" s="144">
        <f t="shared" si="1983"/>
        <v>9322.02</v>
      </c>
      <c r="AA1027" s="144">
        <f t="shared" si="1983"/>
        <v>10848.27</v>
      </c>
      <c r="AB1027" s="144">
        <f t="shared" si="1983"/>
        <v>10848.27</v>
      </c>
      <c r="AC1027" s="144">
        <f t="shared" si="1983"/>
        <v>10848.27</v>
      </c>
      <c r="AD1027" s="144">
        <f t="shared" si="1983"/>
        <v>10848.27</v>
      </c>
      <c r="AE1027" s="144">
        <f t="shared" si="1983"/>
        <v>10903.06</v>
      </c>
      <c r="AF1027" s="144">
        <f t="shared" si="1983"/>
        <v>10957.84</v>
      </c>
      <c r="AG1027" s="144">
        <f t="shared" si="1983"/>
        <v>10957.84</v>
      </c>
      <c r="AH1027" s="200">
        <f t="shared" si="1961"/>
        <v>93278.02</v>
      </c>
      <c r="AI1027" s="144">
        <f t="shared" si="1979"/>
        <v>10957.84</v>
      </c>
      <c r="AJ1027" s="144">
        <f t="shared" ref="AJ1027:AT1027" si="1984">ROUND((AI889+AJ889)/2,2)</f>
        <v>10957.84</v>
      </c>
      <c r="AK1027" s="144">
        <f t="shared" si="1984"/>
        <v>10957.84</v>
      </c>
      <c r="AL1027" s="144">
        <f t="shared" si="1984"/>
        <v>10957.84</v>
      </c>
      <c r="AM1027" s="144">
        <f t="shared" si="1984"/>
        <v>10957.84</v>
      </c>
      <c r="AN1027" s="144">
        <f t="shared" si="1984"/>
        <v>10957.84</v>
      </c>
      <c r="AO1027" s="144">
        <f t="shared" si="1984"/>
        <v>10957.84</v>
      </c>
      <c r="AP1027" s="144">
        <f t="shared" si="1984"/>
        <v>10957.84</v>
      </c>
      <c r="AQ1027" s="144">
        <f t="shared" si="1984"/>
        <v>10957.84</v>
      </c>
      <c r="AR1027" s="144">
        <f t="shared" si="1984"/>
        <v>10957.84</v>
      </c>
      <c r="AS1027" s="144">
        <f t="shared" si="1984"/>
        <v>10957.84</v>
      </c>
      <c r="AT1027" s="144">
        <f t="shared" si="1984"/>
        <v>10957.84</v>
      </c>
      <c r="AU1027" s="200">
        <f t="shared" si="1963"/>
        <v>131494.07999999999</v>
      </c>
      <c r="AV1027" s="2">
        <f t="shared" si="1981"/>
        <v>10957.84</v>
      </c>
      <c r="AW1027" s="2">
        <f t="shared" si="1964"/>
        <v>10957.84</v>
      </c>
      <c r="AX1027" s="2">
        <f t="shared" si="1965"/>
        <v>10957.84</v>
      </c>
      <c r="AY1027" s="2">
        <f t="shared" si="1966"/>
        <v>10957.84</v>
      </c>
      <c r="AZ1027" s="2">
        <f t="shared" si="1967"/>
        <v>10957.84</v>
      </c>
      <c r="BA1027" s="2">
        <f t="shared" si="1968"/>
        <v>10957.84</v>
      </c>
      <c r="BB1027" s="2">
        <f t="shared" si="1969"/>
        <v>10957.84</v>
      </c>
      <c r="BC1027" s="2">
        <f t="shared" si="1970"/>
        <v>10957.84</v>
      </c>
      <c r="BD1027" s="2">
        <f t="shared" si="1971"/>
        <v>10957.84</v>
      </c>
      <c r="BE1027" s="2">
        <f t="shared" si="1972"/>
        <v>10957.84</v>
      </c>
      <c r="BF1027" s="2">
        <f t="shared" si="1973"/>
        <v>10957.84</v>
      </c>
      <c r="BG1027" s="2">
        <f t="shared" si="1974"/>
        <v>10957.84</v>
      </c>
      <c r="BH1027" s="2">
        <f t="shared" si="1975"/>
        <v>131494.07999999999</v>
      </c>
    </row>
    <row r="1028" spans="1:60" ht="15.75" outlineLevel="1" x14ac:dyDescent="0.25">
      <c r="A1028" s="2">
        <f t="shared" si="1957"/>
        <v>4</v>
      </c>
      <c r="B1028" s="88" t="str">
        <f t="shared" si="1957"/>
        <v>PRE-09816</v>
      </c>
      <c r="C1028" s="88" t="str">
        <f t="shared" si="1957"/>
        <v>SPP TXE - Hampton Sub - Bridge</v>
      </c>
      <c r="D1028" s="2" t="str">
        <f t="shared" si="1957"/>
        <v>PRE-09816.1</v>
      </c>
      <c r="E1028" s="161" t="str">
        <f t="shared" si="1957"/>
        <v>SPP TXE - Hampton Sub - Bridge</v>
      </c>
      <c r="H1028" s="174">
        <v>0</v>
      </c>
      <c r="I1028" s="144">
        <f t="shared" ref="I1028:T1028" si="1985">ROUND((H890+I890)/2,2)</f>
        <v>0</v>
      </c>
      <c r="J1028" s="144">
        <f t="shared" si="1985"/>
        <v>0</v>
      </c>
      <c r="K1028" s="144">
        <f t="shared" si="1985"/>
        <v>0</v>
      </c>
      <c r="L1028" s="144">
        <f t="shared" si="1985"/>
        <v>0</v>
      </c>
      <c r="M1028" s="144">
        <f t="shared" si="1985"/>
        <v>0</v>
      </c>
      <c r="N1028" s="144">
        <f t="shared" si="1985"/>
        <v>0</v>
      </c>
      <c r="O1028" s="144">
        <f t="shared" si="1985"/>
        <v>0</v>
      </c>
      <c r="P1028" s="144">
        <f t="shared" si="1985"/>
        <v>0</v>
      </c>
      <c r="Q1028" s="144">
        <f t="shared" si="1985"/>
        <v>0</v>
      </c>
      <c r="R1028" s="144">
        <f t="shared" si="1985"/>
        <v>0</v>
      </c>
      <c r="S1028" s="144">
        <f t="shared" si="1985"/>
        <v>0</v>
      </c>
      <c r="T1028" s="144">
        <f t="shared" si="1985"/>
        <v>0</v>
      </c>
      <c r="U1028" s="199">
        <f t="shared" si="1959"/>
        <v>0</v>
      </c>
      <c r="V1028" s="144">
        <f t="shared" si="1977"/>
        <v>0</v>
      </c>
      <c r="W1028" s="144">
        <f t="shared" ref="W1028:AG1028" si="1986">ROUND((V890+W890)/2,2)</f>
        <v>0</v>
      </c>
      <c r="X1028" s="144">
        <f t="shared" si="1986"/>
        <v>1630.22</v>
      </c>
      <c r="Y1028" s="144">
        <f t="shared" si="1986"/>
        <v>5134.18</v>
      </c>
      <c r="Z1028" s="144">
        <f t="shared" si="1986"/>
        <v>7806.68</v>
      </c>
      <c r="AA1028" s="144">
        <f t="shared" si="1986"/>
        <v>9642.93</v>
      </c>
      <c r="AB1028" s="144">
        <f t="shared" si="1986"/>
        <v>11563.1</v>
      </c>
      <c r="AC1028" s="144">
        <f t="shared" si="1986"/>
        <v>17522.64</v>
      </c>
      <c r="AD1028" s="144">
        <f t="shared" si="1986"/>
        <v>29304.89</v>
      </c>
      <c r="AE1028" s="144">
        <f t="shared" si="1986"/>
        <v>51468.47</v>
      </c>
      <c r="AF1028" s="144">
        <f t="shared" si="1986"/>
        <v>82543.59</v>
      </c>
      <c r="AG1028" s="144">
        <f t="shared" si="1986"/>
        <v>91056.7</v>
      </c>
      <c r="AH1028" s="200">
        <f t="shared" si="1961"/>
        <v>307673.39999999997</v>
      </c>
      <c r="AI1028" s="144">
        <f t="shared" si="1979"/>
        <v>83952.89</v>
      </c>
      <c r="AJ1028" s="144">
        <f t="shared" ref="AJ1028:AT1028" si="1987">ROUND((AI890+AJ890)/2,2)</f>
        <v>83952.89</v>
      </c>
      <c r="AK1028" s="144">
        <f t="shared" si="1987"/>
        <v>83952.89</v>
      </c>
      <c r="AL1028" s="144">
        <f t="shared" si="1987"/>
        <v>83952.89</v>
      </c>
      <c r="AM1028" s="144">
        <f t="shared" si="1987"/>
        <v>83952.89</v>
      </c>
      <c r="AN1028" s="144">
        <f t="shared" si="1987"/>
        <v>83952.89</v>
      </c>
      <c r="AO1028" s="144">
        <f t="shared" si="1987"/>
        <v>159735.18</v>
      </c>
      <c r="AP1028" s="144">
        <f t="shared" si="1987"/>
        <v>311299.76</v>
      </c>
      <c r="AQ1028" s="144">
        <f t="shared" si="1987"/>
        <v>462864.34</v>
      </c>
      <c r="AR1028" s="144">
        <f t="shared" si="1987"/>
        <v>614428.92000000004</v>
      </c>
      <c r="AS1028" s="144">
        <f t="shared" si="1987"/>
        <v>690211.21</v>
      </c>
      <c r="AT1028" s="144">
        <f t="shared" si="1987"/>
        <v>689751.07</v>
      </c>
      <c r="AU1028" s="200">
        <f t="shared" si="1963"/>
        <v>3432007.82</v>
      </c>
      <c r="AV1028" s="2">
        <f t="shared" si="1981"/>
        <v>688830.79</v>
      </c>
      <c r="AW1028" s="2">
        <f t="shared" si="1964"/>
        <v>687910.51</v>
      </c>
      <c r="AX1028" s="2">
        <f t="shared" si="1965"/>
        <v>686990.23</v>
      </c>
      <c r="AY1028" s="2">
        <f t="shared" si="1966"/>
        <v>686069.95</v>
      </c>
      <c r="AZ1028" s="2">
        <f t="shared" si="1967"/>
        <v>685149.67</v>
      </c>
      <c r="BA1028" s="2">
        <f t="shared" si="1968"/>
        <v>684229.39</v>
      </c>
      <c r="BB1028" s="2">
        <f t="shared" si="1969"/>
        <v>683309.11</v>
      </c>
      <c r="BC1028" s="2">
        <f t="shared" si="1970"/>
        <v>682388.83</v>
      </c>
      <c r="BD1028" s="2">
        <f t="shared" si="1971"/>
        <v>681468.55</v>
      </c>
      <c r="BE1028" s="2">
        <f t="shared" si="1972"/>
        <v>680548.27</v>
      </c>
      <c r="BF1028" s="2">
        <f t="shared" si="1973"/>
        <v>679627.99</v>
      </c>
      <c r="BG1028" s="2">
        <f t="shared" si="1974"/>
        <v>678707.71</v>
      </c>
      <c r="BH1028" s="2">
        <f t="shared" si="1975"/>
        <v>8205231.0000000009</v>
      </c>
    </row>
    <row r="1029" spans="1:60" ht="15.75" outlineLevel="1" x14ac:dyDescent="0.25">
      <c r="A1029" s="2">
        <f t="shared" si="1957"/>
        <v>5</v>
      </c>
      <c r="B1029" s="88" t="str">
        <f t="shared" si="1957"/>
        <v>PRE-09817</v>
      </c>
      <c r="C1029" s="88" t="str">
        <f t="shared" si="1957"/>
        <v>SPP TXE - 230033</v>
      </c>
      <c r="D1029" s="2" t="str">
        <f t="shared" si="1957"/>
        <v>PRE-09817.1</v>
      </c>
      <c r="E1029" s="161" t="str">
        <f t="shared" si="1957"/>
        <v>SPP TXE - 230033</v>
      </c>
      <c r="H1029" s="174">
        <v>0</v>
      </c>
      <c r="I1029" s="144">
        <f t="shared" ref="I1029:T1029" si="1988">ROUND((H891+I891)/2,2)</f>
        <v>0</v>
      </c>
      <c r="J1029" s="144">
        <f t="shared" si="1988"/>
        <v>0</v>
      </c>
      <c r="K1029" s="144">
        <f t="shared" si="1988"/>
        <v>0</v>
      </c>
      <c r="L1029" s="144">
        <f t="shared" si="1988"/>
        <v>0</v>
      </c>
      <c r="M1029" s="144">
        <f t="shared" si="1988"/>
        <v>0</v>
      </c>
      <c r="N1029" s="144">
        <f t="shared" si="1988"/>
        <v>0</v>
      </c>
      <c r="O1029" s="144">
        <f t="shared" si="1988"/>
        <v>0</v>
      </c>
      <c r="P1029" s="144">
        <f t="shared" si="1988"/>
        <v>0</v>
      </c>
      <c r="Q1029" s="144">
        <f t="shared" si="1988"/>
        <v>0</v>
      </c>
      <c r="R1029" s="144">
        <f t="shared" si="1988"/>
        <v>0</v>
      </c>
      <c r="S1029" s="144">
        <f t="shared" si="1988"/>
        <v>0</v>
      </c>
      <c r="T1029" s="144">
        <f t="shared" si="1988"/>
        <v>0</v>
      </c>
      <c r="U1029" s="199">
        <f t="shared" si="1959"/>
        <v>0</v>
      </c>
      <c r="V1029" s="144">
        <f t="shared" si="1977"/>
        <v>0</v>
      </c>
      <c r="W1029" s="144">
        <f t="shared" ref="W1029:AG1029" si="1989">ROUND((V891+W891)/2,2)</f>
        <v>0</v>
      </c>
      <c r="X1029" s="144">
        <f t="shared" si="1989"/>
        <v>0</v>
      </c>
      <c r="Y1029" s="144">
        <f t="shared" si="1989"/>
        <v>1884.38</v>
      </c>
      <c r="Z1029" s="144">
        <f t="shared" si="1989"/>
        <v>4575</v>
      </c>
      <c r="AA1029" s="144">
        <f t="shared" si="1989"/>
        <v>5381.25</v>
      </c>
      <c r="AB1029" s="144">
        <f t="shared" si="1989"/>
        <v>5381.25</v>
      </c>
      <c r="AC1029" s="144">
        <f t="shared" si="1989"/>
        <v>5381.25</v>
      </c>
      <c r="AD1029" s="144">
        <f t="shared" si="1989"/>
        <v>5381.25</v>
      </c>
      <c r="AE1029" s="144">
        <f t="shared" si="1989"/>
        <v>5381.25</v>
      </c>
      <c r="AF1029" s="144">
        <f t="shared" si="1989"/>
        <v>5381.25</v>
      </c>
      <c r="AG1029" s="144">
        <f t="shared" si="1989"/>
        <v>5381.25</v>
      </c>
      <c r="AH1029" s="200">
        <f t="shared" si="1961"/>
        <v>44128.130000000005</v>
      </c>
      <c r="AI1029" s="144">
        <f t="shared" si="1979"/>
        <v>5381.25</v>
      </c>
      <c r="AJ1029" s="144">
        <f t="shared" ref="AJ1029:AT1029" si="1990">ROUND((AI891+AJ891)/2,2)</f>
        <v>5381.25</v>
      </c>
      <c r="AK1029" s="144">
        <f t="shared" si="1990"/>
        <v>5381.25</v>
      </c>
      <c r="AL1029" s="144">
        <f t="shared" si="1990"/>
        <v>5381.25</v>
      </c>
      <c r="AM1029" s="144">
        <f t="shared" si="1990"/>
        <v>5381.25</v>
      </c>
      <c r="AN1029" s="144">
        <f t="shared" si="1990"/>
        <v>5381.25</v>
      </c>
      <c r="AO1029" s="144">
        <f t="shared" si="1990"/>
        <v>5381.25</v>
      </c>
      <c r="AP1029" s="144">
        <f t="shared" si="1990"/>
        <v>5381.25</v>
      </c>
      <c r="AQ1029" s="144">
        <f t="shared" si="1990"/>
        <v>5381.25</v>
      </c>
      <c r="AR1029" s="144">
        <f t="shared" si="1990"/>
        <v>5381.25</v>
      </c>
      <c r="AS1029" s="144">
        <f t="shared" si="1990"/>
        <v>5381.25</v>
      </c>
      <c r="AT1029" s="144">
        <f t="shared" si="1990"/>
        <v>5381.25</v>
      </c>
      <c r="AU1029" s="200">
        <f t="shared" si="1963"/>
        <v>64575</v>
      </c>
      <c r="AV1029" s="2">
        <f t="shared" si="1981"/>
        <v>5381.25</v>
      </c>
      <c r="AW1029" s="2">
        <f t="shared" si="1964"/>
        <v>5381.25</v>
      </c>
      <c r="AX1029" s="2">
        <f t="shared" si="1965"/>
        <v>5381.25</v>
      </c>
      <c r="AY1029" s="2">
        <f t="shared" si="1966"/>
        <v>5381.25</v>
      </c>
      <c r="AZ1029" s="2">
        <f t="shared" si="1967"/>
        <v>5381.25</v>
      </c>
      <c r="BA1029" s="2">
        <f t="shared" si="1968"/>
        <v>5381.25</v>
      </c>
      <c r="BB1029" s="2">
        <f t="shared" si="1969"/>
        <v>5381.25</v>
      </c>
      <c r="BC1029" s="2">
        <f t="shared" si="1970"/>
        <v>5381.25</v>
      </c>
      <c r="BD1029" s="2">
        <f t="shared" si="1971"/>
        <v>5381.25</v>
      </c>
      <c r="BE1029" s="2">
        <f t="shared" si="1972"/>
        <v>5381.25</v>
      </c>
      <c r="BF1029" s="2">
        <f t="shared" si="1973"/>
        <v>5381.25</v>
      </c>
      <c r="BG1029" s="2">
        <f t="shared" si="1974"/>
        <v>5381.25</v>
      </c>
      <c r="BH1029" s="2">
        <f t="shared" si="1975"/>
        <v>64575</v>
      </c>
    </row>
    <row r="1030" spans="1:60" ht="15.75" outlineLevel="1" x14ac:dyDescent="0.25">
      <c r="A1030" s="2">
        <f t="shared" si="1957"/>
        <v>6</v>
      </c>
      <c r="B1030" s="88" t="str">
        <f t="shared" si="1957"/>
        <v>PRE-09818</v>
      </c>
      <c r="C1030" s="88" t="str">
        <f t="shared" si="1957"/>
        <v>SPP TXE - Morris Bridge - Bridge</v>
      </c>
      <c r="D1030" s="2" t="str">
        <f t="shared" si="1957"/>
        <v>PRE-09818.1</v>
      </c>
      <c r="E1030" s="161" t="str">
        <f t="shared" si="1957"/>
        <v>SPP TXE - Morris Bridge - Bridge</v>
      </c>
      <c r="H1030" s="174">
        <v>0</v>
      </c>
      <c r="I1030" s="144">
        <f t="shared" ref="I1030:T1030" si="1991">ROUND((H892+I892)/2,2)</f>
        <v>0</v>
      </c>
      <c r="J1030" s="144">
        <f t="shared" si="1991"/>
        <v>0</v>
      </c>
      <c r="K1030" s="144">
        <f t="shared" si="1991"/>
        <v>0</v>
      </c>
      <c r="L1030" s="144">
        <f t="shared" si="1991"/>
        <v>0</v>
      </c>
      <c r="M1030" s="144">
        <f t="shared" si="1991"/>
        <v>0</v>
      </c>
      <c r="N1030" s="144">
        <f t="shared" si="1991"/>
        <v>0</v>
      </c>
      <c r="O1030" s="144">
        <f t="shared" si="1991"/>
        <v>0</v>
      </c>
      <c r="P1030" s="144">
        <f t="shared" si="1991"/>
        <v>0</v>
      </c>
      <c r="Q1030" s="144">
        <f t="shared" si="1991"/>
        <v>0</v>
      </c>
      <c r="R1030" s="144">
        <f t="shared" si="1991"/>
        <v>0</v>
      </c>
      <c r="S1030" s="144">
        <f t="shared" si="1991"/>
        <v>0</v>
      </c>
      <c r="T1030" s="144">
        <f t="shared" si="1991"/>
        <v>0</v>
      </c>
      <c r="U1030" s="199">
        <f t="shared" si="1959"/>
        <v>0</v>
      </c>
      <c r="V1030" s="144">
        <f t="shared" si="1977"/>
        <v>0</v>
      </c>
      <c r="W1030" s="144">
        <f t="shared" ref="W1030:AG1030" si="1992">ROUND((V892+W892)/2,2)</f>
        <v>0</v>
      </c>
      <c r="X1030" s="144">
        <f t="shared" si="1992"/>
        <v>85.43</v>
      </c>
      <c r="Y1030" s="144">
        <f t="shared" si="1992"/>
        <v>2057.11</v>
      </c>
      <c r="Z1030" s="144">
        <f t="shared" si="1992"/>
        <v>4723.3599999999997</v>
      </c>
      <c r="AA1030" s="144">
        <f t="shared" si="1992"/>
        <v>6868.61</v>
      </c>
      <c r="AB1030" s="144">
        <f t="shared" si="1992"/>
        <v>9053.94</v>
      </c>
      <c r="AC1030" s="144">
        <f t="shared" si="1992"/>
        <v>14197.15</v>
      </c>
      <c r="AD1030" s="144">
        <f t="shared" si="1992"/>
        <v>26641.58</v>
      </c>
      <c r="AE1030" s="144">
        <f t="shared" si="1992"/>
        <v>48227.28</v>
      </c>
      <c r="AF1030" s="144">
        <f t="shared" si="1992"/>
        <v>85524.04</v>
      </c>
      <c r="AG1030" s="144">
        <f t="shared" si="1992"/>
        <v>98314.8</v>
      </c>
      <c r="AH1030" s="200">
        <f t="shared" si="1961"/>
        <v>295693.3</v>
      </c>
      <c r="AI1030" s="144">
        <f t="shared" si="1979"/>
        <v>87273.2</v>
      </c>
      <c r="AJ1030" s="144">
        <f t="shared" ref="AJ1030:AT1030" si="1993">ROUND((AI892+AJ892)/2,2)</f>
        <v>87273.2</v>
      </c>
      <c r="AK1030" s="144">
        <f t="shared" si="1993"/>
        <v>87273.2</v>
      </c>
      <c r="AL1030" s="144">
        <f t="shared" si="1993"/>
        <v>87273.2</v>
      </c>
      <c r="AM1030" s="144">
        <f t="shared" si="1993"/>
        <v>140423.04000000001</v>
      </c>
      <c r="AN1030" s="144">
        <f t="shared" si="1993"/>
        <v>246722.72</v>
      </c>
      <c r="AO1030" s="144">
        <f t="shared" si="1993"/>
        <v>353022.4</v>
      </c>
      <c r="AP1030" s="144">
        <f t="shared" si="1993"/>
        <v>459322.08</v>
      </c>
      <c r="AQ1030" s="144">
        <f t="shared" si="1993"/>
        <v>512471.92</v>
      </c>
      <c r="AR1030" s="144">
        <f t="shared" si="1993"/>
        <v>512130.27</v>
      </c>
      <c r="AS1030" s="144">
        <f t="shared" si="1993"/>
        <v>511446.97</v>
      </c>
      <c r="AT1030" s="144">
        <f t="shared" si="1993"/>
        <v>510763.67</v>
      </c>
      <c r="AU1030" s="200">
        <f t="shared" si="1963"/>
        <v>3595395.87</v>
      </c>
      <c r="AV1030" s="2">
        <f t="shared" si="1981"/>
        <v>510080.37</v>
      </c>
      <c r="AW1030" s="2">
        <f t="shared" si="1964"/>
        <v>509397.07</v>
      </c>
      <c r="AX1030" s="2">
        <f t="shared" si="1965"/>
        <v>508713.77</v>
      </c>
      <c r="AY1030" s="2">
        <f t="shared" si="1966"/>
        <v>508030.47</v>
      </c>
      <c r="AZ1030" s="2">
        <f t="shared" si="1967"/>
        <v>507347.17</v>
      </c>
      <c r="BA1030" s="2">
        <f t="shared" si="1968"/>
        <v>506663.87</v>
      </c>
      <c r="BB1030" s="2">
        <f t="shared" si="1969"/>
        <v>505980.57</v>
      </c>
      <c r="BC1030" s="2">
        <f t="shared" si="1970"/>
        <v>505297.27</v>
      </c>
      <c r="BD1030" s="2">
        <f t="shared" si="1971"/>
        <v>504613.97</v>
      </c>
      <c r="BE1030" s="2">
        <f t="shared" si="1972"/>
        <v>503930.67</v>
      </c>
      <c r="BF1030" s="2">
        <f t="shared" si="1973"/>
        <v>503247.37</v>
      </c>
      <c r="BG1030" s="2">
        <f t="shared" si="1974"/>
        <v>502564.07</v>
      </c>
      <c r="BH1030" s="2">
        <f t="shared" si="1975"/>
        <v>6075866.6400000006</v>
      </c>
    </row>
    <row r="1031" spans="1:60" ht="15.75" outlineLevel="1" x14ac:dyDescent="0.25">
      <c r="A1031" s="2">
        <f t="shared" si="1957"/>
        <v>7</v>
      </c>
      <c r="B1031" s="88" t="str">
        <f t="shared" si="1957"/>
        <v>PRE-09819</v>
      </c>
      <c r="C1031" s="88" t="str">
        <f t="shared" si="1957"/>
        <v>SPP TXE - 66007</v>
      </c>
      <c r="D1031" s="2" t="str">
        <f t="shared" si="1957"/>
        <v>PRE-09819.1</v>
      </c>
      <c r="E1031" s="161" t="str">
        <f t="shared" si="1957"/>
        <v>SPP TXE - 66007</v>
      </c>
      <c r="H1031" s="174">
        <v>0</v>
      </c>
      <c r="I1031" s="144">
        <f t="shared" ref="I1031:T1031" si="1994">ROUND((H893+I893)/2,2)</f>
        <v>0</v>
      </c>
      <c r="J1031" s="144">
        <f t="shared" si="1994"/>
        <v>0</v>
      </c>
      <c r="K1031" s="144">
        <f t="shared" si="1994"/>
        <v>0</v>
      </c>
      <c r="L1031" s="144">
        <f t="shared" si="1994"/>
        <v>0</v>
      </c>
      <c r="M1031" s="144">
        <f t="shared" si="1994"/>
        <v>0</v>
      </c>
      <c r="N1031" s="144">
        <f t="shared" si="1994"/>
        <v>0</v>
      </c>
      <c r="O1031" s="144">
        <f t="shared" si="1994"/>
        <v>0</v>
      </c>
      <c r="P1031" s="144">
        <f t="shared" si="1994"/>
        <v>0</v>
      </c>
      <c r="Q1031" s="144">
        <f t="shared" si="1994"/>
        <v>0</v>
      </c>
      <c r="R1031" s="144">
        <f t="shared" si="1994"/>
        <v>0</v>
      </c>
      <c r="S1031" s="144">
        <f t="shared" si="1994"/>
        <v>0</v>
      </c>
      <c r="T1031" s="144">
        <f t="shared" si="1994"/>
        <v>0</v>
      </c>
      <c r="U1031" s="199">
        <f t="shared" si="1959"/>
        <v>0</v>
      </c>
      <c r="V1031" s="144">
        <f t="shared" si="1977"/>
        <v>0</v>
      </c>
      <c r="W1031" s="144">
        <f t="shared" ref="W1031:AG1031" si="1995">ROUND((V893+W893)/2,2)</f>
        <v>0</v>
      </c>
      <c r="X1031" s="144">
        <f t="shared" si="1995"/>
        <v>0</v>
      </c>
      <c r="Y1031" s="144">
        <f t="shared" si="1995"/>
        <v>1873.75</v>
      </c>
      <c r="Z1031" s="144">
        <f t="shared" si="1995"/>
        <v>4524.7700000000004</v>
      </c>
      <c r="AA1031" s="144">
        <f t="shared" si="1995"/>
        <v>6339.54</v>
      </c>
      <c r="AB1031" s="144">
        <f t="shared" si="1995"/>
        <v>8165.79</v>
      </c>
      <c r="AC1031" s="144">
        <f t="shared" si="1995"/>
        <v>9389.5400000000009</v>
      </c>
      <c r="AD1031" s="144">
        <f t="shared" si="1995"/>
        <v>10975.79</v>
      </c>
      <c r="AE1031" s="144">
        <f t="shared" si="1995"/>
        <v>14227.04</v>
      </c>
      <c r="AF1031" s="144">
        <f t="shared" si="1995"/>
        <v>21660.58</v>
      </c>
      <c r="AG1031" s="144">
        <f t="shared" si="1995"/>
        <v>27106.720000000001</v>
      </c>
      <c r="AH1031" s="200">
        <f t="shared" si="1961"/>
        <v>104263.52000000002</v>
      </c>
      <c r="AI1031" s="144">
        <f t="shared" si="1979"/>
        <v>33401.57</v>
      </c>
      <c r="AJ1031" s="144">
        <f t="shared" ref="AJ1031:AT1031" si="1996">ROUND((AI893+AJ893)/2,2)</f>
        <v>44016.07</v>
      </c>
      <c r="AK1031" s="144">
        <f t="shared" si="1996"/>
        <v>48448.32</v>
      </c>
      <c r="AL1031" s="144">
        <f t="shared" si="1996"/>
        <v>48448.32</v>
      </c>
      <c r="AM1031" s="144">
        <f t="shared" si="1996"/>
        <v>48448.32</v>
      </c>
      <c r="AN1031" s="144">
        <f t="shared" si="1996"/>
        <v>48448.32</v>
      </c>
      <c r="AO1031" s="144">
        <f t="shared" si="1996"/>
        <v>48448.32</v>
      </c>
      <c r="AP1031" s="144">
        <f t="shared" si="1996"/>
        <v>48448.32</v>
      </c>
      <c r="AQ1031" s="144">
        <f t="shared" si="1996"/>
        <v>48448.32</v>
      </c>
      <c r="AR1031" s="144">
        <f t="shared" si="1996"/>
        <v>48448.32</v>
      </c>
      <c r="AS1031" s="144">
        <f t="shared" si="1996"/>
        <v>48448.32</v>
      </c>
      <c r="AT1031" s="144">
        <f t="shared" si="1996"/>
        <v>48448.32</v>
      </c>
      <c r="AU1031" s="200">
        <f t="shared" si="1963"/>
        <v>561900.84</v>
      </c>
      <c r="AV1031" s="2">
        <f t="shared" si="1981"/>
        <v>48448.32</v>
      </c>
      <c r="AW1031" s="2">
        <f t="shared" si="1964"/>
        <v>48448.32</v>
      </c>
      <c r="AX1031" s="2">
        <f t="shared" si="1965"/>
        <v>48448.32</v>
      </c>
      <c r="AY1031" s="2">
        <f t="shared" si="1966"/>
        <v>48448.32</v>
      </c>
      <c r="AZ1031" s="2">
        <f t="shared" si="1967"/>
        <v>48448.32</v>
      </c>
      <c r="BA1031" s="2">
        <f t="shared" si="1968"/>
        <v>48448.32</v>
      </c>
      <c r="BB1031" s="2">
        <f t="shared" si="1969"/>
        <v>48448.32</v>
      </c>
      <c r="BC1031" s="2">
        <f t="shared" si="1970"/>
        <v>72708.990000000005</v>
      </c>
      <c r="BD1031" s="2">
        <f t="shared" si="1971"/>
        <v>121230.32</v>
      </c>
      <c r="BE1031" s="2">
        <f t="shared" si="1972"/>
        <v>169751.65</v>
      </c>
      <c r="BF1031" s="2">
        <f t="shared" si="1973"/>
        <v>194012.31</v>
      </c>
      <c r="BG1031" s="2">
        <f t="shared" si="1974"/>
        <v>193882.97</v>
      </c>
      <c r="BH1031" s="2">
        <f t="shared" si="1975"/>
        <v>1090724.48</v>
      </c>
    </row>
    <row r="1032" spans="1:60" ht="15.75" outlineLevel="1" x14ac:dyDescent="0.25">
      <c r="A1032" s="2">
        <f t="shared" si="1957"/>
        <v>8</v>
      </c>
      <c r="B1032" s="88" t="str">
        <f t="shared" si="1957"/>
        <v>PRE-09820</v>
      </c>
      <c r="C1032" s="88" t="str">
        <f t="shared" si="1957"/>
        <v>SPP TXE - 230037</v>
      </c>
      <c r="D1032" s="2" t="str">
        <f t="shared" si="1957"/>
        <v>PRE-09820.1</v>
      </c>
      <c r="E1032" s="161" t="str">
        <f t="shared" si="1957"/>
        <v>SPP TXE - 230037</v>
      </c>
      <c r="H1032" s="174">
        <v>0</v>
      </c>
      <c r="I1032" s="144">
        <f t="shared" ref="I1032:T1032" si="1997">ROUND((H894+I894)/2,2)</f>
        <v>0</v>
      </c>
      <c r="J1032" s="144">
        <f t="shared" si="1997"/>
        <v>0</v>
      </c>
      <c r="K1032" s="144">
        <f t="shared" si="1997"/>
        <v>0</v>
      </c>
      <c r="L1032" s="144">
        <f t="shared" si="1997"/>
        <v>0</v>
      </c>
      <c r="M1032" s="144">
        <f t="shared" si="1997"/>
        <v>0</v>
      </c>
      <c r="N1032" s="144">
        <f t="shared" si="1997"/>
        <v>0</v>
      </c>
      <c r="O1032" s="144">
        <f t="shared" si="1997"/>
        <v>0</v>
      </c>
      <c r="P1032" s="144">
        <f t="shared" si="1997"/>
        <v>0</v>
      </c>
      <c r="Q1032" s="144">
        <f t="shared" si="1997"/>
        <v>0</v>
      </c>
      <c r="R1032" s="144">
        <f t="shared" si="1997"/>
        <v>0</v>
      </c>
      <c r="S1032" s="144">
        <f t="shared" si="1997"/>
        <v>0</v>
      </c>
      <c r="T1032" s="144">
        <f t="shared" si="1997"/>
        <v>0</v>
      </c>
      <c r="U1032" s="199">
        <f t="shared" si="1959"/>
        <v>0</v>
      </c>
      <c r="V1032" s="144">
        <f t="shared" si="1977"/>
        <v>0</v>
      </c>
      <c r="W1032" s="144">
        <f t="shared" ref="W1032:AG1032" si="1998">ROUND((V894+W894)/2,2)</f>
        <v>0</v>
      </c>
      <c r="X1032" s="144">
        <f t="shared" si="1998"/>
        <v>1870</v>
      </c>
      <c r="Y1032" s="144">
        <f t="shared" si="1998"/>
        <v>5616.25</v>
      </c>
      <c r="Z1032" s="144">
        <f t="shared" si="1998"/>
        <v>8193.75</v>
      </c>
      <c r="AA1032" s="144">
        <f t="shared" si="1998"/>
        <v>8895</v>
      </c>
      <c r="AB1032" s="144">
        <f t="shared" si="1998"/>
        <v>8895</v>
      </c>
      <c r="AC1032" s="144">
        <f t="shared" si="1998"/>
        <v>8895</v>
      </c>
      <c r="AD1032" s="144">
        <f t="shared" si="1998"/>
        <v>8895</v>
      </c>
      <c r="AE1032" s="144">
        <f t="shared" si="1998"/>
        <v>8895</v>
      </c>
      <c r="AF1032" s="144">
        <f t="shared" si="1998"/>
        <v>8895</v>
      </c>
      <c r="AG1032" s="144">
        <f t="shared" si="1998"/>
        <v>8895</v>
      </c>
      <c r="AH1032" s="200">
        <f t="shared" si="1961"/>
        <v>77945</v>
      </c>
      <c r="AI1032" s="144">
        <f t="shared" si="1979"/>
        <v>8895</v>
      </c>
      <c r="AJ1032" s="144">
        <f t="shared" ref="AJ1032:AT1032" si="1999">ROUND((AI894+AJ894)/2,2)</f>
        <v>8895</v>
      </c>
      <c r="AK1032" s="144">
        <f t="shared" si="1999"/>
        <v>8895</v>
      </c>
      <c r="AL1032" s="144">
        <f t="shared" si="1999"/>
        <v>8895</v>
      </c>
      <c r="AM1032" s="144">
        <f t="shared" si="1999"/>
        <v>8895</v>
      </c>
      <c r="AN1032" s="144">
        <f t="shared" si="1999"/>
        <v>8895</v>
      </c>
      <c r="AO1032" s="144">
        <f t="shared" si="1999"/>
        <v>8895</v>
      </c>
      <c r="AP1032" s="144">
        <f t="shared" si="1999"/>
        <v>8895</v>
      </c>
      <c r="AQ1032" s="144">
        <f t="shared" si="1999"/>
        <v>8895</v>
      </c>
      <c r="AR1032" s="144">
        <f t="shared" si="1999"/>
        <v>8895</v>
      </c>
      <c r="AS1032" s="144">
        <f t="shared" si="1999"/>
        <v>8895</v>
      </c>
      <c r="AT1032" s="144">
        <f t="shared" si="1999"/>
        <v>8895</v>
      </c>
      <c r="AU1032" s="200">
        <f t="shared" si="1963"/>
        <v>106740</v>
      </c>
      <c r="AV1032" s="2">
        <f t="shared" si="1981"/>
        <v>8895</v>
      </c>
      <c r="AW1032" s="2">
        <f t="shared" si="1964"/>
        <v>8895</v>
      </c>
      <c r="AX1032" s="2">
        <f t="shared" si="1965"/>
        <v>8895</v>
      </c>
      <c r="AY1032" s="2">
        <f t="shared" si="1966"/>
        <v>8895</v>
      </c>
      <c r="AZ1032" s="2">
        <f t="shared" si="1967"/>
        <v>8895</v>
      </c>
      <c r="BA1032" s="2">
        <f t="shared" si="1968"/>
        <v>8895</v>
      </c>
      <c r="BB1032" s="2">
        <f t="shared" si="1969"/>
        <v>8895</v>
      </c>
      <c r="BC1032" s="2">
        <f t="shared" si="1970"/>
        <v>8895</v>
      </c>
      <c r="BD1032" s="2">
        <f t="shared" si="1971"/>
        <v>8895</v>
      </c>
      <c r="BE1032" s="2">
        <f t="shared" si="1972"/>
        <v>8895</v>
      </c>
      <c r="BF1032" s="2">
        <f t="shared" si="1973"/>
        <v>8895</v>
      </c>
      <c r="BG1032" s="2">
        <f t="shared" si="1974"/>
        <v>8895</v>
      </c>
      <c r="BH1032" s="2">
        <f t="shared" si="1975"/>
        <v>106740</v>
      </c>
    </row>
    <row r="1033" spans="1:60" ht="15.75" outlineLevel="1" x14ac:dyDescent="0.25">
      <c r="A1033" s="2">
        <f t="shared" si="1957"/>
        <v>9</v>
      </c>
      <c r="B1033" s="88" t="str">
        <f t="shared" si="1957"/>
        <v>PRE-09821</v>
      </c>
      <c r="C1033" s="88" t="str">
        <f t="shared" si="1957"/>
        <v>SPP TXE - 66839</v>
      </c>
      <c r="D1033" s="2" t="str">
        <f t="shared" si="1957"/>
        <v>PRE-09821.1</v>
      </c>
      <c r="E1033" s="161" t="str">
        <f t="shared" si="1957"/>
        <v>SPP TXE - 66839</v>
      </c>
      <c r="H1033" s="174">
        <v>0</v>
      </c>
      <c r="I1033" s="144">
        <f t="shared" ref="I1033:T1033" si="2000">ROUND((H895+I895)/2,2)</f>
        <v>0</v>
      </c>
      <c r="J1033" s="144">
        <f t="shared" si="2000"/>
        <v>0</v>
      </c>
      <c r="K1033" s="144">
        <f t="shared" si="2000"/>
        <v>0</v>
      </c>
      <c r="L1033" s="144">
        <f t="shared" si="2000"/>
        <v>0</v>
      </c>
      <c r="M1033" s="144">
        <f t="shared" si="2000"/>
        <v>0</v>
      </c>
      <c r="N1033" s="144">
        <f t="shared" si="2000"/>
        <v>0</v>
      </c>
      <c r="O1033" s="144">
        <f t="shared" si="2000"/>
        <v>0</v>
      </c>
      <c r="P1033" s="144">
        <f t="shared" si="2000"/>
        <v>0</v>
      </c>
      <c r="Q1033" s="144">
        <f t="shared" si="2000"/>
        <v>0</v>
      </c>
      <c r="R1033" s="144">
        <f t="shared" si="2000"/>
        <v>0</v>
      </c>
      <c r="S1033" s="144">
        <f t="shared" si="2000"/>
        <v>0</v>
      </c>
      <c r="T1033" s="144">
        <f t="shared" si="2000"/>
        <v>0</v>
      </c>
      <c r="U1033" s="199">
        <f t="shared" si="1959"/>
        <v>0</v>
      </c>
      <c r="V1033" s="144">
        <f t="shared" si="1977"/>
        <v>0</v>
      </c>
      <c r="W1033" s="144">
        <f t="shared" ref="W1033:AG1033" si="2001">ROUND((V895+W895)/2,2)</f>
        <v>0</v>
      </c>
      <c r="X1033" s="144">
        <f t="shared" si="2001"/>
        <v>2060</v>
      </c>
      <c r="Y1033" s="144">
        <f t="shared" si="2001"/>
        <v>6002.5</v>
      </c>
      <c r="Z1033" s="144">
        <f t="shared" si="2001"/>
        <v>8581.25</v>
      </c>
      <c r="AA1033" s="144">
        <f t="shared" si="2001"/>
        <v>10465</v>
      </c>
      <c r="AB1033" s="144">
        <f t="shared" si="2001"/>
        <v>12612.5</v>
      </c>
      <c r="AC1033" s="144">
        <f t="shared" si="2001"/>
        <v>13896.88</v>
      </c>
      <c r="AD1033" s="144">
        <f t="shared" si="2001"/>
        <v>14971.25</v>
      </c>
      <c r="AE1033" s="144">
        <f t="shared" si="2001"/>
        <v>15721.25</v>
      </c>
      <c r="AF1033" s="144">
        <f t="shared" si="2001"/>
        <v>15721.25</v>
      </c>
      <c r="AG1033" s="144">
        <f t="shared" si="2001"/>
        <v>18028.75</v>
      </c>
      <c r="AH1033" s="200">
        <f t="shared" si="1961"/>
        <v>118060.63</v>
      </c>
      <c r="AI1033" s="144">
        <f>ROUND((AG895+AI895)/2,2)</f>
        <v>20336.25</v>
      </c>
      <c r="AJ1033" s="144">
        <f t="shared" ref="AJ1033:AT1033" si="2002">ROUND((AI895+AJ895)/2,2)</f>
        <v>20336.25</v>
      </c>
      <c r="AK1033" s="144">
        <f t="shared" si="2002"/>
        <v>20336.25</v>
      </c>
      <c r="AL1033" s="144">
        <f t="shared" si="2002"/>
        <v>20336.25</v>
      </c>
      <c r="AM1033" s="144">
        <f t="shared" si="2002"/>
        <v>20336.25</v>
      </c>
      <c r="AN1033" s="144">
        <f t="shared" si="2002"/>
        <v>20336.25</v>
      </c>
      <c r="AO1033" s="144">
        <f t="shared" si="2002"/>
        <v>20336.25</v>
      </c>
      <c r="AP1033" s="144">
        <f t="shared" si="2002"/>
        <v>20336.25</v>
      </c>
      <c r="AQ1033" s="144">
        <f t="shared" si="2002"/>
        <v>20336.25</v>
      </c>
      <c r="AR1033" s="144">
        <f t="shared" si="2002"/>
        <v>24669.59</v>
      </c>
      <c r="AS1033" s="144">
        <f t="shared" si="2002"/>
        <v>33336.26</v>
      </c>
      <c r="AT1033" s="144">
        <f t="shared" si="2002"/>
        <v>42002.93</v>
      </c>
      <c r="AU1033" s="200">
        <f t="shared" si="1963"/>
        <v>283035.03000000003</v>
      </c>
      <c r="AV1033" s="2">
        <f>ROUND((AT895+AV895)/2,2)</f>
        <v>53932.4</v>
      </c>
      <c r="AW1033" s="2">
        <f t="shared" si="1964"/>
        <v>69124.67</v>
      </c>
      <c r="AX1033" s="2">
        <f t="shared" si="1965"/>
        <v>76720.800000000003</v>
      </c>
      <c r="AY1033" s="2">
        <f t="shared" si="1966"/>
        <v>76720.800000000003</v>
      </c>
      <c r="AZ1033" s="2">
        <f t="shared" si="1967"/>
        <v>76720.800000000003</v>
      </c>
      <c r="BA1033" s="2">
        <f t="shared" si="1968"/>
        <v>76720.800000000003</v>
      </c>
      <c r="BB1033" s="2">
        <f t="shared" si="1969"/>
        <v>76720.800000000003</v>
      </c>
      <c r="BC1033" s="2">
        <f t="shared" si="1970"/>
        <v>76720.800000000003</v>
      </c>
      <c r="BD1033" s="2">
        <f t="shared" si="1971"/>
        <v>76720.800000000003</v>
      </c>
      <c r="BE1033" s="2">
        <f t="shared" si="1972"/>
        <v>76720.800000000003</v>
      </c>
      <c r="BF1033" s="2">
        <f t="shared" si="1973"/>
        <v>76720.800000000003</v>
      </c>
      <c r="BG1033" s="2">
        <f t="shared" si="1974"/>
        <v>76720.800000000003</v>
      </c>
      <c r="BH1033" s="2">
        <f t="shared" si="1975"/>
        <v>890265.07000000018</v>
      </c>
    </row>
    <row r="1034" spans="1:60" ht="15.75" outlineLevel="1" x14ac:dyDescent="0.25">
      <c r="A1034" s="2">
        <f t="shared" si="1957"/>
        <v>10</v>
      </c>
      <c r="B1034" s="88" t="str">
        <f t="shared" si="1957"/>
        <v>PRE-09822</v>
      </c>
      <c r="C1034" s="88" t="str">
        <f t="shared" si="1957"/>
        <v>SPP TXE - 230606</v>
      </c>
      <c r="D1034" s="2" t="str">
        <f t="shared" si="1957"/>
        <v>PRE-09822.1</v>
      </c>
      <c r="E1034" s="161" t="str">
        <f t="shared" si="1957"/>
        <v>SPP TXE - 230606</v>
      </c>
      <c r="H1034" s="174">
        <v>0</v>
      </c>
      <c r="I1034" s="144">
        <f t="shared" ref="I1034:T1034" si="2003">ROUND((H896+I896)/2,2)</f>
        <v>0</v>
      </c>
      <c r="J1034" s="144">
        <f t="shared" si="2003"/>
        <v>0</v>
      </c>
      <c r="K1034" s="144">
        <f t="shared" si="2003"/>
        <v>0</v>
      </c>
      <c r="L1034" s="144">
        <f t="shared" si="2003"/>
        <v>0</v>
      </c>
      <c r="M1034" s="144">
        <f t="shared" si="2003"/>
        <v>0</v>
      </c>
      <c r="N1034" s="144">
        <f t="shared" si="2003"/>
        <v>0</v>
      </c>
      <c r="O1034" s="144">
        <f t="shared" si="2003"/>
        <v>0</v>
      </c>
      <c r="P1034" s="144">
        <f t="shared" si="2003"/>
        <v>0</v>
      </c>
      <c r="Q1034" s="144">
        <f t="shared" si="2003"/>
        <v>0</v>
      </c>
      <c r="R1034" s="144">
        <f t="shared" si="2003"/>
        <v>0</v>
      </c>
      <c r="S1034" s="144">
        <f t="shared" si="2003"/>
        <v>0</v>
      </c>
      <c r="T1034" s="144">
        <f t="shared" si="2003"/>
        <v>0</v>
      </c>
      <c r="U1034" s="199">
        <f t="shared" si="1959"/>
        <v>0</v>
      </c>
      <c r="V1034" s="144">
        <f t="shared" si="1977"/>
        <v>0</v>
      </c>
      <c r="W1034" s="144">
        <f t="shared" ref="W1034:AG1034" si="2004">ROUND((V896+W896)/2,2)</f>
        <v>0</v>
      </c>
      <c r="X1034" s="144">
        <f t="shared" si="2004"/>
        <v>0</v>
      </c>
      <c r="Y1034" s="144">
        <f t="shared" si="2004"/>
        <v>1883.75</v>
      </c>
      <c r="Z1034" s="144">
        <f t="shared" si="2004"/>
        <v>4735</v>
      </c>
      <c r="AA1034" s="144">
        <f t="shared" si="2004"/>
        <v>6890</v>
      </c>
      <c r="AB1034" s="144">
        <f t="shared" si="2004"/>
        <v>8793.75</v>
      </c>
      <c r="AC1034" s="144">
        <f t="shared" si="2004"/>
        <v>10443.129999999999</v>
      </c>
      <c r="AD1034" s="144">
        <f t="shared" si="2004"/>
        <v>11376.25</v>
      </c>
      <c r="AE1034" s="144">
        <f t="shared" si="2004"/>
        <v>11376.25</v>
      </c>
      <c r="AF1034" s="144">
        <f t="shared" si="2004"/>
        <v>14052.5</v>
      </c>
      <c r="AG1034" s="144">
        <f t="shared" si="2004"/>
        <v>17461.25</v>
      </c>
      <c r="AH1034" s="200">
        <f t="shared" si="1961"/>
        <v>87011.88</v>
      </c>
      <c r="AI1034" s="144">
        <f t="shared" si="1979"/>
        <v>18193.75</v>
      </c>
      <c r="AJ1034" s="144">
        <f t="shared" ref="AJ1034:AT1034" si="2005">ROUND((AI896+AJ896)/2,2)</f>
        <v>18193.75</v>
      </c>
      <c r="AK1034" s="144">
        <f t="shared" si="2005"/>
        <v>18193.75</v>
      </c>
      <c r="AL1034" s="144">
        <f t="shared" si="2005"/>
        <v>18193.75</v>
      </c>
      <c r="AM1034" s="144">
        <f t="shared" si="2005"/>
        <v>18193.75</v>
      </c>
      <c r="AN1034" s="144">
        <f t="shared" si="2005"/>
        <v>18193.75</v>
      </c>
      <c r="AO1034" s="144">
        <f t="shared" si="2005"/>
        <v>18193.75</v>
      </c>
      <c r="AP1034" s="144">
        <f t="shared" si="2005"/>
        <v>18193.75</v>
      </c>
      <c r="AQ1034" s="144">
        <f t="shared" si="2005"/>
        <v>18193.75</v>
      </c>
      <c r="AR1034" s="144">
        <f t="shared" si="2005"/>
        <v>21527.09</v>
      </c>
      <c r="AS1034" s="144">
        <f t="shared" si="2005"/>
        <v>28193.759999999998</v>
      </c>
      <c r="AT1034" s="144">
        <f t="shared" si="2005"/>
        <v>34860.43</v>
      </c>
      <c r="AU1034" s="200">
        <f t="shared" si="1963"/>
        <v>248325.03</v>
      </c>
      <c r="AV1034" s="2">
        <f t="shared" ref="AV1034:AV1097" si="2006">ROUND((AT896+AV896)/2,2)</f>
        <v>41291.22</v>
      </c>
      <c r="AW1034" s="2">
        <f t="shared" si="1964"/>
        <v>47486.13</v>
      </c>
      <c r="AX1034" s="2">
        <f t="shared" si="1965"/>
        <v>50583.58</v>
      </c>
      <c r="AY1034" s="2">
        <f t="shared" si="1966"/>
        <v>50583.58</v>
      </c>
      <c r="AZ1034" s="2">
        <f t="shared" si="1967"/>
        <v>50583.58</v>
      </c>
      <c r="BA1034" s="2">
        <f t="shared" si="1968"/>
        <v>50583.58</v>
      </c>
      <c r="BB1034" s="2">
        <f t="shared" si="1969"/>
        <v>50583.58</v>
      </c>
      <c r="BC1034" s="2">
        <f t="shared" si="1970"/>
        <v>50583.58</v>
      </c>
      <c r="BD1034" s="2">
        <f t="shared" si="1971"/>
        <v>50583.58</v>
      </c>
      <c r="BE1034" s="2">
        <f t="shared" si="1972"/>
        <v>50583.58</v>
      </c>
      <c r="BF1034" s="2">
        <f t="shared" si="1973"/>
        <v>50583.58</v>
      </c>
      <c r="BG1034" s="2">
        <f t="shared" si="1974"/>
        <v>50583.58</v>
      </c>
      <c r="BH1034" s="2">
        <f t="shared" si="1975"/>
        <v>594613.15</v>
      </c>
    </row>
    <row r="1035" spans="1:60" ht="15.75" outlineLevel="1" x14ac:dyDescent="0.25">
      <c r="A1035" s="2">
        <f t="shared" ref="A1035:E1044" si="2007">A897</f>
        <v>11</v>
      </c>
      <c r="B1035" s="88" t="str">
        <f t="shared" si="2007"/>
        <v>PRE-09836</v>
      </c>
      <c r="C1035" s="88" t="str">
        <f t="shared" si="2007"/>
        <v>SPP TXE - Columbus Dr #2 - Bridge</v>
      </c>
      <c r="D1035" s="2" t="str">
        <f t="shared" si="2007"/>
        <v>PRE-09836.1</v>
      </c>
      <c r="E1035" s="161" t="str">
        <f t="shared" si="2007"/>
        <v>SPP TXE - Columbus Dr #2 - Bridge</v>
      </c>
      <c r="H1035" s="174">
        <v>0</v>
      </c>
      <c r="I1035" s="144">
        <f t="shared" ref="I1035:T1035" si="2008">ROUND((H897+I897)/2,2)</f>
        <v>0</v>
      </c>
      <c r="J1035" s="144">
        <f t="shared" si="2008"/>
        <v>0</v>
      </c>
      <c r="K1035" s="144">
        <f t="shared" si="2008"/>
        <v>0</v>
      </c>
      <c r="L1035" s="144">
        <f t="shared" si="2008"/>
        <v>0</v>
      </c>
      <c r="M1035" s="144">
        <f t="shared" si="2008"/>
        <v>0</v>
      </c>
      <c r="N1035" s="144">
        <f t="shared" si="2008"/>
        <v>0</v>
      </c>
      <c r="O1035" s="144">
        <f t="shared" si="2008"/>
        <v>0</v>
      </c>
      <c r="P1035" s="144">
        <f t="shared" si="2008"/>
        <v>0</v>
      </c>
      <c r="Q1035" s="144">
        <f t="shared" si="2008"/>
        <v>0</v>
      </c>
      <c r="R1035" s="144">
        <f t="shared" si="2008"/>
        <v>0</v>
      </c>
      <c r="S1035" s="144">
        <f t="shared" si="2008"/>
        <v>0</v>
      </c>
      <c r="T1035" s="144">
        <f t="shared" si="2008"/>
        <v>0</v>
      </c>
      <c r="U1035" s="199">
        <f t="shared" si="1959"/>
        <v>0</v>
      </c>
      <c r="V1035" s="144">
        <f t="shared" si="1977"/>
        <v>0</v>
      </c>
      <c r="W1035" s="144">
        <f t="shared" ref="W1035:AG1035" si="2009">ROUND((V897+W897)/2,2)</f>
        <v>0</v>
      </c>
      <c r="X1035" s="144">
        <f t="shared" si="2009"/>
        <v>128.15</v>
      </c>
      <c r="Y1035" s="144">
        <f t="shared" si="2009"/>
        <v>2226.0300000000002</v>
      </c>
      <c r="Z1035" s="144">
        <f t="shared" si="2009"/>
        <v>5123.5600000000004</v>
      </c>
      <c r="AA1035" s="144">
        <f t="shared" si="2009"/>
        <v>7301.79</v>
      </c>
      <c r="AB1035" s="144">
        <f t="shared" si="2009"/>
        <v>9501.2199999999993</v>
      </c>
      <c r="AC1035" s="144">
        <f t="shared" si="2009"/>
        <v>11623.24</v>
      </c>
      <c r="AD1035" s="144">
        <f t="shared" si="2009"/>
        <v>13296.25</v>
      </c>
      <c r="AE1035" s="144">
        <f t="shared" si="2009"/>
        <v>20185.13</v>
      </c>
      <c r="AF1035" s="144">
        <f t="shared" si="2009"/>
        <v>26784.99</v>
      </c>
      <c r="AG1035" s="144">
        <f t="shared" si="2009"/>
        <v>29932.86</v>
      </c>
      <c r="AH1035" s="200">
        <f t="shared" si="1961"/>
        <v>126103.22</v>
      </c>
      <c r="AI1035" s="144">
        <f t="shared" si="1979"/>
        <v>32869.730000000003</v>
      </c>
      <c r="AJ1035" s="144">
        <f t="shared" ref="AJ1035:AT1035" si="2010">ROUND((AI897+AJ897)/2,2)</f>
        <v>32869.730000000003</v>
      </c>
      <c r="AK1035" s="144">
        <f t="shared" si="2010"/>
        <v>32869.730000000003</v>
      </c>
      <c r="AL1035" s="144">
        <f t="shared" si="2010"/>
        <v>32869.730000000003</v>
      </c>
      <c r="AM1035" s="144">
        <f t="shared" si="2010"/>
        <v>32869.730000000003</v>
      </c>
      <c r="AN1035" s="144">
        <f t="shared" si="2010"/>
        <v>32869.730000000003</v>
      </c>
      <c r="AO1035" s="144">
        <f t="shared" si="2010"/>
        <v>32869.730000000003</v>
      </c>
      <c r="AP1035" s="144">
        <f t="shared" si="2010"/>
        <v>36536.400000000001</v>
      </c>
      <c r="AQ1035" s="144">
        <f t="shared" si="2010"/>
        <v>43869.73</v>
      </c>
      <c r="AR1035" s="144">
        <f t="shared" si="2010"/>
        <v>51203.06</v>
      </c>
      <c r="AS1035" s="144">
        <f t="shared" si="2010"/>
        <v>54869.72</v>
      </c>
      <c r="AT1035" s="144">
        <f t="shared" si="2010"/>
        <v>54869.72</v>
      </c>
      <c r="AU1035" s="200">
        <f t="shared" si="1963"/>
        <v>471436.74</v>
      </c>
      <c r="AV1035" s="2">
        <f t="shared" si="2006"/>
        <v>69816.210000000006</v>
      </c>
      <c r="AW1035" s="2">
        <f t="shared" si="1964"/>
        <v>99709.18</v>
      </c>
      <c r="AX1035" s="2">
        <f t="shared" si="1965"/>
        <v>114655.66</v>
      </c>
      <c r="AY1035" s="2">
        <f t="shared" si="1966"/>
        <v>114655.66</v>
      </c>
      <c r="AZ1035" s="2">
        <f t="shared" si="1967"/>
        <v>114655.66</v>
      </c>
      <c r="BA1035" s="2">
        <f t="shared" si="1968"/>
        <v>114655.66</v>
      </c>
      <c r="BB1035" s="2">
        <f t="shared" si="1969"/>
        <v>114655.66</v>
      </c>
      <c r="BC1035" s="2">
        <f t="shared" si="1970"/>
        <v>114655.66</v>
      </c>
      <c r="BD1035" s="2">
        <f t="shared" si="1971"/>
        <v>114655.66</v>
      </c>
      <c r="BE1035" s="2">
        <f t="shared" si="1972"/>
        <v>114655.66</v>
      </c>
      <c r="BF1035" s="2">
        <f t="shared" si="1973"/>
        <v>114655.66</v>
      </c>
      <c r="BG1035" s="2">
        <f t="shared" si="1974"/>
        <v>114655.66</v>
      </c>
      <c r="BH1035" s="2">
        <f t="shared" si="1975"/>
        <v>1316081.99</v>
      </c>
    </row>
    <row r="1036" spans="1:60" ht="15.75" outlineLevel="1" x14ac:dyDescent="0.25">
      <c r="A1036" s="2">
        <f t="shared" si="2007"/>
        <v>12</v>
      </c>
      <c r="B1036" s="88" t="str">
        <f t="shared" si="2007"/>
        <v>PRE-09837</v>
      </c>
      <c r="C1036" s="88" t="str">
        <f t="shared" si="2007"/>
        <v>SPP TXE - W. of Forbes Rd - Bridge</v>
      </c>
      <c r="D1036" s="2" t="str">
        <f t="shared" si="2007"/>
        <v>PRE-09837.1</v>
      </c>
      <c r="E1036" s="161" t="str">
        <f t="shared" si="2007"/>
        <v>SPP TXE - W. of Forbes Rd - Bridge</v>
      </c>
      <c r="H1036" s="174">
        <v>0</v>
      </c>
      <c r="I1036" s="144">
        <f t="shared" ref="I1036:T1036" si="2011">ROUND((H898+I898)/2,2)</f>
        <v>0</v>
      </c>
      <c r="J1036" s="144">
        <f t="shared" si="2011"/>
        <v>0</v>
      </c>
      <c r="K1036" s="144">
        <f t="shared" si="2011"/>
        <v>0</v>
      </c>
      <c r="L1036" s="144">
        <f t="shared" si="2011"/>
        <v>0</v>
      </c>
      <c r="M1036" s="144">
        <f t="shared" si="2011"/>
        <v>0</v>
      </c>
      <c r="N1036" s="144">
        <f t="shared" si="2011"/>
        <v>0</v>
      </c>
      <c r="O1036" s="144">
        <f t="shared" si="2011"/>
        <v>0</v>
      </c>
      <c r="P1036" s="144">
        <f t="shared" si="2011"/>
        <v>0</v>
      </c>
      <c r="Q1036" s="144">
        <f t="shared" si="2011"/>
        <v>0</v>
      </c>
      <c r="R1036" s="144">
        <f t="shared" si="2011"/>
        <v>0</v>
      </c>
      <c r="S1036" s="144">
        <f t="shared" si="2011"/>
        <v>0</v>
      </c>
      <c r="T1036" s="144">
        <f t="shared" si="2011"/>
        <v>0</v>
      </c>
      <c r="U1036" s="199">
        <f t="shared" si="1959"/>
        <v>0</v>
      </c>
      <c r="V1036" s="144">
        <f t="shared" si="1977"/>
        <v>0</v>
      </c>
      <c r="W1036" s="144">
        <f t="shared" ref="W1036:AG1036" si="2012">ROUND((V898+W898)/2,2)</f>
        <v>0</v>
      </c>
      <c r="X1036" s="144">
        <f t="shared" si="2012"/>
        <v>85.43</v>
      </c>
      <c r="Y1036" s="144">
        <f t="shared" si="2012"/>
        <v>2045.24</v>
      </c>
      <c r="Z1036" s="144">
        <f t="shared" si="2012"/>
        <v>4712.1099999999997</v>
      </c>
      <c r="AA1036" s="144">
        <f t="shared" si="2012"/>
        <v>6692.11</v>
      </c>
      <c r="AB1036" s="144">
        <f t="shared" si="2012"/>
        <v>9455.86</v>
      </c>
      <c r="AC1036" s="144">
        <f t="shared" si="2012"/>
        <v>13283.99</v>
      </c>
      <c r="AD1036" s="144">
        <f t="shared" si="2012"/>
        <v>20718.61</v>
      </c>
      <c r="AE1036" s="144">
        <f t="shared" si="2012"/>
        <v>28683.86</v>
      </c>
      <c r="AF1036" s="144">
        <f t="shared" si="2012"/>
        <v>35520.39</v>
      </c>
      <c r="AG1036" s="144">
        <f t="shared" si="2012"/>
        <v>39726.82</v>
      </c>
      <c r="AH1036" s="200">
        <f t="shared" si="1961"/>
        <v>160924.41999999998</v>
      </c>
      <c r="AI1036" s="144">
        <f t="shared" si="1979"/>
        <v>55284.08</v>
      </c>
      <c r="AJ1036" s="144">
        <f t="shared" ref="AJ1036:AT1036" si="2013">ROUND((AI898+AJ898)/2,2)</f>
        <v>86093.81</v>
      </c>
      <c r="AK1036" s="144">
        <f t="shared" si="2013"/>
        <v>116903.54</v>
      </c>
      <c r="AL1036" s="144">
        <f t="shared" si="2013"/>
        <v>132308.4</v>
      </c>
      <c r="AM1036" s="144">
        <f t="shared" si="2013"/>
        <v>132308.4</v>
      </c>
      <c r="AN1036" s="144">
        <f t="shared" si="2013"/>
        <v>132308.4</v>
      </c>
      <c r="AO1036" s="144">
        <f t="shared" si="2013"/>
        <v>132308.4</v>
      </c>
      <c r="AP1036" s="144">
        <f t="shared" si="2013"/>
        <v>132308.4</v>
      </c>
      <c r="AQ1036" s="144">
        <f t="shared" si="2013"/>
        <v>132308.4</v>
      </c>
      <c r="AR1036" s="144">
        <f t="shared" si="2013"/>
        <v>132308.4</v>
      </c>
      <c r="AS1036" s="144">
        <f t="shared" si="2013"/>
        <v>132308.4</v>
      </c>
      <c r="AT1036" s="144">
        <f t="shared" si="2013"/>
        <v>132308.4</v>
      </c>
      <c r="AU1036" s="200">
        <f t="shared" si="1963"/>
        <v>1449057.0299999998</v>
      </c>
      <c r="AV1036" s="2">
        <f t="shared" si="2006"/>
        <v>132308.4</v>
      </c>
      <c r="AW1036" s="2">
        <f t="shared" si="1964"/>
        <v>132308.4</v>
      </c>
      <c r="AX1036" s="2">
        <f t="shared" si="1965"/>
        <v>132308.4</v>
      </c>
      <c r="AY1036" s="2">
        <f t="shared" si="1966"/>
        <v>132308.4</v>
      </c>
      <c r="AZ1036" s="2">
        <f t="shared" si="1967"/>
        <v>132308.4</v>
      </c>
      <c r="BA1036" s="2">
        <f t="shared" si="1968"/>
        <v>132308.4</v>
      </c>
      <c r="BB1036" s="2">
        <f t="shared" si="1969"/>
        <v>132308.4</v>
      </c>
      <c r="BC1036" s="2">
        <f t="shared" si="1970"/>
        <v>132308.4</v>
      </c>
      <c r="BD1036" s="2">
        <f t="shared" si="1971"/>
        <v>132308.4</v>
      </c>
      <c r="BE1036" s="2">
        <f t="shared" si="1972"/>
        <v>132308.4</v>
      </c>
      <c r="BF1036" s="2">
        <f t="shared" si="1973"/>
        <v>132308.4</v>
      </c>
      <c r="BG1036" s="2">
        <f t="shared" si="1974"/>
        <v>132308.4</v>
      </c>
      <c r="BH1036" s="2">
        <f t="shared" si="1975"/>
        <v>1587700.7999999996</v>
      </c>
    </row>
    <row r="1037" spans="1:60" ht="15.75" outlineLevel="1" x14ac:dyDescent="0.25">
      <c r="A1037" s="2">
        <f t="shared" si="2007"/>
        <v>13</v>
      </c>
      <c r="B1037" s="88" t="str">
        <f t="shared" si="2007"/>
        <v>PRE-09838</v>
      </c>
      <c r="C1037" s="88" t="str">
        <f t="shared" si="2007"/>
        <v>SPP TXE - Columbus Dr #1 - Bridge</v>
      </c>
      <c r="D1037" s="2" t="str">
        <f t="shared" si="2007"/>
        <v>PRE-09838.1</v>
      </c>
      <c r="E1037" s="161" t="str">
        <f t="shared" si="2007"/>
        <v>SPP TXE - Columbus Dr #1 - Bridge</v>
      </c>
      <c r="H1037" s="174">
        <v>0</v>
      </c>
      <c r="I1037" s="144">
        <f t="shared" ref="I1037:T1037" si="2014">ROUND((H899+I899)/2,2)</f>
        <v>0</v>
      </c>
      <c r="J1037" s="144">
        <f t="shared" si="2014"/>
        <v>0</v>
      </c>
      <c r="K1037" s="144">
        <f t="shared" si="2014"/>
        <v>0</v>
      </c>
      <c r="L1037" s="144">
        <f t="shared" si="2014"/>
        <v>0</v>
      </c>
      <c r="M1037" s="144">
        <f t="shared" si="2014"/>
        <v>0</v>
      </c>
      <c r="N1037" s="144">
        <f t="shared" si="2014"/>
        <v>0</v>
      </c>
      <c r="O1037" s="144">
        <f t="shared" si="2014"/>
        <v>0</v>
      </c>
      <c r="P1037" s="144">
        <f t="shared" si="2014"/>
        <v>0</v>
      </c>
      <c r="Q1037" s="144">
        <f t="shared" si="2014"/>
        <v>0</v>
      </c>
      <c r="R1037" s="144">
        <f t="shared" si="2014"/>
        <v>0</v>
      </c>
      <c r="S1037" s="144">
        <f t="shared" si="2014"/>
        <v>0</v>
      </c>
      <c r="T1037" s="144">
        <f t="shared" si="2014"/>
        <v>0</v>
      </c>
      <c r="U1037" s="199">
        <f t="shared" si="1959"/>
        <v>0</v>
      </c>
      <c r="V1037" s="144">
        <f t="shared" si="1977"/>
        <v>0</v>
      </c>
      <c r="W1037" s="144">
        <f t="shared" ref="W1037:AG1037" si="2015">ROUND((V899+W899)/2,2)</f>
        <v>0</v>
      </c>
      <c r="X1037" s="144">
        <f t="shared" si="2015"/>
        <v>0</v>
      </c>
      <c r="Y1037" s="144">
        <f t="shared" si="2015"/>
        <v>1886.88</v>
      </c>
      <c r="Z1037" s="144">
        <f t="shared" si="2015"/>
        <v>4566.25</v>
      </c>
      <c r="AA1037" s="144">
        <f t="shared" si="2015"/>
        <v>6650.16</v>
      </c>
      <c r="AB1037" s="144">
        <f t="shared" si="2015"/>
        <v>10150.01</v>
      </c>
      <c r="AC1037" s="144">
        <f t="shared" si="2015"/>
        <v>13705.25</v>
      </c>
      <c r="AD1037" s="144">
        <f t="shared" si="2015"/>
        <v>15052.05</v>
      </c>
      <c r="AE1037" s="144">
        <f t="shared" si="2015"/>
        <v>21441.55</v>
      </c>
      <c r="AF1037" s="144">
        <f t="shared" si="2015"/>
        <v>27831.05</v>
      </c>
      <c r="AG1037" s="144">
        <f t="shared" si="2015"/>
        <v>30458.55</v>
      </c>
      <c r="AH1037" s="200">
        <f t="shared" si="1961"/>
        <v>131741.75</v>
      </c>
      <c r="AI1037" s="144">
        <f t="shared" si="1979"/>
        <v>33086.050000000003</v>
      </c>
      <c r="AJ1037" s="144">
        <f t="shared" ref="AJ1037:AT1037" si="2016">ROUND((AI899+AJ899)/2,2)</f>
        <v>33086.050000000003</v>
      </c>
      <c r="AK1037" s="144">
        <f t="shared" si="2016"/>
        <v>33086.050000000003</v>
      </c>
      <c r="AL1037" s="144">
        <f t="shared" si="2016"/>
        <v>33086.050000000003</v>
      </c>
      <c r="AM1037" s="144">
        <f t="shared" si="2016"/>
        <v>33086.050000000003</v>
      </c>
      <c r="AN1037" s="144">
        <f t="shared" si="2016"/>
        <v>33086.050000000003</v>
      </c>
      <c r="AO1037" s="144">
        <f t="shared" si="2016"/>
        <v>33086.050000000003</v>
      </c>
      <c r="AP1037" s="144">
        <f t="shared" si="2016"/>
        <v>37586.050000000003</v>
      </c>
      <c r="AQ1037" s="144">
        <f t="shared" si="2016"/>
        <v>46586.05</v>
      </c>
      <c r="AR1037" s="144">
        <f t="shared" si="2016"/>
        <v>55586.05</v>
      </c>
      <c r="AS1037" s="144">
        <f t="shared" si="2016"/>
        <v>60086.05</v>
      </c>
      <c r="AT1037" s="144">
        <f t="shared" si="2016"/>
        <v>60086.05</v>
      </c>
      <c r="AU1037" s="200">
        <f t="shared" si="1963"/>
        <v>491532.59999999992</v>
      </c>
      <c r="AV1037" s="2">
        <f t="shared" si="2006"/>
        <v>75032.539999999994</v>
      </c>
      <c r="AW1037" s="2">
        <f t="shared" si="1964"/>
        <v>104925.51</v>
      </c>
      <c r="AX1037" s="2">
        <f t="shared" si="1965"/>
        <v>119871.99</v>
      </c>
      <c r="AY1037" s="2">
        <f t="shared" si="1966"/>
        <v>119871.99</v>
      </c>
      <c r="AZ1037" s="2">
        <f t="shared" si="1967"/>
        <v>119871.99</v>
      </c>
      <c r="BA1037" s="2">
        <f t="shared" si="1968"/>
        <v>119871.99</v>
      </c>
      <c r="BB1037" s="2">
        <f t="shared" si="1969"/>
        <v>119871.99</v>
      </c>
      <c r="BC1037" s="2">
        <f t="shared" si="1970"/>
        <v>119871.99</v>
      </c>
      <c r="BD1037" s="2">
        <f t="shared" si="1971"/>
        <v>119871.99</v>
      </c>
      <c r="BE1037" s="2">
        <f t="shared" si="1972"/>
        <v>119871.99</v>
      </c>
      <c r="BF1037" s="2">
        <f t="shared" si="1973"/>
        <v>119871.99</v>
      </c>
      <c r="BG1037" s="2">
        <f t="shared" si="1974"/>
        <v>119871.99</v>
      </c>
      <c r="BH1037" s="2">
        <f t="shared" si="1975"/>
        <v>1378677.95</v>
      </c>
    </row>
    <row r="1038" spans="1:60" ht="15.75" outlineLevel="1" x14ac:dyDescent="0.25">
      <c r="A1038" s="2">
        <f t="shared" si="2007"/>
        <v>14</v>
      </c>
      <c r="B1038" s="88" t="str">
        <f t="shared" si="2007"/>
        <v>PRE-09839</v>
      </c>
      <c r="C1038" s="88" t="str">
        <f t="shared" si="2007"/>
        <v>SPP TXE - Tampa Palms #1 - Bridge</v>
      </c>
      <c r="D1038" s="2" t="str">
        <f t="shared" si="2007"/>
        <v>PRE-09839.1</v>
      </c>
      <c r="E1038" s="161" t="str">
        <f t="shared" si="2007"/>
        <v>SPP TXE - Tampa Palms #1 - Bridge</v>
      </c>
      <c r="H1038" s="174">
        <v>0</v>
      </c>
      <c r="I1038" s="144">
        <f t="shared" ref="I1038:T1038" si="2017">ROUND((H900+I900)/2,2)</f>
        <v>0</v>
      </c>
      <c r="J1038" s="144">
        <f t="shared" si="2017"/>
        <v>0</v>
      </c>
      <c r="K1038" s="144">
        <f t="shared" si="2017"/>
        <v>0</v>
      </c>
      <c r="L1038" s="144">
        <f t="shared" si="2017"/>
        <v>0</v>
      </c>
      <c r="M1038" s="144">
        <f t="shared" si="2017"/>
        <v>0</v>
      </c>
      <c r="N1038" s="144">
        <f t="shared" si="2017"/>
        <v>0</v>
      </c>
      <c r="O1038" s="144">
        <f t="shared" si="2017"/>
        <v>0</v>
      </c>
      <c r="P1038" s="144">
        <f t="shared" si="2017"/>
        <v>0</v>
      </c>
      <c r="Q1038" s="144">
        <f t="shared" si="2017"/>
        <v>0</v>
      </c>
      <c r="R1038" s="144">
        <f t="shared" si="2017"/>
        <v>0</v>
      </c>
      <c r="S1038" s="144">
        <f t="shared" si="2017"/>
        <v>0</v>
      </c>
      <c r="T1038" s="144">
        <f t="shared" si="2017"/>
        <v>0</v>
      </c>
      <c r="U1038" s="199">
        <f t="shared" si="1959"/>
        <v>0</v>
      </c>
      <c r="V1038" s="144">
        <f t="shared" si="1977"/>
        <v>0</v>
      </c>
      <c r="W1038" s="144">
        <f t="shared" ref="W1038:AG1038" si="2018">ROUND((V900+W900)/2,2)</f>
        <v>0</v>
      </c>
      <c r="X1038" s="144">
        <f t="shared" si="2018"/>
        <v>0</v>
      </c>
      <c r="Y1038" s="144">
        <f t="shared" si="2018"/>
        <v>2017.12</v>
      </c>
      <c r="Z1038" s="144">
        <f t="shared" si="2018"/>
        <v>4910.25</v>
      </c>
      <c r="AA1038" s="144">
        <f t="shared" si="2018"/>
        <v>7118.65</v>
      </c>
      <c r="AB1038" s="144">
        <f t="shared" si="2018"/>
        <v>9352.56</v>
      </c>
      <c r="AC1038" s="144">
        <f t="shared" si="2018"/>
        <v>18189.53</v>
      </c>
      <c r="AD1038" s="144">
        <f t="shared" si="2018"/>
        <v>27181.83</v>
      </c>
      <c r="AE1038" s="144">
        <f t="shared" si="2018"/>
        <v>28238.7</v>
      </c>
      <c r="AF1038" s="144">
        <f t="shared" si="2018"/>
        <v>34936.31</v>
      </c>
      <c r="AG1038" s="144">
        <f t="shared" si="2018"/>
        <v>42532.13</v>
      </c>
      <c r="AH1038" s="200">
        <f t="shared" si="1961"/>
        <v>174477.08000000002</v>
      </c>
      <c r="AI1038" s="144">
        <f t="shared" si="1979"/>
        <v>67118.98</v>
      </c>
      <c r="AJ1038" s="144">
        <f t="shared" ref="AJ1038:AT1038" si="2019">ROUND((AI900+AJ900)/2,2)</f>
        <v>114496.28</v>
      </c>
      <c r="AK1038" s="144">
        <f t="shared" si="2019"/>
        <v>138184.93</v>
      </c>
      <c r="AL1038" s="144">
        <f t="shared" si="2019"/>
        <v>138184.93</v>
      </c>
      <c r="AM1038" s="144">
        <f t="shared" si="2019"/>
        <v>138184.93</v>
      </c>
      <c r="AN1038" s="144">
        <f t="shared" si="2019"/>
        <v>138184.93</v>
      </c>
      <c r="AO1038" s="144">
        <f t="shared" si="2019"/>
        <v>138184.93</v>
      </c>
      <c r="AP1038" s="144">
        <f t="shared" si="2019"/>
        <v>138184.93</v>
      </c>
      <c r="AQ1038" s="144">
        <f t="shared" si="2019"/>
        <v>138184.93</v>
      </c>
      <c r="AR1038" s="144">
        <f t="shared" si="2019"/>
        <v>138184.93</v>
      </c>
      <c r="AS1038" s="144">
        <f t="shared" si="2019"/>
        <v>138184.93</v>
      </c>
      <c r="AT1038" s="144">
        <f t="shared" si="2019"/>
        <v>138184.93</v>
      </c>
      <c r="AU1038" s="200">
        <f t="shared" si="1963"/>
        <v>1563464.5599999996</v>
      </c>
      <c r="AV1038" s="2">
        <f t="shared" si="2006"/>
        <v>190561.48</v>
      </c>
      <c r="AW1038" s="2">
        <f t="shared" si="1964"/>
        <v>295314.58</v>
      </c>
      <c r="AX1038" s="2">
        <f t="shared" si="1965"/>
        <v>400067.68</v>
      </c>
      <c r="AY1038" s="2">
        <f t="shared" si="1966"/>
        <v>504820.78</v>
      </c>
      <c r="AZ1038" s="2">
        <f t="shared" si="1967"/>
        <v>556825.87</v>
      </c>
      <c r="BA1038" s="2">
        <f t="shared" si="1968"/>
        <v>556082.93999999994</v>
      </c>
      <c r="BB1038" s="2">
        <f t="shared" si="1969"/>
        <v>555340.01</v>
      </c>
      <c r="BC1038" s="2">
        <f t="shared" si="1970"/>
        <v>554597.07999999996</v>
      </c>
      <c r="BD1038" s="2">
        <f t="shared" si="1971"/>
        <v>553854.15</v>
      </c>
      <c r="BE1038" s="2">
        <f t="shared" si="1972"/>
        <v>553111.22</v>
      </c>
      <c r="BF1038" s="2">
        <f t="shared" si="1973"/>
        <v>552368.29</v>
      </c>
      <c r="BG1038" s="2">
        <f t="shared" si="1974"/>
        <v>551625.36</v>
      </c>
      <c r="BH1038" s="2">
        <f t="shared" si="1975"/>
        <v>5824569.4400000004</v>
      </c>
    </row>
    <row r="1039" spans="1:60" ht="15.75" outlineLevel="1" x14ac:dyDescent="0.25">
      <c r="A1039" s="2">
        <f t="shared" si="2007"/>
        <v>15</v>
      </c>
      <c r="B1039" s="88" t="str">
        <f t="shared" si="2007"/>
        <v>PRE-09840</v>
      </c>
      <c r="C1039" s="88" t="str">
        <f t="shared" si="2007"/>
        <v>SPP TXE - 19th AV NE - Bridge</v>
      </c>
      <c r="D1039" s="2" t="str">
        <f t="shared" si="2007"/>
        <v>PRE-09840.1</v>
      </c>
      <c r="E1039" s="161" t="str">
        <f t="shared" si="2007"/>
        <v>SPP TXE - 19th AV NE - Bridge</v>
      </c>
      <c r="H1039" s="174">
        <v>0</v>
      </c>
      <c r="I1039" s="144">
        <f t="shared" ref="I1039:T1039" si="2020">ROUND((H901+I901)/2,2)</f>
        <v>0</v>
      </c>
      <c r="J1039" s="144">
        <f t="shared" si="2020"/>
        <v>0</v>
      </c>
      <c r="K1039" s="144">
        <f t="shared" si="2020"/>
        <v>0</v>
      </c>
      <c r="L1039" s="144">
        <f t="shared" si="2020"/>
        <v>0</v>
      </c>
      <c r="M1039" s="144">
        <f t="shared" si="2020"/>
        <v>0</v>
      </c>
      <c r="N1039" s="144">
        <f t="shared" si="2020"/>
        <v>0</v>
      </c>
      <c r="O1039" s="144">
        <f t="shared" si="2020"/>
        <v>0</v>
      </c>
      <c r="P1039" s="144">
        <f t="shared" si="2020"/>
        <v>0</v>
      </c>
      <c r="Q1039" s="144">
        <f t="shared" si="2020"/>
        <v>0</v>
      </c>
      <c r="R1039" s="144">
        <f t="shared" si="2020"/>
        <v>0</v>
      </c>
      <c r="S1039" s="144">
        <f t="shared" si="2020"/>
        <v>0</v>
      </c>
      <c r="T1039" s="144">
        <f t="shared" si="2020"/>
        <v>0</v>
      </c>
      <c r="U1039" s="199">
        <f t="shared" si="1959"/>
        <v>0</v>
      </c>
      <c r="V1039" s="144">
        <f t="shared" si="1977"/>
        <v>0</v>
      </c>
      <c r="W1039" s="144">
        <f t="shared" ref="W1039:AG1039" si="2021">ROUND((V901+W901)/2,2)</f>
        <v>0</v>
      </c>
      <c r="X1039" s="144">
        <f t="shared" si="2021"/>
        <v>0</v>
      </c>
      <c r="Y1039" s="144">
        <f t="shared" si="2021"/>
        <v>0</v>
      </c>
      <c r="Z1039" s="144">
        <f t="shared" si="2021"/>
        <v>0</v>
      </c>
      <c r="AA1039" s="144">
        <f t="shared" si="2021"/>
        <v>0</v>
      </c>
      <c r="AB1039" s="144">
        <f t="shared" si="2021"/>
        <v>0</v>
      </c>
      <c r="AC1039" s="144">
        <f t="shared" si="2021"/>
        <v>0</v>
      </c>
      <c r="AD1039" s="144">
        <f t="shared" si="2021"/>
        <v>0</v>
      </c>
      <c r="AE1039" s="144">
        <f t="shared" si="2021"/>
        <v>0</v>
      </c>
      <c r="AF1039" s="144">
        <f t="shared" si="2021"/>
        <v>0</v>
      </c>
      <c r="AG1039" s="144">
        <f t="shared" si="2021"/>
        <v>0</v>
      </c>
      <c r="AH1039" s="200">
        <f t="shared" si="1961"/>
        <v>0</v>
      </c>
      <c r="AI1039" s="144">
        <f t="shared" si="1979"/>
        <v>0</v>
      </c>
      <c r="AJ1039" s="144">
        <f t="shared" ref="AJ1039:AT1039" si="2022">ROUND((AI901+AJ901)/2,2)</f>
        <v>0</v>
      </c>
      <c r="AK1039" s="144">
        <f t="shared" si="2022"/>
        <v>0</v>
      </c>
      <c r="AL1039" s="144">
        <f t="shared" si="2022"/>
        <v>0</v>
      </c>
      <c r="AM1039" s="144">
        <f t="shared" si="2022"/>
        <v>0</v>
      </c>
      <c r="AN1039" s="144">
        <f t="shared" si="2022"/>
        <v>0</v>
      </c>
      <c r="AO1039" s="144">
        <f t="shared" si="2022"/>
        <v>0</v>
      </c>
      <c r="AP1039" s="144">
        <f t="shared" si="2022"/>
        <v>0</v>
      </c>
      <c r="AQ1039" s="144">
        <f t="shared" si="2022"/>
        <v>0</v>
      </c>
      <c r="AR1039" s="144">
        <f t="shared" si="2022"/>
        <v>0</v>
      </c>
      <c r="AS1039" s="144">
        <f t="shared" si="2022"/>
        <v>0</v>
      </c>
      <c r="AT1039" s="144">
        <f t="shared" si="2022"/>
        <v>0</v>
      </c>
      <c r="AU1039" s="200">
        <f t="shared" si="1963"/>
        <v>0</v>
      </c>
      <c r="AV1039" s="2">
        <f t="shared" si="2006"/>
        <v>0</v>
      </c>
      <c r="AW1039" s="2">
        <f t="shared" si="1964"/>
        <v>0</v>
      </c>
      <c r="AX1039" s="2">
        <f t="shared" si="1965"/>
        <v>0</v>
      </c>
      <c r="AY1039" s="2">
        <f t="shared" si="1966"/>
        <v>0</v>
      </c>
      <c r="AZ1039" s="2">
        <f t="shared" si="1967"/>
        <v>0</v>
      </c>
      <c r="BA1039" s="2">
        <f t="shared" si="1968"/>
        <v>0</v>
      </c>
      <c r="BB1039" s="2">
        <f t="shared" si="1969"/>
        <v>0</v>
      </c>
      <c r="BC1039" s="2">
        <f t="shared" si="1970"/>
        <v>0</v>
      </c>
      <c r="BD1039" s="2">
        <f t="shared" si="1971"/>
        <v>0</v>
      </c>
      <c r="BE1039" s="2">
        <f t="shared" si="1972"/>
        <v>0</v>
      </c>
      <c r="BF1039" s="2">
        <f t="shared" si="1973"/>
        <v>0</v>
      </c>
      <c r="BG1039" s="2">
        <f t="shared" si="1974"/>
        <v>0</v>
      </c>
      <c r="BH1039" s="2">
        <f t="shared" si="1975"/>
        <v>0</v>
      </c>
    </row>
    <row r="1040" spans="1:60" ht="15.75" outlineLevel="1" x14ac:dyDescent="0.25">
      <c r="A1040" s="2">
        <f t="shared" si="2007"/>
        <v>16</v>
      </c>
      <c r="B1040" s="88" t="str">
        <f t="shared" si="2007"/>
        <v>PRE-09841</v>
      </c>
      <c r="C1040" s="88" t="str">
        <f t="shared" si="2007"/>
        <v>SPP TXE - E.Sydney Washer Rd-Bridge</v>
      </c>
      <c r="D1040" s="2" t="str">
        <f t="shared" si="2007"/>
        <v>PRE-09841.1</v>
      </c>
      <c r="E1040" s="161" t="str">
        <f t="shared" si="2007"/>
        <v>SPP TXE - E.Sydney Washer Rd-Bridge</v>
      </c>
      <c r="H1040" s="174">
        <v>0</v>
      </c>
      <c r="I1040" s="144">
        <f t="shared" ref="I1040:T1040" si="2023">ROUND((H902+I902)/2,2)</f>
        <v>0</v>
      </c>
      <c r="J1040" s="144">
        <f t="shared" si="2023"/>
        <v>0</v>
      </c>
      <c r="K1040" s="144">
        <f t="shared" si="2023"/>
        <v>0</v>
      </c>
      <c r="L1040" s="144">
        <f t="shared" si="2023"/>
        <v>0</v>
      </c>
      <c r="M1040" s="144">
        <f t="shared" si="2023"/>
        <v>0</v>
      </c>
      <c r="N1040" s="144">
        <f t="shared" si="2023"/>
        <v>0</v>
      </c>
      <c r="O1040" s="144">
        <f t="shared" si="2023"/>
        <v>0</v>
      </c>
      <c r="P1040" s="144">
        <f t="shared" si="2023"/>
        <v>0</v>
      </c>
      <c r="Q1040" s="144">
        <f t="shared" si="2023"/>
        <v>0</v>
      </c>
      <c r="R1040" s="144">
        <f t="shared" si="2023"/>
        <v>0</v>
      </c>
      <c r="S1040" s="144">
        <f t="shared" si="2023"/>
        <v>0</v>
      </c>
      <c r="T1040" s="144">
        <f t="shared" si="2023"/>
        <v>0</v>
      </c>
      <c r="U1040" s="199">
        <f t="shared" si="1959"/>
        <v>0</v>
      </c>
      <c r="V1040" s="144">
        <f t="shared" si="1977"/>
        <v>0</v>
      </c>
      <c r="W1040" s="144">
        <f t="shared" ref="W1040:AG1040" si="2024">ROUND((V902+W902)/2,2)</f>
        <v>0</v>
      </c>
      <c r="X1040" s="144">
        <f t="shared" si="2024"/>
        <v>0</v>
      </c>
      <c r="Y1040" s="144">
        <f t="shared" si="2024"/>
        <v>3758.75</v>
      </c>
      <c r="Z1040" s="144">
        <f t="shared" si="2024"/>
        <v>9115</v>
      </c>
      <c r="AA1040" s="144">
        <f t="shared" si="2024"/>
        <v>11731</v>
      </c>
      <c r="AB1040" s="144">
        <f t="shared" si="2024"/>
        <v>13911</v>
      </c>
      <c r="AC1040" s="144">
        <f t="shared" si="2024"/>
        <v>17271.88</v>
      </c>
      <c r="AD1040" s="144">
        <f t="shared" si="2024"/>
        <v>24935.8</v>
      </c>
      <c r="AE1040" s="144">
        <f t="shared" si="2024"/>
        <v>33487.85</v>
      </c>
      <c r="AF1040" s="144">
        <f t="shared" si="2024"/>
        <v>40366.15</v>
      </c>
      <c r="AG1040" s="144">
        <f t="shared" si="2024"/>
        <v>44195.05</v>
      </c>
      <c r="AH1040" s="200">
        <f t="shared" si="1961"/>
        <v>198772.47999999998</v>
      </c>
      <c r="AI1040" s="144">
        <f t="shared" si="1979"/>
        <v>60987.39</v>
      </c>
      <c r="AJ1040" s="144">
        <f t="shared" ref="AJ1040:AT1040" si="2025">ROUND((AI902+AJ902)/2,2)</f>
        <v>94495.86</v>
      </c>
      <c r="AK1040" s="144">
        <f t="shared" si="2025"/>
        <v>128004.33</v>
      </c>
      <c r="AL1040" s="144">
        <f t="shared" si="2025"/>
        <v>144758.56</v>
      </c>
      <c r="AM1040" s="144">
        <f t="shared" si="2025"/>
        <v>144758.56</v>
      </c>
      <c r="AN1040" s="144">
        <f t="shared" si="2025"/>
        <v>144758.56</v>
      </c>
      <c r="AO1040" s="144">
        <f t="shared" si="2025"/>
        <v>144758.56</v>
      </c>
      <c r="AP1040" s="144">
        <f t="shared" si="2025"/>
        <v>144758.56</v>
      </c>
      <c r="AQ1040" s="144">
        <f t="shared" si="2025"/>
        <v>144758.56</v>
      </c>
      <c r="AR1040" s="144">
        <f t="shared" si="2025"/>
        <v>144758.56</v>
      </c>
      <c r="AS1040" s="144">
        <f t="shared" si="2025"/>
        <v>144758.56</v>
      </c>
      <c r="AT1040" s="144">
        <f t="shared" si="2025"/>
        <v>144758.56</v>
      </c>
      <c r="AU1040" s="200">
        <f t="shared" si="1963"/>
        <v>1586314.6200000003</v>
      </c>
      <c r="AV1040" s="2">
        <f t="shared" si="2006"/>
        <v>144758.56</v>
      </c>
      <c r="AW1040" s="2">
        <f t="shared" si="1964"/>
        <v>144758.56</v>
      </c>
      <c r="AX1040" s="2">
        <f t="shared" si="1965"/>
        <v>144758.56</v>
      </c>
      <c r="AY1040" s="2">
        <f t="shared" si="1966"/>
        <v>144758.56</v>
      </c>
      <c r="AZ1040" s="2">
        <f t="shared" si="1967"/>
        <v>144758.56</v>
      </c>
      <c r="BA1040" s="2">
        <f t="shared" si="1968"/>
        <v>144758.56</v>
      </c>
      <c r="BB1040" s="2">
        <f t="shared" si="1969"/>
        <v>144758.56</v>
      </c>
      <c r="BC1040" s="2">
        <f t="shared" si="1970"/>
        <v>144758.56</v>
      </c>
      <c r="BD1040" s="2">
        <f t="shared" si="1971"/>
        <v>144758.56</v>
      </c>
      <c r="BE1040" s="2">
        <f t="shared" si="1972"/>
        <v>144758.56</v>
      </c>
      <c r="BF1040" s="2">
        <f t="shared" si="1973"/>
        <v>144758.56</v>
      </c>
      <c r="BG1040" s="2">
        <f t="shared" si="1974"/>
        <v>144758.56</v>
      </c>
      <c r="BH1040" s="2">
        <f t="shared" si="1975"/>
        <v>1737102.7200000004</v>
      </c>
    </row>
    <row r="1041" spans="1:60" ht="15.75" outlineLevel="1" x14ac:dyDescent="0.25">
      <c r="A1041" s="2">
        <f t="shared" si="2007"/>
        <v>17</v>
      </c>
      <c r="B1041" s="88" t="str">
        <f t="shared" si="2007"/>
        <v>PRE-09842</v>
      </c>
      <c r="C1041" s="88" t="str">
        <f t="shared" si="2007"/>
        <v>SPP TXE - Tampa Palms #3 - Bridge</v>
      </c>
      <c r="D1041" s="2" t="str">
        <f t="shared" si="2007"/>
        <v>PRE-09842.1</v>
      </c>
      <c r="E1041" s="161" t="str">
        <f t="shared" si="2007"/>
        <v>SPP TXE - Tampa Palms #3 - Bridge</v>
      </c>
      <c r="H1041" s="174">
        <v>0</v>
      </c>
      <c r="I1041" s="144">
        <f t="shared" ref="I1041:T1041" si="2026">ROUND((H903+I903)/2,2)</f>
        <v>0</v>
      </c>
      <c r="J1041" s="144">
        <f t="shared" si="2026"/>
        <v>0</v>
      </c>
      <c r="K1041" s="144">
        <f t="shared" si="2026"/>
        <v>0</v>
      </c>
      <c r="L1041" s="144">
        <f t="shared" si="2026"/>
        <v>0</v>
      </c>
      <c r="M1041" s="144">
        <f t="shared" si="2026"/>
        <v>0</v>
      </c>
      <c r="N1041" s="144">
        <f t="shared" si="2026"/>
        <v>0</v>
      </c>
      <c r="O1041" s="144">
        <f t="shared" si="2026"/>
        <v>0</v>
      </c>
      <c r="P1041" s="144">
        <f t="shared" si="2026"/>
        <v>0</v>
      </c>
      <c r="Q1041" s="144">
        <f t="shared" si="2026"/>
        <v>0</v>
      </c>
      <c r="R1041" s="144">
        <f t="shared" si="2026"/>
        <v>0</v>
      </c>
      <c r="S1041" s="144">
        <f t="shared" si="2026"/>
        <v>0</v>
      </c>
      <c r="T1041" s="144">
        <f t="shared" si="2026"/>
        <v>0</v>
      </c>
      <c r="U1041" s="199">
        <f t="shared" si="1959"/>
        <v>0</v>
      </c>
      <c r="V1041" s="144">
        <f t="shared" si="1977"/>
        <v>0</v>
      </c>
      <c r="W1041" s="144">
        <f t="shared" ref="W1041:AG1041" si="2027">ROUND((V903+W903)/2,2)</f>
        <v>0</v>
      </c>
      <c r="X1041" s="144">
        <f t="shared" si="2027"/>
        <v>85.43</v>
      </c>
      <c r="Y1041" s="144">
        <f t="shared" si="2027"/>
        <v>2145.6</v>
      </c>
      <c r="Z1041" s="144">
        <f t="shared" si="2027"/>
        <v>5046.88</v>
      </c>
      <c r="AA1041" s="144">
        <f t="shared" si="2027"/>
        <v>7232.86</v>
      </c>
      <c r="AB1041" s="144">
        <f t="shared" si="2027"/>
        <v>9498.58</v>
      </c>
      <c r="AC1041" s="144">
        <f t="shared" si="2027"/>
        <v>19038.55</v>
      </c>
      <c r="AD1041" s="144">
        <f t="shared" si="2027"/>
        <v>28667.85</v>
      </c>
      <c r="AE1041" s="144">
        <f t="shared" si="2027"/>
        <v>29763.47</v>
      </c>
      <c r="AF1041" s="144">
        <f t="shared" si="2027"/>
        <v>35682.300000000003</v>
      </c>
      <c r="AG1041" s="144">
        <f t="shared" si="2027"/>
        <v>42622.39</v>
      </c>
      <c r="AH1041" s="200">
        <f t="shared" si="1961"/>
        <v>179783.91000000003</v>
      </c>
      <c r="AI1041" s="144">
        <f t="shared" si="1979"/>
        <v>69356.350000000006</v>
      </c>
      <c r="AJ1041" s="144">
        <f t="shared" ref="AJ1041:AT1041" si="2028">ROUND((AI903+AJ903)/2,2)</f>
        <v>120781.75</v>
      </c>
      <c r="AK1041" s="144">
        <f t="shared" si="2028"/>
        <v>146494.45000000001</v>
      </c>
      <c r="AL1041" s="144">
        <f t="shared" si="2028"/>
        <v>146494.45000000001</v>
      </c>
      <c r="AM1041" s="144">
        <f t="shared" si="2028"/>
        <v>146494.45000000001</v>
      </c>
      <c r="AN1041" s="144">
        <f t="shared" si="2028"/>
        <v>146494.45000000001</v>
      </c>
      <c r="AO1041" s="144">
        <f t="shared" si="2028"/>
        <v>146494.45000000001</v>
      </c>
      <c r="AP1041" s="144">
        <f t="shared" si="2028"/>
        <v>146494.45000000001</v>
      </c>
      <c r="AQ1041" s="144">
        <f t="shared" si="2028"/>
        <v>146494.45000000001</v>
      </c>
      <c r="AR1041" s="144">
        <f t="shared" si="2028"/>
        <v>146494.45000000001</v>
      </c>
      <c r="AS1041" s="144">
        <f t="shared" si="2028"/>
        <v>146494.45000000001</v>
      </c>
      <c r="AT1041" s="144">
        <f t="shared" si="2028"/>
        <v>146494.45000000001</v>
      </c>
      <c r="AU1041" s="200">
        <f t="shared" si="1963"/>
        <v>1655082.5999999999</v>
      </c>
      <c r="AV1041" s="2">
        <f t="shared" si="2006"/>
        <v>146494.45000000001</v>
      </c>
      <c r="AW1041" s="2">
        <f t="shared" si="1964"/>
        <v>146494.45000000001</v>
      </c>
      <c r="AX1041" s="2">
        <f t="shared" si="1965"/>
        <v>209752.6</v>
      </c>
      <c r="AY1041" s="2">
        <f t="shared" si="1966"/>
        <v>336268.9</v>
      </c>
      <c r="AZ1041" s="2">
        <f t="shared" si="1967"/>
        <v>462785.2</v>
      </c>
      <c r="BA1041" s="2">
        <f t="shared" si="1968"/>
        <v>589301.5</v>
      </c>
      <c r="BB1041" s="2">
        <f t="shared" si="1969"/>
        <v>652559.65</v>
      </c>
      <c r="BC1041" s="2">
        <f t="shared" si="1970"/>
        <v>652124.61</v>
      </c>
      <c r="BD1041" s="2">
        <f t="shared" si="1971"/>
        <v>651254.53</v>
      </c>
      <c r="BE1041" s="2">
        <f t="shared" si="1972"/>
        <v>650384.44999999995</v>
      </c>
      <c r="BF1041" s="2">
        <f t="shared" si="1973"/>
        <v>649514.37</v>
      </c>
      <c r="BG1041" s="2">
        <f t="shared" si="1974"/>
        <v>648644.29</v>
      </c>
      <c r="BH1041" s="2">
        <f t="shared" si="1975"/>
        <v>5795579</v>
      </c>
    </row>
    <row r="1042" spans="1:60" ht="15.75" outlineLevel="1" x14ac:dyDescent="0.25">
      <c r="A1042" s="2">
        <f t="shared" si="2007"/>
        <v>18</v>
      </c>
      <c r="B1042" s="88" t="str">
        <f t="shared" si="2007"/>
        <v>PRE-09843</v>
      </c>
      <c r="C1042" s="88" t="str">
        <f t="shared" si="2007"/>
        <v>SPP TXE - Proposed M - Bridge</v>
      </c>
      <c r="D1042" s="2" t="str">
        <f t="shared" si="2007"/>
        <v>PRE-09843.1</v>
      </c>
      <c r="E1042" s="161" t="str">
        <f t="shared" si="2007"/>
        <v>SPP TXE - Proposed M - Bridge</v>
      </c>
      <c r="H1042" s="174">
        <v>0</v>
      </c>
      <c r="I1042" s="144">
        <f t="shared" ref="I1042:T1042" si="2029">ROUND((H904+I904)/2,2)</f>
        <v>0</v>
      </c>
      <c r="J1042" s="144">
        <f t="shared" si="2029"/>
        <v>0</v>
      </c>
      <c r="K1042" s="144">
        <f t="shared" si="2029"/>
        <v>0</v>
      </c>
      <c r="L1042" s="144">
        <f t="shared" si="2029"/>
        <v>0</v>
      </c>
      <c r="M1042" s="144">
        <f t="shared" si="2029"/>
        <v>0</v>
      </c>
      <c r="N1042" s="144">
        <f t="shared" si="2029"/>
        <v>0</v>
      </c>
      <c r="O1042" s="144">
        <f t="shared" si="2029"/>
        <v>0</v>
      </c>
      <c r="P1042" s="144">
        <f t="shared" si="2029"/>
        <v>0</v>
      </c>
      <c r="Q1042" s="144">
        <f t="shared" si="2029"/>
        <v>0</v>
      </c>
      <c r="R1042" s="144">
        <f t="shared" si="2029"/>
        <v>0</v>
      </c>
      <c r="S1042" s="144">
        <f t="shared" si="2029"/>
        <v>0</v>
      </c>
      <c r="T1042" s="144">
        <f t="shared" si="2029"/>
        <v>0</v>
      </c>
      <c r="U1042" s="199">
        <f t="shared" si="1959"/>
        <v>0</v>
      </c>
      <c r="V1042" s="144">
        <f t="shared" si="1977"/>
        <v>0</v>
      </c>
      <c r="W1042" s="144">
        <f t="shared" ref="W1042:AG1042" si="2030">ROUND((V904+W904)/2,2)</f>
        <v>0</v>
      </c>
      <c r="X1042" s="144">
        <f t="shared" si="2030"/>
        <v>170.86</v>
      </c>
      <c r="Y1042" s="144">
        <f t="shared" si="2030"/>
        <v>2228.6</v>
      </c>
      <c r="Z1042" s="144">
        <f t="shared" si="2030"/>
        <v>4910.47</v>
      </c>
      <c r="AA1042" s="144">
        <f t="shared" si="2030"/>
        <v>6880.47</v>
      </c>
      <c r="AB1042" s="144">
        <f t="shared" si="2030"/>
        <v>8055.47</v>
      </c>
      <c r="AC1042" s="144">
        <f t="shared" si="2030"/>
        <v>8055.47</v>
      </c>
      <c r="AD1042" s="144">
        <f t="shared" si="2030"/>
        <v>8055.47</v>
      </c>
      <c r="AE1042" s="144">
        <f t="shared" si="2030"/>
        <v>8055.47</v>
      </c>
      <c r="AF1042" s="144">
        <f t="shared" si="2030"/>
        <v>8055.47</v>
      </c>
      <c r="AG1042" s="144">
        <f t="shared" si="2030"/>
        <v>8055.47</v>
      </c>
      <c r="AH1042" s="200">
        <f t="shared" si="1961"/>
        <v>62523.220000000008</v>
      </c>
      <c r="AI1042" s="144">
        <f t="shared" si="1979"/>
        <v>8055.47</v>
      </c>
      <c r="AJ1042" s="144">
        <f t="shared" ref="AJ1042:AT1042" si="2031">ROUND((AI904+AJ904)/2,2)</f>
        <v>8055.47</v>
      </c>
      <c r="AK1042" s="144">
        <f t="shared" si="2031"/>
        <v>8055.47</v>
      </c>
      <c r="AL1042" s="144">
        <f t="shared" si="2031"/>
        <v>8055.47</v>
      </c>
      <c r="AM1042" s="144">
        <f t="shared" si="2031"/>
        <v>8055.47</v>
      </c>
      <c r="AN1042" s="144">
        <f t="shared" si="2031"/>
        <v>8055.47</v>
      </c>
      <c r="AO1042" s="144">
        <f t="shared" si="2031"/>
        <v>8055.47</v>
      </c>
      <c r="AP1042" s="144">
        <f t="shared" si="2031"/>
        <v>8055.47</v>
      </c>
      <c r="AQ1042" s="144">
        <f t="shared" si="2031"/>
        <v>8055.47</v>
      </c>
      <c r="AR1042" s="144">
        <f t="shared" si="2031"/>
        <v>8055.47</v>
      </c>
      <c r="AS1042" s="144">
        <f t="shared" si="2031"/>
        <v>8055.47</v>
      </c>
      <c r="AT1042" s="144">
        <f t="shared" si="2031"/>
        <v>8055.47</v>
      </c>
      <c r="AU1042" s="200">
        <f t="shared" si="1963"/>
        <v>96665.64</v>
      </c>
      <c r="AV1042" s="2">
        <f t="shared" si="2006"/>
        <v>8055.47</v>
      </c>
      <c r="AW1042" s="2">
        <f t="shared" si="1964"/>
        <v>8055.47</v>
      </c>
      <c r="AX1042" s="2">
        <f t="shared" si="1965"/>
        <v>8055.47</v>
      </c>
      <c r="AY1042" s="2">
        <f t="shared" si="1966"/>
        <v>8055.47</v>
      </c>
      <c r="AZ1042" s="2">
        <f t="shared" si="1967"/>
        <v>8055.47</v>
      </c>
      <c r="BA1042" s="2">
        <f t="shared" si="1968"/>
        <v>8055.47</v>
      </c>
      <c r="BB1042" s="2">
        <f t="shared" si="1969"/>
        <v>8055.47</v>
      </c>
      <c r="BC1042" s="2">
        <f t="shared" si="1970"/>
        <v>8055.47</v>
      </c>
      <c r="BD1042" s="2">
        <f t="shared" si="1971"/>
        <v>8050.1</v>
      </c>
      <c r="BE1042" s="2">
        <f t="shared" si="1972"/>
        <v>8039.36</v>
      </c>
      <c r="BF1042" s="2">
        <f t="shared" si="1973"/>
        <v>8028.62</v>
      </c>
      <c r="BG1042" s="2">
        <f t="shared" si="1974"/>
        <v>8017.88</v>
      </c>
      <c r="BH1042" s="2">
        <f t="shared" si="1975"/>
        <v>96579.72</v>
      </c>
    </row>
    <row r="1043" spans="1:60" ht="15.75" hidden="1" outlineLevel="1" x14ac:dyDescent="0.25">
      <c r="A1043" s="2">
        <f t="shared" si="2007"/>
        <v>19</v>
      </c>
      <c r="B1043" s="88" t="str">
        <f t="shared" si="2007"/>
        <v>TXE - TBD19</v>
      </c>
      <c r="C1043" s="88" t="str">
        <f t="shared" si="2007"/>
        <v>TXE - TBD19</v>
      </c>
      <c r="D1043" s="2" t="str">
        <f t="shared" si="2007"/>
        <v>TXE - TBD19.1</v>
      </c>
      <c r="E1043" s="161" t="str">
        <f t="shared" si="2007"/>
        <v>SPP TXE - Site Access-Bayside Station</v>
      </c>
      <c r="H1043" s="174">
        <v>0</v>
      </c>
      <c r="I1043" s="144">
        <f t="shared" ref="I1043:T1043" si="2032">ROUND((H905+I905)/2,2)</f>
        <v>0</v>
      </c>
      <c r="J1043" s="144">
        <f t="shared" si="2032"/>
        <v>0</v>
      </c>
      <c r="K1043" s="144">
        <f t="shared" si="2032"/>
        <v>0</v>
      </c>
      <c r="L1043" s="144">
        <f t="shared" si="2032"/>
        <v>0</v>
      </c>
      <c r="M1043" s="144">
        <f t="shared" si="2032"/>
        <v>0</v>
      </c>
      <c r="N1043" s="144">
        <f t="shared" si="2032"/>
        <v>0</v>
      </c>
      <c r="O1043" s="144">
        <f t="shared" si="2032"/>
        <v>0</v>
      </c>
      <c r="P1043" s="144">
        <f t="shared" si="2032"/>
        <v>0</v>
      </c>
      <c r="Q1043" s="144">
        <f t="shared" si="2032"/>
        <v>0</v>
      </c>
      <c r="R1043" s="144">
        <f t="shared" si="2032"/>
        <v>0</v>
      </c>
      <c r="S1043" s="144">
        <f t="shared" si="2032"/>
        <v>0</v>
      </c>
      <c r="T1043" s="144">
        <f t="shared" si="2032"/>
        <v>0</v>
      </c>
      <c r="U1043" s="199">
        <f t="shared" si="1959"/>
        <v>0</v>
      </c>
      <c r="V1043" s="144">
        <f t="shared" si="1977"/>
        <v>0</v>
      </c>
      <c r="W1043" s="144">
        <f t="shared" ref="W1043:AG1043" si="2033">ROUND((V905+W905)/2,2)</f>
        <v>0</v>
      </c>
      <c r="X1043" s="144">
        <f t="shared" si="2033"/>
        <v>0</v>
      </c>
      <c r="Y1043" s="144">
        <f t="shared" si="2033"/>
        <v>0</v>
      </c>
      <c r="Z1043" s="144">
        <f t="shared" si="2033"/>
        <v>0</v>
      </c>
      <c r="AA1043" s="144">
        <f t="shared" si="2033"/>
        <v>0</v>
      </c>
      <c r="AB1043" s="144">
        <f t="shared" si="2033"/>
        <v>0</v>
      </c>
      <c r="AC1043" s="144">
        <f t="shared" si="2033"/>
        <v>0</v>
      </c>
      <c r="AD1043" s="144">
        <f t="shared" si="2033"/>
        <v>0</v>
      </c>
      <c r="AE1043" s="144">
        <f t="shared" si="2033"/>
        <v>0</v>
      </c>
      <c r="AF1043" s="144">
        <f t="shared" si="2033"/>
        <v>0</v>
      </c>
      <c r="AG1043" s="144">
        <f t="shared" si="2033"/>
        <v>0</v>
      </c>
      <c r="AH1043" s="200">
        <f t="shared" si="1961"/>
        <v>0</v>
      </c>
      <c r="AI1043" s="144">
        <f t="shared" si="1979"/>
        <v>0</v>
      </c>
      <c r="AJ1043" s="144">
        <f t="shared" ref="AJ1043:AT1043" si="2034">ROUND((AI905+AJ905)/2,2)</f>
        <v>0</v>
      </c>
      <c r="AK1043" s="144">
        <f t="shared" si="2034"/>
        <v>0</v>
      </c>
      <c r="AL1043" s="144">
        <f t="shared" si="2034"/>
        <v>0</v>
      </c>
      <c r="AM1043" s="144">
        <f t="shared" si="2034"/>
        <v>0</v>
      </c>
      <c r="AN1043" s="144">
        <f t="shared" si="2034"/>
        <v>0</v>
      </c>
      <c r="AO1043" s="144">
        <f t="shared" si="2034"/>
        <v>0</v>
      </c>
      <c r="AP1043" s="144">
        <f t="shared" si="2034"/>
        <v>0</v>
      </c>
      <c r="AQ1043" s="144">
        <f t="shared" si="2034"/>
        <v>0</v>
      </c>
      <c r="AR1043" s="144">
        <f t="shared" si="2034"/>
        <v>0</v>
      </c>
      <c r="AS1043" s="144">
        <f t="shared" si="2034"/>
        <v>0</v>
      </c>
      <c r="AT1043" s="144">
        <f t="shared" si="2034"/>
        <v>0</v>
      </c>
      <c r="AU1043" s="200">
        <f t="shared" si="1963"/>
        <v>0</v>
      </c>
      <c r="AV1043" s="2">
        <f t="shared" si="2006"/>
        <v>0</v>
      </c>
      <c r="AW1043" s="2">
        <f t="shared" si="1964"/>
        <v>0</v>
      </c>
      <c r="AX1043" s="2">
        <f t="shared" si="1965"/>
        <v>0</v>
      </c>
      <c r="AY1043" s="2">
        <f t="shared" si="1966"/>
        <v>0</v>
      </c>
      <c r="AZ1043" s="2">
        <f t="shared" si="1967"/>
        <v>0</v>
      </c>
      <c r="BA1043" s="2">
        <f t="shared" si="1968"/>
        <v>0</v>
      </c>
      <c r="BB1043" s="2">
        <f t="shared" si="1969"/>
        <v>0</v>
      </c>
      <c r="BC1043" s="2">
        <f t="shared" si="1970"/>
        <v>0</v>
      </c>
      <c r="BD1043" s="2">
        <f t="shared" si="1971"/>
        <v>0</v>
      </c>
      <c r="BE1043" s="2">
        <f t="shared" si="1972"/>
        <v>0</v>
      </c>
      <c r="BF1043" s="2">
        <f t="shared" si="1973"/>
        <v>0</v>
      </c>
      <c r="BG1043" s="2">
        <f t="shared" si="1974"/>
        <v>0</v>
      </c>
      <c r="BH1043" s="2">
        <f t="shared" si="1975"/>
        <v>0</v>
      </c>
    </row>
    <row r="1044" spans="1:60" ht="15.75" outlineLevel="1" x14ac:dyDescent="0.25">
      <c r="A1044" s="2">
        <f t="shared" si="2007"/>
        <v>20</v>
      </c>
      <c r="B1044" s="88" t="str">
        <f t="shared" si="2007"/>
        <v>PRE-09872</v>
      </c>
      <c r="C1044" s="88" t="str">
        <f t="shared" si="2007"/>
        <v>SPP TXE - 230020 - 4 road locations</v>
      </c>
      <c r="D1044" s="2" t="str">
        <f t="shared" si="2007"/>
        <v>PRE-09872.1</v>
      </c>
      <c r="E1044" s="161" t="str">
        <f t="shared" si="2007"/>
        <v>SPP TXE - 230020 - 4 road locations</v>
      </c>
      <c r="H1044" s="174">
        <v>0</v>
      </c>
      <c r="I1044" s="144">
        <f t="shared" ref="I1044:T1044" si="2035">ROUND((H906+I906)/2,2)</f>
        <v>0</v>
      </c>
      <c r="J1044" s="144">
        <f t="shared" si="2035"/>
        <v>0</v>
      </c>
      <c r="K1044" s="144">
        <f t="shared" si="2035"/>
        <v>0</v>
      </c>
      <c r="L1044" s="144">
        <f t="shared" si="2035"/>
        <v>0</v>
      </c>
      <c r="M1044" s="144">
        <f t="shared" si="2035"/>
        <v>0</v>
      </c>
      <c r="N1044" s="144">
        <f t="shared" si="2035"/>
        <v>0</v>
      </c>
      <c r="O1044" s="144">
        <f t="shared" si="2035"/>
        <v>0</v>
      </c>
      <c r="P1044" s="144">
        <f t="shared" si="2035"/>
        <v>0</v>
      </c>
      <c r="Q1044" s="144">
        <f t="shared" si="2035"/>
        <v>0</v>
      </c>
      <c r="R1044" s="144">
        <f t="shared" si="2035"/>
        <v>0</v>
      </c>
      <c r="S1044" s="144">
        <f t="shared" si="2035"/>
        <v>0</v>
      </c>
      <c r="T1044" s="144">
        <f t="shared" si="2035"/>
        <v>0</v>
      </c>
      <c r="U1044" s="199">
        <f t="shared" si="1959"/>
        <v>0</v>
      </c>
      <c r="V1044" s="144">
        <f t="shared" si="1977"/>
        <v>0</v>
      </c>
      <c r="W1044" s="144">
        <f t="shared" ref="W1044:AG1044" si="2036">ROUND((V906+W906)/2,2)</f>
        <v>0</v>
      </c>
      <c r="X1044" s="144">
        <f t="shared" si="2036"/>
        <v>0</v>
      </c>
      <c r="Y1044" s="144">
        <f t="shared" si="2036"/>
        <v>0</v>
      </c>
      <c r="Z1044" s="144">
        <f t="shared" si="2036"/>
        <v>0</v>
      </c>
      <c r="AA1044" s="144">
        <f t="shared" si="2036"/>
        <v>0</v>
      </c>
      <c r="AB1044" s="144">
        <f t="shared" si="2036"/>
        <v>1290</v>
      </c>
      <c r="AC1044" s="144">
        <f t="shared" si="2036"/>
        <v>3715</v>
      </c>
      <c r="AD1044" s="144">
        <f t="shared" si="2036"/>
        <v>4850</v>
      </c>
      <c r="AE1044" s="144">
        <f t="shared" si="2036"/>
        <v>4850</v>
      </c>
      <c r="AF1044" s="144">
        <f t="shared" si="2036"/>
        <v>9350</v>
      </c>
      <c r="AG1044" s="144">
        <f t="shared" si="2036"/>
        <v>15351.88</v>
      </c>
      <c r="AH1044" s="200">
        <f t="shared" si="1961"/>
        <v>39406.879999999997</v>
      </c>
      <c r="AI1044" s="144">
        <f t="shared" si="1979"/>
        <v>16853.75</v>
      </c>
      <c r="AJ1044" s="144">
        <f t="shared" ref="AJ1044:AT1044" si="2037">ROUND((AI906+AJ906)/2,2)</f>
        <v>16853.75</v>
      </c>
      <c r="AK1044" s="144">
        <f t="shared" si="2037"/>
        <v>44256.38</v>
      </c>
      <c r="AL1044" s="144">
        <f t="shared" si="2037"/>
        <v>99061.63</v>
      </c>
      <c r="AM1044" s="144">
        <f t="shared" si="2037"/>
        <v>153866.88</v>
      </c>
      <c r="AN1044" s="144">
        <f t="shared" si="2037"/>
        <v>208672.13</v>
      </c>
      <c r="AO1044" s="144">
        <f t="shared" si="2037"/>
        <v>236074.75</v>
      </c>
      <c r="AP1044" s="144">
        <f t="shared" si="2037"/>
        <v>236074.75</v>
      </c>
      <c r="AQ1044" s="144">
        <f t="shared" si="2037"/>
        <v>236074.75</v>
      </c>
      <c r="AR1044" s="144">
        <f t="shared" si="2037"/>
        <v>236074.75</v>
      </c>
      <c r="AS1044" s="144">
        <f t="shared" si="2037"/>
        <v>236074.75</v>
      </c>
      <c r="AT1044" s="144">
        <f t="shared" si="2037"/>
        <v>236074.75</v>
      </c>
      <c r="AU1044" s="200">
        <f t="shared" si="1963"/>
        <v>1956013.02</v>
      </c>
      <c r="AV1044" s="2">
        <f t="shared" si="2006"/>
        <v>236074.75</v>
      </c>
      <c r="AW1044" s="2">
        <f t="shared" si="1964"/>
        <v>236074.75</v>
      </c>
      <c r="AX1044" s="2">
        <f t="shared" si="1965"/>
        <v>236074.75</v>
      </c>
      <c r="AY1044" s="2">
        <f t="shared" si="1966"/>
        <v>236074.75</v>
      </c>
      <c r="AZ1044" s="2">
        <f t="shared" si="1967"/>
        <v>236074.75</v>
      </c>
      <c r="BA1044" s="2">
        <f t="shared" si="1968"/>
        <v>236074.75</v>
      </c>
      <c r="BB1044" s="2">
        <f t="shared" si="1969"/>
        <v>236074.75</v>
      </c>
      <c r="BC1044" s="2">
        <f t="shared" si="1970"/>
        <v>236074.75</v>
      </c>
      <c r="BD1044" s="2">
        <f t="shared" si="1971"/>
        <v>236074.75</v>
      </c>
      <c r="BE1044" s="2">
        <f t="shared" si="1972"/>
        <v>236074.75</v>
      </c>
      <c r="BF1044" s="2">
        <f t="shared" si="1973"/>
        <v>236074.75</v>
      </c>
      <c r="BG1044" s="2">
        <f t="shared" si="1974"/>
        <v>236074.75</v>
      </c>
      <c r="BH1044" s="2">
        <f t="shared" si="1975"/>
        <v>2832897</v>
      </c>
    </row>
    <row r="1045" spans="1:60" ht="15.75" outlineLevel="1" x14ac:dyDescent="0.25">
      <c r="A1045" s="2">
        <f t="shared" ref="A1045:E1054" si="2038">A907</f>
        <v>21</v>
      </c>
      <c r="B1045" s="88" t="str">
        <f t="shared" si="2038"/>
        <v>PRE-09873</v>
      </c>
      <c r="C1045" s="88" t="str">
        <f t="shared" si="2038"/>
        <v>SPP TXE - Tampa Palms #2 - Bridge</v>
      </c>
      <c r="D1045" s="2" t="str">
        <f t="shared" si="2038"/>
        <v>PRE-09873.1</v>
      </c>
      <c r="E1045" s="161" t="str">
        <f t="shared" si="2038"/>
        <v>SPP TXE - Tampa Palms #2 - Bridge</v>
      </c>
      <c r="H1045" s="174">
        <v>0</v>
      </c>
      <c r="I1045" s="144">
        <f t="shared" ref="I1045:T1045" si="2039">ROUND((H907+I907)/2,2)</f>
        <v>0</v>
      </c>
      <c r="J1045" s="144">
        <f t="shared" si="2039"/>
        <v>0</v>
      </c>
      <c r="K1045" s="144">
        <f t="shared" si="2039"/>
        <v>0</v>
      </c>
      <c r="L1045" s="144">
        <f t="shared" si="2039"/>
        <v>0</v>
      </c>
      <c r="M1045" s="144">
        <f t="shared" si="2039"/>
        <v>0</v>
      </c>
      <c r="N1045" s="144">
        <f t="shared" si="2039"/>
        <v>0</v>
      </c>
      <c r="O1045" s="144">
        <f t="shared" si="2039"/>
        <v>0</v>
      </c>
      <c r="P1045" s="144">
        <f t="shared" si="2039"/>
        <v>0</v>
      </c>
      <c r="Q1045" s="144">
        <f t="shared" si="2039"/>
        <v>0</v>
      </c>
      <c r="R1045" s="144">
        <f t="shared" si="2039"/>
        <v>0</v>
      </c>
      <c r="S1045" s="144">
        <f t="shared" si="2039"/>
        <v>0</v>
      </c>
      <c r="T1045" s="144">
        <f t="shared" si="2039"/>
        <v>0</v>
      </c>
      <c r="U1045" s="199">
        <f t="shared" si="1959"/>
        <v>0</v>
      </c>
      <c r="V1045" s="144">
        <f t="shared" si="1977"/>
        <v>0</v>
      </c>
      <c r="W1045" s="144">
        <f t="shared" ref="W1045:AG1045" si="2040">ROUND((V907+W907)/2,2)</f>
        <v>0</v>
      </c>
      <c r="X1045" s="144">
        <f t="shared" si="2040"/>
        <v>0</v>
      </c>
      <c r="Y1045" s="144">
        <f t="shared" si="2040"/>
        <v>0</v>
      </c>
      <c r="Z1045" s="144">
        <f t="shared" si="2040"/>
        <v>0</v>
      </c>
      <c r="AA1045" s="144">
        <f t="shared" si="2040"/>
        <v>0</v>
      </c>
      <c r="AB1045" s="144">
        <f t="shared" si="2040"/>
        <v>1303.75</v>
      </c>
      <c r="AC1045" s="144">
        <f t="shared" si="2040"/>
        <v>11982.8</v>
      </c>
      <c r="AD1045" s="144">
        <f t="shared" si="2040"/>
        <v>23331.85</v>
      </c>
      <c r="AE1045" s="144">
        <f t="shared" si="2040"/>
        <v>25305.599999999999</v>
      </c>
      <c r="AF1045" s="144">
        <f t="shared" si="2040"/>
        <v>32806.44</v>
      </c>
      <c r="AG1045" s="144">
        <f t="shared" si="2040"/>
        <v>41203.050000000003</v>
      </c>
      <c r="AH1045" s="200">
        <f t="shared" si="1961"/>
        <v>135933.49</v>
      </c>
      <c r="AI1045" s="144">
        <f t="shared" si="1979"/>
        <v>68823.679999999993</v>
      </c>
      <c r="AJ1045" s="144">
        <f t="shared" ref="AJ1045:AT1045" si="2041">ROUND((AI907+AJ907)/2,2)</f>
        <v>122273.38</v>
      </c>
      <c r="AK1045" s="144">
        <f t="shared" si="2041"/>
        <v>148998.23000000001</v>
      </c>
      <c r="AL1045" s="144">
        <f t="shared" si="2041"/>
        <v>148998.23000000001</v>
      </c>
      <c r="AM1045" s="144">
        <f t="shared" si="2041"/>
        <v>148998.23000000001</v>
      </c>
      <c r="AN1045" s="144">
        <f t="shared" si="2041"/>
        <v>148998.23000000001</v>
      </c>
      <c r="AO1045" s="144">
        <f t="shared" si="2041"/>
        <v>148998.23000000001</v>
      </c>
      <c r="AP1045" s="144">
        <f t="shared" si="2041"/>
        <v>148998.23000000001</v>
      </c>
      <c r="AQ1045" s="144">
        <f t="shared" si="2041"/>
        <v>148998.23000000001</v>
      </c>
      <c r="AR1045" s="144">
        <f t="shared" si="2041"/>
        <v>148998.23000000001</v>
      </c>
      <c r="AS1045" s="144">
        <f t="shared" si="2041"/>
        <v>148998.23000000001</v>
      </c>
      <c r="AT1045" s="144">
        <f t="shared" si="2041"/>
        <v>148998.23000000001</v>
      </c>
      <c r="AU1045" s="200">
        <f t="shared" si="1963"/>
        <v>1681079.3599999999</v>
      </c>
      <c r="AV1045" s="2">
        <f t="shared" si="2006"/>
        <v>148998.23000000001</v>
      </c>
      <c r="AW1045" s="2">
        <f t="shared" si="1964"/>
        <v>217697.18</v>
      </c>
      <c r="AX1045" s="2">
        <f t="shared" si="1965"/>
        <v>355095.08</v>
      </c>
      <c r="AY1045" s="2">
        <f t="shared" si="1966"/>
        <v>492492.98</v>
      </c>
      <c r="AZ1045" s="2">
        <f t="shared" si="1967"/>
        <v>629890.88</v>
      </c>
      <c r="BA1045" s="2">
        <f t="shared" si="1968"/>
        <v>698589.83</v>
      </c>
      <c r="BB1045" s="2">
        <f t="shared" si="1969"/>
        <v>698124.11</v>
      </c>
      <c r="BC1045" s="2">
        <f t="shared" si="1970"/>
        <v>697192.66</v>
      </c>
      <c r="BD1045" s="2">
        <f t="shared" si="1971"/>
        <v>696261.21</v>
      </c>
      <c r="BE1045" s="2">
        <f t="shared" si="1972"/>
        <v>695329.76</v>
      </c>
      <c r="BF1045" s="2">
        <f t="shared" si="1973"/>
        <v>694398.31</v>
      </c>
      <c r="BG1045" s="2">
        <f t="shared" si="1974"/>
        <v>693466.86</v>
      </c>
      <c r="BH1045" s="2">
        <f t="shared" si="1975"/>
        <v>6717537.0900000008</v>
      </c>
    </row>
    <row r="1046" spans="1:60" ht="15.75" outlineLevel="1" x14ac:dyDescent="0.25">
      <c r="A1046" s="2">
        <f t="shared" si="2038"/>
        <v>22</v>
      </c>
      <c r="B1046" s="88" t="str">
        <f t="shared" si="2038"/>
        <v>PRE-09876</v>
      </c>
      <c r="C1046" s="88" t="str">
        <f t="shared" si="2038"/>
        <v>SPP TXE - 66016</v>
      </c>
      <c r="D1046" s="2" t="str">
        <f t="shared" si="2038"/>
        <v>PRE-09876.1</v>
      </c>
      <c r="E1046" s="161" t="str">
        <f t="shared" si="2038"/>
        <v>SPP TXE - 66016</v>
      </c>
      <c r="H1046" s="174">
        <v>0</v>
      </c>
      <c r="I1046" s="144">
        <f t="shared" ref="I1046:T1046" si="2042">ROUND((H908+I908)/2,2)</f>
        <v>0</v>
      </c>
      <c r="J1046" s="144">
        <f t="shared" si="2042"/>
        <v>0</v>
      </c>
      <c r="K1046" s="144">
        <f t="shared" si="2042"/>
        <v>0</v>
      </c>
      <c r="L1046" s="144">
        <f t="shared" si="2042"/>
        <v>0</v>
      </c>
      <c r="M1046" s="144">
        <f t="shared" si="2042"/>
        <v>0</v>
      </c>
      <c r="N1046" s="144">
        <f t="shared" si="2042"/>
        <v>0</v>
      </c>
      <c r="O1046" s="144">
        <f t="shared" si="2042"/>
        <v>0</v>
      </c>
      <c r="P1046" s="144">
        <f t="shared" si="2042"/>
        <v>0</v>
      </c>
      <c r="Q1046" s="144">
        <f t="shared" si="2042"/>
        <v>0</v>
      </c>
      <c r="R1046" s="144">
        <f t="shared" si="2042"/>
        <v>0</v>
      </c>
      <c r="S1046" s="144">
        <f t="shared" si="2042"/>
        <v>0</v>
      </c>
      <c r="T1046" s="144">
        <f t="shared" si="2042"/>
        <v>0</v>
      </c>
      <c r="U1046" s="199">
        <f t="shared" si="1959"/>
        <v>0</v>
      </c>
      <c r="V1046" s="144">
        <f t="shared" si="1977"/>
        <v>0</v>
      </c>
      <c r="W1046" s="144">
        <f t="shared" ref="W1046:AG1046" si="2043">ROUND((V908+W908)/2,2)</f>
        <v>0</v>
      </c>
      <c r="X1046" s="144">
        <f t="shared" si="2043"/>
        <v>0</v>
      </c>
      <c r="Y1046" s="144">
        <f t="shared" si="2043"/>
        <v>0</v>
      </c>
      <c r="Z1046" s="144">
        <f t="shared" si="2043"/>
        <v>0</v>
      </c>
      <c r="AA1046" s="144">
        <f t="shared" si="2043"/>
        <v>0</v>
      </c>
      <c r="AB1046" s="144">
        <f t="shared" si="2043"/>
        <v>696.25</v>
      </c>
      <c r="AC1046" s="144">
        <f t="shared" si="2043"/>
        <v>1782.5</v>
      </c>
      <c r="AD1046" s="144">
        <f t="shared" si="2043"/>
        <v>2172.5</v>
      </c>
      <c r="AE1046" s="144">
        <f t="shared" si="2043"/>
        <v>2172.5</v>
      </c>
      <c r="AF1046" s="144">
        <f t="shared" si="2043"/>
        <v>2172.5</v>
      </c>
      <c r="AG1046" s="144">
        <f t="shared" si="2043"/>
        <v>2592.5</v>
      </c>
      <c r="AH1046" s="200">
        <f t="shared" si="1961"/>
        <v>11588.75</v>
      </c>
      <c r="AI1046" s="144">
        <f t="shared" si="1979"/>
        <v>3012.5</v>
      </c>
      <c r="AJ1046" s="144">
        <f t="shared" ref="AJ1046:AT1046" si="2044">ROUND((AI908+AJ908)/2,2)</f>
        <v>3012.5</v>
      </c>
      <c r="AK1046" s="144">
        <f t="shared" si="2044"/>
        <v>3012.5</v>
      </c>
      <c r="AL1046" s="144">
        <f t="shared" si="2044"/>
        <v>3012.5</v>
      </c>
      <c r="AM1046" s="144">
        <f t="shared" si="2044"/>
        <v>3012.5</v>
      </c>
      <c r="AN1046" s="144">
        <f t="shared" si="2044"/>
        <v>3012.5</v>
      </c>
      <c r="AO1046" s="144">
        <f t="shared" si="2044"/>
        <v>3012.5</v>
      </c>
      <c r="AP1046" s="144">
        <f t="shared" si="2044"/>
        <v>6345.84</v>
      </c>
      <c r="AQ1046" s="144">
        <f t="shared" si="2044"/>
        <v>13012.51</v>
      </c>
      <c r="AR1046" s="144">
        <f t="shared" si="2044"/>
        <v>19679.18</v>
      </c>
      <c r="AS1046" s="144">
        <f t="shared" si="2044"/>
        <v>23012.51</v>
      </c>
      <c r="AT1046" s="144">
        <f t="shared" si="2044"/>
        <v>23012.51</v>
      </c>
      <c r="AU1046" s="200">
        <f t="shared" si="1963"/>
        <v>106150.04999999999</v>
      </c>
      <c r="AV1046" s="2">
        <f t="shared" si="2006"/>
        <v>26803.01</v>
      </c>
      <c r="AW1046" s="2">
        <f t="shared" si="1964"/>
        <v>34384.01</v>
      </c>
      <c r="AX1046" s="2">
        <f t="shared" si="1965"/>
        <v>38174.51</v>
      </c>
      <c r="AY1046" s="2">
        <f t="shared" si="1966"/>
        <v>38174.51</v>
      </c>
      <c r="AZ1046" s="2">
        <f t="shared" si="1967"/>
        <v>38174.51</v>
      </c>
      <c r="BA1046" s="2">
        <f t="shared" si="1968"/>
        <v>38174.51</v>
      </c>
      <c r="BB1046" s="2">
        <f t="shared" si="1969"/>
        <v>38174.51</v>
      </c>
      <c r="BC1046" s="2">
        <f t="shared" si="1970"/>
        <v>38174.51</v>
      </c>
      <c r="BD1046" s="2">
        <f t="shared" si="1971"/>
        <v>38174.51</v>
      </c>
      <c r="BE1046" s="2">
        <f t="shared" si="1972"/>
        <v>38174.51</v>
      </c>
      <c r="BF1046" s="2">
        <f t="shared" si="1973"/>
        <v>38174.51</v>
      </c>
      <c r="BG1046" s="2">
        <f t="shared" si="1974"/>
        <v>38174.51</v>
      </c>
      <c r="BH1046" s="2">
        <f t="shared" si="1975"/>
        <v>442932.12000000005</v>
      </c>
    </row>
    <row r="1047" spans="1:60" ht="15.75" outlineLevel="1" x14ac:dyDescent="0.25">
      <c r="A1047" s="2">
        <f t="shared" si="2038"/>
        <v>23</v>
      </c>
      <c r="B1047" s="88" t="str">
        <f t="shared" si="2038"/>
        <v>PRE-09877</v>
      </c>
      <c r="C1047" s="88" t="str">
        <f t="shared" si="2038"/>
        <v>SPP TXE - Tampa Palms #4 - Bridge</v>
      </c>
      <c r="D1047" s="2" t="str">
        <f t="shared" si="2038"/>
        <v>PRE-09877.1</v>
      </c>
      <c r="E1047" s="161" t="str">
        <f t="shared" si="2038"/>
        <v>SPP TXE - Tampa Palms #4 - Bridge</v>
      </c>
      <c r="H1047" s="174">
        <v>0</v>
      </c>
      <c r="I1047" s="144">
        <f t="shared" ref="I1047:T1047" si="2045">ROUND((H909+I909)/2,2)</f>
        <v>0</v>
      </c>
      <c r="J1047" s="144">
        <f t="shared" si="2045"/>
        <v>0</v>
      </c>
      <c r="K1047" s="144">
        <f t="shared" si="2045"/>
        <v>0</v>
      </c>
      <c r="L1047" s="144">
        <f t="shared" si="2045"/>
        <v>0</v>
      </c>
      <c r="M1047" s="144">
        <f t="shared" si="2045"/>
        <v>0</v>
      </c>
      <c r="N1047" s="144">
        <f t="shared" si="2045"/>
        <v>0</v>
      </c>
      <c r="O1047" s="144">
        <f t="shared" si="2045"/>
        <v>0</v>
      </c>
      <c r="P1047" s="144">
        <f t="shared" si="2045"/>
        <v>0</v>
      </c>
      <c r="Q1047" s="144">
        <f t="shared" si="2045"/>
        <v>0</v>
      </c>
      <c r="R1047" s="144">
        <f t="shared" si="2045"/>
        <v>0</v>
      </c>
      <c r="S1047" s="144">
        <f t="shared" si="2045"/>
        <v>0</v>
      </c>
      <c r="T1047" s="144">
        <f t="shared" si="2045"/>
        <v>0</v>
      </c>
      <c r="U1047" s="199">
        <f t="shared" si="1959"/>
        <v>0</v>
      </c>
      <c r="V1047" s="144">
        <f t="shared" si="1977"/>
        <v>0</v>
      </c>
      <c r="W1047" s="144">
        <f t="shared" ref="W1047:AG1047" si="2046">ROUND((V909+W909)/2,2)</f>
        <v>0</v>
      </c>
      <c r="X1047" s="144">
        <f t="shared" si="2046"/>
        <v>0</v>
      </c>
      <c r="Y1047" s="144">
        <f t="shared" si="2046"/>
        <v>0</v>
      </c>
      <c r="Z1047" s="144">
        <f t="shared" si="2046"/>
        <v>0</v>
      </c>
      <c r="AA1047" s="144">
        <f t="shared" si="2046"/>
        <v>0</v>
      </c>
      <c r="AB1047" s="144">
        <f t="shared" si="2046"/>
        <v>1150</v>
      </c>
      <c r="AC1047" s="144">
        <f t="shared" si="2046"/>
        <v>12339.26</v>
      </c>
      <c r="AD1047" s="144">
        <f t="shared" si="2046"/>
        <v>24456.01</v>
      </c>
      <c r="AE1047" s="144">
        <f t="shared" si="2046"/>
        <v>26533.51</v>
      </c>
      <c r="AF1047" s="144">
        <f t="shared" si="2046"/>
        <v>33998.21</v>
      </c>
      <c r="AG1047" s="144">
        <f t="shared" si="2046"/>
        <v>43682.83</v>
      </c>
      <c r="AH1047" s="200">
        <f t="shared" si="1961"/>
        <v>142159.82</v>
      </c>
      <c r="AI1047" s="144">
        <f t="shared" si="1979"/>
        <v>72964.89</v>
      </c>
      <c r="AJ1047" s="144">
        <f t="shared" ref="AJ1047:AT1047" si="2047">ROUND((AI909+AJ909)/2,2)</f>
        <v>127089.19</v>
      </c>
      <c r="AK1047" s="144">
        <f t="shared" si="2047"/>
        <v>154151.34</v>
      </c>
      <c r="AL1047" s="144">
        <f t="shared" si="2047"/>
        <v>154151.34</v>
      </c>
      <c r="AM1047" s="144">
        <f t="shared" si="2047"/>
        <v>154151.34</v>
      </c>
      <c r="AN1047" s="144">
        <f t="shared" si="2047"/>
        <v>154151.34</v>
      </c>
      <c r="AO1047" s="144">
        <f t="shared" si="2047"/>
        <v>154151.34</v>
      </c>
      <c r="AP1047" s="144">
        <f t="shared" si="2047"/>
        <v>154151.34</v>
      </c>
      <c r="AQ1047" s="144">
        <f t="shared" si="2047"/>
        <v>154151.34</v>
      </c>
      <c r="AR1047" s="144">
        <f t="shared" si="2047"/>
        <v>154151.34</v>
      </c>
      <c r="AS1047" s="144">
        <f t="shared" si="2047"/>
        <v>154151.34</v>
      </c>
      <c r="AT1047" s="144">
        <f t="shared" si="2047"/>
        <v>154151.34</v>
      </c>
      <c r="AU1047" s="200">
        <f t="shared" si="1963"/>
        <v>1741567.4800000002</v>
      </c>
      <c r="AV1047" s="2">
        <f t="shared" si="2006"/>
        <v>154151.34</v>
      </c>
      <c r="AW1047" s="2">
        <f t="shared" si="1964"/>
        <v>154151.34</v>
      </c>
      <c r="AX1047" s="2">
        <f t="shared" si="1965"/>
        <v>154151.34</v>
      </c>
      <c r="AY1047" s="2">
        <f t="shared" si="1966"/>
        <v>224663.89</v>
      </c>
      <c r="AZ1047" s="2">
        <f t="shared" si="1967"/>
        <v>365688.99</v>
      </c>
      <c r="BA1047" s="2">
        <f t="shared" si="1968"/>
        <v>506714.09</v>
      </c>
      <c r="BB1047" s="2">
        <f t="shared" si="1969"/>
        <v>647739.18999999994</v>
      </c>
      <c r="BC1047" s="2">
        <f t="shared" si="1970"/>
        <v>718251.74</v>
      </c>
      <c r="BD1047" s="2">
        <f t="shared" si="1971"/>
        <v>718251.74</v>
      </c>
      <c r="BE1047" s="2">
        <f t="shared" si="1972"/>
        <v>717772.91</v>
      </c>
      <c r="BF1047" s="2">
        <f t="shared" si="1973"/>
        <v>716815.24</v>
      </c>
      <c r="BG1047" s="2">
        <f t="shared" si="1974"/>
        <v>715857.57</v>
      </c>
      <c r="BH1047" s="2">
        <f t="shared" si="1975"/>
        <v>5794209.3800000008</v>
      </c>
    </row>
    <row r="1048" spans="1:60" ht="15.75" outlineLevel="1" x14ac:dyDescent="0.25">
      <c r="A1048" s="2">
        <f t="shared" si="2038"/>
        <v>24</v>
      </c>
      <c r="B1048" s="88" t="str">
        <f t="shared" si="2038"/>
        <v>PRE-09878</v>
      </c>
      <c r="C1048" s="88" t="str">
        <f t="shared" si="2038"/>
        <v>SPP TXE - 66035 - 2 road locations</v>
      </c>
      <c r="D1048" s="2" t="str">
        <f t="shared" si="2038"/>
        <v>PRE-09878.1</v>
      </c>
      <c r="E1048" s="161" t="str">
        <f t="shared" si="2038"/>
        <v>SPP TXE - 66035 - 2 road locations</v>
      </c>
      <c r="H1048" s="174">
        <v>0</v>
      </c>
      <c r="I1048" s="144">
        <f t="shared" ref="I1048:T1048" si="2048">ROUND((H910+I910)/2,2)</f>
        <v>0</v>
      </c>
      <c r="J1048" s="144">
        <f t="shared" si="2048"/>
        <v>0</v>
      </c>
      <c r="K1048" s="144">
        <f t="shared" si="2048"/>
        <v>0</v>
      </c>
      <c r="L1048" s="144">
        <f t="shared" si="2048"/>
        <v>0</v>
      </c>
      <c r="M1048" s="144">
        <f t="shared" si="2048"/>
        <v>0</v>
      </c>
      <c r="N1048" s="144">
        <f t="shared" si="2048"/>
        <v>0</v>
      </c>
      <c r="O1048" s="144">
        <f t="shared" si="2048"/>
        <v>0</v>
      </c>
      <c r="P1048" s="144">
        <f t="shared" si="2048"/>
        <v>0</v>
      </c>
      <c r="Q1048" s="144">
        <f t="shared" si="2048"/>
        <v>0</v>
      </c>
      <c r="R1048" s="144">
        <f t="shared" si="2048"/>
        <v>0</v>
      </c>
      <c r="S1048" s="144">
        <f t="shared" si="2048"/>
        <v>0</v>
      </c>
      <c r="T1048" s="144">
        <f t="shared" si="2048"/>
        <v>0</v>
      </c>
      <c r="U1048" s="199">
        <f t="shared" si="1959"/>
        <v>0</v>
      </c>
      <c r="V1048" s="144">
        <f t="shared" si="1977"/>
        <v>0</v>
      </c>
      <c r="W1048" s="144">
        <f t="shared" ref="W1048:AG1048" si="2049">ROUND((V910+W910)/2,2)</f>
        <v>0</v>
      </c>
      <c r="X1048" s="144">
        <f t="shared" si="2049"/>
        <v>0</v>
      </c>
      <c r="Y1048" s="144">
        <f t="shared" si="2049"/>
        <v>0</v>
      </c>
      <c r="Z1048" s="144">
        <f t="shared" si="2049"/>
        <v>0</v>
      </c>
      <c r="AA1048" s="144">
        <f t="shared" si="2049"/>
        <v>0</v>
      </c>
      <c r="AB1048" s="144">
        <f t="shared" si="2049"/>
        <v>661.25</v>
      </c>
      <c r="AC1048" s="144">
        <f t="shared" si="2049"/>
        <v>2067.5</v>
      </c>
      <c r="AD1048" s="144">
        <f t="shared" si="2049"/>
        <v>2812.5</v>
      </c>
      <c r="AE1048" s="144">
        <f t="shared" si="2049"/>
        <v>2812.5</v>
      </c>
      <c r="AF1048" s="144">
        <f t="shared" si="2049"/>
        <v>2812.5</v>
      </c>
      <c r="AG1048" s="144">
        <f t="shared" si="2049"/>
        <v>3338.75</v>
      </c>
      <c r="AH1048" s="200">
        <f t="shared" si="1961"/>
        <v>14505</v>
      </c>
      <c r="AI1048" s="144">
        <f t="shared" si="1979"/>
        <v>3865</v>
      </c>
      <c r="AJ1048" s="144">
        <f t="shared" ref="AJ1048:AT1048" si="2050">ROUND((AI910+AJ910)/2,2)</f>
        <v>3865</v>
      </c>
      <c r="AK1048" s="144">
        <f t="shared" si="2050"/>
        <v>3865</v>
      </c>
      <c r="AL1048" s="144">
        <f t="shared" si="2050"/>
        <v>3865</v>
      </c>
      <c r="AM1048" s="144">
        <f t="shared" si="2050"/>
        <v>3865</v>
      </c>
      <c r="AN1048" s="144">
        <f t="shared" si="2050"/>
        <v>3865</v>
      </c>
      <c r="AO1048" s="144">
        <f t="shared" si="2050"/>
        <v>3865</v>
      </c>
      <c r="AP1048" s="144">
        <f t="shared" si="2050"/>
        <v>3865</v>
      </c>
      <c r="AQ1048" s="144">
        <f t="shared" si="2050"/>
        <v>8198.34</v>
      </c>
      <c r="AR1048" s="144">
        <f t="shared" si="2050"/>
        <v>16865.009999999998</v>
      </c>
      <c r="AS1048" s="144">
        <f t="shared" si="2050"/>
        <v>25531.68</v>
      </c>
      <c r="AT1048" s="144">
        <f t="shared" si="2050"/>
        <v>29865.01</v>
      </c>
      <c r="AU1048" s="200">
        <f t="shared" si="1963"/>
        <v>111380.04</v>
      </c>
      <c r="AV1048" s="2">
        <f t="shared" si="2006"/>
        <v>35890.29</v>
      </c>
      <c r="AW1048" s="2">
        <f t="shared" si="1964"/>
        <v>47940.85</v>
      </c>
      <c r="AX1048" s="2">
        <f t="shared" si="1965"/>
        <v>53966.13</v>
      </c>
      <c r="AY1048" s="2">
        <f t="shared" si="1966"/>
        <v>53966.13</v>
      </c>
      <c r="AZ1048" s="2">
        <f t="shared" si="1967"/>
        <v>53966.13</v>
      </c>
      <c r="BA1048" s="2">
        <f t="shared" si="1968"/>
        <v>53966.13</v>
      </c>
      <c r="BB1048" s="2">
        <f t="shared" si="1969"/>
        <v>53966.13</v>
      </c>
      <c r="BC1048" s="2">
        <f t="shared" si="1970"/>
        <v>53966.13</v>
      </c>
      <c r="BD1048" s="2">
        <f t="shared" si="1971"/>
        <v>53966.13</v>
      </c>
      <c r="BE1048" s="2">
        <f t="shared" si="1972"/>
        <v>53966.13</v>
      </c>
      <c r="BF1048" s="2">
        <f t="shared" si="1973"/>
        <v>53966.13</v>
      </c>
      <c r="BG1048" s="2">
        <f t="shared" si="1974"/>
        <v>53966.13</v>
      </c>
      <c r="BH1048" s="2">
        <f t="shared" si="1975"/>
        <v>623492.43999999994</v>
      </c>
    </row>
    <row r="1049" spans="1:60" ht="15.75" outlineLevel="1" x14ac:dyDescent="0.25">
      <c r="A1049" s="2">
        <f t="shared" si="2038"/>
        <v>25</v>
      </c>
      <c r="B1049" s="88" t="str">
        <f t="shared" si="2038"/>
        <v>PRE-09881</v>
      </c>
      <c r="C1049" s="88" t="str">
        <f t="shared" si="2038"/>
        <v>SPP TXE - 230007</v>
      </c>
      <c r="D1049" s="2" t="str">
        <f t="shared" si="2038"/>
        <v>PRE-09881.1</v>
      </c>
      <c r="E1049" s="161" t="str">
        <f t="shared" si="2038"/>
        <v>SPP TXE - 230007</v>
      </c>
      <c r="H1049" s="174">
        <v>0</v>
      </c>
      <c r="I1049" s="144">
        <f t="shared" ref="I1049:T1049" si="2051">ROUND((H911+I911)/2,2)</f>
        <v>0</v>
      </c>
      <c r="J1049" s="144">
        <f t="shared" si="2051"/>
        <v>0</v>
      </c>
      <c r="K1049" s="144">
        <f t="shared" si="2051"/>
        <v>0</v>
      </c>
      <c r="L1049" s="144">
        <f t="shared" si="2051"/>
        <v>0</v>
      </c>
      <c r="M1049" s="144">
        <f t="shared" si="2051"/>
        <v>0</v>
      </c>
      <c r="N1049" s="144">
        <f t="shared" si="2051"/>
        <v>0</v>
      </c>
      <c r="O1049" s="144">
        <f t="shared" si="2051"/>
        <v>0</v>
      </c>
      <c r="P1049" s="144">
        <f t="shared" si="2051"/>
        <v>0</v>
      </c>
      <c r="Q1049" s="144">
        <f t="shared" si="2051"/>
        <v>0</v>
      </c>
      <c r="R1049" s="144">
        <f t="shared" si="2051"/>
        <v>0</v>
      </c>
      <c r="S1049" s="144">
        <f t="shared" si="2051"/>
        <v>0</v>
      </c>
      <c r="T1049" s="144">
        <f t="shared" si="2051"/>
        <v>0</v>
      </c>
      <c r="U1049" s="199">
        <f t="shared" si="1959"/>
        <v>0</v>
      </c>
      <c r="V1049" s="144">
        <f t="shared" si="1977"/>
        <v>0</v>
      </c>
      <c r="W1049" s="144">
        <f t="shared" ref="W1049:AG1049" si="2052">ROUND((V911+W911)/2,2)</f>
        <v>0</v>
      </c>
      <c r="X1049" s="144">
        <f t="shared" si="2052"/>
        <v>0</v>
      </c>
      <c r="Y1049" s="144">
        <f t="shared" si="2052"/>
        <v>0</v>
      </c>
      <c r="Z1049" s="144">
        <f t="shared" si="2052"/>
        <v>0</v>
      </c>
      <c r="AA1049" s="144">
        <f t="shared" si="2052"/>
        <v>0</v>
      </c>
      <c r="AB1049" s="144">
        <f t="shared" si="2052"/>
        <v>927.5</v>
      </c>
      <c r="AC1049" s="144">
        <f t="shared" si="2052"/>
        <v>2672.5</v>
      </c>
      <c r="AD1049" s="144">
        <f t="shared" si="2052"/>
        <v>3988.75</v>
      </c>
      <c r="AE1049" s="144">
        <f t="shared" si="2052"/>
        <v>6311.88</v>
      </c>
      <c r="AF1049" s="144">
        <f t="shared" si="2052"/>
        <v>11925.79</v>
      </c>
      <c r="AG1049" s="144">
        <f t="shared" si="2052"/>
        <v>15702.93</v>
      </c>
      <c r="AH1049" s="200">
        <f t="shared" si="1961"/>
        <v>41529.350000000006</v>
      </c>
      <c r="AI1049" s="144">
        <f t="shared" si="1979"/>
        <v>32540.28</v>
      </c>
      <c r="AJ1049" s="144">
        <f t="shared" ref="AJ1049:AT1049" si="2053">ROUND((AI911+AJ911)/2,2)</f>
        <v>66239.78</v>
      </c>
      <c r="AK1049" s="144">
        <f t="shared" si="2053"/>
        <v>83089.53</v>
      </c>
      <c r="AL1049" s="144">
        <f t="shared" si="2053"/>
        <v>83089.53</v>
      </c>
      <c r="AM1049" s="144">
        <f t="shared" si="2053"/>
        <v>83089.53</v>
      </c>
      <c r="AN1049" s="144">
        <f t="shared" si="2053"/>
        <v>83089.53</v>
      </c>
      <c r="AO1049" s="144">
        <f t="shared" si="2053"/>
        <v>83089.53</v>
      </c>
      <c r="AP1049" s="144">
        <f t="shared" si="2053"/>
        <v>83089.53</v>
      </c>
      <c r="AQ1049" s="144">
        <f t="shared" si="2053"/>
        <v>83089.53</v>
      </c>
      <c r="AR1049" s="144">
        <f t="shared" si="2053"/>
        <v>83089.53</v>
      </c>
      <c r="AS1049" s="144">
        <f t="shared" si="2053"/>
        <v>83089.53</v>
      </c>
      <c r="AT1049" s="144">
        <f t="shared" si="2053"/>
        <v>83089.53</v>
      </c>
      <c r="AU1049" s="200">
        <f t="shared" si="1963"/>
        <v>929675.36000000022</v>
      </c>
      <c r="AV1049" s="2">
        <f t="shared" si="2006"/>
        <v>83089.53</v>
      </c>
      <c r="AW1049" s="2">
        <f t="shared" si="1964"/>
        <v>83089.53</v>
      </c>
      <c r="AX1049" s="2">
        <f t="shared" si="1965"/>
        <v>83089.53</v>
      </c>
      <c r="AY1049" s="2">
        <f t="shared" si="1966"/>
        <v>83089.53</v>
      </c>
      <c r="AZ1049" s="2">
        <f t="shared" si="1967"/>
        <v>83089.53</v>
      </c>
      <c r="BA1049" s="2">
        <f t="shared" si="1968"/>
        <v>83089.53</v>
      </c>
      <c r="BB1049" s="2">
        <f t="shared" si="1969"/>
        <v>127591.34</v>
      </c>
      <c r="BC1049" s="2">
        <f t="shared" si="1970"/>
        <v>216594.95</v>
      </c>
      <c r="BD1049" s="2">
        <f t="shared" si="1971"/>
        <v>305598.56</v>
      </c>
      <c r="BE1049" s="2">
        <f t="shared" si="1972"/>
        <v>350100.36</v>
      </c>
      <c r="BF1049" s="2">
        <f t="shared" si="1973"/>
        <v>349866.96</v>
      </c>
      <c r="BG1049" s="2">
        <f t="shared" si="1974"/>
        <v>349400.16</v>
      </c>
      <c r="BH1049" s="2">
        <f t="shared" si="1975"/>
        <v>2197689.5100000002</v>
      </c>
    </row>
    <row r="1050" spans="1:60" ht="15.75" outlineLevel="1" x14ac:dyDescent="0.25">
      <c r="A1050" s="2">
        <f t="shared" si="2038"/>
        <v>26</v>
      </c>
      <c r="B1050" s="88" t="str">
        <f t="shared" si="2038"/>
        <v>PRE-09875</v>
      </c>
      <c r="C1050" s="88" t="str">
        <f t="shared" si="2038"/>
        <v>SPP TXE - Blount Rd - Bridge</v>
      </c>
      <c r="D1050" s="2" t="str">
        <f t="shared" si="2038"/>
        <v>PRE-09875.1</v>
      </c>
      <c r="E1050" s="161" t="str">
        <f t="shared" si="2038"/>
        <v>SPP TXE - Blount Rd - Bridge</v>
      </c>
      <c r="H1050" s="174">
        <v>0</v>
      </c>
      <c r="I1050" s="144">
        <f t="shared" ref="I1050:T1050" si="2054">ROUND((H912+I912)/2,2)</f>
        <v>0</v>
      </c>
      <c r="J1050" s="144">
        <f t="shared" si="2054"/>
        <v>0</v>
      </c>
      <c r="K1050" s="144">
        <f t="shared" si="2054"/>
        <v>0</v>
      </c>
      <c r="L1050" s="144">
        <f t="shared" si="2054"/>
        <v>0</v>
      </c>
      <c r="M1050" s="144">
        <f t="shared" si="2054"/>
        <v>0</v>
      </c>
      <c r="N1050" s="144">
        <f t="shared" si="2054"/>
        <v>0</v>
      </c>
      <c r="O1050" s="144">
        <f t="shared" si="2054"/>
        <v>0</v>
      </c>
      <c r="P1050" s="144">
        <f t="shared" si="2054"/>
        <v>0</v>
      </c>
      <c r="Q1050" s="144">
        <f t="shared" si="2054"/>
        <v>0</v>
      </c>
      <c r="R1050" s="144">
        <f t="shared" si="2054"/>
        <v>0</v>
      </c>
      <c r="S1050" s="144">
        <f t="shared" si="2054"/>
        <v>0</v>
      </c>
      <c r="T1050" s="144">
        <f t="shared" si="2054"/>
        <v>0</v>
      </c>
      <c r="U1050" s="199">
        <f t="shared" si="1959"/>
        <v>0</v>
      </c>
      <c r="V1050" s="144">
        <f t="shared" si="1977"/>
        <v>0</v>
      </c>
      <c r="W1050" s="144">
        <f t="shared" ref="W1050:AG1050" si="2055">ROUND((V912+W912)/2,2)</f>
        <v>0</v>
      </c>
      <c r="X1050" s="144">
        <f t="shared" si="2055"/>
        <v>0</v>
      </c>
      <c r="Y1050" s="144">
        <f t="shared" si="2055"/>
        <v>0</v>
      </c>
      <c r="Z1050" s="144">
        <f t="shared" si="2055"/>
        <v>0</v>
      </c>
      <c r="AA1050" s="144">
        <f t="shared" si="2055"/>
        <v>0</v>
      </c>
      <c r="AB1050" s="144">
        <f t="shared" si="2055"/>
        <v>0</v>
      </c>
      <c r="AC1050" s="144">
        <f t="shared" si="2055"/>
        <v>0</v>
      </c>
      <c r="AD1050" s="144">
        <f t="shared" si="2055"/>
        <v>0</v>
      </c>
      <c r="AE1050" s="144">
        <f t="shared" si="2055"/>
        <v>5182.6000000000004</v>
      </c>
      <c r="AF1050" s="144">
        <f t="shared" si="2055"/>
        <v>10365.200000000001</v>
      </c>
      <c r="AG1050" s="144">
        <f t="shared" si="2055"/>
        <v>10365.200000000001</v>
      </c>
      <c r="AH1050" s="200">
        <f t="shared" si="1961"/>
        <v>25913</v>
      </c>
      <c r="AI1050" s="144">
        <f t="shared" si="1979"/>
        <v>10365.200000000001</v>
      </c>
      <c r="AJ1050" s="144">
        <f t="shared" ref="AJ1050:AT1050" si="2056">ROUND((AI912+AJ912)/2,2)</f>
        <v>10365.200000000001</v>
      </c>
      <c r="AK1050" s="144">
        <f t="shared" si="2056"/>
        <v>10365.200000000001</v>
      </c>
      <c r="AL1050" s="144">
        <f t="shared" si="2056"/>
        <v>10365.200000000001</v>
      </c>
      <c r="AM1050" s="144">
        <f t="shared" si="2056"/>
        <v>10365.200000000001</v>
      </c>
      <c r="AN1050" s="144">
        <f t="shared" si="2056"/>
        <v>10365.200000000001</v>
      </c>
      <c r="AO1050" s="144">
        <f t="shared" si="2056"/>
        <v>10365.200000000001</v>
      </c>
      <c r="AP1050" s="144">
        <f t="shared" si="2056"/>
        <v>10365.200000000001</v>
      </c>
      <c r="AQ1050" s="144">
        <f t="shared" si="2056"/>
        <v>10365.200000000001</v>
      </c>
      <c r="AR1050" s="144">
        <f t="shared" si="2056"/>
        <v>10365.200000000001</v>
      </c>
      <c r="AS1050" s="144">
        <f t="shared" si="2056"/>
        <v>10365.200000000001</v>
      </c>
      <c r="AT1050" s="144">
        <f t="shared" si="2056"/>
        <v>10365.200000000001</v>
      </c>
      <c r="AU1050" s="200">
        <f t="shared" si="1963"/>
        <v>124382.39999999998</v>
      </c>
      <c r="AV1050" s="2">
        <f t="shared" si="2006"/>
        <v>10365.200000000001</v>
      </c>
      <c r="AW1050" s="2">
        <f t="shared" si="1964"/>
        <v>10365.200000000001</v>
      </c>
      <c r="AX1050" s="2">
        <f t="shared" si="1965"/>
        <v>10365.200000000001</v>
      </c>
      <c r="AY1050" s="2">
        <f t="shared" si="1966"/>
        <v>10365.200000000001</v>
      </c>
      <c r="AZ1050" s="2">
        <f t="shared" si="1967"/>
        <v>10365.200000000001</v>
      </c>
      <c r="BA1050" s="2">
        <f t="shared" si="1968"/>
        <v>10365.200000000001</v>
      </c>
      <c r="BB1050" s="2">
        <f t="shared" si="1969"/>
        <v>10365.200000000001</v>
      </c>
      <c r="BC1050" s="2">
        <f t="shared" si="1970"/>
        <v>10365.200000000001</v>
      </c>
      <c r="BD1050" s="2">
        <f t="shared" si="1971"/>
        <v>10365.200000000001</v>
      </c>
      <c r="BE1050" s="2">
        <f t="shared" si="1972"/>
        <v>10365.200000000001</v>
      </c>
      <c r="BF1050" s="2">
        <f t="shared" si="1973"/>
        <v>10365.200000000001</v>
      </c>
      <c r="BG1050" s="2">
        <f t="shared" si="1974"/>
        <v>10365.200000000001</v>
      </c>
      <c r="BH1050" s="2">
        <f t="shared" si="1975"/>
        <v>124382.39999999998</v>
      </c>
    </row>
    <row r="1051" spans="1:60" ht="15.75" outlineLevel="1" x14ac:dyDescent="0.25">
      <c r="A1051" s="2">
        <f t="shared" si="2038"/>
        <v>27</v>
      </c>
      <c r="B1051" s="88" t="str">
        <f t="shared" si="2038"/>
        <v>TXE - TBD32</v>
      </c>
      <c r="C1051" s="88" t="str">
        <f t="shared" si="2038"/>
        <v>SPP TXE - 66033</v>
      </c>
      <c r="D1051" s="2" t="str">
        <f t="shared" si="2038"/>
        <v>TXE - TBD32.1</v>
      </c>
      <c r="E1051" s="161" t="str">
        <f t="shared" si="2038"/>
        <v>SPP TXE - 66033</v>
      </c>
      <c r="H1051" s="174">
        <v>0</v>
      </c>
      <c r="I1051" s="144">
        <f t="shared" ref="I1051:T1051" si="2057">ROUND((H913+I913)/2,2)</f>
        <v>0</v>
      </c>
      <c r="J1051" s="144">
        <f t="shared" si="2057"/>
        <v>0</v>
      </c>
      <c r="K1051" s="144">
        <f t="shared" si="2057"/>
        <v>0</v>
      </c>
      <c r="L1051" s="144">
        <f t="shared" si="2057"/>
        <v>0</v>
      </c>
      <c r="M1051" s="144">
        <f t="shared" si="2057"/>
        <v>0</v>
      </c>
      <c r="N1051" s="144">
        <f t="shared" si="2057"/>
        <v>0</v>
      </c>
      <c r="O1051" s="144">
        <f t="shared" si="2057"/>
        <v>0</v>
      </c>
      <c r="P1051" s="144">
        <f t="shared" si="2057"/>
        <v>0</v>
      </c>
      <c r="Q1051" s="144">
        <f t="shared" si="2057"/>
        <v>0</v>
      </c>
      <c r="R1051" s="144">
        <f t="shared" si="2057"/>
        <v>0</v>
      </c>
      <c r="S1051" s="144">
        <f t="shared" si="2057"/>
        <v>0</v>
      </c>
      <c r="T1051" s="144">
        <f t="shared" si="2057"/>
        <v>0</v>
      </c>
      <c r="U1051" s="199">
        <f t="shared" si="1959"/>
        <v>0</v>
      </c>
      <c r="V1051" s="144">
        <f t="shared" si="1977"/>
        <v>0</v>
      </c>
      <c r="W1051" s="144">
        <f t="shared" ref="W1051:AG1051" si="2058">ROUND((V913+W913)/2,2)</f>
        <v>0</v>
      </c>
      <c r="X1051" s="144">
        <f t="shared" si="2058"/>
        <v>0</v>
      </c>
      <c r="Y1051" s="144">
        <f t="shared" si="2058"/>
        <v>0</v>
      </c>
      <c r="Z1051" s="144">
        <f t="shared" si="2058"/>
        <v>0</v>
      </c>
      <c r="AA1051" s="144">
        <f t="shared" si="2058"/>
        <v>0</v>
      </c>
      <c r="AB1051" s="144">
        <f t="shared" si="2058"/>
        <v>0</v>
      </c>
      <c r="AC1051" s="144">
        <f t="shared" si="2058"/>
        <v>0</v>
      </c>
      <c r="AD1051" s="144">
        <f t="shared" si="2058"/>
        <v>0</v>
      </c>
      <c r="AE1051" s="144">
        <f t="shared" si="2058"/>
        <v>0</v>
      </c>
      <c r="AF1051" s="144">
        <f t="shared" si="2058"/>
        <v>0</v>
      </c>
      <c r="AG1051" s="144">
        <f t="shared" si="2058"/>
        <v>0</v>
      </c>
      <c r="AH1051" s="200">
        <f t="shared" si="1961"/>
        <v>0</v>
      </c>
      <c r="AI1051" s="144">
        <f t="shared" si="1979"/>
        <v>0</v>
      </c>
      <c r="AJ1051" s="144">
        <f t="shared" ref="AJ1051:AT1051" si="2059">ROUND((AI913+AJ913)/2,2)</f>
        <v>0</v>
      </c>
      <c r="AK1051" s="144">
        <f t="shared" si="2059"/>
        <v>0</v>
      </c>
      <c r="AL1051" s="144">
        <f t="shared" si="2059"/>
        <v>7512</v>
      </c>
      <c r="AM1051" s="144">
        <f t="shared" si="2059"/>
        <v>22536</v>
      </c>
      <c r="AN1051" s="144">
        <f t="shared" si="2059"/>
        <v>37560</v>
      </c>
      <c r="AO1051" s="144">
        <f t="shared" si="2059"/>
        <v>45072</v>
      </c>
      <c r="AP1051" s="144">
        <f t="shared" si="2059"/>
        <v>45072</v>
      </c>
      <c r="AQ1051" s="144">
        <f t="shared" si="2059"/>
        <v>45072</v>
      </c>
      <c r="AR1051" s="144">
        <f t="shared" si="2059"/>
        <v>45072</v>
      </c>
      <c r="AS1051" s="144">
        <f t="shared" si="2059"/>
        <v>45072</v>
      </c>
      <c r="AT1051" s="144">
        <f t="shared" si="2059"/>
        <v>45072</v>
      </c>
      <c r="AU1051" s="200">
        <f t="shared" si="1963"/>
        <v>338040</v>
      </c>
      <c r="AV1051" s="2">
        <f t="shared" si="2006"/>
        <v>45072</v>
      </c>
      <c r="AW1051" s="2">
        <f t="shared" si="1964"/>
        <v>45072</v>
      </c>
      <c r="AX1051" s="2">
        <f t="shared" si="1965"/>
        <v>45072</v>
      </c>
      <c r="AY1051" s="2">
        <f t="shared" si="1966"/>
        <v>45072</v>
      </c>
      <c r="AZ1051" s="2">
        <f t="shared" si="1967"/>
        <v>45072</v>
      </c>
      <c r="BA1051" s="2">
        <f t="shared" si="1968"/>
        <v>45072</v>
      </c>
      <c r="BB1051" s="2">
        <f t="shared" si="1969"/>
        <v>45072</v>
      </c>
      <c r="BC1051" s="2">
        <f t="shared" si="1970"/>
        <v>45072</v>
      </c>
      <c r="BD1051" s="2">
        <f t="shared" si="1971"/>
        <v>45072</v>
      </c>
      <c r="BE1051" s="2">
        <f t="shared" si="1972"/>
        <v>75348.399999999994</v>
      </c>
      <c r="BF1051" s="2">
        <f t="shared" si="1973"/>
        <v>135901.19</v>
      </c>
      <c r="BG1051" s="2">
        <f t="shared" si="1974"/>
        <v>196453.98</v>
      </c>
      <c r="BH1051" s="2">
        <f t="shared" si="1975"/>
        <v>813351.57000000007</v>
      </c>
    </row>
    <row r="1052" spans="1:60" ht="15.75" outlineLevel="1" x14ac:dyDescent="0.25">
      <c r="A1052" s="2">
        <f t="shared" si="2038"/>
        <v>28</v>
      </c>
      <c r="B1052" s="88" t="str">
        <f t="shared" si="2038"/>
        <v>TXE - TBD34</v>
      </c>
      <c r="C1052" s="88" t="str">
        <f t="shared" si="2038"/>
        <v>SPP TXE - 66046</v>
      </c>
      <c r="D1052" s="2" t="str">
        <f t="shared" si="2038"/>
        <v>TXE - TBD34.1</v>
      </c>
      <c r="E1052" s="161" t="str">
        <f t="shared" si="2038"/>
        <v>SPP TXE - 66046</v>
      </c>
      <c r="H1052" s="174">
        <v>0</v>
      </c>
      <c r="I1052" s="144">
        <f t="shared" ref="I1052:T1052" si="2060">ROUND((H914+I914)/2,2)</f>
        <v>0</v>
      </c>
      <c r="J1052" s="144">
        <f t="shared" si="2060"/>
        <v>0</v>
      </c>
      <c r="K1052" s="144">
        <f t="shared" si="2060"/>
        <v>0</v>
      </c>
      <c r="L1052" s="144">
        <f t="shared" si="2060"/>
        <v>0</v>
      </c>
      <c r="M1052" s="144">
        <f t="shared" si="2060"/>
        <v>0</v>
      </c>
      <c r="N1052" s="144">
        <f t="shared" si="2060"/>
        <v>0</v>
      </c>
      <c r="O1052" s="144">
        <f t="shared" si="2060"/>
        <v>0</v>
      </c>
      <c r="P1052" s="144">
        <f t="shared" si="2060"/>
        <v>0</v>
      </c>
      <c r="Q1052" s="144">
        <f t="shared" si="2060"/>
        <v>0</v>
      </c>
      <c r="R1052" s="144">
        <f t="shared" si="2060"/>
        <v>0</v>
      </c>
      <c r="S1052" s="144">
        <f t="shared" si="2060"/>
        <v>0</v>
      </c>
      <c r="T1052" s="144">
        <f t="shared" si="2060"/>
        <v>0</v>
      </c>
      <c r="U1052" s="199">
        <f t="shared" si="1959"/>
        <v>0</v>
      </c>
      <c r="V1052" s="144">
        <f t="shared" si="1977"/>
        <v>0</v>
      </c>
      <c r="W1052" s="144">
        <f t="shared" ref="W1052:AG1052" si="2061">ROUND((V914+W914)/2,2)</f>
        <v>0</v>
      </c>
      <c r="X1052" s="144">
        <f t="shared" si="2061"/>
        <v>0</v>
      </c>
      <c r="Y1052" s="144">
        <f t="shared" si="2061"/>
        <v>0</v>
      </c>
      <c r="Z1052" s="144">
        <f t="shared" si="2061"/>
        <v>0</v>
      </c>
      <c r="AA1052" s="144">
        <f t="shared" si="2061"/>
        <v>0</v>
      </c>
      <c r="AB1052" s="144">
        <f t="shared" si="2061"/>
        <v>0</v>
      </c>
      <c r="AC1052" s="144">
        <f t="shared" si="2061"/>
        <v>0</v>
      </c>
      <c r="AD1052" s="144">
        <f t="shared" si="2061"/>
        <v>0</v>
      </c>
      <c r="AE1052" s="144">
        <f t="shared" si="2061"/>
        <v>0</v>
      </c>
      <c r="AF1052" s="144">
        <f t="shared" si="2061"/>
        <v>0</v>
      </c>
      <c r="AG1052" s="144">
        <f t="shared" si="2061"/>
        <v>0</v>
      </c>
      <c r="AH1052" s="200">
        <f t="shared" si="1961"/>
        <v>0</v>
      </c>
      <c r="AI1052" s="144">
        <f t="shared" si="1979"/>
        <v>0</v>
      </c>
      <c r="AJ1052" s="144">
        <f t="shared" ref="AJ1052:AT1052" si="2062">ROUND((AI914+AJ914)/2,2)</f>
        <v>0</v>
      </c>
      <c r="AK1052" s="144">
        <f t="shared" si="2062"/>
        <v>0</v>
      </c>
      <c r="AL1052" s="144">
        <f t="shared" si="2062"/>
        <v>15152.34</v>
      </c>
      <c r="AM1052" s="144">
        <f t="shared" si="2062"/>
        <v>45457.01</v>
      </c>
      <c r="AN1052" s="144">
        <f t="shared" si="2062"/>
        <v>75761.679999999993</v>
      </c>
      <c r="AO1052" s="144">
        <f t="shared" si="2062"/>
        <v>90914.01</v>
      </c>
      <c r="AP1052" s="144">
        <f t="shared" si="2062"/>
        <v>90914.01</v>
      </c>
      <c r="AQ1052" s="144">
        <f t="shared" si="2062"/>
        <v>90914.01</v>
      </c>
      <c r="AR1052" s="144">
        <f t="shared" si="2062"/>
        <v>90914.01</v>
      </c>
      <c r="AS1052" s="144">
        <f t="shared" si="2062"/>
        <v>90914.01</v>
      </c>
      <c r="AT1052" s="144">
        <f t="shared" si="2062"/>
        <v>90914.01</v>
      </c>
      <c r="AU1052" s="200">
        <f t="shared" si="1963"/>
        <v>681855.09</v>
      </c>
      <c r="AV1052" s="2">
        <f t="shared" si="2006"/>
        <v>90914.01</v>
      </c>
      <c r="AW1052" s="2">
        <f t="shared" si="1964"/>
        <v>90914.01</v>
      </c>
      <c r="AX1052" s="2">
        <f t="shared" si="1965"/>
        <v>90914.01</v>
      </c>
      <c r="AY1052" s="2">
        <f t="shared" si="1966"/>
        <v>90914.01</v>
      </c>
      <c r="AZ1052" s="2">
        <f t="shared" si="1967"/>
        <v>90914.01</v>
      </c>
      <c r="BA1052" s="2">
        <f t="shared" si="1968"/>
        <v>90914.01</v>
      </c>
      <c r="BB1052" s="2">
        <f t="shared" si="1969"/>
        <v>90914.01</v>
      </c>
      <c r="BC1052" s="2">
        <f t="shared" si="1970"/>
        <v>90914.01</v>
      </c>
      <c r="BD1052" s="2">
        <f t="shared" si="1971"/>
        <v>90914.01</v>
      </c>
      <c r="BE1052" s="2">
        <f t="shared" si="1972"/>
        <v>90914.01</v>
      </c>
      <c r="BF1052" s="2">
        <f t="shared" si="1973"/>
        <v>90914.01</v>
      </c>
      <c r="BG1052" s="2">
        <f t="shared" si="1974"/>
        <v>90914.01</v>
      </c>
      <c r="BH1052" s="2">
        <f t="shared" si="1975"/>
        <v>1090968.1199999999</v>
      </c>
    </row>
    <row r="1053" spans="1:60" ht="15.75" outlineLevel="1" x14ac:dyDescent="0.25">
      <c r="A1053" s="2">
        <f t="shared" si="2038"/>
        <v>29</v>
      </c>
      <c r="B1053" s="88" t="str">
        <f t="shared" si="2038"/>
        <v>TXE - TBD36</v>
      </c>
      <c r="C1053" s="88" t="str">
        <f t="shared" si="2038"/>
        <v>SPP TXE - 66001 - 3 road locations</v>
      </c>
      <c r="D1053" s="2" t="str">
        <f t="shared" si="2038"/>
        <v>TXE - TBD36.1</v>
      </c>
      <c r="E1053" s="161" t="str">
        <f t="shared" si="2038"/>
        <v>SPP TXE - 66001 - 3 road locations</v>
      </c>
      <c r="H1053" s="174">
        <v>0</v>
      </c>
      <c r="I1053" s="144">
        <f t="shared" ref="I1053:T1053" si="2063">ROUND((H915+I915)/2,2)</f>
        <v>0</v>
      </c>
      <c r="J1053" s="144">
        <f t="shared" si="2063"/>
        <v>0</v>
      </c>
      <c r="K1053" s="144">
        <f t="shared" si="2063"/>
        <v>0</v>
      </c>
      <c r="L1053" s="144">
        <f t="shared" si="2063"/>
        <v>0</v>
      </c>
      <c r="M1053" s="144">
        <f t="shared" si="2063"/>
        <v>0</v>
      </c>
      <c r="N1053" s="144">
        <f t="shared" si="2063"/>
        <v>0</v>
      </c>
      <c r="O1053" s="144">
        <f t="shared" si="2063"/>
        <v>0</v>
      </c>
      <c r="P1053" s="144">
        <f t="shared" si="2063"/>
        <v>0</v>
      </c>
      <c r="Q1053" s="144">
        <f t="shared" si="2063"/>
        <v>0</v>
      </c>
      <c r="R1053" s="144">
        <f t="shared" si="2063"/>
        <v>0</v>
      </c>
      <c r="S1053" s="144">
        <f t="shared" si="2063"/>
        <v>0</v>
      </c>
      <c r="T1053" s="144">
        <f t="shared" si="2063"/>
        <v>0</v>
      </c>
      <c r="U1053" s="199">
        <f t="shared" si="1959"/>
        <v>0</v>
      </c>
      <c r="V1053" s="144">
        <f t="shared" si="1977"/>
        <v>0</v>
      </c>
      <c r="W1053" s="144">
        <f t="shared" ref="W1053:AG1053" si="2064">ROUND((V915+W915)/2,2)</f>
        <v>0</v>
      </c>
      <c r="X1053" s="144">
        <f t="shared" si="2064"/>
        <v>0</v>
      </c>
      <c r="Y1053" s="144">
        <f t="shared" si="2064"/>
        <v>0</v>
      </c>
      <c r="Z1053" s="144">
        <f t="shared" si="2064"/>
        <v>0</v>
      </c>
      <c r="AA1053" s="144">
        <f t="shared" si="2064"/>
        <v>0</v>
      </c>
      <c r="AB1053" s="144">
        <f t="shared" si="2064"/>
        <v>0</v>
      </c>
      <c r="AC1053" s="144">
        <f t="shared" si="2064"/>
        <v>0</v>
      </c>
      <c r="AD1053" s="144">
        <f t="shared" si="2064"/>
        <v>0</v>
      </c>
      <c r="AE1053" s="144">
        <f t="shared" si="2064"/>
        <v>0</v>
      </c>
      <c r="AF1053" s="144">
        <f t="shared" si="2064"/>
        <v>0</v>
      </c>
      <c r="AG1053" s="144">
        <f t="shared" si="2064"/>
        <v>0</v>
      </c>
      <c r="AH1053" s="200">
        <f t="shared" si="1961"/>
        <v>0</v>
      </c>
      <c r="AI1053" s="144">
        <f t="shared" si="1979"/>
        <v>0</v>
      </c>
      <c r="AJ1053" s="144">
        <f t="shared" ref="AJ1053:AT1053" si="2065">ROUND((AI915+AJ915)/2,2)</f>
        <v>0</v>
      </c>
      <c r="AK1053" s="144">
        <f t="shared" si="2065"/>
        <v>0</v>
      </c>
      <c r="AL1053" s="144">
        <f t="shared" si="2065"/>
        <v>8106.84</v>
      </c>
      <c r="AM1053" s="144">
        <f t="shared" si="2065"/>
        <v>24320.51</v>
      </c>
      <c r="AN1053" s="144">
        <f t="shared" si="2065"/>
        <v>40534.18</v>
      </c>
      <c r="AO1053" s="144">
        <f t="shared" si="2065"/>
        <v>48641.01</v>
      </c>
      <c r="AP1053" s="144">
        <f t="shared" si="2065"/>
        <v>48641.01</v>
      </c>
      <c r="AQ1053" s="144">
        <f t="shared" si="2065"/>
        <v>48641.01</v>
      </c>
      <c r="AR1053" s="144">
        <f t="shared" si="2065"/>
        <v>48641.01</v>
      </c>
      <c r="AS1053" s="144">
        <f t="shared" si="2065"/>
        <v>48641.01</v>
      </c>
      <c r="AT1053" s="144">
        <f t="shared" si="2065"/>
        <v>48641.01</v>
      </c>
      <c r="AU1053" s="200">
        <f t="shared" si="1963"/>
        <v>364807.59</v>
      </c>
      <c r="AV1053" s="2">
        <f t="shared" si="2006"/>
        <v>48641.01</v>
      </c>
      <c r="AW1053" s="2">
        <f t="shared" si="1964"/>
        <v>48641.01</v>
      </c>
      <c r="AX1053" s="2">
        <f t="shared" si="1965"/>
        <v>48641.01</v>
      </c>
      <c r="AY1053" s="2">
        <f t="shared" si="1966"/>
        <v>48641.01</v>
      </c>
      <c r="AZ1053" s="2">
        <f t="shared" si="1967"/>
        <v>48641.01</v>
      </c>
      <c r="BA1053" s="2">
        <f t="shared" si="1968"/>
        <v>48641.01</v>
      </c>
      <c r="BB1053" s="2">
        <f t="shared" si="1969"/>
        <v>48641.01</v>
      </c>
      <c r="BC1053" s="2">
        <f t="shared" si="1970"/>
        <v>48641.01</v>
      </c>
      <c r="BD1053" s="2">
        <f t="shared" si="1971"/>
        <v>48641.01</v>
      </c>
      <c r="BE1053" s="2">
        <f t="shared" si="1972"/>
        <v>82446.64</v>
      </c>
      <c r="BF1053" s="2">
        <f t="shared" si="1973"/>
        <v>150057.89000000001</v>
      </c>
      <c r="BG1053" s="2">
        <f t="shared" si="1974"/>
        <v>217669.14</v>
      </c>
      <c r="BH1053" s="2">
        <f t="shared" si="1975"/>
        <v>887942.76000000013</v>
      </c>
    </row>
    <row r="1054" spans="1:60" ht="15.75" hidden="1" outlineLevel="1" x14ac:dyDescent="0.25">
      <c r="A1054" s="2">
        <f t="shared" si="2038"/>
        <v>30</v>
      </c>
      <c r="B1054" s="88">
        <f t="shared" si="2038"/>
        <v>0</v>
      </c>
      <c r="C1054" s="88">
        <f t="shared" si="2038"/>
        <v>0</v>
      </c>
      <c r="D1054" s="2">
        <f t="shared" si="2038"/>
        <v>0</v>
      </c>
      <c r="E1054" s="161">
        <f t="shared" si="2038"/>
        <v>0</v>
      </c>
      <c r="H1054" s="174">
        <v>0</v>
      </c>
      <c r="I1054" s="144">
        <f t="shared" ref="I1054:T1054" si="2066">ROUND((H916+I916)/2,2)</f>
        <v>0</v>
      </c>
      <c r="J1054" s="144">
        <f t="shared" si="2066"/>
        <v>0</v>
      </c>
      <c r="K1054" s="144">
        <f t="shared" si="2066"/>
        <v>0</v>
      </c>
      <c r="L1054" s="144">
        <f t="shared" si="2066"/>
        <v>0</v>
      </c>
      <c r="M1054" s="144">
        <f t="shared" si="2066"/>
        <v>0</v>
      </c>
      <c r="N1054" s="144">
        <f t="shared" si="2066"/>
        <v>0</v>
      </c>
      <c r="O1054" s="144">
        <f t="shared" si="2066"/>
        <v>0</v>
      </c>
      <c r="P1054" s="144">
        <f t="shared" si="2066"/>
        <v>0</v>
      </c>
      <c r="Q1054" s="144">
        <f t="shared" si="2066"/>
        <v>0</v>
      </c>
      <c r="R1054" s="144">
        <f t="shared" si="2066"/>
        <v>0</v>
      </c>
      <c r="S1054" s="144">
        <f t="shared" si="2066"/>
        <v>0</v>
      </c>
      <c r="T1054" s="144">
        <f t="shared" si="2066"/>
        <v>0</v>
      </c>
      <c r="U1054" s="199">
        <f t="shared" si="1959"/>
        <v>0</v>
      </c>
      <c r="V1054" s="144">
        <f t="shared" si="1977"/>
        <v>0</v>
      </c>
      <c r="W1054" s="144">
        <f t="shared" ref="W1054:AG1054" si="2067">ROUND((V916+W916)/2,2)</f>
        <v>0</v>
      </c>
      <c r="X1054" s="144">
        <f t="shared" si="2067"/>
        <v>0</v>
      </c>
      <c r="Y1054" s="144">
        <f t="shared" si="2067"/>
        <v>0</v>
      </c>
      <c r="Z1054" s="144">
        <f t="shared" si="2067"/>
        <v>0</v>
      </c>
      <c r="AA1054" s="144">
        <f t="shared" si="2067"/>
        <v>0</v>
      </c>
      <c r="AB1054" s="144">
        <f t="shared" si="2067"/>
        <v>0</v>
      </c>
      <c r="AC1054" s="144">
        <f t="shared" si="2067"/>
        <v>0</v>
      </c>
      <c r="AD1054" s="144">
        <f t="shared" si="2067"/>
        <v>0</v>
      </c>
      <c r="AE1054" s="144">
        <f t="shared" si="2067"/>
        <v>0</v>
      </c>
      <c r="AF1054" s="144">
        <f t="shared" si="2067"/>
        <v>0</v>
      </c>
      <c r="AG1054" s="144">
        <f t="shared" si="2067"/>
        <v>0</v>
      </c>
      <c r="AH1054" s="200">
        <f t="shared" si="1961"/>
        <v>0</v>
      </c>
      <c r="AI1054" s="144">
        <f t="shared" si="1979"/>
        <v>0</v>
      </c>
      <c r="AJ1054" s="144">
        <f t="shared" ref="AJ1054:AT1054" si="2068">ROUND((AI916+AJ916)/2,2)</f>
        <v>0</v>
      </c>
      <c r="AK1054" s="144">
        <f t="shared" si="2068"/>
        <v>0</v>
      </c>
      <c r="AL1054" s="144">
        <f t="shared" si="2068"/>
        <v>0</v>
      </c>
      <c r="AM1054" s="144">
        <f t="shared" si="2068"/>
        <v>0</v>
      </c>
      <c r="AN1054" s="144">
        <f t="shared" si="2068"/>
        <v>0</v>
      </c>
      <c r="AO1054" s="144">
        <f t="shared" si="2068"/>
        <v>0</v>
      </c>
      <c r="AP1054" s="144">
        <f t="shared" si="2068"/>
        <v>0</v>
      </c>
      <c r="AQ1054" s="144">
        <f t="shared" si="2068"/>
        <v>0</v>
      </c>
      <c r="AR1054" s="144">
        <f t="shared" si="2068"/>
        <v>0</v>
      </c>
      <c r="AS1054" s="144">
        <f t="shared" si="2068"/>
        <v>0</v>
      </c>
      <c r="AT1054" s="144">
        <f t="shared" si="2068"/>
        <v>0</v>
      </c>
      <c r="AU1054" s="200">
        <f t="shared" si="1963"/>
        <v>0</v>
      </c>
      <c r="AV1054" s="2">
        <f t="shared" si="2006"/>
        <v>0</v>
      </c>
      <c r="AW1054" s="2">
        <f t="shared" si="1964"/>
        <v>0</v>
      </c>
      <c r="AX1054" s="2">
        <f t="shared" si="1965"/>
        <v>0</v>
      </c>
      <c r="AY1054" s="2">
        <f t="shared" si="1966"/>
        <v>0</v>
      </c>
      <c r="AZ1054" s="2">
        <f t="shared" si="1967"/>
        <v>0</v>
      </c>
      <c r="BA1054" s="2">
        <f t="shared" si="1968"/>
        <v>0</v>
      </c>
      <c r="BB1054" s="2">
        <f t="shared" si="1969"/>
        <v>0</v>
      </c>
      <c r="BC1054" s="2">
        <f t="shared" si="1970"/>
        <v>0</v>
      </c>
      <c r="BD1054" s="2">
        <f t="shared" si="1971"/>
        <v>0</v>
      </c>
      <c r="BE1054" s="2">
        <f t="shared" si="1972"/>
        <v>0</v>
      </c>
      <c r="BF1054" s="2">
        <f t="shared" si="1973"/>
        <v>0</v>
      </c>
      <c r="BG1054" s="2">
        <f t="shared" si="1974"/>
        <v>0</v>
      </c>
      <c r="BH1054" s="2">
        <f t="shared" si="1975"/>
        <v>0</v>
      </c>
    </row>
    <row r="1055" spans="1:60" ht="15.75" hidden="1" outlineLevel="1" x14ac:dyDescent="0.25">
      <c r="A1055" s="2">
        <f t="shared" ref="A1055:E1064" si="2069">A917</f>
        <v>31</v>
      </c>
      <c r="B1055" s="88">
        <f t="shared" si="2069"/>
        <v>0</v>
      </c>
      <c r="C1055" s="88">
        <f t="shared" si="2069"/>
        <v>0</v>
      </c>
      <c r="D1055" s="2">
        <f t="shared" si="2069"/>
        <v>0</v>
      </c>
      <c r="E1055" s="161">
        <f t="shared" si="2069"/>
        <v>0</v>
      </c>
      <c r="H1055" s="174">
        <v>0</v>
      </c>
      <c r="I1055" s="144">
        <f t="shared" ref="I1055:T1055" si="2070">ROUND((H917+I917)/2,2)</f>
        <v>0</v>
      </c>
      <c r="J1055" s="144">
        <f t="shared" si="2070"/>
        <v>0</v>
      </c>
      <c r="K1055" s="144">
        <f t="shared" si="2070"/>
        <v>0</v>
      </c>
      <c r="L1055" s="144">
        <f t="shared" si="2070"/>
        <v>0</v>
      </c>
      <c r="M1055" s="144">
        <f t="shared" si="2070"/>
        <v>0</v>
      </c>
      <c r="N1055" s="144">
        <f t="shared" si="2070"/>
        <v>0</v>
      </c>
      <c r="O1055" s="144">
        <f t="shared" si="2070"/>
        <v>0</v>
      </c>
      <c r="P1055" s="144">
        <f t="shared" si="2070"/>
        <v>0</v>
      </c>
      <c r="Q1055" s="144">
        <f t="shared" si="2070"/>
        <v>0</v>
      </c>
      <c r="R1055" s="144">
        <f t="shared" si="2070"/>
        <v>0</v>
      </c>
      <c r="S1055" s="144">
        <f t="shared" si="2070"/>
        <v>0</v>
      </c>
      <c r="T1055" s="144">
        <f t="shared" si="2070"/>
        <v>0</v>
      </c>
      <c r="U1055" s="199">
        <f t="shared" si="1959"/>
        <v>0</v>
      </c>
      <c r="V1055" s="144">
        <f t="shared" si="1977"/>
        <v>0</v>
      </c>
      <c r="W1055" s="144">
        <f t="shared" ref="W1055:AG1055" si="2071">ROUND((V917+W917)/2,2)</f>
        <v>0</v>
      </c>
      <c r="X1055" s="144">
        <f t="shared" si="2071"/>
        <v>0</v>
      </c>
      <c r="Y1055" s="144">
        <f t="shared" si="2071"/>
        <v>0</v>
      </c>
      <c r="Z1055" s="144">
        <f t="shared" si="2071"/>
        <v>0</v>
      </c>
      <c r="AA1055" s="144">
        <f t="shared" si="2071"/>
        <v>0</v>
      </c>
      <c r="AB1055" s="144">
        <f t="shared" si="2071"/>
        <v>0</v>
      </c>
      <c r="AC1055" s="144">
        <f t="shared" si="2071"/>
        <v>0</v>
      </c>
      <c r="AD1055" s="144">
        <f t="shared" si="2071"/>
        <v>0</v>
      </c>
      <c r="AE1055" s="144">
        <f t="shared" si="2071"/>
        <v>0</v>
      </c>
      <c r="AF1055" s="144">
        <f t="shared" si="2071"/>
        <v>0</v>
      </c>
      <c r="AG1055" s="144">
        <f t="shared" si="2071"/>
        <v>0</v>
      </c>
      <c r="AH1055" s="200">
        <f t="shared" si="1961"/>
        <v>0</v>
      </c>
      <c r="AI1055" s="144">
        <f t="shared" si="1979"/>
        <v>0</v>
      </c>
      <c r="AJ1055" s="144">
        <f t="shared" ref="AJ1055:AT1055" si="2072">ROUND((AI917+AJ917)/2,2)</f>
        <v>0</v>
      </c>
      <c r="AK1055" s="144">
        <f t="shared" si="2072"/>
        <v>0</v>
      </c>
      <c r="AL1055" s="144">
        <f t="shared" si="2072"/>
        <v>0</v>
      </c>
      <c r="AM1055" s="144">
        <f t="shared" si="2072"/>
        <v>0</v>
      </c>
      <c r="AN1055" s="144">
        <f t="shared" si="2072"/>
        <v>0</v>
      </c>
      <c r="AO1055" s="144">
        <f t="shared" si="2072"/>
        <v>0</v>
      </c>
      <c r="AP1055" s="144">
        <f t="shared" si="2072"/>
        <v>0</v>
      </c>
      <c r="AQ1055" s="144">
        <f t="shared" si="2072"/>
        <v>0</v>
      </c>
      <c r="AR1055" s="144">
        <f t="shared" si="2072"/>
        <v>0</v>
      </c>
      <c r="AS1055" s="144">
        <f t="shared" si="2072"/>
        <v>0</v>
      </c>
      <c r="AT1055" s="144">
        <f t="shared" si="2072"/>
        <v>0</v>
      </c>
      <c r="AU1055" s="200">
        <f t="shared" si="1963"/>
        <v>0</v>
      </c>
      <c r="AV1055" s="2">
        <f t="shared" si="2006"/>
        <v>0</v>
      </c>
      <c r="AW1055" s="2">
        <f t="shared" si="1964"/>
        <v>0</v>
      </c>
      <c r="AX1055" s="2">
        <f t="shared" si="1965"/>
        <v>0</v>
      </c>
      <c r="AY1055" s="2">
        <f t="shared" si="1966"/>
        <v>0</v>
      </c>
      <c r="AZ1055" s="2">
        <f t="shared" si="1967"/>
        <v>0</v>
      </c>
      <c r="BA1055" s="2">
        <f t="shared" si="1968"/>
        <v>0</v>
      </c>
      <c r="BB1055" s="2">
        <f t="shared" si="1969"/>
        <v>0</v>
      </c>
      <c r="BC1055" s="2">
        <f t="shared" si="1970"/>
        <v>0</v>
      </c>
      <c r="BD1055" s="2">
        <f t="shared" si="1971"/>
        <v>0</v>
      </c>
      <c r="BE1055" s="2">
        <f t="shared" si="1972"/>
        <v>0</v>
      </c>
      <c r="BF1055" s="2">
        <f t="shared" si="1973"/>
        <v>0</v>
      </c>
      <c r="BG1055" s="2">
        <f t="shared" si="1974"/>
        <v>0</v>
      </c>
      <c r="BH1055" s="2">
        <f t="shared" si="1975"/>
        <v>0</v>
      </c>
    </row>
    <row r="1056" spans="1:60" ht="15.75" hidden="1" outlineLevel="1" x14ac:dyDescent="0.25">
      <c r="A1056" s="2">
        <f t="shared" si="2069"/>
        <v>32</v>
      </c>
      <c r="B1056" s="88">
        <f t="shared" si="2069"/>
        <v>0</v>
      </c>
      <c r="C1056" s="88">
        <f t="shared" si="2069"/>
        <v>0</v>
      </c>
      <c r="D1056" s="2">
        <f t="shared" si="2069"/>
        <v>0</v>
      </c>
      <c r="E1056" s="161">
        <f t="shared" si="2069"/>
        <v>0</v>
      </c>
      <c r="H1056" s="174">
        <v>0</v>
      </c>
      <c r="I1056" s="144">
        <f t="shared" ref="I1056:T1056" si="2073">ROUND((H918+I918)/2,2)</f>
        <v>0</v>
      </c>
      <c r="J1056" s="144">
        <f t="shared" si="2073"/>
        <v>0</v>
      </c>
      <c r="K1056" s="144">
        <f t="shared" si="2073"/>
        <v>0</v>
      </c>
      <c r="L1056" s="144">
        <f t="shared" si="2073"/>
        <v>0</v>
      </c>
      <c r="M1056" s="144">
        <f t="shared" si="2073"/>
        <v>0</v>
      </c>
      <c r="N1056" s="144">
        <f t="shared" si="2073"/>
        <v>0</v>
      </c>
      <c r="O1056" s="144">
        <f t="shared" si="2073"/>
        <v>0</v>
      </c>
      <c r="P1056" s="144">
        <f t="shared" si="2073"/>
        <v>0</v>
      </c>
      <c r="Q1056" s="144">
        <f t="shared" si="2073"/>
        <v>0</v>
      </c>
      <c r="R1056" s="144">
        <f t="shared" si="2073"/>
        <v>0</v>
      </c>
      <c r="S1056" s="144">
        <f t="shared" si="2073"/>
        <v>0</v>
      </c>
      <c r="T1056" s="144">
        <f t="shared" si="2073"/>
        <v>0</v>
      </c>
      <c r="U1056" s="199">
        <f t="shared" si="1959"/>
        <v>0</v>
      </c>
      <c r="V1056" s="144">
        <f t="shared" si="1977"/>
        <v>0</v>
      </c>
      <c r="W1056" s="144">
        <f t="shared" ref="W1056:AG1056" si="2074">ROUND((V918+W918)/2,2)</f>
        <v>0</v>
      </c>
      <c r="X1056" s="144">
        <f t="shared" si="2074"/>
        <v>0</v>
      </c>
      <c r="Y1056" s="144">
        <f t="shared" si="2074"/>
        <v>0</v>
      </c>
      <c r="Z1056" s="144">
        <f t="shared" si="2074"/>
        <v>0</v>
      </c>
      <c r="AA1056" s="144">
        <f t="shared" si="2074"/>
        <v>0</v>
      </c>
      <c r="AB1056" s="144">
        <f t="shared" si="2074"/>
        <v>0</v>
      </c>
      <c r="AC1056" s="144">
        <f t="shared" si="2074"/>
        <v>0</v>
      </c>
      <c r="AD1056" s="144">
        <f t="shared" si="2074"/>
        <v>0</v>
      </c>
      <c r="AE1056" s="144">
        <f t="shared" si="2074"/>
        <v>0</v>
      </c>
      <c r="AF1056" s="144">
        <f t="shared" si="2074"/>
        <v>0</v>
      </c>
      <c r="AG1056" s="144">
        <f t="shared" si="2074"/>
        <v>0</v>
      </c>
      <c r="AH1056" s="200">
        <f t="shared" si="1961"/>
        <v>0</v>
      </c>
      <c r="AI1056" s="144">
        <f t="shared" si="1979"/>
        <v>0</v>
      </c>
      <c r="AJ1056" s="144">
        <f t="shared" ref="AJ1056:AT1056" si="2075">ROUND((AI918+AJ918)/2,2)</f>
        <v>0</v>
      </c>
      <c r="AK1056" s="144">
        <f t="shared" si="2075"/>
        <v>0</v>
      </c>
      <c r="AL1056" s="144">
        <f t="shared" si="2075"/>
        <v>0</v>
      </c>
      <c r="AM1056" s="144">
        <f t="shared" si="2075"/>
        <v>0</v>
      </c>
      <c r="AN1056" s="144">
        <f t="shared" si="2075"/>
        <v>0</v>
      </c>
      <c r="AO1056" s="144">
        <f t="shared" si="2075"/>
        <v>0</v>
      </c>
      <c r="AP1056" s="144">
        <f t="shared" si="2075"/>
        <v>0</v>
      </c>
      <c r="AQ1056" s="144">
        <f t="shared" si="2075"/>
        <v>0</v>
      </c>
      <c r="AR1056" s="144">
        <f t="shared" si="2075"/>
        <v>0</v>
      </c>
      <c r="AS1056" s="144">
        <f t="shared" si="2075"/>
        <v>0</v>
      </c>
      <c r="AT1056" s="144">
        <f t="shared" si="2075"/>
        <v>0</v>
      </c>
      <c r="AU1056" s="200">
        <f t="shared" si="1963"/>
        <v>0</v>
      </c>
      <c r="AV1056" s="2">
        <f t="shared" si="2006"/>
        <v>0</v>
      </c>
      <c r="AW1056" s="2">
        <f t="shared" si="1964"/>
        <v>0</v>
      </c>
      <c r="AX1056" s="2">
        <f t="shared" si="1965"/>
        <v>0</v>
      </c>
      <c r="AY1056" s="2">
        <f t="shared" si="1966"/>
        <v>0</v>
      </c>
      <c r="AZ1056" s="2">
        <f t="shared" si="1967"/>
        <v>0</v>
      </c>
      <c r="BA1056" s="2">
        <f t="shared" si="1968"/>
        <v>0</v>
      </c>
      <c r="BB1056" s="2">
        <f t="shared" si="1969"/>
        <v>0</v>
      </c>
      <c r="BC1056" s="2">
        <f t="shared" si="1970"/>
        <v>0</v>
      </c>
      <c r="BD1056" s="2">
        <f t="shared" si="1971"/>
        <v>0</v>
      </c>
      <c r="BE1056" s="2">
        <f t="shared" si="1972"/>
        <v>0</v>
      </c>
      <c r="BF1056" s="2">
        <f t="shared" si="1973"/>
        <v>0</v>
      </c>
      <c r="BG1056" s="2">
        <f t="shared" si="1974"/>
        <v>0</v>
      </c>
      <c r="BH1056" s="2">
        <f t="shared" si="1975"/>
        <v>0</v>
      </c>
    </row>
    <row r="1057" spans="1:60" ht="15.75" hidden="1" outlineLevel="1" x14ac:dyDescent="0.25">
      <c r="A1057" s="2">
        <f t="shared" si="2069"/>
        <v>33</v>
      </c>
      <c r="B1057" s="88">
        <f t="shared" si="2069"/>
        <v>0</v>
      </c>
      <c r="C1057" s="88">
        <f t="shared" si="2069"/>
        <v>0</v>
      </c>
      <c r="D1057" s="2">
        <f t="shared" si="2069"/>
        <v>0</v>
      </c>
      <c r="E1057" s="161">
        <f t="shared" si="2069"/>
        <v>0</v>
      </c>
      <c r="H1057" s="174">
        <v>0</v>
      </c>
      <c r="I1057" s="144">
        <f t="shared" ref="I1057:T1057" si="2076">ROUND((H919+I919)/2,2)</f>
        <v>0</v>
      </c>
      <c r="J1057" s="144">
        <f t="shared" si="2076"/>
        <v>0</v>
      </c>
      <c r="K1057" s="144">
        <f t="shared" si="2076"/>
        <v>0</v>
      </c>
      <c r="L1057" s="144">
        <f t="shared" si="2076"/>
        <v>0</v>
      </c>
      <c r="M1057" s="144">
        <f t="shared" si="2076"/>
        <v>0</v>
      </c>
      <c r="N1057" s="144">
        <f t="shared" si="2076"/>
        <v>0</v>
      </c>
      <c r="O1057" s="144">
        <f t="shared" si="2076"/>
        <v>0</v>
      </c>
      <c r="P1057" s="144">
        <f t="shared" si="2076"/>
        <v>0</v>
      </c>
      <c r="Q1057" s="144">
        <f t="shared" si="2076"/>
        <v>0</v>
      </c>
      <c r="R1057" s="144">
        <f t="shared" si="2076"/>
        <v>0</v>
      </c>
      <c r="S1057" s="144">
        <f t="shared" si="2076"/>
        <v>0</v>
      </c>
      <c r="T1057" s="144">
        <f t="shared" si="2076"/>
        <v>0</v>
      </c>
      <c r="U1057" s="199">
        <f t="shared" si="1959"/>
        <v>0</v>
      </c>
      <c r="V1057" s="144">
        <f t="shared" si="1977"/>
        <v>0</v>
      </c>
      <c r="W1057" s="144">
        <f t="shared" ref="W1057:AG1057" si="2077">ROUND((V919+W919)/2,2)</f>
        <v>0</v>
      </c>
      <c r="X1057" s="144">
        <f t="shared" si="2077"/>
        <v>0</v>
      </c>
      <c r="Y1057" s="144">
        <f t="shared" si="2077"/>
        <v>0</v>
      </c>
      <c r="Z1057" s="144">
        <f t="shared" si="2077"/>
        <v>0</v>
      </c>
      <c r="AA1057" s="144">
        <f t="shared" si="2077"/>
        <v>0</v>
      </c>
      <c r="AB1057" s="144">
        <f t="shared" si="2077"/>
        <v>0</v>
      </c>
      <c r="AC1057" s="144">
        <f t="shared" si="2077"/>
        <v>0</v>
      </c>
      <c r="AD1057" s="144">
        <f t="shared" si="2077"/>
        <v>0</v>
      </c>
      <c r="AE1057" s="144">
        <f t="shared" si="2077"/>
        <v>0</v>
      </c>
      <c r="AF1057" s="144">
        <f t="shared" si="2077"/>
        <v>0</v>
      </c>
      <c r="AG1057" s="144">
        <f t="shared" si="2077"/>
        <v>0</v>
      </c>
      <c r="AH1057" s="200">
        <f t="shared" si="1961"/>
        <v>0</v>
      </c>
      <c r="AI1057" s="144">
        <f t="shared" si="1979"/>
        <v>0</v>
      </c>
      <c r="AJ1057" s="144">
        <f t="shared" ref="AJ1057:AT1057" si="2078">ROUND((AI919+AJ919)/2,2)</f>
        <v>0</v>
      </c>
      <c r="AK1057" s="144">
        <f t="shared" si="2078"/>
        <v>0</v>
      </c>
      <c r="AL1057" s="144">
        <f t="shared" si="2078"/>
        <v>0</v>
      </c>
      <c r="AM1057" s="144">
        <f t="shared" si="2078"/>
        <v>0</v>
      </c>
      <c r="AN1057" s="144">
        <f t="shared" si="2078"/>
        <v>0</v>
      </c>
      <c r="AO1057" s="144">
        <f t="shared" si="2078"/>
        <v>0</v>
      </c>
      <c r="AP1057" s="144">
        <f t="shared" si="2078"/>
        <v>0</v>
      </c>
      <c r="AQ1057" s="144">
        <f t="shared" si="2078"/>
        <v>0</v>
      </c>
      <c r="AR1057" s="144">
        <f t="shared" si="2078"/>
        <v>0</v>
      </c>
      <c r="AS1057" s="144">
        <f t="shared" si="2078"/>
        <v>0</v>
      </c>
      <c r="AT1057" s="144">
        <f t="shared" si="2078"/>
        <v>0</v>
      </c>
      <c r="AU1057" s="200">
        <f t="shared" si="1963"/>
        <v>0</v>
      </c>
      <c r="AV1057" s="2">
        <f t="shared" si="2006"/>
        <v>0</v>
      </c>
      <c r="AW1057" s="2">
        <f t="shared" si="1964"/>
        <v>0</v>
      </c>
      <c r="AX1057" s="2">
        <f t="shared" si="1965"/>
        <v>0</v>
      </c>
      <c r="AY1057" s="2">
        <f t="shared" si="1966"/>
        <v>0</v>
      </c>
      <c r="AZ1057" s="2">
        <f t="shared" si="1967"/>
        <v>0</v>
      </c>
      <c r="BA1057" s="2">
        <f t="shared" si="1968"/>
        <v>0</v>
      </c>
      <c r="BB1057" s="2">
        <f t="shared" si="1969"/>
        <v>0</v>
      </c>
      <c r="BC1057" s="2">
        <f t="shared" si="1970"/>
        <v>0</v>
      </c>
      <c r="BD1057" s="2">
        <f t="shared" si="1971"/>
        <v>0</v>
      </c>
      <c r="BE1057" s="2">
        <f t="shared" si="1972"/>
        <v>0</v>
      </c>
      <c r="BF1057" s="2">
        <f t="shared" si="1973"/>
        <v>0</v>
      </c>
      <c r="BG1057" s="2">
        <f t="shared" si="1974"/>
        <v>0</v>
      </c>
      <c r="BH1057" s="2">
        <f t="shared" si="1975"/>
        <v>0</v>
      </c>
    </row>
    <row r="1058" spans="1:60" ht="15.75" hidden="1" outlineLevel="1" x14ac:dyDescent="0.25">
      <c r="A1058" s="2">
        <f t="shared" si="2069"/>
        <v>34</v>
      </c>
      <c r="B1058" s="88">
        <f t="shared" si="2069"/>
        <v>0</v>
      </c>
      <c r="C1058" s="88">
        <f t="shared" si="2069"/>
        <v>0</v>
      </c>
      <c r="D1058" s="2">
        <f t="shared" si="2069"/>
        <v>0</v>
      </c>
      <c r="E1058" s="161">
        <f t="shared" si="2069"/>
        <v>0</v>
      </c>
      <c r="H1058" s="174">
        <v>0</v>
      </c>
      <c r="I1058" s="144">
        <f t="shared" ref="I1058:T1058" si="2079">ROUND((H920+I920)/2,2)</f>
        <v>0</v>
      </c>
      <c r="J1058" s="144">
        <f t="shared" si="2079"/>
        <v>0</v>
      </c>
      <c r="K1058" s="144">
        <f t="shared" si="2079"/>
        <v>0</v>
      </c>
      <c r="L1058" s="144">
        <f t="shared" si="2079"/>
        <v>0</v>
      </c>
      <c r="M1058" s="144">
        <f t="shared" si="2079"/>
        <v>0</v>
      </c>
      <c r="N1058" s="144">
        <f t="shared" si="2079"/>
        <v>0</v>
      </c>
      <c r="O1058" s="144">
        <f t="shared" si="2079"/>
        <v>0</v>
      </c>
      <c r="P1058" s="144">
        <f t="shared" si="2079"/>
        <v>0</v>
      </c>
      <c r="Q1058" s="144">
        <f t="shared" si="2079"/>
        <v>0</v>
      </c>
      <c r="R1058" s="144">
        <f t="shared" si="2079"/>
        <v>0</v>
      </c>
      <c r="S1058" s="144">
        <f t="shared" si="2079"/>
        <v>0</v>
      </c>
      <c r="T1058" s="144">
        <f t="shared" si="2079"/>
        <v>0</v>
      </c>
      <c r="U1058" s="199">
        <f t="shared" si="1959"/>
        <v>0</v>
      </c>
      <c r="V1058" s="144">
        <f t="shared" si="1977"/>
        <v>0</v>
      </c>
      <c r="W1058" s="144">
        <f t="shared" ref="W1058:AG1058" si="2080">ROUND((V920+W920)/2,2)</f>
        <v>0</v>
      </c>
      <c r="X1058" s="144">
        <f t="shared" si="2080"/>
        <v>0</v>
      </c>
      <c r="Y1058" s="144">
        <f t="shared" si="2080"/>
        <v>0</v>
      </c>
      <c r="Z1058" s="144">
        <f t="shared" si="2080"/>
        <v>0</v>
      </c>
      <c r="AA1058" s="144">
        <f t="shared" si="2080"/>
        <v>0</v>
      </c>
      <c r="AB1058" s="144">
        <f t="shared" si="2080"/>
        <v>0</v>
      </c>
      <c r="AC1058" s="144">
        <f t="shared" si="2080"/>
        <v>0</v>
      </c>
      <c r="AD1058" s="144">
        <f t="shared" si="2080"/>
        <v>0</v>
      </c>
      <c r="AE1058" s="144">
        <f t="shared" si="2080"/>
        <v>0</v>
      </c>
      <c r="AF1058" s="144">
        <f t="shared" si="2080"/>
        <v>0</v>
      </c>
      <c r="AG1058" s="144">
        <f t="shared" si="2080"/>
        <v>0</v>
      </c>
      <c r="AH1058" s="200">
        <f t="shared" si="1961"/>
        <v>0</v>
      </c>
      <c r="AI1058" s="144">
        <f t="shared" si="1979"/>
        <v>0</v>
      </c>
      <c r="AJ1058" s="144">
        <f t="shared" ref="AJ1058:AT1058" si="2081">ROUND((AI920+AJ920)/2,2)</f>
        <v>0</v>
      </c>
      <c r="AK1058" s="144">
        <f t="shared" si="2081"/>
        <v>0</v>
      </c>
      <c r="AL1058" s="144">
        <f t="shared" si="2081"/>
        <v>0</v>
      </c>
      <c r="AM1058" s="144">
        <f t="shared" si="2081"/>
        <v>0</v>
      </c>
      <c r="AN1058" s="144">
        <f t="shared" si="2081"/>
        <v>0</v>
      </c>
      <c r="AO1058" s="144">
        <f t="shared" si="2081"/>
        <v>0</v>
      </c>
      <c r="AP1058" s="144">
        <f t="shared" si="2081"/>
        <v>0</v>
      </c>
      <c r="AQ1058" s="144">
        <f t="shared" si="2081"/>
        <v>0</v>
      </c>
      <c r="AR1058" s="144">
        <f t="shared" si="2081"/>
        <v>0</v>
      </c>
      <c r="AS1058" s="144">
        <f t="shared" si="2081"/>
        <v>0</v>
      </c>
      <c r="AT1058" s="144">
        <f t="shared" si="2081"/>
        <v>0</v>
      </c>
      <c r="AU1058" s="200">
        <f t="shared" si="1963"/>
        <v>0</v>
      </c>
      <c r="AV1058" s="2">
        <f t="shared" si="2006"/>
        <v>0</v>
      </c>
      <c r="AW1058" s="2">
        <f t="shared" si="1964"/>
        <v>0</v>
      </c>
      <c r="AX1058" s="2">
        <f t="shared" si="1965"/>
        <v>0</v>
      </c>
      <c r="AY1058" s="2">
        <f t="shared" si="1966"/>
        <v>0</v>
      </c>
      <c r="AZ1058" s="2">
        <f t="shared" si="1967"/>
        <v>0</v>
      </c>
      <c r="BA1058" s="2">
        <f t="shared" si="1968"/>
        <v>0</v>
      </c>
      <c r="BB1058" s="2">
        <f t="shared" si="1969"/>
        <v>0</v>
      </c>
      <c r="BC1058" s="2">
        <f t="shared" si="1970"/>
        <v>0</v>
      </c>
      <c r="BD1058" s="2">
        <f t="shared" si="1971"/>
        <v>0</v>
      </c>
      <c r="BE1058" s="2">
        <f t="shared" si="1972"/>
        <v>0</v>
      </c>
      <c r="BF1058" s="2">
        <f t="shared" si="1973"/>
        <v>0</v>
      </c>
      <c r="BG1058" s="2">
        <f t="shared" si="1974"/>
        <v>0</v>
      </c>
      <c r="BH1058" s="2">
        <f t="shared" si="1975"/>
        <v>0</v>
      </c>
    </row>
    <row r="1059" spans="1:60" ht="15.75" hidden="1" outlineLevel="1" x14ac:dyDescent="0.25">
      <c r="A1059" s="2">
        <f t="shared" si="2069"/>
        <v>35</v>
      </c>
      <c r="B1059" s="88">
        <f t="shared" si="2069"/>
        <v>0</v>
      </c>
      <c r="C1059" s="88">
        <f t="shared" si="2069"/>
        <v>0</v>
      </c>
      <c r="D1059" s="2">
        <f t="shared" si="2069"/>
        <v>0</v>
      </c>
      <c r="E1059" s="161">
        <f t="shared" si="2069"/>
        <v>0</v>
      </c>
      <c r="H1059" s="174">
        <v>0</v>
      </c>
      <c r="I1059" s="144">
        <f t="shared" ref="I1059:T1059" si="2082">ROUND((H921+I921)/2,2)</f>
        <v>0</v>
      </c>
      <c r="J1059" s="144">
        <f t="shared" si="2082"/>
        <v>0</v>
      </c>
      <c r="K1059" s="144">
        <f t="shared" si="2082"/>
        <v>0</v>
      </c>
      <c r="L1059" s="144">
        <f t="shared" si="2082"/>
        <v>0</v>
      </c>
      <c r="M1059" s="144">
        <f t="shared" si="2082"/>
        <v>0</v>
      </c>
      <c r="N1059" s="144">
        <f t="shared" si="2082"/>
        <v>0</v>
      </c>
      <c r="O1059" s="144">
        <f t="shared" si="2082"/>
        <v>0</v>
      </c>
      <c r="P1059" s="144">
        <f t="shared" si="2082"/>
        <v>0</v>
      </c>
      <c r="Q1059" s="144">
        <f t="shared" si="2082"/>
        <v>0</v>
      </c>
      <c r="R1059" s="144">
        <f t="shared" si="2082"/>
        <v>0</v>
      </c>
      <c r="S1059" s="144">
        <f t="shared" si="2082"/>
        <v>0</v>
      </c>
      <c r="T1059" s="144">
        <f t="shared" si="2082"/>
        <v>0</v>
      </c>
      <c r="U1059" s="199">
        <f t="shared" si="1959"/>
        <v>0</v>
      </c>
      <c r="V1059" s="144">
        <f t="shared" si="1977"/>
        <v>0</v>
      </c>
      <c r="W1059" s="144">
        <f t="shared" ref="W1059:AG1059" si="2083">ROUND((V921+W921)/2,2)</f>
        <v>0</v>
      </c>
      <c r="X1059" s="144">
        <f t="shared" si="2083"/>
        <v>0</v>
      </c>
      <c r="Y1059" s="144">
        <f t="shared" si="2083"/>
        <v>0</v>
      </c>
      <c r="Z1059" s="144">
        <f t="shared" si="2083"/>
        <v>0</v>
      </c>
      <c r="AA1059" s="144">
        <f t="shared" si="2083"/>
        <v>0</v>
      </c>
      <c r="AB1059" s="144">
        <f t="shared" si="2083"/>
        <v>0</v>
      </c>
      <c r="AC1059" s="144">
        <f t="shared" si="2083"/>
        <v>0</v>
      </c>
      <c r="AD1059" s="144">
        <f t="shared" si="2083"/>
        <v>0</v>
      </c>
      <c r="AE1059" s="144">
        <f t="shared" si="2083"/>
        <v>0</v>
      </c>
      <c r="AF1059" s="144">
        <f t="shared" si="2083"/>
        <v>0</v>
      </c>
      <c r="AG1059" s="144">
        <f t="shared" si="2083"/>
        <v>0</v>
      </c>
      <c r="AH1059" s="200">
        <f t="shared" si="1961"/>
        <v>0</v>
      </c>
      <c r="AI1059" s="144">
        <f t="shared" si="1979"/>
        <v>0</v>
      </c>
      <c r="AJ1059" s="144">
        <f t="shared" ref="AJ1059:AT1059" si="2084">ROUND((AI921+AJ921)/2,2)</f>
        <v>0</v>
      </c>
      <c r="AK1059" s="144">
        <f t="shared" si="2084"/>
        <v>0</v>
      </c>
      <c r="AL1059" s="144">
        <f t="shared" si="2084"/>
        <v>0</v>
      </c>
      <c r="AM1059" s="144">
        <f t="shared" si="2084"/>
        <v>0</v>
      </c>
      <c r="AN1059" s="144">
        <f t="shared" si="2084"/>
        <v>0</v>
      </c>
      <c r="AO1059" s="144">
        <f t="shared" si="2084"/>
        <v>0</v>
      </c>
      <c r="AP1059" s="144">
        <f t="shared" si="2084"/>
        <v>0</v>
      </c>
      <c r="AQ1059" s="144">
        <f t="shared" si="2084"/>
        <v>0</v>
      </c>
      <c r="AR1059" s="144">
        <f t="shared" si="2084"/>
        <v>0</v>
      </c>
      <c r="AS1059" s="144">
        <f t="shared" si="2084"/>
        <v>0</v>
      </c>
      <c r="AT1059" s="144">
        <f t="shared" si="2084"/>
        <v>0</v>
      </c>
      <c r="AU1059" s="200">
        <f t="shared" si="1963"/>
        <v>0</v>
      </c>
      <c r="AV1059" s="2">
        <f t="shared" si="2006"/>
        <v>0</v>
      </c>
      <c r="AW1059" s="2">
        <f t="shared" si="1964"/>
        <v>0</v>
      </c>
      <c r="AX1059" s="2">
        <f t="shared" si="1965"/>
        <v>0</v>
      </c>
      <c r="AY1059" s="2">
        <f t="shared" si="1966"/>
        <v>0</v>
      </c>
      <c r="AZ1059" s="2">
        <f t="shared" si="1967"/>
        <v>0</v>
      </c>
      <c r="BA1059" s="2">
        <f t="shared" si="1968"/>
        <v>0</v>
      </c>
      <c r="BB1059" s="2">
        <f t="shared" si="1969"/>
        <v>0</v>
      </c>
      <c r="BC1059" s="2">
        <f t="shared" si="1970"/>
        <v>0</v>
      </c>
      <c r="BD1059" s="2">
        <f t="shared" si="1971"/>
        <v>0</v>
      </c>
      <c r="BE1059" s="2">
        <f t="shared" si="1972"/>
        <v>0</v>
      </c>
      <c r="BF1059" s="2">
        <f t="shared" si="1973"/>
        <v>0</v>
      </c>
      <c r="BG1059" s="2">
        <f t="shared" si="1974"/>
        <v>0</v>
      </c>
      <c r="BH1059" s="2">
        <f t="shared" si="1975"/>
        <v>0</v>
      </c>
    </row>
    <row r="1060" spans="1:60" ht="15.75" hidden="1" outlineLevel="1" x14ac:dyDescent="0.25">
      <c r="A1060" s="2">
        <f t="shared" si="2069"/>
        <v>36</v>
      </c>
      <c r="B1060" s="88">
        <f t="shared" si="2069"/>
        <v>0</v>
      </c>
      <c r="C1060" s="88">
        <f t="shared" si="2069"/>
        <v>0</v>
      </c>
      <c r="D1060" s="2">
        <f t="shared" si="2069"/>
        <v>0</v>
      </c>
      <c r="E1060" s="161">
        <f t="shared" si="2069"/>
        <v>0</v>
      </c>
      <c r="H1060" s="174">
        <v>0</v>
      </c>
      <c r="I1060" s="144">
        <f t="shared" ref="I1060:T1060" si="2085">ROUND((H922+I922)/2,2)</f>
        <v>0</v>
      </c>
      <c r="J1060" s="144">
        <f t="shared" si="2085"/>
        <v>0</v>
      </c>
      <c r="K1060" s="144">
        <f t="shared" si="2085"/>
        <v>0</v>
      </c>
      <c r="L1060" s="144">
        <f t="shared" si="2085"/>
        <v>0</v>
      </c>
      <c r="M1060" s="144">
        <f t="shared" si="2085"/>
        <v>0</v>
      </c>
      <c r="N1060" s="144">
        <f t="shared" si="2085"/>
        <v>0</v>
      </c>
      <c r="O1060" s="144">
        <f t="shared" si="2085"/>
        <v>0</v>
      </c>
      <c r="P1060" s="144">
        <f t="shared" si="2085"/>
        <v>0</v>
      </c>
      <c r="Q1060" s="144">
        <f t="shared" si="2085"/>
        <v>0</v>
      </c>
      <c r="R1060" s="144">
        <f t="shared" si="2085"/>
        <v>0</v>
      </c>
      <c r="S1060" s="144">
        <f t="shared" si="2085"/>
        <v>0</v>
      </c>
      <c r="T1060" s="144">
        <f t="shared" si="2085"/>
        <v>0</v>
      </c>
      <c r="U1060" s="199">
        <f t="shared" si="1959"/>
        <v>0</v>
      </c>
      <c r="V1060" s="144">
        <f t="shared" si="1977"/>
        <v>0</v>
      </c>
      <c r="W1060" s="144">
        <f t="shared" ref="W1060:AG1060" si="2086">ROUND((V922+W922)/2,2)</f>
        <v>0</v>
      </c>
      <c r="X1060" s="144">
        <f t="shared" si="2086"/>
        <v>0</v>
      </c>
      <c r="Y1060" s="144">
        <f t="shared" si="2086"/>
        <v>0</v>
      </c>
      <c r="Z1060" s="144">
        <f t="shared" si="2086"/>
        <v>0</v>
      </c>
      <c r="AA1060" s="144">
        <f t="shared" si="2086"/>
        <v>0</v>
      </c>
      <c r="AB1060" s="144">
        <f t="shared" si="2086"/>
        <v>0</v>
      </c>
      <c r="AC1060" s="144">
        <f t="shared" si="2086"/>
        <v>0</v>
      </c>
      <c r="AD1060" s="144">
        <f t="shared" si="2086"/>
        <v>0</v>
      </c>
      <c r="AE1060" s="144">
        <f t="shared" si="2086"/>
        <v>0</v>
      </c>
      <c r="AF1060" s="144">
        <f t="shared" si="2086"/>
        <v>0</v>
      </c>
      <c r="AG1060" s="144">
        <f t="shared" si="2086"/>
        <v>0</v>
      </c>
      <c r="AH1060" s="200">
        <f t="shared" si="1961"/>
        <v>0</v>
      </c>
      <c r="AI1060" s="144">
        <f t="shared" si="1979"/>
        <v>0</v>
      </c>
      <c r="AJ1060" s="144">
        <f t="shared" ref="AJ1060:AT1060" si="2087">ROUND((AI922+AJ922)/2,2)</f>
        <v>0</v>
      </c>
      <c r="AK1060" s="144">
        <f t="shared" si="2087"/>
        <v>0</v>
      </c>
      <c r="AL1060" s="144">
        <f t="shared" si="2087"/>
        <v>0</v>
      </c>
      <c r="AM1060" s="144">
        <f t="shared" si="2087"/>
        <v>0</v>
      </c>
      <c r="AN1060" s="144">
        <f t="shared" si="2087"/>
        <v>0</v>
      </c>
      <c r="AO1060" s="144">
        <f t="shared" si="2087"/>
        <v>0</v>
      </c>
      <c r="AP1060" s="144">
        <f t="shared" si="2087"/>
        <v>0</v>
      </c>
      <c r="AQ1060" s="144">
        <f t="shared" si="2087"/>
        <v>0</v>
      </c>
      <c r="AR1060" s="144">
        <f t="shared" si="2087"/>
        <v>0</v>
      </c>
      <c r="AS1060" s="144">
        <f t="shared" si="2087"/>
        <v>0</v>
      </c>
      <c r="AT1060" s="144">
        <f t="shared" si="2087"/>
        <v>0</v>
      </c>
      <c r="AU1060" s="200">
        <f t="shared" si="1963"/>
        <v>0</v>
      </c>
      <c r="AV1060" s="2">
        <f t="shared" si="2006"/>
        <v>0</v>
      </c>
      <c r="AW1060" s="2">
        <f t="shared" si="1964"/>
        <v>0</v>
      </c>
      <c r="AX1060" s="2">
        <f t="shared" si="1965"/>
        <v>0</v>
      </c>
      <c r="AY1060" s="2">
        <f t="shared" si="1966"/>
        <v>0</v>
      </c>
      <c r="AZ1060" s="2">
        <f t="shared" si="1967"/>
        <v>0</v>
      </c>
      <c r="BA1060" s="2">
        <f t="shared" si="1968"/>
        <v>0</v>
      </c>
      <c r="BB1060" s="2">
        <f t="shared" si="1969"/>
        <v>0</v>
      </c>
      <c r="BC1060" s="2">
        <f t="shared" si="1970"/>
        <v>0</v>
      </c>
      <c r="BD1060" s="2">
        <f t="shared" si="1971"/>
        <v>0</v>
      </c>
      <c r="BE1060" s="2">
        <f t="shared" si="1972"/>
        <v>0</v>
      </c>
      <c r="BF1060" s="2">
        <f t="shared" si="1973"/>
        <v>0</v>
      </c>
      <c r="BG1060" s="2">
        <f t="shared" si="1974"/>
        <v>0</v>
      </c>
      <c r="BH1060" s="2">
        <f t="shared" si="1975"/>
        <v>0</v>
      </c>
    </row>
    <row r="1061" spans="1:60" ht="15.75" hidden="1" outlineLevel="1" x14ac:dyDescent="0.25">
      <c r="A1061" s="2">
        <f t="shared" si="2069"/>
        <v>37</v>
      </c>
      <c r="B1061" s="88">
        <f t="shared" si="2069"/>
        <v>0</v>
      </c>
      <c r="C1061" s="88">
        <f t="shared" si="2069"/>
        <v>0</v>
      </c>
      <c r="D1061" s="2">
        <f t="shared" si="2069"/>
        <v>0</v>
      </c>
      <c r="E1061" s="161">
        <f t="shared" si="2069"/>
        <v>0</v>
      </c>
      <c r="H1061" s="174">
        <v>0</v>
      </c>
      <c r="I1061" s="144">
        <f t="shared" ref="I1061:T1061" si="2088">ROUND((H923+I923)/2,2)</f>
        <v>0</v>
      </c>
      <c r="J1061" s="144">
        <f t="shared" si="2088"/>
        <v>0</v>
      </c>
      <c r="K1061" s="144">
        <f t="shared" si="2088"/>
        <v>0</v>
      </c>
      <c r="L1061" s="144">
        <f t="shared" si="2088"/>
        <v>0</v>
      </c>
      <c r="M1061" s="144">
        <f t="shared" si="2088"/>
        <v>0</v>
      </c>
      <c r="N1061" s="144">
        <f t="shared" si="2088"/>
        <v>0</v>
      </c>
      <c r="O1061" s="144">
        <f t="shared" si="2088"/>
        <v>0</v>
      </c>
      <c r="P1061" s="144">
        <f t="shared" si="2088"/>
        <v>0</v>
      </c>
      <c r="Q1061" s="144">
        <f t="shared" si="2088"/>
        <v>0</v>
      </c>
      <c r="R1061" s="144">
        <f t="shared" si="2088"/>
        <v>0</v>
      </c>
      <c r="S1061" s="144">
        <f t="shared" si="2088"/>
        <v>0</v>
      </c>
      <c r="T1061" s="144">
        <f t="shared" si="2088"/>
        <v>0</v>
      </c>
      <c r="U1061" s="199">
        <f t="shared" si="1959"/>
        <v>0</v>
      </c>
      <c r="V1061" s="144">
        <f t="shared" si="1977"/>
        <v>0</v>
      </c>
      <c r="W1061" s="144">
        <f t="shared" ref="W1061:AG1061" si="2089">ROUND((V923+W923)/2,2)</f>
        <v>0</v>
      </c>
      <c r="X1061" s="144">
        <f t="shared" si="2089"/>
        <v>0</v>
      </c>
      <c r="Y1061" s="144">
        <f t="shared" si="2089"/>
        <v>0</v>
      </c>
      <c r="Z1061" s="144">
        <f t="shared" si="2089"/>
        <v>0</v>
      </c>
      <c r="AA1061" s="144">
        <f t="shared" si="2089"/>
        <v>0</v>
      </c>
      <c r="AB1061" s="144">
        <f t="shared" si="2089"/>
        <v>0</v>
      </c>
      <c r="AC1061" s="144">
        <f t="shared" si="2089"/>
        <v>0</v>
      </c>
      <c r="AD1061" s="144">
        <f t="shared" si="2089"/>
        <v>0</v>
      </c>
      <c r="AE1061" s="144">
        <f t="shared" si="2089"/>
        <v>0</v>
      </c>
      <c r="AF1061" s="144">
        <f t="shared" si="2089"/>
        <v>0</v>
      </c>
      <c r="AG1061" s="144">
        <f t="shared" si="2089"/>
        <v>0</v>
      </c>
      <c r="AH1061" s="200">
        <f t="shared" si="1961"/>
        <v>0</v>
      </c>
      <c r="AI1061" s="144">
        <f t="shared" si="1979"/>
        <v>0</v>
      </c>
      <c r="AJ1061" s="144">
        <f t="shared" ref="AJ1061:AT1061" si="2090">ROUND((AI923+AJ923)/2,2)</f>
        <v>0</v>
      </c>
      <c r="AK1061" s="144">
        <f t="shared" si="2090"/>
        <v>0</v>
      </c>
      <c r="AL1061" s="144">
        <f t="shared" si="2090"/>
        <v>0</v>
      </c>
      <c r="AM1061" s="144">
        <f t="shared" si="2090"/>
        <v>0</v>
      </c>
      <c r="AN1061" s="144">
        <f t="shared" si="2090"/>
        <v>0</v>
      </c>
      <c r="AO1061" s="144">
        <f t="shared" si="2090"/>
        <v>0</v>
      </c>
      <c r="AP1061" s="144">
        <f t="shared" si="2090"/>
        <v>0</v>
      </c>
      <c r="AQ1061" s="144">
        <f t="shared" si="2090"/>
        <v>0</v>
      </c>
      <c r="AR1061" s="144">
        <f t="shared" si="2090"/>
        <v>0</v>
      </c>
      <c r="AS1061" s="144">
        <f t="shared" si="2090"/>
        <v>0</v>
      </c>
      <c r="AT1061" s="144">
        <f t="shared" si="2090"/>
        <v>0</v>
      </c>
      <c r="AU1061" s="200">
        <f t="shared" si="1963"/>
        <v>0</v>
      </c>
      <c r="AV1061" s="2">
        <f t="shared" si="2006"/>
        <v>0</v>
      </c>
      <c r="AW1061" s="2">
        <f t="shared" si="1964"/>
        <v>0</v>
      </c>
      <c r="AX1061" s="2">
        <f t="shared" si="1965"/>
        <v>0</v>
      </c>
      <c r="AY1061" s="2">
        <f t="shared" si="1966"/>
        <v>0</v>
      </c>
      <c r="AZ1061" s="2">
        <f t="shared" si="1967"/>
        <v>0</v>
      </c>
      <c r="BA1061" s="2">
        <f t="shared" si="1968"/>
        <v>0</v>
      </c>
      <c r="BB1061" s="2">
        <f t="shared" si="1969"/>
        <v>0</v>
      </c>
      <c r="BC1061" s="2">
        <f t="shared" si="1970"/>
        <v>0</v>
      </c>
      <c r="BD1061" s="2">
        <f t="shared" si="1971"/>
        <v>0</v>
      </c>
      <c r="BE1061" s="2">
        <f t="shared" si="1972"/>
        <v>0</v>
      </c>
      <c r="BF1061" s="2">
        <f t="shared" si="1973"/>
        <v>0</v>
      </c>
      <c r="BG1061" s="2">
        <f t="shared" si="1974"/>
        <v>0</v>
      </c>
      <c r="BH1061" s="2">
        <f t="shared" si="1975"/>
        <v>0</v>
      </c>
    </row>
    <row r="1062" spans="1:60" ht="15.75" hidden="1" outlineLevel="1" x14ac:dyDescent="0.25">
      <c r="A1062" s="2">
        <f t="shared" si="2069"/>
        <v>38</v>
      </c>
      <c r="B1062" s="88">
        <f t="shared" si="2069"/>
        <v>0</v>
      </c>
      <c r="C1062" s="88">
        <f t="shared" si="2069"/>
        <v>0</v>
      </c>
      <c r="D1062" s="2">
        <f t="shared" si="2069"/>
        <v>0</v>
      </c>
      <c r="E1062" s="161">
        <f t="shared" si="2069"/>
        <v>0</v>
      </c>
      <c r="H1062" s="174">
        <v>0</v>
      </c>
      <c r="I1062" s="144">
        <f t="shared" ref="I1062:T1062" si="2091">ROUND((H924+I924)/2,2)</f>
        <v>0</v>
      </c>
      <c r="J1062" s="144">
        <f t="shared" si="2091"/>
        <v>0</v>
      </c>
      <c r="K1062" s="144">
        <f t="shared" si="2091"/>
        <v>0</v>
      </c>
      <c r="L1062" s="144">
        <f t="shared" si="2091"/>
        <v>0</v>
      </c>
      <c r="M1062" s="144">
        <f t="shared" si="2091"/>
        <v>0</v>
      </c>
      <c r="N1062" s="144">
        <f t="shared" si="2091"/>
        <v>0</v>
      </c>
      <c r="O1062" s="144">
        <f t="shared" si="2091"/>
        <v>0</v>
      </c>
      <c r="P1062" s="144">
        <f t="shared" si="2091"/>
        <v>0</v>
      </c>
      <c r="Q1062" s="144">
        <f t="shared" si="2091"/>
        <v>0</v>
      </c>
      <c r="R1062" s="144">
        <f t="shared" si="2091"/>
        <v>0</v>
      </c>
      <c r="S1062" s="144">
        <f t="shared" si="2091"/>
        <v>0</v>
      </c>
      <c r="T1062" s="144">
        <f t="shared" si="2091"/>
        <v>0</v>
      </c>
      <c r="U1062" s="199">
        <f t="shared" si="1959"/>
        <v>0</v>
      </c>
      <c r="V1062" s="144">
        <f t="shared" si="1977"/>
        <v>0</v>
      </c>
      <c r="W1062" s="144">
        <f t="shared" ref="W1062:AG1062" si="2092">ROUND((V924+W924)/2,2)</f>
        <v>0</v>
      </c>
      <c r="X1062" s="144">
        <f t="shared" si="2092"/>
        <v>0</v>
      </c>
      <c r="Y1062" s="144">
        <f t="shared" si="2092"/>
        <v>0</v>
      </c>
      <c r="Z1062" s="144">
        <f t="shared" si="2092"/>
        <v>0</v>
      </c>
      <c r="AA1062" s="144">
        <f t="shared" si="2092"/>
        <v>0</v>
      </c>
      <c r="AB1062" s="144">
        <f t="shared" si="2092"/>
        <v>0</v>
      </c>
      <c r="AC1062" s="144">
        <f t="shared" si="2092"/>
        <v>0</v>
      </c>
      <c r="AD1062" s="144">
        <f t="shared" si="2092"/>
        <v>0</v>
      </c>
      <c r="AE1062" s="144">
        <f t="shared" si="2092"/>
        <v>0</v>
      </c>
      <c r="AF1062" s="144">
        <f t="shared" si="2092"/>
        <v>0</v>
      </c>
      <c r="AG1062" s="144">
        <f t="shared" si="2092"/>
        <v>0</v>
      </c>
      <c r="AH1062" s="200">
        <f t="shared" si="1961"/>
        <v>0</v>
      </c>
      <c r="AI1062" s="144">
        <f t="shared" si="1979"/>
        <v>0</v>
      </c>
      <c r="AJ1062" s="144">
        <f t="shared" ref="AJ1062:AT1062" si="2093">ROUND((AI924+AJ924)/2,2)</f>
        <v>0</v>
      </c>
      <c r="AK1062" s="144">
        <f t="shared" si="2093"/>
        <v>0</v>
      </c>
      <c r="AL1062" s="144">
        <f t="shared" si="2093"/>
        <v>0</v>
      </c>
      <c r="AM1062" s="144">
        <f t="shared" si="2093"/>
        <v>0</v>
      </c>
      <c r="AN1062" s="144">
        <f t="shared" si="2093"/>
        <v>0</v>
      </c>
      <c r="AO1062" s="144">
        <f t="shared" si="2093"/>
        <v>0</v>
      </c>
      <c r="AP1062" s="144">
        <f t="shared" si="2093"/>
        <v>0</v>
      </c>
      <c r="AQ1062" s="144">
        <f t="shared" si="2093"/>
        <v>0</v>
      </c>
      <c r="AR1062" s="144">
        <f t="shared" si="2093"/>
        <v>0</v>
      </c>
      <c r="AS1062" s="144">
        <f t="shared" si="2093"/>
        <v>0</v>
      </c>
      <c r="AT1062" s="144">
        <f t="shared" si="2093"/>
        <v>0</v>
      </c>
      <c r="AU1062" s="200">
        <f t="shared" si="1963"/>
        <v>0</v>
      </c>
      <c r="AV1062" s="2">
        <f t="shared" si="2006"/>
        <v>0</v>
      </c>
      <c r="AW1062" s="2">
        <f t="shared" si="1964"/>
        <v>0</v>
      </c>
      <c r="AX1062" s="2">
        <f t="shared" si="1965"/>
        <v>0</v>
      </c>
      <c r="AY1062" s="2">
        <f t="shared" si="1966"/>
        <v>0</v>
      </c>
      <c r="AZ1062" s="2">
        <f t="shared" si="1967"/>
        <v>0</v>
      </c>
      <c r="BA1062" s="2">
        <f t="shared" si="1968"/>
        <v>0</v>
      </c>
      <c r="BB1062" s="2">
        <f t="shared" si="1969"/>
        <v>0</v>
      </c>
      <c r="BC1062" s="2">
        <f t="shared" si="1970"/>
        <v>0</v>
      </c>
      <c r="BD1062" s="2">
        <f t="shared" si="1971"/>
        <v>0</v>
      </c>
      <c r="BE1062" s="2">
        <f t="shared" si="1972"/>
        <v>0</v>
      </c>
      <c r="BF1062" s="2">
        <f t="shared" si="1973"/>
        <v>0</v>
      </c>
      <c r="BG1062" s="2">
        <f t="shared" si="1974"/>
        <v>0</v>
      </c>
      <c r="BH1062" s="2">
        <f t="shared" si="1975"/>
        <v>0</v>
      </c>
    </row>
    <row r="1063" spans="1:60" ht="15.75" hidden="1" outlineLevel="1" x14ac:dyDescent="0.25">
      <c r="A1063" s="2">
        <f t="shared" si="2069"/>
        <v>39</v>
      </c>
      <c r="B1063" s="88">
        <f t="shared" si="2069"/>
        <v>0</v>
      </c>
      <c r="C1063" s="88">
        <f t="shared" si="2069"/>
        <v>0</v>
      </c>
      <c r="D1063" s="2">
        <f t="shared" si="2069"/>
        <v>0</v>
      </c>
      <c r="E1063" s="161">
        <f t="shared" si="2069"/>
        <v>0</v>
      </c>
      <c r="H1063" s="174">
        <v>0</v>
      </c>
      <c r="I1063" s="144">
        <f t="shared" ref="I1063:T1063" si="2094">ROUND((H925+I925)/2,2)</f>
        <v>0</v>
      </c>
      <c r="J1063" s="144">
        <f t="shared" si="2094"/>
        <v>0</v>
      </c>
      <c r="K1063" s="144">
        <f t="shared" si="2094"/>
        <v>0</v>
      </c>
      <c r="L1063" s="144">
        <f t="shared" si="2094"/>
        <v>0</v>
      </c>
      <c r="M1063" s="144">
        <f t="shared" si="2094"/>
        <v>0</v>
      </c>
      <c r="N1063" s="144">
        <f t="shared" si="2094"/>
        <v>0</v>
      </c>
      <c r="O1063" s="144">
        <f t="shared" si="2094"/>
        <v>0</v>
      </c>
      <c r="P1063" s="144">
        <f t="shared" si="2094"/>
        <v>0</v>
      </c>
      <c r="Q1063" s="144">
        <f t="shared" si="2094"/>
        <v>0</v>
      </c>
      <c r="R1063" s="144">
        <f t="shared" si="2094"/>
        <v>0</v>
      </c>
      <c r="S1063" s="144">
        <f t="shared" si="2094"/>
        <v>0</v>
      </c>
      <c r="T1063" s="144">
        <f t="shared" si="2094"/>
        <v>0</v>
      </c>
      <c r="U1063" s="199">
        <f t="shared" si="1959"/>
        <v>0</v>
      </c>
      <c r="V1063" s="144">
        <f t="shared" si="1977"/>
        <v>0</v>
      </c>
      <c r="W1063" s="144">
        <f t="shared" ref="W1063:AG1063" si="2095">ROUND((V925+W925)/2,2)</f>
        <v>0</v>
      </c>
      <c r="X1063" s="144">
        <f t="shared" si="2095"/>
        <v>0</v>
      </c>
      <c r="Y1063" s="144">
        <f t="shared" si="2095"/>
        <v>0</v>
      </c>
      <c r="Z1063" s="144">
        <f t="shared" si="2095"/>
        <v>0</v>
      </c>
      <c r="AA1063" s="144">
        <f t="shared" si="2095"/>
        <v>0</v>
      </c>
      <c r="AB1063" s="144">
        <f t="shared" si="2095"/>
        <v>0</v>
      </c>
      <c r="AC1063" s="144">
        <f t="shared" si="2095"/>
        <v>0</v>
      </c>
      <c r="AD1063" s="144">
        <f t="shared" si="2095"/>
        <v>0</v>
      </c>
      <c r="AE1063" s="144">
        <f t="shared" si="2095"/>
        <v>0</v>
      </c>
      <c r="AF1063" s="144">
        <f t="shared" si="2095"/>
        <v>0</v>
      </c>
      <c r="AG1063" s="144">
        <f t="shared" si="2095"/>
        <v>0</v>
      </c>
      <c r="AH1063" s="200">
        <f t="shared" si="1961"/>
        <v>0</v>
      </c>
      <c r="AI1063" s="144">
        <f t="shared" si="1979"/>
        <v>0</v>
      </c>
      <c r="AJ1063" s="144">
        <f t="shared" ref="AJ1063:AT1063" si="2096">ROUND((AI925+AJ925)/2,2)</f>
        <v>0</v>
      </c>
      <c r="AK1063" s="144">
        <f t="shared" si="2096"/>
        <v>0</v>
      </c>
      <c r="AL1063" s="144">
        <f t="shared" si="2096"/>
        <v>0</v>
      </c>
      <c r="AM1063" s="144">
        <f t="shared" si="2096"/>
        <v>0</v>
      </c>
      <c r="AN1063" s="144">
        <f t="shared" si="2096"/>
        <v>0</v>
      </c>
      <c r="AO1063" s="144">
        <f t="shared" si="2096"/>
        <v>0</v>
      </c>
      <c r="AP1063" s="144">
        <f t="shared" si="2096"/>
        <v>0</v>
      </c>
      <c r="AQ1063" s="144">
        <f t="shared" si="2096"/>
        <v>0</v>
      </c>
      <c r="AR1063" s="144">
        <f t="shared" si="2096"/>
        <v>0</v>
      </c>
      <c r="AS1063" s="144">
        <f t="shared" si="2096"/>
        <v>0</v>
      </c>
      <c r="AT1063" s="144">
        <f t="shared" si="2096"/>
        <v>0</v>
      </c>
      <c r="AU1063" s="200">
        <f t="shared" si="1963"/>
        <v>0</v>
      </c>
      <c r="AV1063" s="2">
        <f t="shared" si="2006"/>
        <v>0</v>
      </c>
      <c r="AW1063" s="2">
        <f t="shared" si="1964"/>
        <v>0</v>
      </c>
      <c r="AX1063" s="2">
        <f t="shared" si="1965"/>
        <v>0</v>
      </c>
      <c r="AY1063" s="2">
        <f t="shared" si="1966"/>
        <v>0</v>
      </c>
      <c r="AZ1063" s="2">
        <f t="shared" si="1967"/>
        <v>0</v>
      </c>
      <c r="BA1063" s="2">
        <f t="shared" si="1968"/>
        <v>0</v>
      </c>
      <c r="BB1063" s="2">
        <f t="shared" si="1969"/>
        <v>0</v>
      </c>
      <c r="BC1063" s="2">
        <f t="shared" si="1970"/>
        <v>0</v>
      </c>
      <c r="BD1063" s="2">
        <f t="shared" si="1971"/>
        <v>0</v>
      </c>
      <c r="BE1063" s="2">
        <f t="shared" si="1972"/>
        <v>0</v>
      </c>
      <c r="BF1063" s="2">
        <f t="shared" si="1973"/>
        <v>0</v>
      </c>
      <c r="BG1063" s="2">
        <f t="shared" si="1974"/>
        <v>0</v>
      </c>
      <c r="BH1063" s="2">
        <f t="shared" si="1975"/>
        <v>0</v>
      </c>
    </row>
    <row r="1064" spans="1:60" ht="15.75" hidden="1" outlineLevel="1" x14ac:dyDescent="0.25">
      <c r="A1064" s="2">
        <f t="shared" si="2069"/>
        <v>40</v>
      </c>
      <c r="B1064" s="88">
        <f t="shared" si="2069"/>
        <v>0</v>
      </c>
      <c r="C1064" s="88">
        <f t="shared" si="2069"/>
        <v>0</v>
      </c>
      <c r="D1064" s="2">
        <f t="shared" si="2069"/>
        <v>0</v>
      </c>
      <c r="E1064" s="161">
        <f t="shared" si="2069"/>
        <v>0</v>
      </c>
      <c r="H1064" s="174">
        <v>0</v>
      </c>
      <c r="I1064" s="144">
        <f t="shared" ref="I1064:T1064" si="2097">ROUND((H926+I926)/2,2)</f>
        <v>0</v>
      </c>
      <c r="J1064" s="144">
        <f t="shared" si="2097"/>
        <v>0</v>
      </c>
      <c r="K1064" s="144">
        <f t="shared" si="2097"/>
        <v>0</v>
      </c>
      <c r="L1064" s="144">
        <f t="shared" si="2097"/>
        <v>0</v>
      </c>
      <c r="M1064" s="144">
        <f t="shared" si="2097"/>
        <v>0</v>
      </c>
      <c r="N1064" s="144">
        <f t="shared" si="2097"/>
        <v>0</v>
      </c>
      <c r="O1064" s="144">
        <f t="shared" si="2097"/>
        <v>0</v>
      </c>
      <c r="P1064" s="144">
        <f t="shared" si="2097"/>
        <v>0</v>
      </c>
      <c r="Q1064" s="144">
        <f t="shared" si="2097"/>
        <v>0</v>
      </c>
      <c r="R1064" s="144">
        <f t="shared" si="2097"/>
        <v>0</v>
      </c>
      <c r="S1064" s="144">
        <f t="shared" si="2097"/>
        <v>0</v>
      </c>
      <c r="T1064" s="144">
        <f t="shared" si="2097"/>
        <v>0</v>
      </c>
      <c r="U1064" s="199">
        <f t="shared" si="1959"/>
        <v>0</v>
      </c>
      <c r="V1064" s="144">
        <f t="shared" si="1977"/>
        <v>0</v>
      </c>
      <c r="W1064" s="144">
        <f t="shared" ref="W1064:AG1064" si="2098">ROUND((V926+W926)/2,2)</f>
        <v>0</v>
      </c>
      <c r="X1064" s="144">
        <f t="shared" si="2098"/>
        <v>0</v>
      </c>
      <c r="Y1064" s="144">
        <f t="shared" si="2098"/>
        <v>0</v>
      </c>
      <c r="Z1064" s="144">
        <f t="shared" si="2098"/>
        <v>0</v>
      </c>
      <c r="AA1064" s="144">
        <f t="shared" si="2098"/>
        <v>0</v>
      </c>
      <c r="AB1064" s="144">
        <f t="shared" si="2098"/>
        <v>0</v>
      </c>
      <c r="AC1064" s="144">
        <f t="shared" si="2098"/>
        <v>0</v>
      </c>
      <c r="AD1064" s="144">
        <f t="shared" si="2098"/>
        <v>0</v>
      </c>
      <c r="AE1064" s="144">
        <f t="shared" si="2098"/>
        <v>0</v>
      </c>
      <c r="AF1064" s="144">
        <f t="shared" si="2098"/>
        <v>0</v>
      </c>
      <c r="AG1064" s="144">
        <f t="shared" si="2098"/>
        <v>0</v>
      </c>
      <c r="AH1064" s="200">
        <f t="shared" si="1961"/>
        <v>0</v>
      </c>
      <c r="AI1064" s="144">
        <f t="shared" si="1979"/>
        <v>0</v>
      </c>
      <c r="AJ1064" s="144">
        <f t="shared" ref="AJ1064:AT1064" si="2099">ROUND((AI926+AJ926)/2,2)</f>
        <v>0</v>
      </c>
      <c r="AK1064" s="144">
        <f t="shared" si="2099"/>
        <v>0</v>
      </c>
      <c r="AL1064" s="144">
        <f t="shared" si="2099"/>
        <v>0</v>
      </c>
      <c r="AM1064" s="144">
        <f t="shared" si="2099"/>
        <v>0</v>
      </c>
      <c r="AN1064" s="144">
        <f t="shared" si="2099"/>
        <v>0</v>
      </c>
      <c r="AO1064" s="144">
        <f t="shared" si="2099"/>
        <v>0</v>
      </c>
      <c r="AP1064" s="144">
        <f t="shared" si="2099"/>
        <v>0</v>
      </c>
      <c r="AQ1064" s="144">
        <f t="shared" si="2099"/>
        <v>0</v>
      </c>
      <c r="AR1064" s="144">
        <f t="shared" si="2099"/>
        <v>0</v>
      </c>
      <c r="AS1064" s="144">
        <f t="shared" si="2099"/>
        <v>0</v>
      </c>
      <c r="AT1064" s="144">
        <f t="shared" si="2099"/>
        <v>0</v>
      </c>
      <c r="AU1064" s="200">
        <f t="shared" si="1963"/>
        <v>0</v>
      </c>
      <c r="AV1064" s="2">
        <f t="shared" si="2006"/>
        <v>0</v>
      </c>
      <c r="AW1064" s="2">
        <f t="shared" si="1964"/>
        <v>0</v>
      </c>
      <c r="AX1064" s="2">
        <f t="shared" si="1965"/>
        <v>0</v>
      </c>
      <c r="AY1064" s="2">
        <f t="shared" si="1966"/>
        <v>0</v>
      </c>
      <c r="AZ1064" s="2">
        <f t="shared" si="1967"/>
        <v>0</v>
      </c>
      <c r="BA1064" s="2">
        <f t="shared" si="1968"/>
        <v>0</v>
      </c>
      <c r="BB1064" s="2">
        <f t="shared" si="1969"/>
        <v>0</v>
      </c>
      <c r="BC1064" s="2">
        <f t="shared" si="1970"/>
        <v>0</v>
      </c>
      <c r="BD1064" s="2">
        <f t="shared" si="1971"/>
        <v>0</v>
      </c>
      <c r="BE1064" s="2">
        <f t="shared" si="1972"/>
        <v>0</v>
      </c>
      <c r="BF1064" s="2">
        <f t="shared" si="1973"/>
        <v>0</v>
      </c>
      <c r="BG1064" s="2">
        <f t="shared" si="1974"/>
        <v>0</v>
      </c>
      <c r="BH1064" s="2">
        <f t="shared" si="1975"/>
        <v>0</v>
      </c>
    </row>
    <row r="1065" spans="1:60" ht="15.75" hidden="1" outlineLevel="1" x14ac:dyDescent="0.25">
      <c r="A1065" s="2">
        <f t="shared" ref="A1065:E1074" si="2100">A927</f>
        <v>41</v>
      </c>
      <c r="B1065" s="88">
        <f t="shared" si="2100"/>
        <v>0</v>
      </c>
      <c r="C1065" s="88">
        <f t="shared" si="2100"/>
        <v>0</v>
      </c>
      <c r="D1065" s="2">
        <f t="shared" si="2100"/>
        <v>0</v>
      </c>
      <c r="E1065" s="161">
        <f t="shared" si="2100"/>
        <v>0</v>
      </c>
      <c r="H1065" s="174">
        <v>0</v>
      </c>
      <c r="I1065" s="144">
        <f t="shared" ref="I1065:T1065" si="2101">ROUND((H927+I927)/2,2)</f>
        <v>0</v>
      </c>
      <c r="J1065" s="144">
        <f t="shared" si="2101"/>
        <v>0</v>
      </c>
      <c r="K1065" s="144">
        <f t="shared" si="2101"/>
        <v>0</v>
      </c>
      <c r="L1065" s="144">
        <f t="shared" si="2101"/>
        <v>0</v>
      </c>
      <c r="M1065" s="144">
        <f t="shared" si="2101"/>
        <v>0</v>
      </c>
      <c r="N1065" s="144">
        <f t="shared" si="2101"/>
        <v>0</v>
      </c>
      <c r="O1065" s="144">
        <f t="shared" si="2101"/>
        <v>0</v>
      </c>
      <c r="P1065" s="144">
        <f t="shared" si="2101"/>
        <v>0</v>
      </c>
      <c r="Q1065" s="144">
        <f t="shared" si="2101"/>
        <v>0</v>
      </c>
      <c r="R1065" s="144">
        <f t="shared" si="2101"/>
        <v>0</v>
      </c>
      <c r="S1065" s="144">
        <f t="shared" si="2101"/>
        <v>0</v>
      </c>
      <c r="T1065" s="144">
        <f t="shared" si="2101"/>
        <v>0</v>
      </c>
      <c r="U1065" s="199">
        <f t="shared" si="1959"/>
        <v>0</v>
      </c>
      <c r="V1065" s="144">
        <f t="shared" si="1977"/>
        <v>0</v>
      </c>
      <c r="W1065" s="144">
        <f t="shared" ref="W1065:AG1065" si="2102">ROUND((V927+W927)/2,2)</f>
        <v>0</v>
      </c>
      <c r="X1065" s="144">
        <f t="shared" si="2102"/>
        <v>0</v>
      </c>
      <c r="Y1065" s="144">
        <f t="shared" si="2102"/>
        <v>0</v>
      </c>
      <c r="Z1065" s="144">
        <f t="shared" si="2102"/>
        <v>0</v>
      </c>
      <c r="AA1065" s="144">
        <f t="shared" si="2102"/>
        <v>0</v>
      </c>
      <c r="AB1065" s="144">
        <f t="shared" si="2102"/>
        <v>0</v>
      </c>
      <c r="AC1065" s="144">
        <f t="shared" si="2102"/>
        <v>0</v>
      </c>
      <c r="AD1065" s="144">
        <f t="shared" si="2102"/>
        <v>0</v>
      </c>
      <c r="AE1065" s="144">
        <f t="shared" si="2102"/>
        <v>0</v>
      </c>
      <c r="AF1065" s="144">
        <f t="shared" si="2102"/>
        <v>0</v>
      </c>
      <c r="AG1065" s="144">
        <f t="shared" si="2102"/>
        <v>0</v>
      </c>
      <c r="AH1065" s="200">
        <f t="shared" si="1961"/>
        <v>0</v>
      </c>
      <c r="AI1065" s="144">
        <f t="shared" si="1979"/>
        <v>0</v>
      </c>
      <c r="AJ1065" s="144">
        <f t="shared" ref="AJ1065:AT1065" si="2103">ROUND((AI927+AJ927)/2,2)</f>
        <v>0</v>
      </c>
      <c r="AK1065" s="144">
        <f t="shared" si="2103"/>
        <v>0</v>
      </c>
      <c r="AL1065" s="144">
        <f t="shared" si="2103"/>
        <v>0</v>
      </c>
      <c r="AM1065" s="144">
        <f t="shared" si="2103"/>
        <v>0</v>
      </c>
      <c r="AN1065" s="144">
        <f t="shared" si="2103"/>
        <v>0</v>
      </c>
      <c r="AO1065" s="144">
        <f t="shared" si="2103"/>
        <v>0</v>
      </c>
      <c r="AP1065" s="144">
        <f t="shared" si="2103"/>
        <v>0</v>
      </c>
      <c r="AQ1065" s="144">
        <f t="shared" si="2103"/>
        <v>0</v>
      </c>
      <c r="AR1065" s="144">
        <f t="shared" si="2103"/>
        <v>0</v>
      </c>
      <c r="AS1065" s="144">
        <f t="shared" si="2103"/>
        <v>0</v>
      </c>
      <c r="AT1065" s="144">
        <f t="shared" si="2103"/>
        <v>0</v>
      </c>
      <c r="AU1065" s="200">
        <f t="shared" si="1963"/>
        <v>0</v>
      </c>
      <c r="AV1065" s="2">
        <f t="shared" si="2006"/>
        <v>0</v>
      </c>
      <c r="AW1065" s="2">
        <f t="shared" si="1964"/>
        <v>0</v>
      </c>
      <c r="AX1065" s="2">
        <f t="shared" si="1965"/>
        <v>0</v>
      </c>
      <c r="AY1065" s="2">
        <f t="shared" si="1966"/>
        <v>0</v>
      </c>
      <c r="AZ1065" s="2">
        <f t="shared" si="1967"/>
        <v>0</v>
      </c>
      <c r="BA1065" s="2">
        <f t="shared" si="1968"/>
        <v>0</v>
      </c>
      <c r="BB1065" s="2">
        <f t="shared" si="1969"/>
        <v>0</v>
      </c>
      <c r="BC1065" s="2">
        <f t="shared" si="1970"/>
        <v>0</v>
      </c>
      <c r="BD1065" s="2">
        <f t="shared" si="1971"/>
        <v>0</v>
      </c>
      <c r="BE1065" s="2">
        <f t="shared" si="1972"/>
        <v>0</v>
      </c>
      <c r="BF1065" s="2">
        <f t="shared" si="1973"/>
        <v>0</v>
      </c>
      <c r="BG1065" s="2">
        <f t="shared" si="1974"/>
        <v>0</v>
      </c>
      <c r="BH1065" s="2">
        <f t="shared" si="1975"/>
        <v>0</v>
      </c>
    </row>
    <row r="1066" spans="1:60" ht="15.75" hidden="1" outlineLevel="1" x14ac:dyDescent="0.25">
      <c r="A1066" s="2">
        <f t="shared" si="2100"/>
        <v>42</v>
      </c>
      <c r="B1066" s="88">
        <f t="shared" si="2100"/>
        <v>0</v>
      </c>
      <c r="C1066" s="88">
        <f t="shared" si="2100"/>
        <v>0</v>
      </c>
      <c r="D1066" s="2">
        <f t="shared" si="2100"/>
        <v>0</v>
      </c>
      <c r="E1066" s="161">
        <f t="shared" si="2100"/>
        <v>0</v>
      </c>
      <c r="H1066" s="174">
        <v>0</v>
      </c>
      <c r="I1066" s="144">
        <f t="shared" ref="I1066:T1066" si="2104">ROUND((H928+I928)/2,2)</f>
        <v>0</v>
      </c>
      <c r="J1066" s="144">
        <f t="shared" si="2104"/>
        <v>0</v>
      </c>
      <c r="K1066" s="144">
        <f t="shared" si="2104"/>
        <v>0</v>
      </c>
      <c r="L1066" s="144">
        <f t="shared" si="2104"/>
        <v>0</v>
      </c>
      <c r="M1066" s="144">
        <f t="shared" si="2104"/>
        <v>0</v>
      </c>
      <c r="N1066" s="144">
        <f t="shared" si="2104"/>
        <v>0</v>
      </c>
      <c r="O1066" s="144">
        <f t="shared" si="2104"/>
        <v>0</v>
      </c>
      <c r="P1066" s="144">
        <f t="shared" si="2104"/>
        <v>0</v>
      </c>
      <c r="Q1066" s="144">
        <f t="shared" si="2104"/>
        <v>0</v>
      </c>
      <c r="R1066" s="144">
        <f t="shared" si="2104"/>
        <v>0</v>
      </c>
      <c r="S1066" s="144">
        <f t="shared" si="2104"/>
        <v>0</v>
      </c>
      <c r="T1066" s="144">
        <f t="shared" si="2104"/>
        <v>0</v>
      </c>
      <c r="U1066" s="199">
        <f t="shared" si="1959"/>
        <v>0</v>
      </c>
      <c r="V1066" s="144">
        <f t="shared" si="1977"/>
        <v>0</v>
      </c>
      <c r="W1066" s="144">
        <f t="shared" ref="W1066:AG1066" si="2105">ROUND((V928+W928)/2,2)</f>
        <v>0</v>
      </c>
      <c r="X1066" s="144">
        <f t="shared" si="2105"/>
        <v>0</v>
      </c>
      <c r="Y1066" s="144">
        <f t="shared" si="2105"/>
        <v>0</v>
      </c>
      <c r="Z1066" s="144">
        <f t="shared" si="2105"/>
        <v>0</v>
      </c>
      <c r="AA1066" s="144">
        <f t="shared" si="2105"/>
        <v>0</v>
      </c>
      <c r="AB1066" s="144">
        <f t="shared" si="2105"/>
        <v>0</v>
      </c>
      <c r="AC1066" s="144">
        <f t="shared" si="2105"/>
        <v>0</v>
      </c>
      <c r="AD1066" s="144">
        <f t="shared" si="2105"/>
        <v>0</v>
      </c>
      <c r="AE1066" s="144">
        <f t="shared" si="2105"/>
        <v>0</v>
      </c>
      <c r="AF1066" s="144">
        <f t="shared" si="2105"/>
        <v>0</v>
      </c>
      <c r="AG1066" s="144">
        <f t="shared" si="2105"/>
        <v>0</v>
      </c>
      <c r="AH1066" s="200">
        <f t="shared" si="1961"/>
        <v>0</v>
      </c>
      <c r="AI1066" s="144">
        <f t="shared" si="1979"/>
        <v>0</v>
      </c>
      <c r="AJ1066" s="144">
        <f t="shared" ref="AJ1066:AT1066" si="2106">ROUND((AI928+AJ928)/2,2)</f>
        <v>0</v>
      </c>
      <c r="AK1066" s="144">
        <f t="shared" si="2106"/>
        <v>0</v>
      </c>
      <c r="AL1066" s="144">
        <f t="shared" si="2106"/>
        <v>0</v>
      </c>
      <c r="AM1066" s="144">
        <f t="shared" si="2106"/>
        <v>0</v>
      </c>
      <c r="AN1066" s="144">
        <f t="shared" si="2106"/>
        <v>0</v>
      </c>
      <c r="AO1066" s="144">
        <f t="shared" si="2106"/>
        <v>0</v>
      </c>
      <c r="AP1066" s="144">
        <f t="shared" si="2106"/>
        <v>0</v>
      </c>
      <c r="AQ1066" s="144">
        <f t="shared" si="2106"/>
        <v>0</v>
      </c>
      <c r="AR1066" s="144">
        <f t="shared" si="2106"/>
        <v>0</v>
      </c>
      <c r="AS1066" s="144">
        <f t="shared" si="2106"/>
        <v>0</v>
      </c>
      <c r="AT1066" s="144">
        <f t="shared" si="2106"/>
        <v>0</v>
      </c>
      <c r="AU1066" s="200">
        <f t="shared" si="1963"/>
        <v>0</v>
      </c>
      <c r="AV1066" s="2">
        <f t="shared" si="2006"/>
        <v>0</v>
      </c>
      <c r="AW1066" s="2">
        <f t="shared" si="1964"/>
        <v>0</v>
      </c>
      <c r="AX1066" s="2">
        <f t="shared" si="1965"/>
        <v>0</v>
      </c>
      <c r="AY1066" s="2">
        <f t="shared" si="1966"/>
        <v>0</v>
      </c>
      <c r="AZ1066" s="2">
        <f t="shared" si="1967"/>
        <v>0</v>
      </c>
      <c r="BA1066" s="2">
        <f t="shared" si="1968"/>
        <v>0</v>
      </c>
      <c r="BB1066" s="2">
        <f t="shared" si="1969"/>
        <v>0</v>
      </c>
      <c r="BC1066" s="2">
        <f t="shared" si="1970"/>
        <v>0</v>
      </c>
      <c r="BD1066" s="2">
        <f t="shared" si="1971"/>
        <v>0</v>
      </c>
      <c r="BE1066" s="2">
        <f t="shared" si="1972"/>
        <v>0</v>
      </c>
      <c r="BF1066" s="2">
        <f t="shared" si="1973"/>
        <v>0</v>
      </c>
      <c r="BG1066" s="2">
        <f t="shared" si="1974"/>
        <v>0</v>
      </c>
      <c r="BH1066" s="2">
        <f t="shared" si="1975"/>
        <v>0</v>
      </c>
    </row>
    <row r="1067" spans="1:60" ht="15.75" hidden="1" outlineLevel="1" x14ac:dyDescent="0.25">
      <c r="A1067" s="2">
        <f t="shared" si="2100"/>
        <v>43</v>
      </c>
      <c r="B1067" s="88">
        <f t="shared" si="2100"/>
        <v>0</v>
      </c>
      <c r="C1067" s="88">
        <f t="shared" si="2100"/>
        <v>0</v>
      </c>
      <c r="D1067" s="2">
        <f t="shared" si="2100"/>
        <v>0</v>
      </c>
      <c r="E1067" s="161">
        <f t="shared" si="2100"/>
        <v>0</v>
      </c>
      <c r="H1067" s="174">
        <v>0</v>
      </c>
      <c r="I1067" s="144">
        <f t="shared" ref="I1067:T1067" si="2107">ROUND((H929+I929)/2,2)</f>
        <v>0</v>
      </c>
      <c r="J1067" s="144">
        <f t="shared" si="2107"/>
        <v>0</v>
      </c>
      <c r="K1067" s="144">
        <f t="shared" si="2107"/>
        <v>0</v>
      </c>
      <c r="L1067" s="144">
        <f t="shared" si="2107"/>
        <v>0</v>
      </c>
      <c r="M1067" s="144">
        <f t="shared" si="2107"/>
        <v>0</v>
      </c>
      <c r="N1067" s="144">
        <f t="shared" si="2107"/>
        <v>0</v>
      </c>
      <c r="O1067" s="144">
        <f t="shared" si="2107"/>
        <v>0</v>
      </c>
      <c r="P1067" s="144">
        <f t="shared" si="2107"/>
        <v>0</v>
      </c>
      <c r="Q1067" s="144">
        <f t="shared" si="2107"/>
        <v>0</v>
      </c>
      <c r="R1067" s="144">
        <f t="shared" si="2107"/>
        <v>0</v>
      </c>
      <c r="S1067" s="144">
        <f t="shared" si="2107"/>
        <v>0</v>
      </c>
      <c r="T1067" s="144">
        <f t="shared" si="2107"/>
        <v>0</v>
      </c>
      <c r="U1067" s="199">
        <f t="shared" si="1959"/>
        <v>0</v>
      </c>
      <c r="V1067" s="144">
        <f t="shared" si="1977"/>
        <v>0</v>
      </c>
      <c r="W1067" s="144">
        <f t="shared" ref="W1067:AG1067" si="2108">ROUND((V929+W929)/2,2)</f>
        <v>0</v>
      </c>
      <c r="X1067" s="144">
        <f t="shared" si="2108"/>
        <v>0</v>
      </c>
      <c r="Y1067" s="144">
        <f t="shared" si="2108"/>
        <v>0</v>
      </c>
      <c r="Z1067" s="144">
        <f t="shared" si="2108"/>
        <v>0</v>
      </c>
      <c r="AA1067" s="144">
        <f t="shared" si="2108"/>
        <v>0</v>
      </c>
      <c r="AB1067" s="144">
        <f t="shared" si="2108"/>
        <v>0</v>
      </c>
      <c r="AC1067" s="144">
        <f t="shared" si="2108"/>
        <v>0</v>
      </c>
      <c r="AD1067" s="144">
        <f t="shared" si="2108"/>
        <v>0</v>
      </c>
      <c r="AE1067" s="144">
        <f t="shared" si="2108"/>
        <v>0</v>
      </c>
      <c r="AF1067" s="144">
        <f t="shared" si="2108"/>
        <v>0</v>
      </c>
      <c r="AG1067" s="144">
        <f t="shared" si="2108"/>
        <v>0</v>
      </c>
      <c r="AH1067" s="200">
        <f t="shared" si="1961"/>
        <v>0</v>
      </c>
      <c r="AI1067" s="144">
        <f t="shared" si="1979"/>
        <v>0</v>
      </c>
      <c r="AJ1067" s="144">
        <f t="shared" ref="AJ1067:AT1067" si="2109">ROUND((AI929+AJ929)/2,2)</f>
        <v>0</v>
      </c>
      <c r="AK1067" s="144">
        <f t="shared" si="2109"/>
        <v>0</v>
      </c>
      <c r="AL1067" s="144">
        <f t="shared" si="2109"/>
        <v>0</v>
      </c>
      <c r="AM1067" s="144">
        <f t="shared" si="2109"/>
        <v>0</v>
      </c>
      <c r="AN1067" s="144">
        <f t="shared" si="2109"/>
        <v>0</v>
      </c>
      <c r="AO1067" s="144">
        <f t="shared" si="2109"/>
        <v>0</v>
      </c>
      <c r="AP1067" s="144">
        <f t="shared" si="2109"/>
        <v>0</v>
      </c>
      <c r="AQ1067" s="144">
        <f t="shared" si="2109"/>
        <v>0</v>
      </c>
      <c r="AR1067" s="144">
        <f t="shared" si="2109"/>
        <v>0</v>
      </c>
      <c r="AS1067" s="144">
        <f t="shared" si="2109"/>
        <v>0</v>
      </c>
      <c r="AT1067" s="144">
        <f t="shared" si="2109"/>
        <v>0</v>
      </c>
      <c r="AU1067" s="200">
        <f t="shared" si="1963"/>
        <v>0</v>
      </c>
      <c r="AV1067" s="2">
        <f t="shared" si="2006"/>
        <v>0</v>
      </c>
      <c r="AW1067" s="2">
        <f t="shared" si="1964"/>
        <v>0</v>
      </c>
      <c r="AX1067" s="2">
        <f t="shared" si="1965"/>
        <v>0</v>
      </c>
      <c r="AY1067" s="2">
        <f t="shared" si="1966"/>
        <v>0</v>
      </c>
      <c r="AZ1067" s="2">
        <f t="shared" si="1967"/>
        <v>0</v>
      </c>
      <c r="BA1067" s="2">
        <f t="shared" si="1968"/>
        <v>0</v>
      </c>
      <c r="BB1067" s="2">
        <f t="shared" si="1969"/>
        <v>0</v>
      </c>
      <c r="BC1067" s="2">
        <f t="shared" si="1970"/>
        <v>0</v>
      </c>
      <c r="BD1067" s="2">
        <f t="shared" si="1971"/>
        <v>0</v>
      </c>
      <c r="BE1067" s="2">
        <f t="shared" si="1972"/>
        <v>0</v>
      </c>
      <c r="BF1067" s="2">
        <f t="shared" si="1973"/>
        <v>0</v>
      </c>
      <c r="BG1067" s="2">
        <f t="shared" si="1974"/>
        <v>0</v>
      </c>
      <c r="BH1067" s="2">
        <f t="shared" si="1975"/>
        <v>0</v>
      </c>
    </row>
    <row r="1068" spans="1:60" ht="15.75" hidden="1" outlineLevel="1" x14ac:dyDescent="0.25">
      <c r="A1068" s="2">
        <f t="shared" si="2100"/>
        <v>44</v>
      </c>
      <c r="B1068" s="88">
        <f t="shared" si="2100"/>
        <v>0</v>
      </c>
      <c r="C1068" s="88">
        <f t="shared" si="2100"/>
        <v>0</v>
      </c>
      <c r="D1068" s="2">
        <f t="shared" si="2100"/>
        <v>0</v>
      </c>
      <c r="E1068" s="161">
        <f t="shared" si="2100"/>
        <v>0</v>
      </c>
      <c r="H1068" s="174">
        <v>0</v>
      </c>
      <c r="I1068" s="144">
        <f t="shared" ref="I1068:T1068" si="2110">ROUND((H930+I930)/2,2)</f>
        <v>0</v>
      </c>
      <c r="J1068" s="144">
        <f t="shared" si="2110"/>
        <v>0</v>
      </c>
      <c r="K1068" s="144">
        <f t="shared" si="2110"/>
        <v>0</v>
      </c>
      <c r="L1068" s="144">
        <f t="shared" si="2110"/>
        <v>0</v>
      </c>
      <c r="M1068" s="144">
        <f t="shared" si="2110"/>
        <v>0</v>
      </c>
      <c r="N1068" s="144">
        <f t="shared" si="2110"/>
        <v>0</v>
      </c>
      <c r="O1068" s="144">
        <f t="shared" si="2110"/>
        <v>0</v>
      </c>
      <c r="P1068" s="144">
        <f t="shared" si="2110"/>
        <v>0</v>
      </c>
      <c r="Q1068" s="144">
        <f t="shared" si="2110"/>
        <v>0</v>
      </c>
      <c r="R1068" s="144">
        <f t="shared" si="2110"/>
        <v>0</v>
      </c>
      <c r="S1068" s="144">
        <f t="shared" si="2110"/>
        <v>0</v>
      </c>
      <c r="T1068" s="144">
        <f t="shared" si="2110"/>
        <v>0</v>
      </c>
      <c r="U1068" s="199">
        <f t="shared" si="1959"/>
        <v>0</v>
      </c>
      <c r="V1068" s="144">
        <f t="shared" si="1977"/>
        <v>0</v>
      </c>
      <c r="W1068" s="144">
        <f t="shared" ref="W1068:AG1068" si="2111">ROUND((V930+W930)/2,2)</f>
        <v>0</v>
      </c>
      <c r="X1068" s="144">
        <f t="shared" si="2111"/>
        <v>0</v>
      </c>
      <c r="Y1068" s="144">
        <f t="shared" si="2111"/>
        <v>0</v>
      </c>
      <c r="Z1068" s="144">
        <f t="shared" si="2111"/>
        <v>0</v>
      </c>
      <c r="AA1068" s="144">
        <f t="shared" si="2111"/>
        <v>0</v>
      </c>
      <c r="AB1068" s="144">
        <f t="shared" si="2111"/>
        <v>0</v>
      </c>
      <c r="AC1068" s="144">
        <f t="shared" si="2111"/>
        <v>0</v>
      </c>
      <c r="AD1068" s="144">
        <f t="shared" si="2111"/>
        <v>0</v>
      </c>
      <c r="AE1068" s="144">
        <f t="shared" si="2111"/>
        <v>0</v>
      </c>
      <c r="AF1068" s="144">
        <f t="shared" si="2111"/>
        <v>0</v>
      </c>
      <c r="AG1068" s="144">
        <f t="shared" si="2111"/>
        <v>0</v>
      </c>
      <c r="AH1068" s="200">
        <f t="shared" si="1961"/>
        <v>0</v>
      </c>
      <c r="AI1068" s="144">
        <f t="shared" si="1979"/>
        <v>0</v>
      </c>
      <c r="AJ1068" s="144">
        <f t="shared" ref="AJ1068:AT1068" si="2112">ROUND((AI930+AJ930)/2,2)</f>
        <v>0</v>
      </c>
      <c r="AK1068" s="144">
        <f t="shared" si="2112"/>
        <v>0</v>
      </c>
      <c r="AL1068" s="144">
        <f t="shared" si="2112"/>
        <v>0</v>
      </c>
      <c r="AM1068" s="144">
        <f t="shared" si="2112"/>
        <v>0</v>
      </c>
      <c r="AN1068" s="144">
        <f t="shared" si="2112"/>
        <v>0</v>
      </c>
      <c r="AO1068" s="144">
        <f t="shared" si="2112"/>
        <v>0</v>
      </c>
      <c r="AP1068" s="144">
        <f t="shared" si="2112"/>
        <v>0</v>
      </c>
      <c r="AQ1068" s="144">
        <f t="shared" si="2112"/>
        <v>0</v>
      </c>
      <c r="AR1068" s="144">
        <f t="shared" si="2112"/>
        <v>0</v>
      </c>
      <c r="AS1068" s="144">
        <f t="shared" si="2112"/>
        <v>0</v>
      </c>
      <c r="AT1068" s="144">
        <f t="shared" si="2112"/>
        <v>0</v>
      </c>
      <c r="AU1068" s="200">
        <f t="shared" si="1963"/>
        <v>0</v>
      </c>
      <c r="AV1068" s="2">
        <f t="shared" si="2006"/>
        <v>0</v>
      </c>
      <c r="AW1068" s="2">
        <f t="shared" si="1964"/>
        <v>0</v>
      </c>
      <c r="AX1068" s="2">
        <f t="shared" si="1965"/>
        <v>0</v>
      </c>
      <c r="AY1068" s="2">
        <f t="shared" si="1966"/>
        <v>0</v>
      </c>
      <c r="AZ1068" s="2">
        <f t="shared" si="1967"/>
        <v>0</v>
      </c>
      <c r="BA1068" s="2">
        <f t="shared" si="1968"/>
        <v>0</v>
      </c>
      <c r="BB1068" s="2">
        <f t="shared" si="1969"/>
        <v>0</v>
      </c>
      <c r="BC1068" s="2">
        <f t="shared" si="1970"/>
        <v>0</v>
      </c>
      <c r="BD1068" s="2">
        <f t="shared" si="1971"/>
        <v>0</v>
      </c>
      <c r="BE1068" s="2">
        <f t="shared" si="1972"/>
        <v>0</v>
      </c>
      <c r="BF1068" s="2">
        <f t="shared" si="1973"/>
        <v>0</v>
      </c>
      <c r="BG1068" s="2">
        <f t="shared" si="1974"/>
        <v>0</v>
      </c>
      <c r="BH1068" s="2">
        <f t="shared" si="1975"/>
        <v>0</v>
      </c>
    </row>
    <row r="1069" spans="1:60" ht="15.75" hidden="1" outlineLevel="1" x14ac:dyDescent="0.25">
      <c r="A1069" s="2">
        <f t="shared" si="2100"/>
        <v>45</v>
      </c>
      <c r="B1069" s="88">
        <f t="shared" si="2100"/>
        <v>0</v>
      </c>
      <c r="C1069" s="88">
        <f t="shared" si="2100"/>
        <v>0</v>
      </c>
      <c r="D1069" s="2">
        <f t="shared" si="2100"/>
        <v>0</v>
      </c>
      <c r="E1069" s="161">
        <f t="shared" si="2100"/>
        <v>0</v>
      </c>
      <c r="H1069" s="174">
        <v>0</v>
      </c>
      <c r="I1069" s="144">
        <f t="shared" ref="I1069:T1069" si="2113">ROUND((H931+I931)/2,2)</f>
        <v>0</v>
      </c>
      <c r="J1069" s="144">
        <f t="shared" si="2113"/>
        <v>0</v>
      </c>
      <c r="K1069" s="144">
        <f t="shared" si="2113"/>
        <v>0</v>
      </c>
      <c r="L1069" s="144">
        <f t="shared" si="2113"/>
        <v>0</v>
      </c>
      <c r="M1069" s="144">
        <f t="shared" si="2113"/>
        <v>0</v>
      </c>
      <c r="N1069" s="144">
        <f t="shared" si="2113"/>
        <v>0</v>
      </c>
      <c r="O1069" s="144">
        <f t="shared" si="2113"/>
        <v>0</v>
      </c>
      <c r="P1069" s="144">
        <f t="shared" si="2113"/>
        <v>0</v>
      </c>
      <c r="Q1069" s="144">
        <f t="shared" si="2113"/>
        <v>0</v>
      </c>
      <c r="R1069" s="144">
        <f t="shared" si="2113"/>
        <v>0</v>
      </c>
      <c r="S1069" s="144">
        <f t="shared" si="2113"/>
        <v>0</v>
      </c>
      <c r="T1069" s="144">
        <f t="shared" si="2113"/>
        <v>0</v>
      </c>
      <c r="U1069" s="199">
        <f t="shared" si="1959"/>
        <v>0</v>
      </c>
      <c r="V1069" s="144">
        <f t="shared" si="1977"/>
        <v>0</v>
      </c>
      <c r="W1069" s="144">
        <f t="shared" ref="W1069:AG1069" si="2114">ROUND((V931+W931)/2,2)</f>
        <v>0</v>
      </c>
      <c r="X1069" s="144">
        <f t="shared" si="2114"/>
        <v>0</v>
      </c>
      <c r="Y1069" s="144">
        <f t="shared" si="2114"/>
        <v>0</v>
      </c>
      <c r="Z1069" s="144">
        <f t="shared" si="2114"/>
        <v>0</v>
      </c>
      <c r="AA1069" s="144">
        <f t="shared" si="2114"/>
        <v>0</v>
      </c>
      <c r="AB1069" s="144">
        <f t="shared" si="2114"/>
        <v>0</v>
      </c>
      <c r="AC1069" s="144">
        <f t="shared" si="2114"/>
        <v>0</v>
      </c>
      <c r="AD1069" s="144">
        <f t="shared" si="2114"/>
        <v>0</v>
      </c>
      <c r="AE1069" s="144">
        <f t="shared" si="2114"/>
        <v>0</v>
      </c>
      <c r="AF1069" s="144">
        <f t="shared" si="2114"/>
        <v>0</v>
      </c>
      <c r="AG1069" s="144">
        <f t="shared" si="2114"/>
        <v>0</v>
      </c>
      <c r="AH1069" s="200">
        <f t="shared" si="1961"/>
        <v>0</v>
      </c>
      <c r="AI1069" s="144">
        <f t="shared" si="1979"/>
        <v>0</v>
      </c>
      <c r="AJ1069" s="144">
        <f t="shared" ref="AJ1069:AT1069" si="2115">ROUND((AI931+AJ931)/2,2)</f>
        <v>0</v>
      </c>
      <c r="AK1069" s="144">
        <f t="shared" si="2115"/>
        <v>0</v>
      </c>
      <c r="AL1069" s="144">
        <f t="shared" si="2115"/>
        <v>0</v>
      </c>
      <c r="AM1069" s="144">
        <f t="shared" si="2115"/>
        <v>0</v>
      </c>
      <c r="AN1069" s="144">
        <f t="shared" si="2115"/>
        <v>0</v>
      </c>
      <c r="AO1069" s="144">
        <f t="shared" si="2115"/>
        <v>0</v>
      </c>
      <c r="AP1069" s="144">
        <f t="shared" si="2115"/>
        <v>0</v>
      </c>
      <c r="AQ1069" s="144">
        <f t="shared" si="2115"/>
        <v>0</v>
      </c>
      <c r="AR1069" s="144">
        <f t="shared" si="2115"/>
        <v>0</v>
      </c>
      <c r="AS1069" s="144">
        <f t="shared" si="2115"/>
        <v>0</v>
      </c>
      <c r="AT1069" s="144">
        <f t="shared" si="2115"/>
        <v>0</v>
      </c>
      <c r="AU1069" s="200">
        <f t="shared" si="1963"/>
        <v>0</v>
      </c>
      <c r="AV1069" s="2">
        <f t="shared" si="2006"/>
        <v>0</v>
      </c>
      <c r="AW1069" s="2">
        <f t="shared" si="1964"/>
        <v>0</v>
      </c>
      <c r="AX1069" s="2">
        <f t="shared" si="1965"/>
        <v>0</v>
      </c>
      <c r="AY1069" s="2">
        <f t="shared" si="1966"/>
        <v>0</v>
      </c>
      <c r="AZ1069" s="2">
        <f t="shared" si="1967"/>
        <v>0</v>
      </c>
      <c r="BA1069" s="2">
        <f t="shared" si="1968"/>
        <v>0</v>
      </c>
      <c r="BB1069" s="2">
        <f t="shared" si="1969"/>
        <v>0</v>
      </c>
      <c r="BC1069" s="2">
        <f t="shared" si="1970"/>
        <v>0</v>
      </c>
      <c r="BD1069" s="2">
        <f t="shared" si="1971"/>
        <v>0</v>
      </c>
      <c r="BE1069" s="2">
        <f t="shared" si="1972"/>
        <v>0</v>
      </c>
      <c r="BF1069" s="2">
        <f t="shared" si="1973"/>
        <v>0</v>
      </c>
      <c r="BG1069" s="2">
        <f t="shared" si="1974"/>
        <v>0</v>
      </c>
      <c r="BH1069" s="2">
        <f t="shared" si="1975"/>
        <v>0</v>
      </c>
    </row>
    <row r="1070" spans="1:60" ht="15.75" hidden="1" outlineLevel="1" x14ac:dyDescent="0.25">
      <c r="A1070" s="2">
        <f t="shared" si="2100"/>
        <v>46</v>
      </c>
      <c r="B1070" s="88">
        <f t="shared" si="2100"/>
        <v>0</v>
      </c>
      <c r="C1070" s="88">
        <f t="shared" si="2100"/>
        <v>0</v>
      </c>
      <c r="D1070" s="2">
        <f t="shared" si="2100"/>
        <v>0</v>
      </c>
      <c r="E1070" s="161">
        <f t="shared" si="2100"/>
        <v>0</v>
      </c>
      <c r="H1070" s="174">
        <v>0</v>
      </c>
      <c r="I1070" s="144">
        <f t="shared" ref="I1070:T1070" si="2116">ROUND((H932+I932)/2,2)</f>
        <v>0</v>
      </c>
      <c r="J1070" s="144">
        <f t="shared" si="2116"/>
        <v>0</v>
      </c>
      <c r="K1070" s="144">
        <f t="shared" si="2116"/>
        <v>0</v>
      </c>
      <c r="L1070" s="144">
        <f t="shared" si="2116"/>
        <v>0</v>
      </c>
      <c r="M1070" s="144">
        <f t="shared" si="2116"/>
        <v>0</v>
      </c>
      <c r="N1070" s="144">
        <f t="shared" si="2116"/>
        <v>0</v>
      </c>
      <c r="O1070" s="144">
        <f t="shared" si="2116"/>
        <v>0</v>
      </c>
      <c r="P1070" s="144">
        <f t="shared" si="2116"/>
        <v>0</v>
      </c>
      <c r="Q1070" s="144">
        <f t="shared" si="2116"/>
        <v>0</v>
      </c>
      <c r="R1070" s="144">
        <f t="shared" si="2116"/>
        <v>0</v>
      </c>
      <c r="S1070" s="144">
        <f t="shared" si="2116"/>
        <v>0</v>
      </c>
      <c r="T1070" s="144">
        <f t="shared" si="2116"/>
        <v>0</v>
      </c>
      <c r="U1070" s="199">
        <f t="shared" si="1959"/>
        <v>0</v>
      </c>
      <c r="V1070" s="144">
        <f t="shared" si="1977"/>
        <v>0</v>
      </c>
      <c r="W1070" s="144">
        <f t="shared" ref="W1070:AG1070" si="2117">ROUND((V932+W932)/2,2)</f>
        <v>0</v>
      </c>
      <c r="X1070" s="144">
        <f t="shared" si="2117"/>
        <v>0</v>
      </c>
      <c r="Y1070" s="144">
        <f t="shared" si="2117"/>
        <v>0</v>
      </c>
      <c r="Z1070" s="144">
        <f t="shared" si="2117"/>
        <v>0</v>
      </c>
      <c r="AA1070" s="144">
        <f t="shared" si="2117"/>
        <v>0</v>
      </c>
      <c r="AB1070" s="144">
        <f t="shared" si="2117"/>
        <v>0</v>
      </c>
      <c r="AC1070" s="144">
        <f t="shared" si="2117"/>
        <v>0</v>
      </c>
      <c r="AD1070" s="144">
        <f t="shared" si="2117"/>
        <v>0</v>
      </c>
      <c r="AE1070" s="144">
        <f t="shared" si="2117"/>
        <v>0</v>
      </c>
      <c r="AF1070" s="144">
        <f t="shared" si="2117"/>
        <v>0</v>
      </c>
      <c r="AG1070" s="144">
        <f t="shared" si="2117"/>
        <v>0</v>
      </c>
      <c r="AH1070" s="200">
        <f t="shared" si="1961"/>
        <v>0</v>
      </c>
      <c r="AI1070" s="144">
        <f t="shared" si="1979"/>
        <v>0</v>
      </c>
      <c r="AJ1070" s="144">
        <f t="shared" ref="AJ1070:AT1070" si="2118">ROUND((AI932+AJ932)/2,2)</f>
        <v>0</v>
      </c>
      <c r="AK1070" s="144">
        <f t="shared" si="2118"/>
        <v>0</v>
      </c>
      <c r="AL1070" s="144">
        <f t="shared" si="2118"/>
        <v>0</v>
      </c>
      <c r="AM1070" s="144">
        <f t="shared" si="2118"/>
        <v>0</v>
      </c>
      <c r="AN1070" s="144">
        <f t="shared" si="2118"/>
        <v>0</v>
      </c>
      <c r="AO1070" s="144">
        <f t="shared" si="2118"/>
        <v>0</v>
      </c>
      <c r="AP1070" s="144">
        <f t="shared" si="2118"/>
        <v>0</v>
      </c>
      <c r="AQ1070" s="144">
        <f t="shared" si="2118"/>
        <v>0</v>
      </c>
      <c r="AR1070" s="144">
        <f t="shared" si="2118"/>
        <v>0</v>
      </c>
      <c r="AS1070" s="144">
        <f t="shared" si="2118"/>
        <v>0</v>
      </c>
      <c r="AT1070" s="144">
        <f t="shared" si="2118"/>
        <v>0</v>
      </c>
      <c r="AU1070" s="200">
        <f t="shared" si="1963"/>
        <v>0</v>
      </c>
      <c r="AV1070" s="2">
        <f t="shared" si="2006"/>
        <v>0</v>
      </c>
      <c r="AW1070" s="2">
        <f t="shared" si="1964"/>
        <v>0</v>
      </c>
      <c r="AX1070" s="2">
        <f t="shared" si="1965"/>
        <v>0</v>
      </c>
      <c r="AY1070" s="2">
        <f t="shared" si="1966"/>
        <v>0</v>
      </c>
      <c r="AZ1070" s="2">
        <f t="shared" si="1967"/>
        <v>0</v>
      </c>
      <c r="BA1070" s="2">
        <f t="shared" si="1968"/>
        <v>0</v>
      </c>
      <c r="BB1070" s="2">
        <f t="shared" si="1969"/>
        <v>0</v>
      </c>
      <c r="BC1070" s="2">
        <f t="shared" si="1970"/>
        <v>0</v>
      </c>
      <c r="BD1070" s="2">
        <f t="shared" si="1971"/>
        <v>0</v>
      </c>
      <c r="BE1070" s="2">
        <f t="shared" si="1972"/>
        <v>0</v>
      </c>
      <c r="BF1070" s="2">
        <f t="shared" si="1973"/>
        <v>0</v>
      </c>
      <c r="BG1070" s="2">
        <f t="shared" si="1974"/>
        <v>0</v>
      </c>
      <c r="BH1070" s="2">
        <f t="shared" si="1975"/>
        <v>0</v>
      </c>
    </row>
    <row r="1071" spans="1:60" ht="15.75" hidden="1" outlineLevel="1" x14ac:dyDescent="0.25">
      <c r="A1071" s="2">
        <f t="shared" si="2100"/>
        <v>47</v>
      </c>
      <c r="B1071" s="88">
        <f t="shared" si="2100"/>
        <v>0</v>
      </c>
      <c r="C1071" s="88">
        <f t="shared" si="2100"/>
        <v>0</v>
      </c>
      <c r="D1071" s="2">
        <f t="shared" si="2100"/>
        <v>0</v>
      </c>
      <c r="E1071" s="161">
        <f t="shared" si="2100"/>
        <v>0</v>
      </c>
      <c r="H1071" s="174">
        <v>0</v>
      </c>
      <c r="I1071" s="144">
        <f t="shared" ref="I1071:T1071" si="2119">ROUND((H933+I933)/2,2)</f>
        <v>0</v>
      </c>
      <c r="J1071" s="144">
        <f t="shared" si="2119"/>
        <v>0</v>
      </c>
      <c r="K1071" s="144">
        <f t="shared" si="2119"/>
        <v>0</v>
      </c>
      <c r="L1071" s="144">
        <f t="shared" si="2119"/>
        <v>0</v>
      </c>
      <c r="M1071" s="144">
        <f t="shared" si="2119"/>
        <v>0</v>
      </c>
      <c r="N1071" s="144">
        <f t="shared" si="2119"/>
        <v>0</v>
      </c>
      <c r="O1071" s="144">
        <f t="shared" si="2119"/>
        <v>0</v>
      </c>
      <c r="P1071" s="144">
        <f t="shared" si="2119"/>
        <v>0</v>
      </c>
      <c r="Q1071" s="144">
        <f t="shared" si="2119"/>
        <v>0</v>
      </c>
      <c r="R1071" s="144">
        <f t="shared" si="2119"/>
        <v>0</v>
      </c>
      <c r="S1071" s="144">
        <f t="shared" si="2119"/>
        <v>0</v>
      </c>
      <c r="T1071" s="144">
        <f t="shared" si="2119"/>
        <v>0</v>
      </c>
      <c r="U1071" s="199">
        <f t="shared" si="1959"/>
        <v>0</v>
      </c>
      <c r="V1071" s="144">
        <f t="shared" si="1977"/>
        <v>0</v>
      </c>
      <c r="W1071" s="144">
        <f t="shared" ref="W1071:AG1071" si="2120">ROUND((V933+W933)/2,2)</f>
        <v>0</v>
      </c>
      <c r="X1071" s="144">
        <f t="shared" si="2120"/>
        <v>0</v>
      </c>
      <c r="Y1071" s="144">
        <f t="shared" si="2120"/>
        <v>0</v>
      </c>
      <c r="Z1071" s="144">
        <f t="shared" si="2120"/>
        <v>0</v>
      </c>
      <c r="AA1071" s="144">
        <f t="shared" si="2120"/>
        <v>0</v>
      </c>
      <c r="AB1071" s="144">
        <f t="shared" si="2120"/>
        <v>0</v>
      </c>
      <c r="AC1071" s="144">
        <f t="shared" si="2120"/>
        <v>0</v>
      </c>
      <c r="AD1071" s="144">
        <f t="shared" si="2120"/>
        <v>0</v>
      </c>
      <c r="AE1071" s="144">
        <f t="shared" si="2120"/>
        <v>0</v>
      </c>
      <c r="AF1071" s="144">
        <f t="shared" si="2120"/>
        <v>0</v>
      </c>
      <c r="AG1071" s="144">
        <f t="shared" si="2120"/>
        <v>0</v>
      </c>
      <c r="AH1071" s="200">
        <f t="shared" si="1961"/>
        <v>0</v>
      </c>
      <c r="AI1071" s="144">
        <f t="shared" si="1979"/>
        <v>0</v>
      </c>
      <c r="AJ1071" s="144">
        <f t="shared" ref="AJ1071:AT1071" si="2121">ROUND((AI933+AJ933)/2,2)</f>
        <v>0</v>
      </c>
      <c r="AK1071" s="144">
        <f t="shared" si="2121"/>
        <v>0</v>
      </c>
      <c r="AL1071" s="144">
        <f t="shared" si="2121"/>
        <v>0</v>
      </c>
      <c r="AM1071" s="144">
        <f t="shared" si="2121"/>
        <v>0</v>
      </c>
      <c r="AN1071" s="144">
        <f t="shared" si="2121"/>
        <v>0</v>
      </c>
      <c r="AO1071" s="144">
        <f t="shared" si="2121"/>
        <v>0</v>
      </c>
      <c r="AP1071" s="144">
        <f t="shared" si="2121"/>
        <v>0</v>
      </c>
      <c r="AQ1071" s="144">
        <f t="shared" si="2121"/>
        <v>0</v>
      </c>
      <c r="AR1071" s="144">
        <f t="shared" si="2121"/>
        <v>0</v>
      </c>
      <c r="AS1071" s="144">
        <f t="shared" si="2121"/>
        <v>0</v>
      </c>
      <c r="AT1071" s="144">
        <f t="shared" si="2121"/>
        <v>0</v>
      </c>
      <c r="AU1071" s="200">
        <f t="shared" si="1963"/>
        <v>0</v>
      </c>
      <c r="AV1071" s="2">
        <f t="shared" si="2006"/>
        <v>0</v>
      </c>
      <c r="AW1071" s="2">
        <f t="shared" si="1964"/>
        <v>0</v>
      </c>
      <c r="AX1071" s="2">
        <f t="shared" si="1965"/>
        <v>0</v>
      </c>
      <c r="AY1071" s="2">
        <f t="shared" si="1966"/>
        <v>0</v>
      </c>
      <c r="AZ1071" s="2">
        <f t="shared" si="1967"/>
        <v>0</v>
      </c>
      <c r="BA1071" s="2">
        <f t="shared" si="1968"/>
        <v>0</v>
      </c>
      <c r="BB1071" s="2">
        <f t="shared" si="1969"/>
        <v>0</v>
      </c>
      <c r="BC1071" s="2">
        <f t="shared" si="1970"/>
        <v>0</v>
      </c>
      <c r="BD1071" s="2">
        <f t="shared" si="1971"/>
        <v>0</v>
      </c>
      <c r="BE1071" s="2">
        <f t="shared" si="1972"/>
        <v>0</v>
      </c>
      <c r="BF1071" s="2">
        <f t="shared" si="1973"/>
        <v>0</v>
      </c>
      <c r="BG1071" s="2">
        <f t="shared" si="1974"/>
        <v>0</v>
      </c>
      <c r="BH1071" s="2">
        <f t="shared" si="1975"/>
        <v>0</v>
      </c>
    </row>
    <row r="1072" spans="1:60" ht="15.75" hidden="1" outlineLevel="1" x14ac:dyDescent="0.25">
      <c r="A1072" s="2">
        <f t="shared" si="2100"/>
        <v>48</v>
      </c>
      <c r="B1072" s="88">
        <f t="shared" si="2100"/>
        <v>0</v>
      </c>
      <c r="C1072" s="88">
        <f t="shared" si="2100"/>
        <v>0</v>
      </c>
      <c r="D1072" s="2">
        <f t="shared" si="2100"/>
        <v>0</v>
      </c>
      <c r="E1072" s="161">
        <f t="shared" si="2100"/>
        <v>0</v>
      </c>
      <c r="H1072" s="174">
        <v>0</v>
      </c>
      <c r="I1072" s="144">
        <f t="shared" ref="I1072:T1072" si="2122">ROUND((H934+I934)/2,2)</f>
        <v>0</v>
      </c>
      <c r="J1072" s="144">
        <f t="shared" si="2122"/>
        <v>0</v>
      </c>
      <c r="K1072" s="144">
        <f t="shared" si="2122"/>
        <v>0</v>
      </c>
      <c r="L1072" s="144">
        <f t="shared" si="2122"/>
        <v>0</v>
      </c>
      <c r="M1072" s="144">
        <f t="shared" si="2122"/>
        <v>0</v>
      </c>
      <c r="N1072" s="144">
        <f t="shared" si="2122"/>
        <v>0</v>
      </c>
      <c r="O1072" s="144">
        <f t="shared" si="2122"/>
        <v>0</v>
      </c>
      <c r="P1072" s="144">
        <f t="shared" si="2122"/>
        <v>0</v>
      </c>
      <c r="Q1072" s="144">
        <f t="shared" si="2122"/>
        <v>0</v>
      </c>
      <c r="R1072" s="144">
        <f t="shared" si="2122"/>
        <v>0</v>
      </c>
      <c r="S1072" s="144">
        <f t="shared" si="2122"/>
        <v>0</v>
      </c>
      <c r="T1072" s="144">
        <f t="shared" si="2122"/>
        <v>0</v>
      </c>
      <c r="U1072" s="199">
        <f t="shared" si="1959"/>
        <v>0</v>
      </c>
      <c r="V1072" s="144">
        <f t="shared" si="1977"/>
        <v>0</v>
      </c>
      <c r="W1072" s="144">
        <f t="shared" ref="W1072:AG1072" si="2123">ROUND((V934+W934)/2,2)</f>
        <v>0</v>
      </c>
      <c r="X1072" s="144">
        <f t="shared" si="2123"/>
        <v>0</v>
      </c>
      <c r="Y1072" s="144">
        <f t="shared" si="2123"/>
        <v>0</v>
      </c>
      <c r="Z1072" s="144">
        <f t="shared" si="2123"/>
        <v>0</v>
      </c>
      <c r="AA1072" s="144">
        <f t="shared" si="2123"/>
        <v>0</v>
      </c>
      <c r="AB1072" s="144">
        <f t="shared" si="2123"/>
        <v>0</v>
      </c>
      <c r="AC1072" s="144">
        <f t="shared" si="2123"/>
        <v>0</v>
      </c>
      <c r="AD1072" s="144">
        <f t="shared" si="2123"/>
        <v>0</v>
      </c>
      <c r="AE1072" s="144">
        <f t="shared" si="2123"/>
        <v>0</v>
      </c>
      <c r="AF1072" s="144">
        <f t="shared" si="2123"/>
        <v>0</v>
      </c>
      <c r="AG1072" s="144">
        <f t="shared" si="2123"/>
        <v>0</v>
      </c>
      <c r="AH1072" s="200">
        <f t="shared" si="1961"/>
        <v>0</v>
      </c>
      <c r="AI1072" s="144">
        <f t="shared" si="1979"/>
        <v>0</v>
      </c>
      <c r="AJ1072" s="144">
        <f t="shared" ref="AJ1072:AT1072" si="2124">ROUND((AI934+AJ934)/2,2)</f>
        <v>0</v>
      </c>
      <c r="AK1072" s="144">
        <f t="shared" si="2124"/>
        <v>0</v>
      </c>
      <c r="AL1072" s="144">
        <f t="shared" si="2124"/>
        <v>0</v>
      </c>
      <c r="AM1072" s="144">
        <f t="shared" si="2124"/>
        <v>0</v>
      </c>
      <c r="AN1072" s="144">
        <f t="shared" si="2124"/>
        <v>0</v>
      </c>
      <c r="AO1072" s="144">
        <f t="shared" si="2124"/>
        <v>0</v>
      </c>
      <c r="AP1072" s="144">
        <f t="shared" si="2124"/>
        <v>0</v>
      </c>
      <c r="AQ1072" s="144">
        <f t="shared" si="2124"/>
        <v>0</v>
      </c>
      <c r="AR1072" s="144">
        <f t="shared" si="2124"/>
        <v>0</v>
      </c>
      <c r="AS1072" s="144">
        <f t="shared" si="2124"/>
        <v>0</v>
      </c>
      <c r="AT1072" s="144">
        <f t="shared" si="2124"/>
        <v>0</v>
      </c>
      <c r="AU1072" s="200">
        <f t="shared" si="1963"/>
        <v>0</v>
      </c>
      <c r="AV1072" s="2">
        <f t="shared" si="2006"/>
        <v>0</v>
      </c>
      <c r="AW1072" s="2">
        <f t="shared" si="1964"/>
        <v>0</v>
      </c>
      <c r="AX1072" s="2">
        <f t="shared" si="1965"/>
        <v>0</v>
      </c>
      <c r="AY1072" s="2">
        <f t="shared" si="1966"/>
        <v>0</v>
      </c>
      <c r="AZ1072" s="2">
        <f t="shared" si="1967"/>
        <v>0</v>
      </c>
      <c r="BA1072" s="2">
        <f t="shared" si="1968"/>
        <v>0</v>
      </c>
      <c r="BB1072" s="2">
        <f t="shared" si="1969"/>
        <v>0</v>
      </c>
      <c r="BC1072" s="2">
        <f t="shared" si="1970"/>
        <v>0</v>
      </c>
      <c r="BD1072" s="2">
        <f t="shared" si="1971"/>
        <v>0</v>
      </c>
      <c r="BE1072" s="2">
        <f t="shared" si="1972"/>
        <v>0</v>
      </c>
      <c r="BF1072" s="2">
        <f t="shared" si="1973"/>
        <v>0</v>
      </c>
      <c r="BG1072" s="2">
        <f t="shared" si="1974"/>
        <v>0</v>
      </c>
      <c r="BH1072" s="2">
        <f t="shared" si="1975"/>
        <v>0</v>
      </c>
    </row>
    <row r="1073" spans="1:60" ht="15.75" hidden="1" outlineLevel="1" x14ac:dyDescent="0.25">
      <c r="A1073" s="2">
        <f t="shared" si="2100"/>
        <v>49</v>
      </c>
      <c r="B1073" s="88">
        <f t="shared" si="2100"/>
        <v>0</v>
      </c>
      <c r="C1073" s="88">
        <f t="shared" si="2100"/>
        <v>0</v>
      </c>
      <c r="D1073" s="2">
        <f t="shared" si="2100"/>
        <v>0</v>
      </c>
      <c r="E1073" s="161">
        <f t="shared" si="2100"/>
        <v>0</v>
      </c>
      <c r="H1073" s="174">
        <v>0</v>
      </c>
      <c r="I1073" s="144">
        <f t="shared" ref="I1073:T1073" si="2125">ROUND((H935+I935)/2,2)</f>
        <v>0</v>
      </c>
      <c r="J1073" s="144">
        <f t="shared" si="2125"/>
        <v>0</v>
      </c>
      <c r="K1073" s="144">
        <f t="shared" si="2125"/>
        <v>0</v>
      </c>
      <c r="L1073" s="144">
        <f t="shared" si="2125"/>
        <v>0</v>
      </c>
      <c r="M1073" s="144">
        <f t="shared" si="2125"/>
        <v>0</v>
      </c>
      <c r="N1073" s="144">
        <f t="shared" si="2125"/>
        <v>0</v>
      </c>
      <c r="O1073" s="144">
        <f t="shared" si="2125"/>
        <v>0</v>
      </c>
      <c r="P1073" s="144">
        <f t="shared" si="2125"/>
        <v>0</v>
      </c>
      <c r="Q1073" s="144">
        <f t="shared" si="2125"/>
        <v>0</v>
      </c>
      <c r="R1073" s="144">
        <f t="shared" si="2125"/>
        <v>0</v>
      </c>
      <c r="S1073" s="144">
        <f t="shared" si="2125"/>
        <v>0</v>
      </c>
      <c r="T1073" s="144">
        <f t="shared" si="2125"/>
        <v>0</v>
      </c>
      <c r="U1073" s="199">
        <f t="shared" si="1959"/>
        <v>0</v>
      </c>
      <c r="V1073" s="144">
        <f t="shared" si="1977"/>
        <v>0</v>
      </c>
      <c r="W1073" s="144">
        <f t="shared" ref="W1073:AG1073" si="2126">ROUND((V935+W935)/2,2)</f>
        <v>0</v>
      </c>
      <c r="X1073" s="144">
        <f t="shared" si="2126"/>
        <v>0</v>
      </c>
      <c r="Y1073" s="144">
        <f t="shared" si="2126"/>
        <v>0</v>
      </c>
      <c r="Z1073" s="144">
        <f t="shared" si="2126"/>
        <v>0</v>
      </c>
      <c r="AA1073" s="144">
        <f t="shared" si="2126"/>
        <v>0</v>
      </c>
      <c r="AB1073" s="144">
        <f t="shared" si="2126"/>
        <v>0</v>
      </c>
      <c r="AC1073" s="144">
        <f t="shared" si="2126"/>
        <v>0</v>
      </c>
      <c r="AD1073" s="144">
        <f t="shared" si="2126"/>
        <v>0</v>
      </c>
      <c r="AE1073" s="144">
        <f t="shared" si="2126"/>
        <v>0</v>
      </c>
      <c r="AF1073" s="144">
        <f t="shared" si="2126"/>
        <v>0</v>
      </c>
      <c r="AG1073" s="144">
        <f t="shared" si="2126"/>
        <v>0</v>
      </c>
      <c r="AH1073" s="200">
        <f t="shared" si="1961"/>
        <v>0</v>
      </c>
      <c r="AI1073" s="144">
        <f t="shared" si="1979"/>
        <v>0</v>
      </c>
      <c r="AJ1073" s="144">
        <f t="shared" ref="AJ1073:AT1073" si="2127">ROUND((AI935+AJ935)/2,2)</f>
        <v>0</v>
      </c>
      <c r="AK1073" s="144">
        <f t="shared" si="2127"/>
        <v>0</v>
      </c>
      <c r="AL1073" s="144">
        <f t="shared" si="2127"/>
        <v>0</v>
      </c>
      <c r="AM1073" s="144">
        <f t="shared" si="2127"/>
        <v>0</v>
      </c>
      <c r="AN1073" s="144">
        <f t="shared" si="2127"/>
        <v>0</v>
      </c>
      <c r="AO1073" s="144">
        <f t="shared" si="2127"/>
        <v>0</v>
      </c>
      <c r="AP1073" s="144">
        <f t="shared" si="2127"/>
        <v>0</v>
      </c>
      <c r="AQ1073" s="144">
        <f t="shared" si="2127"/>
        <v>0</v>
      </c>
      <c r="AR1073" s="144">
        <f t="shared" si="2127"/>
        <v>0</v>
      </c>
      <c r="AS1073" s="144">
        <f t="shared" si="2127"/>
        <v>0</v>
      </c>
      <c r="AT1073" s="144">
        <f t="shared" si="2127"/>
        <v>0</v>
      </c>
      <c r="AU1073" s="200">
        <f t="shared" si="1963"/>
        <v>0</v>
      </c>
      <c r="AV1073" s="2">
        <f t="shared" si="2006"/>
        <v>0</v>
      </c>
      <c r="AW1073" s="2">
        <f t="shared" si="1964"/>
        <v>0</v>
      </c>
      <c r="AX1073" s="2">
        <f t="shared" si="1965"/>
        <v>0</v>
      </c>
      <c r="AY1073" s="2">
        <f t="shared" si="1966"/>
        <v>0</v>
      </c>
      <c r="AZ1073" s="2">
        <f t="shared" si="1967"/>
        <v>0</v>
      </c>
      <c r="BA1073" s="2">
        <f t="shared" si="1968"/>
        <v>0</v>
      </c>
      <c r="BB1073" s="2">
        <f t="shared" si="1969"/>
        <v>0</v>
      </c>
      <c r="BC1073" s="2">
        <f t="shared" si="1970"/>
        <v>0</v>
      </c>
      <c r="BD1073" s="2">
        <f t="shared" si="1971"/>
        <v>0</v>
      </c>
      <c r="BE1073" s="2">
        <f t="shared" si="1972"/>
        <v>0</v>
      </c>
      <c r="BF1073" s="2">
        <f t="shared" si="1973"/>
        <v>0</v>
      </c>
      <c r="BG1073" s="2">
        <f t="shared" si="1974"/>
        <v>0</v>
      </c>
      <c r="BH1073" s="2">
        <f t="shared" si="1975"/>
        <v>0</v>
      </c>
    </row>
    <row r="1074" spans="1:60" ht="15.75" hidden="1" outlineLevel="1" x14ac:dyDescent="0.25">
      <c r="A1074" s="2">
        <f t="shared" si="2100"/>
        <v>50</v>
      </c>
      <c r="B1074" s="88">
        <f t="shared" si="2100"/>
        <v>0</v>
      </c>
      <c r="C1074" s="88">
        <f t="shared" si="2100"/>
        <v>0</v>
      </c>
      <c r="D1074" s="2">
        <f t="shared" si="2100"/>
        <v>0</v>
      </c>
      <c r="E1074" s="161">
        <f t="shared" si="2100"/>
        <v>0</v>
      </c>
      <c r="H1074" s="174">
        <v>0</v>
      </c>
      <c r="I1074" s="144">
        <f t="shared" ref="I1074:T1074" si="2128">ROUND((H936+I936)/2,2)</f>
        <v>0</v>
      </c>
      <c r="J1074" s="144">
        <f t="shared" si="2128"/>
        <v>0</v>
      </c>
      <c r="K1074" s="144">
        <f t="shared" si="2128"/>
        <v>0</v>
      </c>
      <c r="L1074" s="144">
        <f t="shared" si="2128"/>
        <v>0</v>
      </c>
      <c r="M1074" s="144">
        <f t="shared" si="2128"/>
        <v>0</v>
      </c>
      <c r="N1074" s="144">
        <f t="shared" si="2128"/>
        <v>0</v>
      </c>
      <c r="O1074" s="144">
        <f t="shared" si="2128"/>
        <v>0</v>
      </c>
      <c r="P1074" s="144">
        <f t="shared" si="2128"/>
        <v>0</v>
      </c>
      <c r="Q1074" s="144">
        <f t="shared" si="2128"/>
        <v>0</v>
      </c>
      <c r="R1074" s="144">
        <f t="shared" si="2128"/>
        <v>0</v>
      </c>
      <c r="S1074" s="144">
        <f t="shared" si="2128"/>
        <v>0</v>
      </c>
      <c r="T1074" s="144">
        <f t="shared" si="2128"/>
        <v>0</v>
      </c>
      <c r="U1074" s="199">
        <f t="shared" si="1959"/>
        <v>0</v>
      </c>
      <c r="V1074" s="144">
        <f t="shared" si="1977"/>
        <v>0</v>
      </c>
      <c r="W1074" s="144">
        <f t="shared" ref="W1074:AG1074" si="2129">ROUND((V936+W936)/2,2)</f>
        <v>0</v>
      </c>
      <c r="X1074" s="144">
        <f t="shared" si="2129"/>
        <v>0</v>
      </c>
      <c r="Y1074" s="144">
        <f t="shared" si="2129"/>
        <v>0</v>
      </c>
      <c r="Z1074" s="144">
        <f t="shared" si="2129"/>
        <v>0</v>
      </c>
      <c r="AA1074" s="144">
        <f t="shared" si="2129"/>
        <v>0</v>
      </c>
      <c r="AB1074" s="144">
        <f t="shared" si="2129"/>
        <v>0</v>
      </c>
      <c r="AC1074" s="144">
        <f t="shared" si="2129"/>
        <v>0</v>
      </c>
      <c r="AD1074" s="144">
        <f t="shared" si="2129"/>
        <v>0</v>
      </c>
      <c r="AE1074" s="144">
        <f t="shared" si="2129"/>
        <v>0</v>
      </c>
      <c r="AF1074" s="144">
        <f t="shared" si="2129"/>
        <v>0</v>
      </c>
      <c r="AG1074" s="144">
        <f t="shared" si="2129"/>
        <v>0</v>
      </c>
      <c r="AH1074" s="200">
        <f t="shared" si="1961"/>
        <v>0</v>
      </c>
      <c r="AI1074" s="144">
        <f t="shared" si="1979"/>
        <v>0</v>
      </c>
      <c r="AJ1074" s="144">
        <f t="shared" ref="AJ1074:AT1074" si="2130">ROUND((AI936+AJ936)/2,2)</f>
        <v>0</v>
      </c>
      <c r="AK1074" s="144">
        <f t="shared" si="2130"/>
        <v>0</v>
      </c>
      <c r="AL1074" s="144">
        <f t="shared" si="2130"/>
        <v>0</v>
      </c>
      <c r="AM1074" s="144">
        <f t="shared" si="2130"/>
        <v>0</v>
      </c>
      <c r="AN1074" s="144">
        <f t="shared" si="2130"/>
        <v>0</v>
      </c>
      <c r="AO1074" s="144">
        <f t="shared" si="2130"/>
        <v>0</v>
      </c>
      <c r="AP1074" s="144">
        <f t="shared" si="2130"/>
        <v>0</v>
      </c>
      <c r="AQ1074" s="144">
        <f t="shared" si="2130"/>
        <v>0</v>
      </c>
      <c r="AR1074" s="144">
        <f t="shared" si="2130"/>
        <v>0</v>
      </c>
      <c r="AS1074" s="144">
        <f t="shared" si="2130"/>
        <v>0</v>
      </c>
      <c r="AT1074" s="144">
        <f t="shared" si="2130"/>
        <v>0</v>
      </c>
      <c r="AU1074" s="200">
        <f t="shared" si="1963"/>
        <v>0</v>
      </c>
      <c r="AV1074" s="2">
        <f t="shared" si="2006"/>
        <v>0</v>
      </c>
      <c r="AW1074" s="2">
        <f t="shared" si="1964"/>
        <v>0</v>
      </c>
      <c r="AX1074" s="2">
        <f t="shared" si="1965"/>
        <v>0</v>
      </c>
      <c r="AY1074" s="2">
        <f t="shared" si="1966"/>
        <v>0</v>
      </c>
      <c r="AZ1074" s="2">
        <f t="shared" si="1967"/>
        <v>0</v>
      </c>
      <c r="BA1074" s="2">
        <f t="shared" si="1968"/>
        <v>0</v>
      </c>
      <c r="BB1074" s="2">
        <f t="shared" si="1969"/>
        <v>0</v>
      </c>
      <c r="BC1074" s="2">
        <f t="shared" si="1970"/>
        <v>0</v>
      </c>
      <c r="BD1074" s="2">
        <f t="shared" si="1971"/>
        <v>0</v>
      </c>
      <c r="BE1074" s="2">
        <f t="shared" si="1972"/>
        <v>0</v>
      </c>
      <c r="BF1074" s="2">
        <f t="shared" si="1973"/>
        <v>0</v>
      </c>
      <c r="BG1074" s="2">
        <f t="shared" si="1974"/>
        <v>0</v>
      </c>
      <c r="BH1074" s="2">
        <f t="shared" si="1975"/>
        <v>0</v>
      </c>
    </row>
    <row r="1075" spans="1:60" ht="15.75" hidden="1" outlineLevel="1" x14ac:dyDescent="0.25">
      <c r="A1075" s="2">
        <f t="shared" ref="A1075:E1084" si="2131">A937</f>
        <v>51</v>
      </c>
      <c r="B1075" s="88">
        <f t="shared" si="2131"/>
        <v>0</v>
      </c>
      <c r="C1075" s="88">
        <f t="shared" si="2131"/>
        <v>0</v>
      </c>
      <c r="D1075" s="2">
        <f t="shared" si="2131"/>
        <v>0</v>
      </c>
      <c r="E1075" s="161">
        <f t="shared" si="2131"/>
        <v>0</v>
      </c>
      <c r="H1075" s="174">
        <v>0</v>
      </c>
      <c r="I1075" s="144">
        <f t="shared" ref="I1075:T1075" si="2132">ROUND((H937+I937)/2,2)</f>
        <v>0</v>
      </c>
      <c r="J1075" s="144">
        <f t="shared" si="2132"/>
        <v>0</v>
      </c>
      <c r="K1075" s="144">
        <f t="shared" si="2132"/>
        <v>0</v>
      </c>
      <c r="L1075" s="144">
        <f t="shared" si="2132"/>
        <v>0</v>
      </c>
      <c r="M1075" s="144">
        <f t="shared" si="2132"/>
        <v>0</v>
      </c>
      <c r="N1075" s="144">
        <f t="shared" si="2132"/>
        <v>0</v>
      </c>
      <c r="O1075" s="144">
        <f t="shared" si="2132"/>
        <v>0</v>
      </c>
      <c r="P1075" s="144">
        <f t="shared" si="2132"/>
        <v>0</v>
      </c>
      <c r="Q1075" s="144">
        <f t="shared" si="2132"/>
        <v>0</v>
      </c>
      <c r="R1075" s="144">
        <f t="shared" si="2132"/>
        <v>0</v>
      </c>
      <c r="S1075" s="144">
        <f t="shared" si="2132"/>
        <v>0</v>
      </c>
      <c r="T1075" s="144">
        <f t="shared" si="2132"/>
        <v>0</v>
      </c>
      <c r="U1075" s="199">
        <f t="shared" si="1959"/>
        <v>0</v>
      </c>
      <c r="V1075" s="144">
        <f t="shared" si="1977"/>
        <v>0</v>
      </c>
      <c r="W1075" s="144">
        <f t="shared" ref="W1075:AG1075" si="2133">ROUND((V937+W937)/2,2)</f>
        <v>0</v>
      </c>
      <c r="X1075" s="144">
        <f t="shared" si="2133"/>
        <v>0</v>
      </c>
      <c r="Y1075" s="144">
        <f t="shared" si="2133"/>
        <v>0</v>
      </c>
      <c r="Z1075" s="144">
        <f t="shared" si="2133"/>
        <v>0</v>
      </c>
      <c r="AA1075" s="144">
        <f t="shared" si="2133"/>
        <v>0</v>
      </c>
      <c r="AB1075" s="144">
        <f t="shared" si="2133"/>
        <v>0</v>
      </c>
      <c r="AC1075" s="144">
        <f t="shared" si="2133"/>
        <v>0</v>
      </c>
      <c r="AD1075" s="144">
        <f t="shared" si="2133"/>
        <v>0</v>
      </c>
      <c r="AE1075" s="144">
        <f t="shared" si="2133"/>
        <v>0</v>
      </c>
      <c r="AF1075" s="144">
        <f t="shared" si="2133"/>
        <v>0</v>
      </c>
      <c r="AG1075" s="144">
        <f t="shared" si="2133"/>
        <v>0</v>
      </c>
      <c r="AH1075" s="200">
        <f t="shared" si="1961"/>
        <v>0</v>
      </c>
      <c r="AI1075" s="144">
        <f t="shared" si="1979"/>
        <v>0</v>
      </c>
      <c r="AJ1075" s="144">
        <f t="shared" ref="AJ1075:AT1075" si="2134">ROUND((AI937+AJ937)/2,2)</f>
        <v>0</v>
      </c>
      <c r="AK1075" s="144">
        <f t="shared" si="2134"/>
        <v>0</v>
      </c>
      <c r="AL1075" s="144">
        <f t="shared" si="2134"/>
        <v>0</v>
      </c>
      <c r="AM1075" s="144">
        <f t="shared" si="2134"/>
        <v>0</v>
      </c>
      <c r="AN1075" s="144">
        <f t="shared" si="2134"/>
        <v>0</v>
      </c>
      <c r="AO1075" s="144">
        <f t="shared" si="2134"/>
        <v>0</v>
      </c>
      <c r="AP1075" s="144">
        <f t="shared" si="2134"/>
        <v>0</v>
      </c>
      <c r="AQ1075" s="144">
        <f t="shared" si="2134"/>
        <v>0</v>
      </c>
      <c r="AR1075" s="144">
        <f t="shared" si="2134"/>
        <v>0</v>
      </c>
      <c r="AS1075" s="144">
        <f t="shared" si="2134"/>
        <v>0</v>
      </c>
      <c r="AT1075" s="144">
        <f t="shared" si="2134"/>
        <v>0</v>
      </c>
      <c r="AU1075" s="200">
        <f t="shared" si="1963"/>
        <v>0</v>
      </c>
      <c r="AV1075" s="2">
        <f t="shared" si="2006"/>
        <v>0</v>
      </c>
      <c r="AW1075" s="2">
        <f t="shared" si="1964"/>
        <v>0</v>
      </c>
      <c r="AX1075" s="2">
        <f t="shared" si="1965"/>
        <v>0</v>
      </c>
      <c r="AY1075" s="2">
        <f t="shared" si="1966"/>
        <v>0</v>
      </c>
      <c r="AZ1075" s="2">
        <f t="shared" si="1967"/>
        <v>0</v>
      </c>
      <c r="BA1075" s="2">
        <f t="shared" si="1968"/>
        <v>0</v>
      </c>
      <c r="BB1075" s="2">
        <f t="shared" si="1969"/>
        <v>0</v>
      </c>
      <c r="BC1075" s="2">
        <f t="shared" si="1970"/>
        <v>0</v>
      </c>
      <c r="BD1075" s="2">
        <f t="shared" si="1971"/>
        <v>0</v>
      </c>
      <c r="BE1075" s="2">
        <f t="shared" si="1972"/>
        <v>0</v>
      </c>
      <c r="BF1075" s="2">
        <f t="shared" si="1973"/>
        <v>0</v>
      </c>
      <c r="BG1075" s="2">
        <f t="shared" si="1974"/>
        <v>0</v>
      </c>
      <c r="BH1075" s="2">
        <f t="shared" si="1975"/>
        <v>0</v>
      </c>
    </row>
    <row r="1076" spans="1:60" ht="15.75" hidden="1" outlineLevel="1" x14ac:dyDescent="0.25">
      <c r="A1076" s="2">
        <f t="shared" si="2131"/>
        <v>52</v>
      </c>
      <c r="B1076" s="88">
        <f t="shared" si="2131"/>
        <v>0</v>
      </c>
      <c r="C1076" s="88">
        <f t="shared" si="2131"/>
        <v>0</v>
      </c>
      <c r="D1076" s="2">
        <f t="shared" si="2131"/>
        <v>0</v>
      </c>
      <c r="E1076" s="161">
        <f t="shared" si="2131"/>
        <v>0</v>
      </c>
      <c r="H1076" s="174">
        <v>0</v>
      </c>
      <c r="I1076" s="144">
        <f t="shared" ref="I1076:T1076" si="2135">ROUND((H938+I938)/2,2)</f>
        <v>0</v>
      </c>
      <c r="J1076" s="144">
        <f t="shared" si="2135"/>
        <v>0</v>
      </c>
      <c r="K1076" s="144">
        <f t="shared" si="2135"/>
        <v>0</v>
      </c>
      <c r="L1076" s="144">
        <f t="shared" si="2135"/>
        <v>0</v>
      </c>
      <c r="M1076" s="144">
        <f t="shared" si="2135"/>
        <v>0</v>
      </c>
      <c r="N1076" s="144">
        <f t="shared" si="2135"/>
        <v>0</v>
      </c>
      <c r="O1076" s="144">
        <f t="shared" si="2135"/>
        <v>0</v>
      </c>
      <c r="P1076" s="144">
        <f t="shared" si="2135"/>
        <v>0</v>
      </c>
      <c r="Q1076" s="144">
        <f t="shared" si="2135"/>
        <v>0</v>
      </c>
      <c r="R1076" s="144">
        <f t="shared" si="2135"/>
        <v>0</v>
      </c>
      <c r="S1076" s="144">
        <f t="shared" si="2135"/>
        <v>0</v>
      </c>
      <c r="T1076" s="144">
        <f t="shared" si="2135"/>
        <v>0</v>
      </c>
      <c r="U1076" s="199">
        <f t="shared" si="1959"/>
        <v>0</v>
      </c>
      <c r="V1076" s="144">
        <f t="shared" si="1977"/>
        <v>0</v>
      </c>
      <c r="W1076" s="144">
        <f t="shared" ref="W1076:AG1076" si="2136">ROUND((V938+W938)/2,2)</f>
        <v>0</v>
      </c>
      <c r="X1076" s="144">
        <f t="shared" si="2136"/>
        <v>0</v>
      </c>
      <c r="Y1076" s="144">
        <f t="shared" si="2136"/>
        <v>0</v>
      </c>
      <c r="Z1076" s="144">
        <f t="shared" si="2136"/>
        <v>0</v>
      </c>
      <c r="AA1076" s="144">
        <f t="shared" si="2136"/>
        <v>0</v>
      </c>
      <c r="AB1076" s="144">
        <f t="shared" si="2136"/>
        <v>0</v>
      </c>
      <c r="AC1076" s="144">
        <f t="shared" si="2136"/>
        <v>0</v>
      </c>
      <c r="AD1076" s="144">
        <f t="shared" si="2136"/>
        <v>0</v>
      </c>
      <c r="AE1076" s="144">
        <f t="shared" si="2136"/>
        <v>0</v>
      </c>
      <c r="AF1076" s="144">
        <f t="shared" si="2136"/>
        <v>0</v>
      </c>
      <c r="AG1076" s="144">
        <f t="shared" si="2136"/>
        <v>0</v>
      </c>
      <c r="AH1076" s="200">
        <f t="shared" si="1961"/>
        <v>0</v>
      </c>
      <c r="AI1076" s="144">
        <f t="shared" si="1979"/>
        <v>0</v>
      </c>
      <c r="AJ1076" s="144">
        <f t="shared" ref="AJ1076:AT1076" si="2137">ROUND((AI938+AJ938)/2,2)</f>
        <v>0</v>
      </c>
      <c r="AK1076" s="144">
        <f t="shared" si="2137"/>
        <v>0</v>
      </c>
      <c r="AL1076" s="144">
        <f t="shared" si="2137"/>
        <v>0</v>
      </c>
      <c r="AM1076" s="144">
        <f t="shared" si="2137"/>
        <v>0</v>
      </c>
      <c r="AN1076" s="144">
        <f t="shared" si="2137"/>
        <v>0</v>
      </c>
      <c r="AO1076" s="144">
        <f t="shared" si="2137"/>
        <v>0</v>
      </c>
      <c r="AP1076" s="144">
        <f t="shared" si="2137"/>
        <v>0</v>
      </c>
      <c r="AQ1076" s="144">
        <f t="shared" si="2137"/>
        <v>0</v>
      </c>
      <c r="AR1076" s="144">
        <f t="shared" si="2137"/>
        <v>0</v>
      </c>
      <c r="AS1076" s="144">
        <f t="shared" si="2137"/>
        <v>0</v>
      </c>
      <c r="AT1076" s="144">
        <f t="shared" si="2137"/>
        <v>0</v>
      </c>
      <c r="AU1076" s="200">
        <f t="shared" si="1963"/>
        <v>0</v>
      </c>
      <c r="AV1076" s="2">
        <f t="shared" si="2006"/>
        <v>0</v>
      </c>
      <c r="AW1076" s="2">
        <f t="shared" si="1964"/>
        <v>0</v>
      </c>
      <c r="AX1076" s="2">
        <f t="shared" si="1965"/>
        <v>0</v>
      </c>
      <c r="AY1076" s="2">
        <f t="shared" si="1966"/>
        <v>0</v>
      </c>
      <c r="AZ1076" s="2">
        <f t="shared" si="1967"/>
        <v>0</v>
      </c>
      <c r="BA1076" s="2">
        <f t="shared" si="1968"/>
        <v>0</v>
      </c>
      <c r="BB1076" s="2">
        <f t="shared" si="1969"/>
        <v>0</v>
      </c>
      <c r="BC1076" s="2">
        <f t="shared" si="1970"/>
        <v>0</v>
      </c>
      <c r="BD1076" s="2">
        <f t="shared" si="1971"/>
        <v>0</v>
      </c>
      <c r="BE1076" s="2">
        <f t="shared" si="1972"/>
        <v>0</v>
      </c>
      <c r="BF1076" s="2">
        <f t="shared" si="1973"/>
        <v>0</v>
      </c>
      <c r="BG1076" s="2">
        <f t="shared" si="1974"/>
        <v>0</v>
      </c>
      <c r="BH1076" s="2">
        <f t="shared" si="1975"/>
        <v>0</v>
      </c>
    </row>
    <row r="1077" spans="1:60" ht="15.75" hidden="1" outlineLevel="1" x14ac:dyDescent="0.25">
      <c r="A1077" s="2">
        <f t="shared" si="2131"/>
        <v>53</v>
      </c>
      <c r="B1077" s="88">
        <f t="shared" si="2131"/>
        <v>0</v>
      </c>
      <c r="C1077" s="88">
        <f t="shared" si="2131"/>
        <v>0</v>
      </c>
      <c r="D1077" s="2">
        <f t="shared" si="2131"/>
        <v>0</v>
      </c>
      <c r="E1077" s="161">
        <f t="shared" si="2131"/>
        <v>0</v>
      </c>
      <c r="H1077" s="174">
        <v>0</v>
      </c>
      <c r="I1077" s="144">
        <f t="shared" ref="I1077:T1077" si="2138">ROUND((H939+I939)/2,2)</f>
        <v>0</v>
      </c>
      <c r="J1077" s="144">
        <f t="shared" si="2138"/>
        <v>0</v>
      </c>
      <c r="K1077" s="144">
        <f t="shared" si="2138"/>
        <v>0</v>
      </c>
      <c r="L1077" s="144">
        <f t="shared" si="2138"/>
        <v>0</v>
      </c>
      <c r="M1077" s="144">
        <f t="shared" si="2138"/>
        <v>0</v>
      </c>
      <c r="N1077" s="144">
        <f t="shared" si="2138"/>
        <v>0</v>
      </c>
      <c r="O1077" s="144">
        <f t="shared" si="2138"/>
        <v>0</v>
      </c>
      <c r="P1077" s="144">
        <f t="shared" si="2138"/>
        <v>0</v>
      </c>
      <c r="Q1077" s="144">
        <f t="shared" si="2138"/>
        <v>0</v>
      </c>
      <c r="R1077" s="144">
        <f t="shared" si="2138"/>
        <v>0</v>
      </c>
      <c r="S1077" s="144">
        <f t="shared" si="2138"/>
        <v>0</v>
      </c>
      <c r="T1077" s="144">
        <f t="shared" si="2138"/>
        <v>0</v>
      </c>
      <c r="U1077" s="199">
        <f t="shared" si="1959"/>
        <v>0</v>
      </c>
      <c r="V1077" s="144">
        <f t="shared" si="1977"/>
        <v>0</v>
      </c>
      <c r="W1077" s="144">
        <f t="shared" ref="W1077:AG1077" si="2139">ROUND((V939+W939)/2,2)</f>
        <v>0</v>
      </c>
      <c r="X1077" s="144">
        <f t="shared" si="2139"/>
        <v>0</v>
      </c>
      <c r="Y1077" s="144">
        <f t="shared" si="2139"/>
        <v>0</v>
      </c>
      <c r="Z1077" s="144">
        <f t="shared" si="2139"/>
        <v>0</v>
      </c>
      <c r="AA1077" s="144">
        <f t="shared" si="2139"/>
        <v>0</v>
      </c>
      <c r="AB1077" s="144">
        <f t="shared" si="2139"/>
        <v>0</v>
      </c>
      <c r="AC1077" s="144">
        <f t="shared" si="2139"/>
        <v>0</v>
      </c>
      <c r="AD1077" s="144">
        <f t="shared" si="2139"/>
        <v>0</v>
      </c>
      <c r="AE1077" s="144">
        <f t="shared" si="2139"/>
        <v>0</v>
      </c>
      <c r="AF1077" s="144">
        <f t="shared" si="2139"/>
        <v>0</v>
      </c>
      <c r="AG1077" s="144">
        <f t="shared" si="2139"/>
        <v>0</v>
      </c>
      <c r="AH1077" s="200">
        <f t="shared" si="1961"/>
        <v>0</v>
      </c>
      <c r="AI1077" s="144">
        <f t="shared" si="1979"/>
        <v>0</v>
      </c>
      <c r="AJ1077" s="144">
        <f t="shared" ref="AJ1077:AT1077" si="2140">ROUND((AI939+AJ939)/2,2)</f>
        <v>0</v>
      </c>
      <c r="AK1077" s="144">
        <f t="shared" si="2140"/>
        <v>0</v>
      </c>
      <c r="AL1077" s="144">
        <f t="shared" si="2140"/>
        <v>0</v>
      </c>
      <c r="AM1077" s="144">
        <f t="shared" si="2140"/>
        <v>0</v>
      </c>
      <c r="AN1077" s="144">
        <f t="shared" si="2140"/>
        <v>0</v>
      </c>
      <c r="AO1077" s="144">
        <f t="shared" si="2140"/>
        <v>0</v>
      </c>
      <c r="AP1077" s="144">
        <f t="shared" si="2140"/>
        <v>0</v>
      </c>
      <c r="AQ1077" s="144">
        <f t="shared" si="2140"/>
        <v>0</v>
      </c>
      <c r="AR1077" s="144">
        <f t="shared" si="2140"/>
        <v>0</v>
      </c>
      <c r="AS1077" s="144">
        <f t="shared" si="2140"/>
        <v>0</v>
      </c>
      <c r="AT1077" s="144">
        <f t="shared" si="2140"/>
        <v>0</v>
      </c>
      <c r="AU1077" s="200">
        <f t="shared" si="1963"/>
        <v>0</v>
      </c>
      <c r="AV1077" s="2">
        <f t="shared" si="2006"/>
        <v>0</v>
      </c>
      <c r="AW1077" s="2">
        <f t="shared" si="1964"/>
        <v>0</v>
      </c>
      <c r="AX1077" s="2">
        <f t="shared" si="1965"/>
        <v>0</v>
      </c>
      <c r="AY1077" s="2">
        <f t="shared" si="1966"/>
        <v>0</v>
      </c>
      <c r="AZ1077" s="2">
        <f t="shared" si="1967"/>
        <v>0</v>
      </c>
      <c r="BA1077" s="2">
        <f t="shared" si="1968"/>
        <v>0</v>
      </c>
      <c r="BB1077" s="2">
        <f t="shared" si="1969"/>
        <v>0</v>
      </c>
      <c r="BC1077" s="2">
        <f t="shared" si="1970"/>
        <v>0</v>
      </c>
      <c r="BD1077" s="2">
        <f t="shared" si="1971"/>
        <v>0</v>
      </c>
      <c r="BE1077" s="2">
        <f t="shared" si="1972"/>
        <v>0</v>
      </c>
      <c r="BF1077" s="2">
        <f t="shared" si="1973"/>
        <v>0</v>
      </c>
      <c r="BG1077" s="2">
        <f t="shared" si="1974"/>
        <v>0</v>
      </c>
      <c r="BH1077" s="2">
        <f t="shared" si="1975"/>
        <v>0</v>
      </c>
    </row>
    <row r="1078" spans="1:60" ht="15.75" hidden="1" outlineLevel="1" x14ac:dyDescent="0.25">
      <c r="A1078" s="2">
        <f t="shared" si="2131"/>
        <v>54</v>
      </c>
      <c r="B1078" s="88">
        <f t="shared" si="2131"/>
        <v>0</v>
      </c>
      <c r="C1078" s="88">
        <f t="shared" si="2131"/>
        <v>0</v>
      </c>
      <c r="D1078" s="2">
        <f t="shared" si="2131"/>
        <v>0</v>
      </c>
      <c r="E1078" s="161">
        <f t="shared" si="2131"/>
        <v>0</v>
      </c>
      <c r="H1078" s="174">
        <v>0</v>
      </c>
      <c r="I1078" s="144">
        <f t="shared" ref="I1078:T1078" si="2141">ROUND((H940+I940)/2,2)</f>
        <v>0</v>
      </c>
      <c r="J1078" s="144">
        <f t="shared" si="2141"/>
        <v>0</v>
      </c>
      <c r="K1078" s="144">
        <f t="shared" si="2141"/>
        <v>0</v>
      </c>
      <c r="L1078" s="144">
        <f t="shared" si="2141"/>
        <v>0</v>
      </c>
      <c r="M1078" s="144">
        <f t="shared" si="2141"/>
        <v>0</v>
      </c>
      <c r="N1078" s="144">
        <f t="shared" si="2141"/>
        <v>0</v>
      </c>
      <c r="O1078" s="144">
        <f t="shared" si="2141"/>
        <v>0</v>
      </c>
      <c r="P1078" s="144">
        <f t="shared" si="2141"/>
        <v>0</v>
      </c>
      <c r="Q1078" s="144">
        <f t="shared" si="2141"/>
        <v>0</v>
      </c>
      <c r="R1078" s="144">
        <f t="shared" si="2141"/>
        <v>0</v>
      </c>
      <c r="S1078" s="144">
        <f t="shared" si="2141"/>
        <v>0</v>
      </c>
      <c r="T1078" s="144">
        <f t="shared" si="2141"/>
        <v>0</v>
      </c>
      <c r="U1078" s="199">
        <f t="shared" si="1959"/>
        <v>0</v>
      </c>
      <c r="V1078" s="144">
        <f t="shared" si="1977"/>
        <v>0</v>
      </c>
      <c r="W1078" s="144">
        <f t="shared" ref="W1078:AG1078" si="2142">ROUND((V940+W940)/2,2)</f>
        <v>0</v>
      </c>
      <c r="X1078" s="144">
        <f t="shared" si="2142"/>
        <v>0</v>
      </c>
      <c r="Y1078" s="144">
        <f t="shared" si="2142"/>
        <v>0</v>
      </c>
      <c r="Z1078" s="144">
        <f t="shared" si="2142"/>
        <v>0</v>
      </c>
      <c r="AA1078" s="144">
        <f t="shared" si="2142"/>
        <v>0</v>
      </c>
      <c r="AB1078" s="144">
        <f t="shared" si="2142"/>
        <v>0</v>
      </c>
      <c r="AC1078" s="144">
        <f t="shared" si="2142"/>
        <v>0</v>
      </c>
      <c r="AD1078" s="144">
        <f t="shared" si="2142"/>
        <v>0</v>
      </c>
      <c r="AE1078" s="144">
        <f t="shared" si="2142"/>
        <v>0</v>
      </c>
      <c r="AF1078" s="144">
        <f t="shared" si="2142"/>
        <v>0</v>
      </c>
      <c r="AG1078" s="144">
        <f t="shared" si="2142"/>
        <v>0</v>
      </c>
      <c r="AH1078" s="200">
        <f t="shared" si="1961"/>
        <v>0</v>
      </c>
      <c r="AI1078" s="144">
        <f t="shared" si="1979"/>
        <v>0</v>
      </c>
      <c r="AJ1078" s="144">
        <f t="shared" ref="AJ1078:AT1078" si="2143">ROUND((AI940+AJ940)/2,2)</f>
        <v>0</v>
      </c>
      <c r="AK1078" s="144">
        <f t="shared" si="2143"/>
        <v>0</v>
      </c>
      <c r="AL1078" s="144">
        <f t="shared" si="2143"/>
        <v>0</v>
      </c>
      <c r="AM1078" s="144">
        <f t="shared" si="2143"/>
        <v>0</v>
      </c>
      <c r="AN1078" s="144">
        <f t="shared" si="2143"/>
        <v>0</v>
      </c>
      <c r="AO1078" s="144">
        <f t="shared" si="2143"/>
        <v>0</v>
      </c>
      <c r="AP1078" s="144">
        <f t="shared" si="2143"/>
        <v>0</v>
      </c>
      <c r="AQ1078" s="144">
        <f t="shared" si="2143"/>
        <v>0</v>
      </c>
      <c r="AR1078" s="144">
        <f t="shared" si="2143"/>
        <v>0</v>
      </c>
      <c r="AS1078" s="144">
        <f t="shared" si="2143"/>
        <v>0</v>
      </c>
      <c r="AT1078" s="144">
        <f t="shared" si="2143"/>
        <v>0</v>
      </c>
      <c r="AU1078" s="200">
        <f t="shared" si="1963"/>
        <v>0</v>
      </c>
      <c r="AV1078" s="2">
        <f t="shared" si="2006"/>
        <v>0</v>
      </c>
      <c r="AW1078" s="2">
        <f t="shared" si="1964"/>
        <v>0</v>
      </c>
      <c r="AX1078" s="2">
        <f t="shared" si="1965"/>
        <v>0</v>
      </c>
      <c r="AY1078" s="2">
        <f t="shared" si="1966"/>
        <v>0</v>
      </c>
      <c r="AZ1078" s="2">
        <f t="shared" si="1967"/>
        <v>0</v>
      </c>
      <c r="BA1078" s="2">
        <f t="shared" si="1968"/>
        <v>0</v>
      </c>
      <c r="BB1078" s="2">
        <f t="shared" si="1969"/>
        <v>0</v>
      </c>
      <c r="BC1078" s="2">
        <f t="shared" si="1970"/>
        <v>0</v>
      </c>
      <c r="BD1078" s="2">
        <f t="shared" si="1971"/>
        <v>0</v>
      </c>
      <c r="BE1078" s="2">
        <f t="shared" si="1972"/>
        <v>0</v>
      </c>
      <c r="BF1078" s="2">
        <f t="shared" si="1973"/>
        <v>0</v>
      </c>
      <c r="BG1078" s="2">
        <f t="shared" si="1974"/>
        <v>0</v>
      </c>
      <c r="BH1078" s="2">
        <f t="shared" si="1975"/>
        <v>0</v>
      </c>
    </row>
    <row r="1079" spans="1:60" ht="15.75" hidden="1" outlineLevel="1" x14ac:dyDescent="0.25">
      <c r="A1079" s="2">
        <f t="shared" si="2131"/>
        <v>55</v>
      </c>
      <c r="B1079" s="88">
        <f t="shared" si="2131"/>
        <v>0</v>
      </c>
      <c r="C1079" s="88">
        <f t="shared" si="2131"/>
        <v>0</v>
      </c>
      <c r="D1079" s="2">
        <f t="shared" si="2131"/>
        <v>0</v>
      </c>
      <c r="E1079" s="161">
        <f t="shared" si="2131"/>
        <v>0</v>
      </c>
      <c r="H1079" s="174">
        <v>0</v>
      </c>
      <c r="I1079" s="144">
        <f t="shared" ref="I1079:T1079" si="2144">ROUND((H941+I941)/2,2)</f>
        <v>0</v>
      </c>
      <c r="J1079" s="144">
        <f t="shared" si="2144"/>
        <v>0</v>
      </c>
      <c r="K1079" s="144">
        <f t="shared" si="2144"/>
        <v>0</v>
      </c>
      <c r="L1079" s="144">
        <f t="shared" si="2144"/>
        <v>0</v>
      </c>
      <c r="M1079" s="144">
        <f t="shared" si="2144"/>
        <v>0</v>
      </c>
      <c r="N1079" s="144">
        <f t="shared" si="2144"/>
        <v>0</v>
      </c>
      <c r="O1079" s="144">
        <f t="shared" si="2144"/>
        <v>0</v>
      </c>
      <c r="P1079" s="144">
        <f t="shared" si="2144"/>
        <v>0</v>
      </c>
      <c r="Q1079" s="144">
        <f t="shared" si="2144"/>
        <v>0</v>
      </c>
      <c r="R1079" s="144">
        <f t="shared" si="2144"/>
        <v>0</v>
      </c>
      <c r="S1079" s="144">
        <f t="shared" si="2144"/>
        <v>0</v>
      </c>
      <c r="T1079" s="144">
        <f t="shared" si="2144"/>
        <v>0</v>
      </c>
      <c r="U1079" s="199">
        <f t="shared" si="1959"/>
        <v>0</v>
      </c>
      <c r="V1079" s="144">
        <f t="shared" si="1977"/>
        <v>0</v>
      </c>
      <c r="W1079" s="144">
        <f t="shared" ref="W1079:AG1079" si="2145">ROUND((V941+W941)/2,2)</f>
        <v>0</v>
      </c>
      <c r="X1079" s="144">
        <f t="shared" si="2145"/>
        <v>0</v>
      </c>
      <c r="Y1079" s="144">
        <f t="shared" si="2145"/>
        <v>0</v>
      </c>
      <c r="Z1079" s="144">
        <f t="shared" si="2145"/>
        <v>0</v>
      </c>
      <c r="AA1079" s="144">
        <f t="shared" si="2145"/>
        <v>0</v>
      </c>
      <c r="AB1079" s="144">
        <f t="shared" si="2145"/>
        <v>0</v>
      </c>
      <c r="AC1079" s="144">
        <f t="shared" si="2145"/>
        <v>0</v>
      </c>
      <c r="AD1079" s="144">
        <f t="shared" si="2145"/>
        <v>0</v>
      </c>
      <c r="AE1079" s="144">
        <f t="shared" si="2145"/>
        <v>0</v>
      </c>
      <c r="AF1079" s="144">
        <f t="shared" si="2145"/>
        <v>0</v>
      </c>
      <c r="AG1079" s="144">
        <f t="shared" si="2145"/>
        <v>0</v>
      </c>
      <c r="AH1079" s="200">
        <f t="shared" si="1961"/>
        <v>0</v>
      </c>
      <c r="AI1079" s="144">
        <f t="shared" si="1979"/>
        <v>0</v>
      </c>
      <c r="AJ1079" s="144">
        <f t="shared" ref="AJ1079:AT1079" si="2146">ROUND((AI941+AJ941)/2,2)</f>
        <v>0</v>
      </c>
      <c r="AK1079" s="144">
        <f t="shared" si="2146"/>
        <v>0</v>
      </c>
      <c r="AL1079" s="144">
        <f t="shared" si="2146"/>
        <v>0</v>
      </c>
      <c r="AM1079" s="144">
        <f t="shared" si="2146"/>
        <v>0</v>
      </c>
      <c r="AN1079" s="144">
        <f t="shared" si="2146"/>
        <v>0</v>
      </c>
      <c r="AO1079" s="144">
        <f t="shared" si="2146"/>
        <v>0</v>
      </c>
      <c r="AP1079" s="144">
        <f t="shared" si="2146"/>
        <v>0</v>
      </c>
      <c r="AQ1079" s="144">
        <f t="shared" si="2146"/>
        <v>0</v>
      </c>
      <c r="AR1079" s="144">
        <f t="shared" si="2146"/>
        <v>0</v>
      </c>
      <c r="AS1079" s="144">
        <f t="shared" si="2146"/>
        <v>0</v>
      </c>
      <c r="AT1079" s="144">
        <f t="shared" si="2146"/>
        <v>0</v>
      </c>
      <c r="AU1079" s="200">
        <f t="shared" si="1963"/>
        <v>0</v>
      </c>
      <c r="AV1079" s="2">
        <f t="shared" si="2006"/>
        <v>0</v>
      </c>
      <c r="AW1079" s="2">
        <f t="shared" si="1964"/>
        <v>0</v>
      </c>
      <c r="AX1079" s="2">
        <f t="shared" si="1965"/>
        <v>0</v>
      </c>
      <c r="AY1079" s="2">
        <f t="shared" si="1966"/>
        <v>0</v>
      </c>
      <c r="AZ1079" s="2">
        <f t="shared" si="1967"/>
        <v>0</v>
      </c>
      <c r="BA1079" s="2">
        <f t="shared" si="1968"/>
        <v>0</v>
      </c>
      <c r="BB1079" s="2">
        <f t="shared" si="1969"/>
        <v>0</v>
      </c>
      <c r="BC1079" s="2">
        <f t="shared" si="1970"/>
        <v>0</v>
      </c>
      <c r="BD1079" s="2">
        <f t="shared" si="1971"/>
        <v>0</v>
      </c>
      <c r="BE1079" s="2">
        <f t="shared" si="1972"/>
        <v>0</v>
      </c>
      <c r="BF1079" s="2">
        <f t="shared" si="1973"/>
        <v>0</v>
      </c>
      <c r="BG1079" s="2">
        <f t="shared" si="1974"/>
        <v>0</v>
      </c>
      <c r="BH1079" s="2">
        <f t="shared" si="1975"/>
        <v>0</v>
      </c>
    </row>
    <row r="1080" spans="1:60" ht="15.75" hidden="1" outlineLevel="1" x14ac:dyDescent="0.25">
      <c r="A1080" s="2">
        <f t="shared" si="2131"/>
        <v>56</v>
      </c>
      <c r="B1080" s="88">
        <f t="shared" si="2131"/>
        <v>0</v>
      </c>
      <c r="C1080" s="88">
        <f t="shared" si="2131"/>
        <v>0</v>
      </c>
      <c r="D1080" s="2">
        <f t="shared" si="2131"/>
        <v>0</v>
      </c>
      <c r="E1080" s="161">
        <f t="shared" si="2131"/>
        <v>0</v>
      </c>
      <c r="H1080" s="174">
        <v>0</v>
      </c>
      <c r="I1080" s="144">
        <f t="shared" ref="I1080:T1080" si="2147">ROUND((H942+I942)/2,2)</f>
        <v>0</v>
      </c>
      <c r="J1080" s="144">
        <f t="shared" si="2147"/>
        <v>0</v>
      </c>
      <c r="K1080" s="144">
        <f t="shared" si="2147"/>
        <v>0</v>
      </c>
      <c r="L1080" s="144">
        <f t="shared" si="2147"/>
        <v>0</v>
      </c>
      <c r="M1080" s="144">
        <f t="shared" si="2147"/>
        <v>0</v>
      </c>
      <c r="N1080" s="144">
        <f t="shared" si="2147"/>
        <v>0</v>
      </c>
      <c r="O1080" s="144">
        <f t="shared" si="2147"/>
        <v>0</v>
      </c>
      <c r="P1080" s="144">
        <f t="shared" si="2147"/>
        <v>0</v>
      </c>
      <c r="Q1080" s="144">
        <f t="shared" si="2147"/>
        <v>0</v>
      </c>
      <c r="R1080" s="144">
        <f t="shared" si="2147"/>
        <v>0</v>
      </c>
      <c r="S1080" s="144">
        <f t="shared" si="2147"/>
        <v>0</v>
      </c>
      <c r="T1080" s="144">
        <f t="shared" si="2147"/>
        <v>0</v>
      </c>
      <c r="U1080" s="199">
        <f t="shared" si="1959"/>
        <v>0</v>
      </c>
      <c r="V1080" s="144">
        <f t="shared" si="1977"/>
        <v>0</v>
      </c>
      <c r="W1080" s="144">
        <f t="shared" ref="W1080:AG1080" si="2148">ROUND((V942+W942)/2,2)</f>
        <v>0</v>
      </c>
      <c r="X1080" s="144">
        <f t="shared" si="2148"/>
        <v>0</v>
      </c>
      <c r="Y1080" s="144">
        <f t="shared" si="2148"/>
        <v>0</v>
      </c>
      <c r="Z1080" s="144">
        <f t="shared" si="2148"/>
        <v>0</v>
      </c>
      <c r="AA1080" s="144">
        <f t="shared" si="2148"/>
        <v>0</v>
      </c>
      <c r="AB1080" s="144">
        <f t="shared" si="2148"/>
        <v>0</v>
      </c>
      <c r="AC1080" s="144">
        <f t="shared" si="2148"/>
        <v>0</v>
      </c>
      <c r="AD1080" s="144">
        <f t="shared" si="2148"/>
        <v>0</v>
      </c>
      <c r="AE1080" s="144">
        <f t="shared" si="2148"/>
        <v>0</v>
      </c>
      <c r="AF1080" s="144">
        <f t="shared" si="2148"/>
        <v>0</v>
      </c>
      <c r="AG1080" s="144">
        <f t="shared" si="2148"/>
        <v>0</v>
      </c>
      <c r="AH1080" s="200">
        <f t="shared" si="1961"/>
        <v>0</v>
      </c>
      <c r="AI1080" s="144">
        <f t="shared" si="1979"/>
        <v>0</v>
      </c>
      <c r="AJ1080" s="144">
        <f t="shared" ref="AJ1080:AT1080" si="2149">ROUND((AI942+AJ942)/2,2)</f>
        <v>0</v>
      </c>
      <c r="AK1080" s="144">
        <f t="shared" si="2149"/>
        <v>0</v>
      </c>
      <c r="AL1080" s="144">
        <f t="shared" si="2149"/>
        <v>0</v>
      </c>
      <c r="AM1080" s="144">
        <f t="shared" si="2149"/>
        <v>0</v>
      </c>
      <c r="AN1080" s="144">
        <f t="shared" si="2149"/>
        <v>0</v>
      </c>
      <c r="AO1080" s="144">
        <f t="shared" si="2149"/>
        <v>0</v>
      </c>
      <c r="AP1080" s="144">
        <f t="shared" si="2149"/>
        <v>0</v>
      </c>
      <c r="AQ1080" s="144">
        <f t="shared" si="2149"/>
        <v>0</v>
      </c>
      <c r="AR1080" s="144">
        <f t="shared" si="2149"/>
        <v>0</v>
      </c>
      <c r="AS1080" s="144">
        <f t="shared" si="2149"/>
        <v>0</v>
      </c>
      <c r="AT1080" s="144">
        <f t="shared" si="2149"/>
        <v>0</v>
      </c>
      <c r="AU1080" s="200">
        <f t="shared" si="1963"/>
        <v>0</v>
      </c>
      <c r="AV1080" s="2">
        <f t="shared" si="2006"/>
        <v>0</v>
      </c>
      <c r="AW1080" s="2">
        <f t="shared" si="1964"/>
        <v>0</v>
      </c>
      <c r="AX1080" s="2">
        <f t="shared" si="1965"/>
        <v>0</v>
      </c>
      <c r="AY1080" s="2">
        <f t="shared" si="1966"/>
        <v>0</v>
      </c>
      <c r="AZ1080" s="2">
        <f t="shared" si="1967"/>
        <v>0</v>
      </c>
      <c r="BA1080" s="2">
        <f t="shared" si="1968"/>
        <v>0</v>
      </c>
      <c r="BB1080" s="2">
        <f t="shared" si="1969"/>
        <v>0</v>
      </c>
      <c r="BC1080" s="2">
        <f t="shared" si="1970"/>
        <v>0</v>
      </c>
      <c r="BD1080" s="2">
        <f t="shared" si="1971"/>
        <v>0</v>
      </c>
      <c r="BE1080" s="2">
        <f t="shared" si="1972"/>
        <v>0</v>
      </c>
      <c r="BF1080" s="2">
        <f t="shared" si="1973"/>
        <v>0</v>
      </c>
      <c r="BG1080" s="2">
        <f t="shared" si="1974"/>
        <v>0</v>
      </c>
      <c r="BH1080" s="2">
        <f t="shared" si="1975"/>
        <v>0</v>
      </c>
    </row>
    <row r="1081" spans="1:60" ht="15.75" hidden="1" outlineLevel="1" x14ac:dyDescent="0.25">
      <c r="A1081" s="2">
        <f t="shared" si="2131"/>
        <v>57</v>
      </c>
      <c r="B1081" s="88">
        <f t="shared" si="2131"/>
        <v>0</v>
      </c>
      <c r="C1081" s="88">
        <f t="shared" si="2131"/>
        <v>0</v>
      </c>
      <c r="D1081" s="2">
        <f t="shared" si="2131"/>
        <v>0</v>
      </c>
      <c r="E1081" s="161">
        <f t="shared" si="2131"/>
        <v>0</v>
      </c>
      <c r="H1081" s="174">
        <v>0</v>
      </c>
      <c r="I1081" s="144">
        <f t="shared" ref="I1081:T1081" si="2150">ROUND((H943+I943)/2,2)</f>
        <v>0</v>
      </c>
      <c r="J1081" s="144">
        <f t="shared" si="2150"/>
        <v>0</v>
      </c>
      <c r="K1081" s="144">
        <f t="shared" si="2150"/>
        <v>0</v>
      </c>
      <c r="L1081" s="144">
        <f t="shared" si="2150"/>
        <v>0</v>
      </c>
      <c r="M1081" s="144">
        <f t="shared" si="2150"/>
        <v>0</v>
      </c>
      <c r="N1081" s="144">
        <f t="shared" si="2150"/>
        <v>0</v>
      </c>
      <c r="O1081" s="144">
        <f t="shared" si="2150"/>
        <v>0</v>
      </c>
      <c r="P1081" s="144">
        <f t="shared" si="2150"/>
        <v>0</v>
      </c>
      <c r="Q1081" s="144">
        <f t="shared" si="2150"/>
        <v>0</v>
      </c>
      <c r="R1081" s="144">
        <f t="shared" si="2150"/>
        <v>0</v>
      </c>
      <c r="S1081" s="144">
        <f t="shared" si="2150"/>
        <v>0</v>
      </c>
      <c r="T1081" s="144">
        <f t="shared" si="2150"/>
        <v>0</v>
      </c>
      <c r="U1081" s="199">
        <f t="shared" si="1959"/>
        <v>0</v>
      </c>
      <c r="V1081" s="144">
        <f t="shared" si="1977"/>
        <v>0</v>
      </c>
      <c r="W1081" s="144">
        <f t="shared" ref="W1081:AG1081" si="2151">ROUND((V943+W943)/2,2)</f>
        <v>0</v>
      </c>
      <c r="X1081" s="144">
        <f t="shared" si="2151"/>
        <v>0</v>
      </c>
      <c r="Y1081" s="144">
        <f t="shared" si="2151"/>
        <v>0</v>
      </c>
      <c r="Z1081" s="144">
        <f t="shared" si="2151"/>
        <v>0</v>
      </c>
      <c r="AA1081" s="144">
        <f t="shared" si="2151"/>
        <v>0</v>
      </c>
      <c r="AB1081" s="144">
        <f t="shared" si="2151"/>
        <v>0</v>
      </c>
      <c r="AC1081" s="144">
        <f t="shared" si="2151"/>
        <v>0</v>
      </c>
      <c r="AD1081" s="144">
        <f t="shared" si="2151"/>
        <v>0</v>
      </c>
      <c r="AE1081" s="144">
        <f t="shared" si="2151"/>
        <v>0</v>
      </c>
      <c r="AF1081" s="144">
        <f t="shared" si="2151"/>
        <v>0</v>
      </c>
      <c r="AG1081" s="144">
        <f t="shared" si="2151"/>
        <v>0</v>
      </c>
      <c r="AH1081" s="200">
        <f t="shared" si="1961"/>
        <v>0</v>
      </c>
      <c r="AI1081" s="144">
        <f t="shared" si="1979"/>
        <v>0</v>
      </c>
      <c r="AJ1081" s="144">
        <f t="shared" ref="AJ1081:AT1081" si="2152">ROUND((AI943+AJ943)/2,2)</f>
        <v>0</v>
      </c>
      <c r="AK1081" s="144">
        <f t="shared" si="2152"/>
        <v>0</v>
      </c>
      <c r="AL1081" s="144">
        <f t="shared" si="2152"/>
        <v>0</v>
      </c>
      <c r="AM1081" s="144">
        <f t="shared" si="2152"/>
        <v>0</v>
      </c>
      <c r="AN1081" s="144">
        <f t="shared" si="2152"/>
        <v>0</v>
      </c>
      <c r="AO1081" s="144">
        <f t="shared" si="2152"/>
        <v>0</v>
      </c>
      <c r="AP1081" s="144">
        <f t="shared" si="2152"/>
        <v>0</v>
      </c>
      <c r="AQ1081" s="144">
        <f t="shared" si="2152"/>
        <v>0</v>
      </c>
      <c r="AR1081" s="144">
        <f t="shared" si="2152"/>
        <v>0</v>
      </c>
      <c r="AS1081" s="144">
        <f t="shared" si="2152"/>
        <v>0</v>
      </c>
      <c r="AT1081" s="144">
        <f t="shared" si="2152"/>
        <v>0</v>
      </c>
      <c r="AU1081" s="200">
        <f t="shared" si="1963"/>
        <v>0</v>
      </c>
      <c r="AV1081" s="2">
        <f t="shared" si="2006"/>
        <v>0</v>
      </c>
      <c r="AW1081" s="2">
        <f t="shared" si="1964"/>
        <v>0</v>
      </c>
      <c r="AX1081" s="2">
        <f t="shared" si="1965"/>
        <v>0</v>
      </c>
      <c r="AY1081" s="2">
        <f t="shared" si="1966"/>
        <v>0</v>
      </c>
      <c r="AZ1081" s="2">
        <f t="shared" si="1967"/>
        <v>0</v>
      </c>
      <c r="BA1081" s="2">
        <f t="shared" si="1968"/>
        <v>0</v>
      </c>
      <c r="BB1081" s="2">
        <f t="shared" si="1969"/>
        <v>0</v>
      </c>
      <c r="BC1081" s="2">
        <f t="shared" si="1970"/>
        <v>0</v>
      </c>
      <c r="BD1081" s="2">
        <f t="shared" si="1971"/>
        <v>0</v>
      </c>
      <c r="BE1081" s="2">
        <f t="shared" si="1972"/>
        <v>0</v>
      </c>
      <c r="BF1081" s="2">
        <f t="shared" si="1973"/>
        <v>0</v>
      </c>
      <c r="BG1081" s="2">
        <f t="shared" si="1974"/>
        <v>0</v>
      </c>
      <c r="BH1081" s="2">
        <f t="shared" si="1975"/>
        <v>0</v>
      </c>
    </row>
    <row r="1082" spans="1:60" ht="15.75" hidden="1" outlineLevel="1" x14ac:dyDescent="0.25">
      <c r="A1082" s="2">
        <f t="shared" si="2131"/>
        <v>58</v>
      </c>
      <c r="B1082" s="88">
        <f t="shared" si="2131"/>
        <v>0</v>
      </c>
      <c r="C1082" s="88">
        <f t="shared" si="2131"/>
        <v>0</v>
      </c>
      <c r="D1082" s="2">
        <f t="shared" si="2131"/>
        <v>0</v>
      </c>
      <c r="E1082" s="161">
        <f t="shared" si="2131"/>
        <v>0</v>
      </c>
      <c r="H1082" s="174">
        <v>0</v>
      </c>
      <c r="I1082" s="144">
        <f t="shared" ref="I1082:T1082" si="2153">ROUND((H944+I944)/2,2)</f>
        <v>0</v>
      </c>
      <c r="J1082" s="144">
        <f t="shared" si="2153"/>
        <v>0</v>
      </c>
      <c r="K1082" s="144">
        <f t="shared" si="2153"/>
        <v>0</v>
      </c>
      <c r="L1082" s="144">
        <f t="shared" si="2153"/>
        <v>0</v>
      </c>
      <c r="M1082" s="144">
        <f t="shared" si="2153"/>
        <v>0</v>
      </c>
      <c r="N1082" s="144">
        <f t="shared" si="2153"/>
        <v>0</v>
      </c>
      <c r="O1082" s="144">
        <f t="shared" si="2153"/>
        <v>0</v>
      </c>
      <c r="P1082" s="144">
        <f t="shared" si="2153"/>
        <v>0</v>
      </c>
      <c r="Q1082" s="144">
        <f t="shared" si="2153"/>
        <v>0</v>
      </c>
      <c r="R1082" s="144">
        <f t="shared" si="2153"/>
        <v>0</v>
      </c>
      <c r="S1082" s="144">
        <f t="shared" si="2153"/>
        <v>0</v>
      </c>
      <c r="T1082" s="144">
        <f t="shared" si="2153"/>
        <v>0</v>
      </c>
      <c r="U1082" s="199">
        <f t="shared" si="1959"/>
        <v>0</v>
      </c>
      <c r="V1082" s="144">
        <f t="shared" si="1977"/>
        <v>0</v>
      </c>
      <c r="W1082" s="144">
        <f t="shared" ref="W1082:AG1082" si="2154">ROUND((V944+W944)/2,2)</f>
        <v>0</v>
      </c>
      <c r="X1082" s="144">
        <f t="shared" si="2154"/>
        <v>0</v>
      </c>
      <c r="Y1082" s="144">
        <f t="shared" si="2154"/>
        <v>0</v>
      </c>
      <c r="Z1082" s="144">
        <f t="shared" si="2154"/>
        <v>0</v>
      </c>
      <c r="AA1082" s="144">
        <f t="shared" si="2154"/>
        <v>0</v>
      </c>
      <c r="AB1082" s="144">
        <f t="shared" si="2154"/>
        <v>0</v>
      </c>
      <c r="AC1082" s="144">
        <f t="shared" si="2154"/>
        <v>0</v>
      </c>
      <c r="AD1082" s="144">
        <f t="shared" si="2154"/>
        <v>0</v>
      </c>
      <c r="AE1082" s="144">
        <f t="shared" si="2154"/>
        <v>0</v>
      </c>
      <c r="AF1082" s="144">
        <f t="shared" si="2154"/>
        <v>0</v>
      </c>
      <c r="AG1082" s="144">
        <f t="shared" si="2154"/>
        <v>0</v>
      </c>
      <c r="AH1082" s="200">
        <f t="shared" si="1961"/>
        <v>0</v>
      </c>
      <c r="AI1082" s="144">
        <f t="shared" si="1979"/>
        <v>0</v>
      </c>
      <c r="AJ1082" s="144">
        <f t="shared" ref="AJ1082:AT1082" si="2155">ROUND((AI944+AJ944)/2,2)</f>
        <v>0</v>
      </c>
      <c r="AK1082" s="144">
        <f t="shared" si="2155"/>
        <v>0</v>
      </c>
      <c r="AL1082" s="144">
        <f t="shared" si="2155"/>
        <v>0</v>
      </c>
      <c r="AM1082" s="144">
        <f t="shared" si="2155"/>
        <v>0</v>
      </c>
      <c r="AN1082" s="144">
        <f t="shared" si="2155"/>
        <v>0</v>
      </c>
      <c r="AO1082" s="144">
        <f t="shared" si="2155"/>
        <v>0</v>
      </c>
      <c r="AP1082" s="144">
        <f t="shared" si="2155"/>
        <v>0</v>
      </c>
      <c r="AQ1082" s="144">
        <f t="shared" si="2155"/>
        <v>0</v>
      </c>
      <c r="AR1082" s="144">
        <f t="shared" si="2155"/>
        <v>0</v>
      </c>
      <c r="AS1082" s="144">
        <f t="shared" si="2155"/>
        <v>0</v>
      </c>
      <c r="AT1082" s="144">
        <f t="shared" si="2155"/>
        <v>0</v>
      </c>
      <c r="AU1082" s="200">
        <f t="shared" si="1963"/>
        <v>0</v>
      </c>
      <c r="AV1082" s="2">
        <f t="shared" si="2006"/>
        <v>0</v>
      </c>
      <c r="AW1082" s="2">
        <f t="shared" si="1964"/>
        <v>0</v>
      </c>
      <c r="AX1082" s="2">
        <f t="shared" si="1965"/>
        <v>0</v>
      </c>
      <c r="AY1082" s="2">
        <f t="shared" si="1966"/>
        <v>0</v>
      </c>
      <c r="AZ1082" s="2">
        <f t="shared" si="1967"/>
        <v>0</v>
      </c>
      <c r="BA1082" s="2">
        <f t="shared" si="1968"/>
        <v>0</v>
      </c>
      <c r="BB1082" s="2">
        <f t="shared" si="1969"/>
        <v>0</v>
      </c>
      <c r="BC1082" s="2">
        <f t="shared" si="1970"/>
        <v>0</v>
      </c>
      <c r="BD1082" s="2">
        <f t="shared" si="1971"/>
        <v>0</v>
      </c>
      <c r="BE1082" s="2">
        <f t="shared" si="1972"/>
        <v>0</v>
      </c>
      <c r="BF1082" s="2">
        <f t="shared" si="1973"/>
        <v>0</v>
      </c>
      <c r="BG1082" s="2">
        <f t="shared" si="1974"/>
        <v>0</v>
      </c>
      <c r="BH1082" s="2">
        <f t="shared" si="1975"/>
        <v>0</v>
      </c>
    </row>
    <row r="1083" spans="1:60" ht="15.75" hidden="1" outlineLevel="1" x14ac:dyDescent="0.25">
      <c r="A1083" s="2">
        <f t="shared" si="2131"/>
        <v>59</v>
      </c>
      <c r="B1083" s="88">
        <f t="shared" si="2131"/>
        <v>0</v>
      </c>
      <c r="C1083" s="88">
        <f t="shared" si="2131"/>
        <v>0</v>
      </c>
      <c r="D1083" s="2">
        <f t="shared" si="2131"/>
        <v>0</v>
      </c>
      <c r="E1083" s="161">
        <f t="shared" si="2131"/>
        <v>0</v>
      </c>
      <c r="H1083" s="174">
        <v>0</v>
      </c>
      <c r="I1083" s="144">
        <f t="shared" ref="I1083:T1083" si="2156">ROUND((H945+I945)/2,2)</f>
        <v>0</v>
      </c>
      <c r="J1083" s="144">
        <f t="shared" si="2156"/>
        <v>0</v>
      </c>
      <c r="K1083" s="144">
        <f t="shared" si="2156"/>
        <v>0</v>
      </c>
      <c r="L1083" s="144">
        <f t="shared" si="2156"/>
        <v>0</v>
      </c>
      <c r="M1083" s="144">
        <f t="shared" si="2156"/>
        <v>0</v>
      </c>
      <c r="N1083" s="144">
        <f t="shared" si="2156"/>
        <v>0</v>
      </c>
      <c r="O1083" s="144">
        <f t="shared" si="2156"/>
        <v>0</v>
      </c>
      <c r="P1083" s="144">
        <f t="shared" si="2156"/>
        <v>0</v>
      </c>
      <c r="Q1083" s="144">
        <f t="shared" si="2156"/>
        <v>0</v>
      </c>
      <c r="R1083" s="144">
        <f t="shared" si="2156"/>
        <v>0</v>
      </c>
      <c r="S1083" s="144">
        <f t="shared" si="2156"/>
        <v>0</v>
      </c>
      <c r="T1083" s="144">
        <f t="shared" si="2156"/>
        <v>0</v>
      </c>
      <c r="U1083" s="199">
        <f t="shared" si="1959"/>
        <v>0</v>
      </c>
      <c r="V1083" s="144">
        <f t="shared" si="1977"/>
        <v>0</v>
      </c>
      <c r="W1083" s="144">
        <f t="shared" ref="W1083:AG1083" si="2157">ROUND((V945+W945)/2,2)</f>
        <v>0</v>
      </c>
      <c r="X1083" s="144">
        <f t="shared" si="2157"/>
        <v>0</v>
      </c>
      <c r="Y1083" s="144">
        <f t="shared" si="2157"/>
        <v>0</v>
      </c>
      <c r="Z1083" s="144">
        <f t="shared" si="2157"/>
        <v>0</v>
      </c>
      <c r="AA1083" s="144">
        <f t="shared" si="2157"/>
        <v>0</v>
      </c>
      <c r="AB1083" s="144">
        <f t="shared" si="2157"/>
        <v>0</v>
      </c>
      <c r="AC1083" s="144">
        <f t="shared" si="2157"/>
        <v>0</v>
      </c>
      <c r="AD1083" s="144">
        <f t="shared" si="2157"/>
        <v>0</v>
      </c>
      <c r="AE1083" s="144">
        <f t="shared" si="2157"/>
        <v>0</v>
      </c>
      <c r="AF1083" s="144">
        <f t="shared" si="2157"/>
        <v>0</v>
      </c>
      <c r="AG1083" s="144">
        <f t="shared" si="2157"/>
        <v>0</v>
      </c>
      <c r="AH1083" s="200">
        <f t="shared" si="1961"/>
        <v>0</v>
      </c>
      <c r="AI1083" s="144">
        <f t="shared" si="1979"/>
        <v>0</v>
      </c>
      <c r="AJ1083" s="144">
        <f t="shared" ref="AJ1083:AT1083" si="2158">ROUND((AI945+AJ945)/2,2)</f>
        <v>0</v>
      </c>
      <c r="AK1083" s="144">
        <f t="shared" si="2158"/>
        <v>0</v>
      </c>
      <c r="AL1083" s="144">
        <f t="shared" si="2158"/>
        <v>0</v>
      </c>
      <c r="AM1083" s="144">
        <f t="shared" si="2158"/>
        <v>0</v>
      </c>
      <c r="AN1083" s="144">
        <f t="shared" si="2158"/>
        <v>0</v>
      </c>
      <c r="AO1083" s="144">
        <f t="shared" si="2158"/>
        <v>0</v>
      </c>
      <c r="AP1083" s="144">
        <f t="shared" si="2158"/>
        <v>0</v>
      </c>
      <c r="AQ1083" s="144">
        <f t="shared" si="2158"/>
        <v>0</v>
      </c>
      <c r="AR1083" s="144">
        <f t="shared" si="2158"/>
        <v>0</v>
      </c>
      <c r="AS1083" s="144">
        <f t="shared" si="2158"/>
        <v>0</v>
      </c>
      <c r="AT1083" s="144">
        <f t="shared" si="2158"/>
        <v>0</v>
      </c>
      <c r="AU1083" s="200">
        <f t="shared" si="1963"/>
        <v>0</v>
      </c>
      <c r="AV1083" s="2">
        <f t="shared" si="2006"/>
        <v>0</v>
      </c>
      <c r="AW1083" s="2">
        <f t="shared" si="1964"/>
        <v>0</v>
      </c>
      <c r="AX1083" s="2">
        <f t="shared" si="1965"/>
        <v>0</v>
      </c>
      <c r="AY1083" s="2">
        <f t="shared" si="1966"/>
        <v>0</v>
      </c>
      <c r="AZ1083" s="2">
        <f t="shared" si="1967"/>
        <v>0</v>
      </c>
      <c r="BA1083" s="2">
        <f t="shared" si="1968"/>
        <v>0</v>
      </c>
      <c r="BB1083" s="2">
        <f t="shared" si="1969"/>
        <v>0</v>
      </c>
      <c r="BC1083" s="2">
        <f t="shared" si="1970"/>
        <v>0</v>
      </c>
      <c r="BD1083" s="2">
        <f t="shared" si="1971"/>
        <v>0</v>
      </c>
      <c r="BE1083" s="2">
        <f t="shared" si="1972"/>
        <v>0</v>
      </c>
      <c r="BF1083" s="2">
        <f t="shared" si="1973"/>
        <v>0</v>
      </c>
      <c r="BG1083" s="2">
        <f t="shared" si="1974"/>
        <v>0</v>
      </c>
      <c r="BH1083" s="2">
        <f t="shared" si="1975"/>
        <v>0</v>
      </c>
    </row>
    <row r="1084" spans="1:60" ht="15.75" hidden="1" outlineLevel="1" x14ac:dyDescent="0.25">
      <c r="A1084" s="2">
        <f t="shared" si="2131"/>
        <v>60</v>
      </c>
      <c r="B1084" s="88">
        <f t="shared" si="2131"/>
        <v>0</v>
      </c>
      <c r="C1084" s="88">
        <f t="shared" si="2131"/>
        <v>0</v>
      </c>
      <c r="D1084" s="2">
        <f t="shared" si="2131"/>
        <v>0</v>
      </c>
      <c r="E1084" s="161">
        <f t="shared" si="2131"/>
        <v>0</v>
      </c>
      <c r="H1084" s="174">
        <v>0</v>
      </c>
      <c r="I1084" s="144">
        <f t="shared" ref="I1084:T1084" si="2159">ROUND((H946+I946)/2,2)</f>
        <v>0</v>
      </c>
      <c r="J1084" s="144">
        <f t="shared" si="2159"/>
        <v>0</v>
      </c>
      <c r="K1084" s="144">
        <f t="shared" si="2159"/>
        <v>0</v>
      </c>
      <c r="L1084" s="144">
        <f t="shared" si="2159"/>
        <v>0</v>
      </c>
      <c r="M1084" s="144">
        <f t="shared" si="2159"/>
        <v>0</v>
      </c>
      <c r="N1084" s="144">
        <f t="shared" si="2159"/>
        <v>0</v>
      </c>
      <c r="O1084" s="144">
        <f t="shared" si="2159"/>
        <v>0</v>
      </c>
      <c r="P1084" s="144">
        <f t="shared" si="2159"/>
        <v>0</v>
      </c>
      <c r="Q1084" s="144">
        <f t="shared" si="2159"/>
        <v>0</v>
      </c>
      <c r="R1084" s="144">
        <f t="shared" si="2159"/>
        <v>0</v>
      </c>
      <c r="S1084" s="144">
        <f t="shared" si="2159"/>
        <v>0</v>
      </c>
      <c r="T1084" s="144">
        <f t="shared" si="2159"/>
        <v>0</v>
      </c>
      <c r="U1084" s="199">
        <f t="shared" si="1959"/>
        <v>0</v>
      </c>
      <c r="V1084" s="144">
        <f t="shared" si="1977"/>
        <v>0</v>
      </c>
      <c r="W1084" s="144">
        <f t="shared" ref="W1084:AG1084" si="2160">ROUND((V946+W946)/2,2)</f>
        <v>0</v>
      </c>
      <c r="X1084" s="144">
        <f t="shared" si="2160"/>
        <v>0</v>
      </c>
      <c r="Y1084" s="144">
        <f t="shared" si="2160"/>
        <v>0</v>
      </c>
      <c r="Z1084" s="144">
        <f t="shared" si="2160"/>
        <v>0</v>
      </c>
      <c r="AA1084" s="144">
        <f t="shared" si="2160"/>
        <v>0</v>
      </c>
      <c r="AB1084" s="144">
        <f t="shared" si="2160"/>
        <v>0</v>
      </c>
      <c r="AC1084" s="144">
        <f t="shared" si="2160"/>
        <v>0</v>
      </c>
      <c r="AD1084" s="144">
        <f t="shared" si="2160"/>
        <v>0</v>
      </c>
      <c r="AE1084" s="144">
        <f t="shared" si="2160"/>
        <v>0</v>
      </c>
      <c r="AF1084" s="144">
        <f t="shared" si="2160"/>
        <v>0</v>
      </c>
      <c r="AG1084" s="144">
        <f t="shared" si="2160"/>
        <v>0</v>
      </c>
      <c r="AH1084" s="200">
        <f t="shared" si="1961"/>
        <v>0</v>
      </c>
      <c r="AI1084" s="144">
        <f t="shared" si="1979"/>
        <v>0</v>
      </c>
      <c r="AJ1084" s="144">
        <f t="shared" ref="AJ1084:AT1084" si="2161">ROUND((AI946+AJ946)/2,2)</f>
        <v>0</v>
      </c>
      <c r="AK1084" s="144">
        <f t="shared" si="2161"/>
        <v>0</v>
      </c>
      <c r="AL1084" s="144">
        <f t="shared" si="2161"/>
        <v>0</v>
      </c>
      <c r="AM1084" s="144">
        <f t="shared" si="2161"/>
        <v>0</v>
      </c>
      <c r="AN1084" s="144">
        <f t="shared" si="2161"/>
        <v>0</v>
      </c>
      <c r="AO1084" s="144">
        <f t="shared" si="2161"/>
        <v>0</v>
      </c>
      <c r="AP1084" s="144">
        <f t="shared" si="2161"/>
        <v>0</v>
      </c>
      <c r="AQ1084" s="144">
        <f t="shared" si="2161"/>
        <v>0</v>
      </c>
      <c r="AR1084" s="144">
        <f t="shared" si="2161"/>
        <v>0</v>
      </c>
      <c r="AS1084" s="144">
        <f t="shared" si="2161"/>
        <v>0</v>
      </c>
      <c r="AT1084" s="144">
        <f t="shared" si="2161"/>
        <v>0</v>
      </c>
      <c r="AU1084" s="200">
        <f t="shared" si="1963"/>
        <v>0</v>
      </c>
      <c r="AV1084" s="2">
        <f t="shared" si="2006"/>
        <v>0</v>
      </c>
      <c r="AW1084" s="2">
        <f t="shared" si="1964"/>
        <v>0</v>
      </c>
      <c r="AX1084" s="2">
        <f t="shared" si="1965"/>
        <v>0</v>
      </c>
      <c r="AY1084" s="2">
        <f t="shared" si="1966"/>
        <v>0</v>
      </c>
      <c r="AZ1084" s="2">
        <f t="shared" si="1967"/>
        <v>0</v>
      </c>
      <c r="BA1084" s="2">
        <f t="shared" si="1968"/>
        <v>0</v>
      </c>
      <c r="BB1084" s="2">
        <f t="shared" si="1969"/>
        <v>0</v>
      </c>
      <c r="BC1084" s="2">
        <f t="shared" si="1970"/>
        <v>0</v>
      </c>
      <c r="BD1084" s="2">
        <f t="shared" si="1971"/>
        <v>0</v>
      </c>
      <c r="BE1084" s="2">
        <f t="shared" si="1972"/>
        <v>0</v>
      </c>
      <c r="BF1084" s="2">
        <f t="shared" si="1973"/>
        <v>0</v>
      </c>
      <c r="BG1084" s="2">
        <f t="shared" si="1974"/>
        <v>0</v>
      </c>
      <c r="BH1084" s="2">
        <f t="shared" si="1975"/>
        <v>0</v>
      </c>
    </row>
    <row r="1085" spans="1:60" ht="15.75" hidden="1" outlineLevel="1" x14ac:dyDescent="0.25">
      <c r="A1085" s="2">
        <f t="shared" ref="A1085:E1094" si="2162">A947</f>
        <v>61</v>
      </c>
      <c r="B1085" s="88">
        <f t="shared" si="2162"/>
        <v>0</v>
      </c>
      <c r="C1085" s="88">
        <f t="shared" si="2162"/>
        <v>0</v>
      </c>
      <c r="D1085" s="2">
        <f t="shared" si="2162"/>
        <v>0</v>
      </c>
      <c r="E1085" s="161">
        <f t="shared" si="2162"/>
        <v>0</v>
      </c>
      <c r="H1085" s="174">
        <v>0</v>
      </c>
      <c r="I1085" s="144">
        <f t="shared" ref="I1085:T1085" si="2163">ROUND((H947+I947)/2,2)</f>
        <v>0</v>
      </c>
      <c r="J1085" s="144">
        <f t="shared" si="2163"/>
        <v>0</v>
      </c>
      <c r="K1085" s="144">
        <f t="shared" si="2163"/>
        <v>0</v>
      </c>
      <c r="L1085" s="144">
        <f t="shared" si="2163"/>
        <v>0</v>
      </c>
      <c r="M1085" s="144">
        <f t="shared" si="2163"/>
        <v>0</v>
      </c>
      <c r="N1085" s="144">
        <f t="shared" si="2163"/>
        <v>0</v>
      </c>
      <c r="O1085" s="144">
        <f t="shared" si="2163"/>
        <v>0</v>
      </c>
      <c r="P1085" s="144">
        <f t="shared" si="2163"/>
        <v>0</v>
      </c>
      <c r="Q1085" s="144">
        <f t="shared" si="2163"/>
        <v>0</v>
      </c>
      <c r="R1085" s="144">
        <f t="shared" si="2163"/>
        <v>0</v>
      </c>
      <c r="S1085" s="144">
        <f t="shared" si="2163"/>
        <v>0</v>
      </c>
      <c r="T1085" s="144">
        <f t="shared" si="2163"/>
        <v>0</v>
      </c>
      <c r="U1085" s="199">
        <f t="shared" si="1959"/>
        <v>0</v>
      </c>
      <c r="V1085" s="144">
        <f t="shared" si="1977"/>
        <v>0</v>
      </c>
      <c r="W1085" s="144">
        <f t="shared" ref="W1085:AG1085" si="2164">ROUND((V947+W947)/2,2)</f>
        <v>0</v>
      </c>
      <c r="X1085" s="144">
        <f t="shared" si="2164"/>
        <v>0</v>
      </c>
      <c r="Y1085" s="144">
        <f t="shared" si="2164"/>
        <v>0</v>
      </c>
      <c r="Z1085" s="144">
        <f t="shared" si="2164"/>
        <v>0</v>
      </c>
      <c r="AA1085" s="144">
        <f t="shared" si="2164"/>
        <v>0</v>
      </c>
      <c r="AB1085" s="144">
        <f t="shared" si="2164"/>
        <v>0</v>
      </c>
      <c r="AC1085" s="144">
        <f t="shared" si="2164"/>
        <v>0</v>
      </c>
      <c r="AD1085" s="144">
        <f t="shared" si="2164"/>
        <v>0</v>
      </c>
      <c r="AE1085" s="144">
        <f t="shared" si="2164"/>
        <v>0</v>
      </c>
      <c r="AF1085" s="144">
        <f t="shared" si="2164"/>
        <v>0</v>
      </c>
      <c r="AG1085" s="144">
        <f t="shared" si="2164"/>
        <v>0</v>
      </c>
      <c r="AH1085" s="200">
        <f t="shared" si="1961"/>
        <v>0</v>
      </c>
      <c r="AI1085" s="144">
        <f t="shared" si="1979"/>
        <v>0</v>
      </c>
      <c r="AJ1085" s="144">
        <f t="shared" ref="AJ1085:AT1085" si="2165">ROUND((AI947+AJ947)/2,2)</f>
        <v>0</v>
      </c>
      <c r="AK1085" s="144">
        <f t="shared" si="2165"/>
        <v>0</v>
      </c>
      <c r="AL1085" s="144">
        <f t="shared" si="2165"/>
        <v>0</v>
      </c>
      <c r="AM1085" s="144">
        <f t="shared" si="2165"/>
        <v>0</v>
      </c>
      <c r="AN1085" s="144">
        <f t="shared" si="2165"/>
        <v>0</v>
      </c>
      <c r="AO1085" s="144">
        <f t="shared" si="2165"/>
        <v>0</v>
      </c>
      <c r="AP1085" s="144">
        <f t="shared" si="2165"/>
        <v>0</v>
      </c>
      <c r="AQ1085" s="144">
        <f t="shared" si="2165"/>
        <v>0</v>
      </c>
      <c r="AR1085" s="144">
        <f t="shared" si="2165"/>
        <v>0</v>
      </c>
      <c r="AS1085" s="144">
        <f t="shared" si="2165"/>
        <v>0</v>
      </c>
      <c r="AT1085" s="144">
        <f t="shared" si="2165"/>
        <v>0</v>
      </c>
      <c r="AU1085" s="200">
        <f t="shared" si="1963"/>
        <v>0</v>
      </c>
      <c r="AV1085" s="2">
        <f t="shared" si="2006"/>
        <v>0</v>
      </c>
      <c r="AW1085" s="2">
        <f t="shared" si="1964"/>
        <v>0</v>
      </c>
      <c r="AX1085" s="2">
        <f t="shared" si="1965"/>
        <v>0</v>
      </c>
      <c r="AY1085" s="2">
        <f t="shared" si="1966"/>
        <v>0</v>
      </c>
      <c r="AZ1085" s="2">
        <f t="shared" si="1967"/>
        <v>0</v>
      </c>
      <c r="BA1085" s="2">
        <f t="shared" si="1968"/>
        <v>0</v>
      </c>
      <c r="BB1085" s="2">
        <f t="shared" si="1969"/>
        <v>0</v>
      </c>
      <c r="BC1085" s="2">
        <f t="shared" si="1970"/>
        <v>0</v>
      </c>
      <c r="BD1085" s="2">
        <f t="shared" si="1971"/>
        <v>0</v>
      </c>
      <c r="BE1085" s="2">
        <f t="shared" si="1972"/>
        <v>0</v>
      </c>
      <c r="BF1085" s="2">
        <f t="shared" si="1973"/>
        <v>0</v>
      </c>
      <c r="BG1085" s="2">
        <f t="shared" si="1974"/>
        <v>0</v>
      </c>
      <c r="BH1085" s="2">
        <f t="shared" si="1975"/>
        <v>0</v>
      </c>
    </row>
    <row r="1086" spans="1:60" ht="15.75" hidden="1" outlineLevel="1" x14ac:dyDescent="0.25">
      <c r="A1086" s="2">
        <f t="shared" si="2162"/>
        <v>62</v>
      </c>
      <c r="B1086" s="88">
        <f t="shared" si="2162"/>
        <v>0</v>
      </c>
      <c r="C1086" s="88">
        <f t="shared" si="2162"/>
        <v>0</v>
      </c>
      <c r="D1086" s="2">
        <f t="shared" si="2162"/>
        <v>0</v>
      </c>
      <c r="E1086" s="161">
        <f t="shared" si="2162"/>
        <v>0</v>
      </c>
      <c r="H1086" s="174">
        <v>0</v>
      </c>
      <c r="I1086" s="144">
        <f t="shared" ref="I1086:T1086" si="2166">ROUND((H948+I948)/2,2)</f>
        <v>0</v>
      </c>
      <c r="J1086" s="144">
        <f t="shared" si="2166"/>
        <v>0</v>
      </c>
      <c r="K1086" s="144">
        <f t="shared" si="2166"/>
        <v>0</v>
      </c>
      <c r="L1086" s="144">
        <f t="shared" si="2166"/>
        <v>0</v>
      </c>
      <c r="M1086" s="144">
        <f t="shared" si="2166"/>
        <v>0</v>
      </c>
      <c r="N1086" s="144">
        <f t="shared" si="2166"/>
        <v>0</v>
      </c>
      <c r="O1086" s="144">
        <f t="shared" si="2166"/>
        <v>0</v>
      </c>
      <c r="P1086" s="144">
        <f t="shared" si="2166"/>
        <v>0</v>
      </c>
      <c r="Q1086" s="144">
        <f t="shared" si="2166"/>
        <v>0</v>
      </c>
      <c r="R1086" s="144">
        <f t="shared" si="2166"/>
        <v>0</v>
      </c>
      <c r="S1086" s="144">
        <f t="shared" si="2166"/>
        <v>0</v>
      </c>
      <c r="T1086" s="144">
        <f t="shared" si="2166"/>
        <v>0</v>
      </c>
      <c r="U1086" s="199">
        <f t="shared" si="1959"/>
        <v>0</v>
      </c>
      <c r="V1086" s="144">
        <f t="shared" si="1977"/>
        <v>0</v>
      </c>
      <c r="W1086" s="144">
        <f t="shared" ref="W1086:AG1086" si="2167">ROUND((V948+W948)/2,2)</f>
        <v>0</v>
      </c>
      <c r="X1086" s="144">
        <f t="shared" si="2167"/>
        <v>0</v>
      </c>
      <c r="Y1086" s="144">
        <f t="shared" si="2167"/>
        <v>0</v>
      </c>
      <c r="Z1086" s="144">
        <f t="shared" si="2167"/>
        <v>0</v>
      </c>
      <c r="AA1086" s="144">
        <f t="shared" si="2167"/>
        <v>0</v>
      </c>
      <c r="AB1086" s="144">
        <f t="shared" si="2167"/>
        <v>0</v>
      </c>
      <c r="AC1086" s="144">
        <f t="shared" si="2167"/>
        <v>0</v>
      </c>
      <c r="AD1086" s="144">
        <f t="shared" si="2167"/>
        <v>0</v>
      </c>
      <c r="AE1086" s="144">
        <f t="shared" si="2167"/>
        <v>0</v>
      </c>
      <c r="AF1086" s="144">
        <f t="shared" si="2167"/>
        <v>0</v>
      </c>
      <c r="AG1086" s="144">
        <f t="shared" si="2167"/>
        <v>0</v>
      </c>
      <c r="AH1086" s="200">
        <f t="shared" si="1961"/>
        <v>0</v>
      </c>
      <c r="AI1086" s="144">
        <f t="shared" si="1979"/>
        <v>0</v>
      </c>
      <c r="AJ1086" s="144">
        <f t="shared" ref="AJ1086:AT1086" si="2168">ROUND((AI948+AJ948)/2,2)</f>
        <v>0</v>
      </c>
      <c r="AK1086" s="144">
        <f t="shared" si="2168"/>
        <v>0</v>
      </c>
      <c r="AL1086" s="144">
        <f t="shared" si="2168"/>
        <v>0</v>
      </c>
      <c r="AM1086" s="144">
        <f t="shared" si="2168"/>
        <v>0</v>
      </c>
      <c r="AN1086" s="144">
        <f t="shared" si="2168"/>
        <v>0</v>
      </c>
      <c r="AO1086" s="144">
        <f t="shared" si="2168"/>
        <v>0</v>
      </c>
      <c r="AP1086" s="144">
        <f t="shared" si="2168"/>
        <v>0</v>
      </c>
      <c r="AQ1086" s="144">
        <f t="shared" si="2168"/>
        <v>0</v>
      </c>
      <c r="AR1086" s="144">
        <f t="shared" si="2168"/>
        <v>0</v>
      </c>
      <c r="AS1086" s="144">
        <f t="shared" si="2168"/>
        <v>0</v>
      </c>
      <c r="AT1086" s="144">
        <f t="shared" si="2168"/>
        <v>0</v>
      </c>
      <c r="AU1086" s="200">
        <f t="shared" si="1963"/>
        <v>0</v>
      </c>
      <c r="AV1086" s="2">
        <f t="shared" si="2006"/>
        <v>0</v>
      </c>
      <c r="AW1086" s="2">
        <f t="shared" si="1964"/>
        <v>0</v>
      </c>
      <c r="AX1086" s="2">
        <f t="shared" si="1965"/>
        <v>0</v>
      </c>
      <c r="AY1086" s="2">
        <f t="shared" si="1966"/>
        <v>0</v>
      </c>
      <c r="AZ1086" s="2">
        <f t="shared" si="1967"/>
        <v>0</v>
      </c>
      <c r="BA1086" s="2">
        <f t="shared" si="1968"/>
        <v>0</v>
      </c>
      <c r="BB1086" s="2">
        <f t="shared" si="1969"/>
        <v>0</v>
      </c>
      <c r="BC1086" s="2">
        <f t="shared" si="1970"/>
        <v>0</v>
      </c>
      <c r="BD1086" s="2">
        <f t="shared" si="1971"/>
        <v>0</v>
      </c>
      <c r="BE1086" s="2">
        <f t="shared" si="1972"/>
        <v>0</v>
      </c>
      <c r="BF1086" s="2">
        <f t="shared" si="1973"/>
        <v>0</v>
      </c>
      <c r="BG1086" s="2">
        <f t="shared" si="1974"/>
        <v>0</v>
      </c>
      <c r="BH1086" s="2">
        <f t="shared" si="1975"/>
        <v>0</v>
      </c>
    </row>
    <row r="1087" spans="1:60" ht="15.75" hidden="1" outlineLevel="1" x14ac:dyDescent="0.25">
      <c r="A1087" s="2">
        <f t="shared" si="2162"/>
        <v>63</v>
      </c>
      <c r="B1087" s="88">
        <f t="shared" si="2162"/>
        <v>0</v>
      </c>
      <c r="C1087" s="88">
        <f t="shared" si="2162"/>
        <v>0</v>
      </c>
      <c r="D1087" s="2">
        <f t="shared" si="2162"/>
        <v>0</v>
      </c>
      <c r="E1087" s="161">
        <f t="shared" si="2162"/>
        <v>0</v>
      </c>
      <c r="H1087" s="174">
        <v>0</v>
      </c>
      <c r="I1087" s="144">
        <f t="shared" ref="I1087:T1087" si="2169">ROUND((H949+I949)/2,2)</f>
        <v>0</v>
      </c>
      <c r="J1087" s="144">
        <f t="shared" si="2169"/>
        <v>0</v>
      </c>
      <c r="K1087" s="144">
        <f t="shared" si="2169"/>
        <v>0</v>
      </c>
      <c r="L1087" s="144">
        <f t="shared" si="2169"/>
        <v>0</v>
      </c>
      <c r="M1087" s="144">
        <f t="shared" si="2169"/>
        <v>0</v>
      </c>
      <c r="N1087" s="144">
        <f t="shared" si="2169"/>
        <v>0</v>
      </c>
      <c r="O1087" s="144">
        <f t="shared" si="2169"/>
        <v>0</v>
      </c>
      <c r="P1087" s="144">
        <f t="shared" si="2169"/>
        <v>0</v>
      </c>
      <c r="Q1087" s="144">
        <f t="shared" si="2169"/>
        <v>0</v>
      </c>
      <c r="R1087" s="144">
        <f t="shared" si="2169"/>
        <v>0</v>
      </c>
      <c r="S1087" s="144">
        <f t="shared" si="2169"/>
        <v>0</v>
      </c>
      <c r="T1087" s="144">
        <f t="shared" si="2169"/>
        <v>0</v>
      </c>
      <c r="U1087" s="199">
        <f t="shared" si="1959"/>
        <v>0</v>
      </c>
      <c r="V1087" s="144">
        <f t="shared" si="1977"/>
        <v>0</v>
      </c>
      <c r="W1087" s="144">
        <f t="shared" ref="W1087:AG1087" si="2170">ROUND((V949+W949)/2,2)</f>
        <v>0</v>
      </c>
      <c r="X1087" s="144">
        <f t="shared" si="2170"/>
        <v>0</v>
      </c>
      <c r="Y1087" s="144">
        <f t="shared" si="2170"/>
        <v>0</v>
      </c>
      <c r="Z1087" s="144">
        <f t="shared" si="2170"/>
        <v>0</v>
      </c>
      <c r="AA1087" s="144">
        <f t="shared" si="2170"/>
        <v>0</v>
      </c>
      <c r="AB1087" s="144">
        <f t="shared" si="2170"/>
        <v>0</v>
      </c>
      <c r="AC1087" s="144">
        <f t="shared" si="2170"/>
        <v>0</v>
      </c>
      <c r="AD1087" s="144">
        <f t="shared" si="2170"/>
        <v>0</v>
      </c>
      <c r="AE1087" s="144">
        <f t="shared" si="2170"/>
        <v>0</v>
      </c>
      <c r="AF1087" s="144">
        <f t="shared" si="2170"/>
        <v>0</v>
      </c>
      <c r="AG1087" s="144">
        <f t="shared" si="2170"/>
        <v>0</v>
      </c>
      <c r="AH1087" s="200">
        <f t="shared" si="1961"/>
        <v>0</v>
      </c>
      <c r="AI1087" s="144">
        <f t="shared" si="1979"/>
        <v>0</v>
      </c>
      <c r="AJ1087" s="144">
        <f t="shared" ref="AJ1087:AT1087" si="2171">ROUND((AI949+AJ949)/2,2)</f>
        <v>0</v>
      </c>
      <c r="AK1087" s="144">
        <f t="shared" si="2171"/>
        <v>0</v>
      </c>
      <c r="AL1087" s="144">
        <f t="shared" si="2171"/>
        <v>0</v>
      </c>
      <c r="AM1087" s="144">
        <f t="shared" si="2171"/>
        <v>0</v>
      </c>
      <c r="AN1087" s="144">
        <f t="shared" si="2171"/>
        <v>0</v>
      </c>
      <c r="AO1087" s="144">
        <f t="shared" si="2171"/>
        <v>0</v>
      </c>
      <c r="AP1087" s="144">
        <f t="shared" si="2171"/>
        <v>0</v>
      </c>
      <c r="AQ1087" s="144">
        <f t="shared" si="2171"/>
        <v>0</v>
      </c>
      <c r="AR1087" s="144">
        <f t="shared" si="2171"/>
        <v>0</v>
      </c>
      <c r="AS1087" s="144">
        <f t="shared" si="2171"/>
        <v>0</v>
      </c>
      <c r="AT1087" s="144">
        <f t="shared" si="2171"/>
        <v>0</v>
      </c>
      <c r="AU1087" s="200">
        <f t="shared" si="1963"/>
        <v>0</v>
      </c>
      <c r="AV1087" s="2">
        <f t="shared" si="2006"/>
        <v>0</v>
      </c>
      <c r="AW1087" s="2">
        <f t="shared" si="1964"/>
        <v>0</v>
      </c>
      <c r="AX1087" s="2">
        <f t="shared" si="1965"/>
        <v>0</v>
      </c>
      <c r="AY1087" s="2">
        <f t="shared" si="1966"/>
        <v>0</v>
      </c>
      <c r="AZ1087" s="2">
        <f t="shared" si="1967"/>
        <v>0</v>
      </c>
      <c r="BA1087" s="2">
        <f t="shared" si="1968"/>
        <v>0</v>
      </c>
      <c r="BB1087" s="2">
        <f t="shared" si="1969"/>
        <v>0</v>
      </c>
      <c r="BC1087" s="2">
        <f t="shared" si="1970"/>
        <v>0</v>
      </c>
      <c r="BD1087" s="2">
        <f t="shared" si="1971"/>
        <v>0</v>
      </c>
      <c r="BE1087" s="2">
        <f t="shared" si="1972"/>
        <v>0</v>
      </c>
      <c r="BF1087" s="2">
        <f t="shared" si="1973"/>
        <v>0</v>
      </c>
      <c r="BG1087" s="2">
        <f t="shared" si="1974"/>
        <v>0</v>
      </c>
      <c r="BH1087" s="2">
        <f t="shared" si="1975"/>
        <v>0</v>
      </c>
    </row>
    <row r="1088" spans="1:60" ht="15.75" hidden="1" outlineLevel="1" x14ac:dyDescent="0.25">
      <c r="A1088" s="2">
        <f t="shared" si="2162"/>
        <v>64</v>
      </c>
      <c r="B1088" s="88">
        <f t="shared" si="2162"/>
        <v>0</v>
      </c>
      <c r="C1088" s="88">
        <f t="shared" si="2162"/>
        <v>0</v>
      </c>
      <c r="D1088" s="2">
        <f t="shared" si="2162"/>
        <v>0</v>
      </c>
      <c r="E1088" s="161">
        <f t="shared" si="2162"/>
        <v>0</v>
      </c>
      <c r="H1088" s="174">
        <v>0</v>
      </c>
      <c r="I1088" s="144">
        <f t="shared" ref="I1088:T1088" si="2172">ROUND((H950+I950)/2,2)</f>
        <v>0</v>
      </c>
      <c r="J1088" s="144">
        <f t="shared" si="2172"/>
        <v>0</v>
      </c>
      <c r="K1088" s="144">
        <f t="shared" si="2172"/>
        <v>0</v>
      </c>
      <c r="L1088" s="144">
        <f t="shared" si="2172"/>
        <v>0</v>
      </c>
      <c r="M1088" s="144">
        <f t="shared" si="2172"/>
        <v>0</v>
      </c>
      <c r="N1088" s="144">
        <f t="shared" si="2172"/>
        <v>0</v>
      </c>
      <c r="O1088" s="144">
        <f t="shared" si="2172"/>
        <v>0</v>
      </c>
      <c r="P1088" s="144">
        <f t="shared" si="2172"/>
        <v>0</v>
      </c>
      <c r="Q1088" s="144">
        <f t="shared" si="2172"/>
        <v>0</v>
      </c>
      <c r="R1088" s="144">
        <f t="shared" si="2172"/>
        <v>0</v>
      </c>
      <c r="S1088" s="144">
        <f t="shared" si="2172"/>
        <v>0</v>
      </c>
      <c r="T1088" s="144">
        <f t="shared" si="2172"/>
        <v>0</v>
      </c>
      <c r="U1088" s="199">
        <f t="shared" si="1959"/>
        <v>0</v>
      </c>
      <c r="V1088" s="144">
        <f t="shared" si="1977"/>
        <v>0</v>
      </c>
      <c r="W1088" s="144">
        <f t="shared" ref="W1088:AG1088" si="2173">ROUND((V950+W950)/2,2)</f>
        <v>0</v>
      </c>
      <c r="X1088" s="144">
        <f t="shared" si="2173"/>
        <v>0</v>
      </c>
      <c r="Y1088" s="144">
        <f t="shared" si="2173"/>
        <v>0</v>
      </c>
      <c r="Z1088" s="144">
        <f t="shared" si="2173"/>
        <v>0</v>
      </c>
      <c r="AA1088" s="144">
        <f t="shared" si="2173"/>
        <v>0</v>
      </c>
      <c r="AB1088" s="144">
        <f t="shared" si="2173"/>
        <v>0</v>
      </c>
      <c r="AC1088" s="144">
        <f t="shared" si="2173"/>
        <v>0</v>
      </c>
      <c r="AD1088" s="144">
        <f t="shared" si="2173"/>
        <v>0</v>
      </c>
      <c r="AE1088" s="144">
        <f t="shared" si="2173"/>
        <v>0</v>
      </c>
      <c r="AF1088" s="144">
        <f t="shared" si="2173"/>
        <v>0</v>
      </c>
      <c r="AG1088" s="144">
        <f t="shared" si="2173"/>
        <v>0</v>
      </c>
      <c r="AH1088" s="200">
        <f t="shared" si="1961"/>
        <v>0</v>
      </c>
      <c r="AI1088" s="144">
        <f t="shared" si="1979"/>
        <v>0</v>
      </c>
      <c r="AJ1088" s="144">
        <f t="shared" ref="AJ1088:AT1088" si="2174">ROUND((AI950+AJ950)/2,2)</f>
        <v>0</v>
      </c>
      <c r="AK1088" s="144">
        <f t="shared" si="2174"/>
        <v>0</v>
      </c>
      <c r="AL1088" s="144">
        <f t="shared" si="2174"/>
        <v>0</v>
      </c>
      <c r="AM1088" s="144">
        <f t="shared" si="2174"/>
        <v>0</v>
      </c>
      <c r="AN1088" s="144">
        <f t="shared" si="2174"/>
        <v>0</v>
      </c>
      <c r="AO1088" s="144">
        <f t="shared" si="2174"/>
        <v>0</v>
      </c>
      <c r="AP1088" s="144">
        <f t="shared" si="2174"/>
        <v>0</v>
      </c>
      <c r="AQ1088" s="144">
        <f t="shared" si="2174"/>
        <v>0</v>
      </c>
      <c r="AR1088" s="144">
        <f t="shared" si="2174"/>
        <v>0</v>
      </c>
      <c r="AS1088" s="144">
        <f t="shared" si="2174"/>
        <v>0</v>
      </c>
      <c r="AT1088" s="144">
        <f t="shared" si="2174"/>
        <v>0</v>
      </c>
      <c r="AU1088" s="200">
        <f t="shared" si="1963"/>
        <v>0</v>
      </c>
      <c r="AV1088" s="2">
        <f t="shared" si="2006"/>
        <v>0</v>
      </c>
      <c r="AW1088" s="2">
        <f t="shared" si="1964"/>
        <v>0</v>
      </c>
      <c r="AX1088" s="2">
        <f t="shared" si="1965"/>
        <v>0</v>
      </c>
      <c r="AY1088" s="2">
        <f t="shared" si="1966"/>
        <v>0</v>
      </c>
      <c r="AZ1088" s="2">
        <f t="shared" si="1967"/>
        <v>0</v>
      </c>
      <c r="BA1088" s="2">
        <f t="shared" si="1968"/>
        <v>0</v>
      </c>
      <c r="BB1088" s="2">
        <f t="shared" si="1969"/>
        <v>0</v>
      </c>
      <c r="BC1088" s="2">
        <f t="shared" si="1970"/>
        <v>0</v>
      </c>
      <c r="BD1088" s="2">
        <f t="shared" si="1971"/>
        <v>0</v>
      </c>
      <c r="BE1088" s="2">
        <f t="shared" si="1972"/>
        <v>0</v>
      </c>
      <c r="BF1088" s="2">
        <f t="shared" si="1973"/>
        <v>0</v>
      </c>
      <c r="BG1088" s="2">
        <f t="shared" si="1974"/>
        <v>0</v>
      </c>
      <c r="BH1088" s="2">
        <f t="shared" si="1975"/>
        <v>0</v>
      </c>
    </row>
    <row r="1089" spans="1:60" ht="15.75" hidden="1" outlineLevel="1" x14ac:dyDescent="0.25">
      <c r="A1089" s="2">
        <f t="shared" si="2162"/>
        <v>65</v>
      </c>
      <c r="B1089" s="88">
        <f t="shared" si="2162"/>
        <v>0</v>
      </c>
      <c r="C1089" s="88">
        <f t="shared" si="2162"/>
        <v>0</v>
      </c>
      <c r="D1089" s="2">
        <f t="shared" si="2162"/>
        <v>0</v>
      </c>
      <c r="E1089" s="161">
        <f t="shared" si="2162"/>
        <v>0</v>
      </c>
      <c r="H1089" s="174">
        <v>0</v>
      </c>
      <c r="I1089" s="144">
        <f t="shared" ref="I1089:T1089" si="2175">ROUND((H951+I951)/2,2)</f>
        <v>0</v>
      </c>
      <c r="J1089" s="144">
        <f t="shared" si="2175"/>
        <v>0</v>
      </c>
      <c r="K1089" s="144">
        <f t="shared" si="2175"/>
        <v>0</v>
      </c>
      <c r="L1089" s="144">
        <f t="shared" si="2175"/>
        <v>0</v>
      </c>
      <c r="M1089" s="144">
        <f t="shared" si="2175"/>
        <v>0</v>
      </c>
      <c r="N1089" s="144">
        <f t="shared" si="2175"/>
        <v>0</v>
      </c>
      <c r="O1089" s="144">
        <f t="shared" si="2175"/>
        <v>0</v>
      </c>
      <c r="P1089" s="144">
        <f t="shared" si="2175"/>
        <v>0</v>
      </c>
      <c r="Q1089" s="144">
        <f t="shared" si="2175"/>
        <v>0</v>
      </c>
      <c r="R1089" s="144">
        <f t="shared" si="2175"/>
        <v>0</v>
      </c>
      <c r="S1089" s="144">
        <f t="shared" si="2175"/>
        <v>0</v>
      </c>
      <c r="T1089" s="144">
        <f t="shared" si="2175"/>
        <v>0</v>
      </c>
      <c r="U1089" s="199">
        <f t="shared" ref="U1089:U1152" si="2176">SUM(I1089:T1089)</f>
        <v>0</v>
      </c>
      <c r="V1089" s="144">
        <f t="shared" si="1977"/>
        <v>0</v>
      </c>
      <c r="W1089" s="144">
        <f t="shared" ref="W1089:AG1089" si="2177">ROUND((V951+W951)/2,2)</f>
        <v>0</v>
      </c>
      <c r="X1089" s="144">
        <f t="shared" si="2177"/>
        <v>0</v>
      </c>
      <c r="Y1089" s="144">
        <f t="shared" si="2177"/>
        <v>0</v>
      </c>
      <c r="Z1089" s="144">
        <f t="shared" si="2177"/>
        <v>0</v>
      </c>
      <c r="AA1089" s="144">
        <f t="shared" si="2177"/>
        <v>0</v>
      </c>
      <c r="AB1089" s="144">
        <f t="shared" si="2177"/>
        <v>0</v>
      </c>
      <c r="AC1089" s="144">
        <f t="shared" si="2177"/>
        <v>0</v>
      </c>
      <c r="AD1089" s="144">
        <f t="shared" si="2177"/>
        <v>0</v>
      </c>
      <c r="AE1089" s="144">
        <f t="shared" si="2177"/>
        <v>0</v>
      </c>
      <c r="AF1089" s="144">
        <f t="shared" si="2177"/>
        <v>0</v>
      </c>
      <c r="AG1089" s="144">
        <f t="shared" si="2177"/>
        <v>0</v>
      </c>
      <c r="AH1089" s="200">
        <f t="shared" ref="AH1089:AH1152" si="2178">SUM(V1089:AG1089)</f>
        <v>0</v>
      </c>
      <c r="AI1089" s="144">
        <f t="shared" si="1979"/>
        <v>0</v>
      </c>
      <c r="AJ1089" s="144">
        <f t="shared" ref="AJ1089:AT1089" si="2179">ROUND((AI951+AJ951)/2,2)</f>
        <v>0</v>
      </c>
      <c r="AK1089" s="144">
        <f t="shared" si="2179"/>
        <v>0</v>
      </c>
      <c r="AL1089" s="144">
        <f t="shared" si="2179"/>
        <v>0</v>
      </c>
      <c r="AM1089" s="144">
        <f t="shared" si="2179"/>
        <v>0</v>
      </c>
      <c r="AN1089" s="144">
        <f t="shared" si="2179"/>
        <v>0</v>
      </c>
      <c r="AO1089" s="144">
        <f t="shared" si="2179"/>
        <v>0</v>
      </c>
      <c r="AP1089" s="144">
        <f t="shared" si="2179"/>
        <v>0</v>
      </c>
      <c r="AQ1089" s="144">
        <f t="shared" si="2179"/>
        <v>0</v>
      </c>
      <c r="AR1089" s="144">
        <f t="shared" si="2179"/>
        <v>0</v>
      </c>
      <c r="AS1089" s="144">
        <f t="shared" si="2179"/>
        <v>0</v>
      </c>
      <c r="AT1089" s="144">
        <f t="shared" si="2179"/>
        <v>0</v>
      </c>
      <c r="AU1089" s="200">
        <f t="shared" ref="AU1089:AU1152" si="2180">SUM(AI1089:AT1089)</f>
        <v>0</v>
      </c>
      <c r="AV1089" s="2">
        <f t="shared" si="2006"/>
        <v>0</v>
      </c>
      <c r="AW1089" s="2">
        <f t="shared" ref="AW1089:AW1152" si="2181">ROUND((AV951+AW951)/2,2)</f>
        <v>0</v>
      </c>
      <c r="AX1089" s="2">
        <f t="shared" ref="AX1089:AX1152" si="2182">ROUND((AW951+AX951)/2,2)</f>
        <v>0</v>
      </c>
      <c r="AY1089" s="2">
        <f t="shared" ref="AY1089:AY1152" si="2183">ROUND((AX951+AY951)/2,2)</f>
        <v>0</v>
      </c>
      <c r="AZ1089" s="2">
        <f t="shared" ref="AZ1089:AZ1152" si="2184">ROUND((AY951+AZ951)/2,2)</f>
        <v>0</v>
      </c>
      <c r="BA1089" s="2">
        <f t="shared" ref="BA1089:BA1152" si="2185">ROUND((AZ951+BA951)/2,2)</f>
        <v>0</v>
      </c>
      <c r="BB1089" s="2">
        <f t="shared" ref="BB1089:BB1152" si="2186">ROUND((BA951+BB951)/2,2)</f>
        <v>0</v>
      </c>
      <c r="BC1089" s="2">
        <f t="shared" ref="BC1089:BC1152" si="2187">ROUND((BB951+BC951)/2,2)</f>
        <v>0</v>
      </c>
      <c r="BD1089" s="2">
        <f t="shared" ref="BD1089:BD1152" si="2188">ROUND((BC951+BD951)/2,2)</f>
        <v>0</v>
      </c>
      <c r="BE1089" s="2">
        <f t="shared" ref="BE1089:BE1152" si="2189">ROUND((BD951+BE951)/2,2)</f>
        <v>0</v>
      </c>
      <c r="BF1089" s="2">
        <f t="shared" ref="BF1089:BF1152" si="2190">ROUND((BE951+BF951)/2,2)</f>
        <v>0</v>
      </c>
      <c r="BG1089" s="2">
        <f t="shared" ref="BG1089:BG1152" si="2191">ROUND((BF951+BG951)/2,2)</f>
        <v>0</v>
      </c>
      <c r="BH1089" s="2">
        <f t="shared" ref="BH1089:BH1152" si="2192">SUM(AV1089:BG1089)</f>
        <v>0</v>
      </c>
    </row>
    <row r="1090" spans="1:60" ht="15.75" hidden="1" outlineLevel="1" x14ac:dyDescent="0.25">
      <c r="A1090" s="2">
        <f t="shared" si="2162"/>
        <v>66</v>
      </c>
      <c r="B1090" s="88">
        <f t="shared" si="2162"/>
        <v>0</v>
      </c>
      <c r="C1090" s="88">
        <f t="shared" si="2162"/>
        <v>0</v>
      </c>
      <c r="D1090" s="2">
        <f t="shared" si="2162"/>
        <v>0</v>
      </c>
      <c r="E1090" s="161">
        <f t="shared" si="2162"/>
        <v>0</v>
      </c>
      <c r="H1090" s="174">
        <v>0</v>
      </c>
      <c r="I1090" s="144">
        <f t="shared" ref="I1090:T1090" si="2193">ROUND((H952+I952)/2,2)</f>
        <v>0</v>
      </c>
      <c r="J1090" s="144">
        <f t="shared" si="2193"/>
        <v>0</v>
      </c>
      <c r="K1090" s="144">
        <f t="shared" si="2193"/>
        <v>0</v>
      </c>
      <c r="L1090" s="144">
        <f t="shared" si="2193"/>
        <v>0</v>
      </c>
      <c r="M1090" s="144">
        <f t="shared" si="2193"/>
        <v>0</v>
      </c>
      <c r="N1090" s="144">
        <f t="shared" si="2193"/>
        <v>0</v>
      </c>
      <c r="O1090" s="144">
        <f t="shared" si="2193"/>
        <v>0</v>
      </c>
      <c r="P1090" s="144">
        <f t="shared" si="2193"/>
        <v>0</v>
      </c>
      <c r="Q1090" s="144">
        <f t="shared" si="2193"/>
        <v>0</v>
      </c>
      <c r="R1090" s="144">
        <f t="shared" si="2193"/>
        <v>0</v>
      </c>
      <c r="S1090" s="144">
        <f t="shared" si="2193"/>
        <v>0</v>
      </c>
      <c r="T1090" s="144">
        <f t="shared" si="2193"/>
        <v>0</v>
      </c>
      <c r="U1090" s="199">
        <f t="shared" si="2176"/>
        <v>0</v>
      </c>
      <c r="V1090" s="144">
        <f t="shared" ref="V1090:V1153" si="2194">ROUND((T952+V952)/2,2)</f>
        <v>0</v>
      </c>
      <c r="W1090" s="144">
        <f t="shared" ref="W1090:AG1090" si="2195">ROUND((V952+W952)/2,2)</f>
        <v>0</v>
      </c>
      <c r="X1090" s="144">
        <f t="shared" si="2195"/>
        <v>0</v>
      </c>
      <c r="Y1090" s="144">
        <f t="shared" si="2195"/>
        <v>0</v>
      </c>
      <c r="Z1090" s="144">
        <f t="shared" si="2195"/>
        <v>0</v>
      </c>
      <c r="AA1090" s="144">
        <f t="shared" si="2195"/>
        <v>0</v>
      </c>
      <c r="AB1090" s="144">
        <f t="shared" si="2195"/>
        <v>0</v>
      </c>
      <c r="AC1090" s="144">
        <f t="shared" si="2195"/>
        <v>0</v>
      </c>
      <c r="AD1090" s="144">
        <f t="shared" si="2195"/>
        <v>0</v>
      </c>
      <c r="AE1090" s="144">
        <f t="shared" si="2195"/>
        <v>0</v>
      </c>
      <c r="AF1090" s="144">
        <f t="shared" si="2195"/>
        <v>0</v>
      </c>
      <c r="AG1090" s="144">
        <f t="shared" si="2195"/>
        <v>0</v>
      </c>
      <c r="AH1090" s="200">
        <f t="shared" si="2178"/>
        <v>0</v>
      </c>
      <c r="AI1090" s="144">
        <f t="shared" ref="AI1090:AI1153" si="2196">ROUND((AG952+AI952)/2,2)</f>
        <v>0</v>
      </c>
      <c r="AJ1090" s="144">
        <f t="shared" ref="AJ1090:AT1090" si="2197">ROUND((AI952+AJ952)/2,2)</f>
        <v>0</v>
      </c>
      <c r="AK1090" s="144">
        <f t="shared" si="2197"/>
        <v>0</v>
      </c>
      <c r="AL1090" s="144">
        <f t="shared" si="2197"/>
        <v>0</v>
      </c>
      <c r="AM1090" s="144">
        <f t="shared" si="2197"/>
        <v>0</v>
      </c>
      <c r="AN1090" s="144">
        <f t="shared" si="2197"/>
        <v>0</v>
      </c>
      <c r="AO1090" s="144">
        <f t="shared" si="2197"/>
        <v>0</v>
      </c>
      <c r="AP1090" s="144">
        <f t="shared" si="2197"/>
        <v>0</v>
      </c>
      <c r="AQ1090" s="144">
        <f t="shared" si="2197"/>
        <v>0</v>
      </c>
      <c r="AR1090" s="144">
        <f t="shared" si="2197"/>
        <v>0</v>
      </c>
      <c r="AS1090" s="144">
        <f t="shared" si="2197"/>
        <v>0</v>
      </c>
      <c r="AT1090" s="144">
        <f t="shared" si="2197"/>
        <v>0</v>
      </c>
      <c r="AU1090" s="200">
        <f t="shared" si="2180"/>
        <v>0</v>
      </c>
      <c r="AV1090" s="2">
        <f t="shared" si="2006"/>
        <v>0</v>
      </c>
      <c r="AW1090" s="2">
        <f t="shared" si="2181"/>
        <v>0</v>
      </c>
      <c r="AX1090" s="2">
        <f t="shared" si="2182"/>
        <v>0</v>
      </c>
      <c r="AY1090" s="2">
        <f t="shared" si="2183"/>
        <v>0</v>
      </c>
      <c r="AZ1090" s="2">
        <f t="shared" si="2184"/>
        <v>0</v>
      </c>
      <c r="BA1090" s="2">
        <f t="shared" si="2185"/>
        <v>0</v>
      </c>
      <c r="BB1090" s="2">
        <f t="shared" si="2186"/>
        <v>0</v>
      </c>
      <c r="BC1090" s="2">
        <f t="shared" si="2187"/>
        <v>0</v>
      </c>
      <c r="BD1090" s="2">
        <f t="shared" si="2188"/>
        <v>0</v>
      </c>
      <c r="BE1090" s="2">
        <f t="shared" si="2189"/>
        <v>0</v>
      </c>
      <c r="BF1090" s="2">
        <f t="shared" si="2190"/>
        <v>0</v>
      </c>
      <c r="BG1090" s="2">
        <f t="shared" si="2191"/>
        <v>0</v>
      </c>
      <c r="BH1090" s="2">
        <f t="shared" si="2192"/>
        <v>0</v>
      </c>
    </row>
    <row r="1091" spans="1:60" ht="15.75" hidden="1" outlineLevel="1" x14ac:dyDescent="0.25">
      <c r="A1091" s="2">
        <f t="shared" si="2162"/>
        <v>67</v>
      </c>
      <c r="B1091" s="88">
        <f t="shared" si="2162"/>
        <v>0</v>
      </c>
      <c r="C1091" s="88">
        <f t="shared" si="2162"/>
        <v>0</v>
      </c>
      <c r="D1091" s="2">
        <f t="shared" si="2162"/>
        <v>0</v>
      </c>
      <c r="E1091" s="161">
        <f t="shared" si="2162"/>
        <v>0</v>
      </c>
      <c r="H1091" s="174">
        <v>0</v>
      </c>
      <c r="I1091" s="144">
        <f t="shared" ref="I1091:T1091" si="2198">ROUND((H953+I953)/2,2)</f>
        <v>0</v>
      </c>
      <c r="J1091" s="144">
        <f t="shared" si="2198"/>
        <v>0</v>
      </c>
      <c r="K1091" s="144">
        <f t="shared" si="2198"/>
        <v>0</v>
      </c>
      <c r="L1091" s="144">
        <f t="shared" si="2198"/>
        <v>0</v>
      </c>
      <c r="M1091" s="144">
        <f t="shared" si="2198"/>
        <v>0</v>
      </c>
      <c r="N1091" s="144">
        <f t="shared" si="2198"/>
        <v>0</v>
      </c>
      <c r="O1091" s="144">
        <f t="shared" si="2198"/>
        <v>0</v>
      </c>
      <c r="P1091" s="144">
        <f t="shared" si="2198"/>
        <v>0</v>
      </c>
      <c r="Q1091" s="144">
        <f t="shared" si="2198"/>
        <v>0</v>
      </c>
      <c r="R1091" s="144">
        <f t="shared" si="2198"/>
        <v>0</v>
      </c>
      <c r="S1091" s="144">
        <f t="shared" si="2198"/>
        <v>0</v>
      </c>
      <c r="T1091" s="144">
        <f t="shared" si="2198"/>
        <v>0</v>
      </c>
      <c r="U1091" s="199">
        <f t="shared" si="2176"/>
        <v>0</v>
      </c>
      <c r="V1091" s="144">
        <f t="shared" si="2194"/>
        <v>0</v>
      </c>
      <c r="W1091" s="144">
        <f t="shared" ref="W1091:AG1091" si="2199">ROUND((V953+W953)/2,2)</f>
        <v>0</v>
      </c>
      <c r="X1091" s="144">
        <f t="shared" si="2199"/>
        <v>0</v>
      </c>
      <c r="Y1091" s="144">
        <f t="shared" si="2199"/>
        <v>0</v>
      </c>
      <c r="Z1091" s="144">
        <f t="shared" si="2199"/>
        <v>0</v>
      </c>
      <c r="AA1091" s="144">
        <f t="shared" si="2199"/>
        <v>0</v>
      </c>
      <c r="AB1091" s="144">
        <f t="shared" si="2199"/>
        <v>0</v>
      </c>
      <c r="AC1091" s="144">
        <f t="shared" si="2199"/>
        <v>0</v>
      </c>
      <c r="AD1091" s="144">
        <f t="shared" si="2199"/>
        <v>0</v>
      </c>
      <c r="AE1091" s="144">
        <f t="shared" si="2199"/>
        <v>0</v>
      </c>
      <c r="AF1091" s="144">
        <f t="shared" si="2199"/>
        <v>0</v>
      </c>
      <c r="AG1091" s="144">
        <f t="shared" si="2199"/>
        <v>0</v>
      </c>
      <c r="AH1091" s="200">
        <f t="shared" si="2178"/>
        <v>0</v>
      </c>
      <c r="AI1091" s="144">
        <f t="shared" si="2196"/>
        <v>0</v>
      </c>
      <c r="AJ1091" s="144">
        <f t="shared" ref="AJ1091:AT1091" si="2200">ROUND((AI953+AJ953)/2,2)</f>
        <v>0</v>
      </c>
      <c r="AK1091" s="144">
        <f t="shared" si="2200"/>
        <v>0</v>
      </c>
      <c r="AL1091" s="144">
        <f t="shared" si="2200"/>
        <v>0</v>
      </c>
      <c r="AM1091" s="144">
        <f t="shared" si="2200"/>
        <v>0</v>
      </c>
      <c r="AN1091" s="144">
        <f t="shared" si="2200"/>
        <v>0</v>
      </c>
      <c r="AO1091" s="144">
        <f t="shared" si="2200"/>
        <v>0</v>
      </c>
      <c r="AP1091" s="144">
        <f t="shared" si="2200"/>
        <v>0</v>
      </c>
      <c r="AQ1091" s="144">
        <f t="shared" si="2200"/>
        <v>0</v>
      </c>
      <c r="AR1091" s="144">
        <f t="shared" si="2200"/>
        <v>0</v>
      </c>
      <c r="AS1091" s="144">
        <f t="shared" si="2200"/>
        <v>0</v>
      </c>
      <c r="AT1091" s="144">
        <f t="shared" si="2200"/>
        <v>0</v>
      </c>
      <c r="AU1091" s="200">
        <f t="shared" si="2180"/>
        <v>0</v>
      </c>
      <c r="AV1091" s="2">
        <f t="shared" si="2006"/>
        <v>0</v>
      </c>
      <c r="AW1091" s="2">
        <f t="shared" si="2181"/>
        <v>0</v>
      </c>
      <c r="AX1091" s="2">
        <f t="shared" si="2182"/>
        <v>0</v>
      </c>
      <c r="AY1091" s="2">
        <f t="shared" si="2183"/>
        <v>0</v>
      </c>
      <c r="AZ1091" s="2">
        <f t="shared" si="2184"/>
        <v>0</v>
      </c>
      <c r="BA1091" s="2">
        <f t="shared" si="2185"/>
        <v>0</v>
      </c>
      <c r="BB1091" s="2">
        <f t="shared" si="2186"/>
        <v>0</v>
      </c>
      <c r="BC1091" s="2">
        <f t="shared" si="2187"/>
        <v>0</v>
      </c>
      <c r="BD1091" s="2">
        <f t="shared" si="2188"/>
        <v>0</v>
      </c>
      <c r="BE1091" s="2">
        <f t="shared" si="2189"/>
        <v>0</v>
      </c>
      <c r="BF1091" s="2">
        <f t="shared" si="2190"/>
        <v>0</v>
      </c>
      <c r="BG1091" s="2">
        <f t="shared" si="2191"/>
        <v>0</v>
      </c>
      <c r="BH1091" s="2">
        <f t="shared" si="2192"/>
        <v>0</v>
      </c>
    </row>
    <row r="1092" spans="1:60" ht="15.75" hidden="1" outlineLevel="1" x14ac:dyDescent="0.25">
      <c r="A1092" s="2">
        <f t="shared" si="2162"/>
        <v>68</v>
      </c>
      <c r="B1092" s="88">
        <f t="shared" si="2162"/>
        <v>0</v>
      </c>
      <c r="C1092" s="88">
        <f t="shared" si="2162"/>
        <v>0</v>
      </c>
      <c r="D1092" s="2">
        <f t="shared" si="2162"/>
        <v>0</v>
      </c>
      <c r="E1092" s="161">
        <f t="shared" si="2162"/>
        <v>0</v>
      </c>
      <c r="H1092" s="174">
        <v>0</v>
      </c>
      <c r="I1092" s="144">
        <f t="shared" ref="I1092:T1092" si="2201">ROUND((H954+I954)/2,2)</f>
        <v>0</v>
      </c>
      <c r="J1092" s="144">
        <f t="shared" si="2201"/>
        <v>0</v>
      </c>
      <c r="K1092" s="144">
        <f t="shared" si="2201"/>
        <v>0</v>
      </c>
      <c r="L1092" s="144">
        <f t="shared" si="2201"/>
        <v>0</v>
      </c>
      <c r="M1092" s="144">
        <f t="shared" si="2201"/>
        <v>0</v>
      </c>
      <c r="N1092" s="144">
        <f t="shared" si="2201"/>
        <v>0</v>
      </c>
      <c r="O1092" s="144">
        <f t="shared" si="2201"/>
        <v>0</v>
      </c>
      <c r="P1092" s="144">
        <f t="shared" si="2201"/>
        <v>0</v>
      </c>
      <c r="Q1092" s="144">
        <f t="shared" si="2201"/>
        <v>0</v>
      </c>
      <c r="R1092" s="144">
        <f t="shared" si="2201"/>
        <v>0</v>
      </c>
      <c r="S1092" s="144">
        <f t="shared" si="2201"/>
        <v>0</v>
      </c>
      <c r="T1092" s="144">
        <f t="shared" si="2201"/>
        <v>0</v>
      </c>
      <c r="U1092" s="199">
        <f t="shared" si="2176"/>
        <v>0</v>
      </c>
      <c r="V1092" s="144">
        <f t="shared" si="2194"/>
        <v>0</v>
      </c>
      <c r="W1092" s="144">
        <f t="shared" ref="W1092:AG1092" si="2202">ROUND((V954+W954)/2,2)</f>
        <v>0</v>
      </c>
      <c r="X1092" s="144">
        <f t="shared" si="2202"/>
        <v>0</v>
      </c>
      <c r="Y1092" s="144">
        <f t="shared" si="2202"/>
        <v>0</v>
      </c>
      <c r="Z1092" s="144">
        <f t="shared" si="2202"/>
        <v>0</v>
      </c>
      <c r="AA1092" s="144">
        <f t="shared" si="2202"/>
        <v>0</v>
      </c>
      <c r="AB1092" s="144">
        <f t="shared" si="2202"/>
        <v>0</v>
      </c>
      <c r="AC1092" s="144">
        <f t="shared" si="2202"/>
        <v>0</v>
      </c>
      <c r="AD1092" s="144">
        <f t="shared" si="2202"/>
        <v>0</v>
      </c>
      <c r="AE1092" s="144">
        <f t="shared" si="2202"/>
        <v>0</v>
      </c>
      <c r="AF1092" s="144">
        <f t="shared" si="2202"/>
        <v>0</v>
      </c>
      <c r="AG1092" s="144">
        <f t="shared" si="2202"/>
        <v>0</v>
      </c>
      <c r="AH1092" s="200">
        <f t="shared" si="2178"/>
        <v>0</v>
      </c>
      <c r="AI1092" s="144">
        <f t="shared" si="2196"/>
        <v>0</v>
      </c>
      <c r="AJ1092" s="144">
        <f t="shared" ref="AJ1092:AT1092" si="2203">ROUND((AI954+AJ954)/2,2)</f>
        <v>0</v>
      </c>
      <c r="AK1092" s="144">
        <f t="shared" si="2203"/>
        <v>0</v>
      </c>
      <c r="AL1092" s="144">
        <f t="shared" si="2203"/>
        <v>0</v>
      </c>
      <c r="AM1092" s="144">
        <f t="shared" si="2203"/>
        <v>0</v>
      </c>
      <c r="AN1092" s="144">
        <f t="shared" si="2203"/>
        <v>0</v>
      </c>
      <c r="AO1092" s="144">
        <f t="shared" si="2203"/>
        <v>0</v>
      </c>
      <c r="AP1092" s="144">
        <f t="shared" si="2203"/>
        <v>0</v>
      </c>
      <c r="AQ1092" s="144">
        <f t="shared" si="2203"/>
        <v>0</v>
      </c>
      <c r="AR1092" s="144">
        <f t="shared" si="2203"/>
        <v>0</v>
      </c>
      <c r="AS1092" s="144">
        <f t="shared" si="2203"/>
        <v>0</v>
      </c>
      <c r="AT1092" s="144">
        <f t="shared" si="2203"/>
        <v>0</v>
      </c>
      <c r="AU1092" s="200">
        <f t="shared" si="2180"/>
        <v>0</v>
      </c>
      <c r="AV1092" s="2">
        <f t="shared" si="2006"/>
        <v>0</v>
      </c>
      <c r="AW1092" s="2">
        <f t="shared" si="2181"/>
        <v>0</v>
      </c>
      <c r="AX1092" s="2">
        <f t="shared" si="2182"/>
        <v>0</v>
      </c>
      <c r="AY1092" s="2">
        <f t="shared" si="2183"/>
        <v>0</v>
      </c>
      <c r="AZ1092" s="2">
        <f t="shared" si="2184"/>
        <v>0</v>
      </c>
      <c r="BA1092" s="2">
        <f t="shared" si="2185"/>
        <v>0</v>
      </c>
      <c r="BB1092" s="2">
        <f t="shared" si="2186"/>
        <v>0</v>
      </c>
      <c r="BC1092" s="2">
        <f t="shared" si="2187"/>
        <v>0</v>
      </c>
      <c r="BD1092" s="2">
        <f t="shared" si="2188"/>
        <v>0</v>
      </c>
      <c r="BE1092" s="2">
        <f t="shared" si="2189"/>
        <v>0</v>
      </c>
      <c r="BF1092" s="2">
        <f t="shared" si="2190"/>
        <v>0</v>
      </c>
      <c r="BG1092" s="2">
        <f t="shared" si="2191"/>
        <v>0</v>
      </c>
      <c r="BH1092" s="2">
        <f t="shared" si="2192"/>
        <v>0</v>
      </c>
    </row>
    <row r="1093" spans="1:60" ht="15.75" hidden="1" outlineLevel="1" x14ac:dyDescent="0.25">
      <c r="A1093" s="2">
        <f t="shared" si="2162"/>
        <v>69</v>
      </c>
      <c r="B1093" s="88">
        <f t="shared" si="2162"/>
        <v>0</v>
      </c>
      <c r="C1093" s="88">
        <f t="shared" si="2162"/>
        <v>0</v>
      </c>
      <c r="D1093" s="2">
        <f t="shared" si="2162"/>
        <v>0</v>
      </c>
      <c r="E1093" s="161">
        <f t="shared" si="2162"/>
        <v>0</v>
      </c>
      <c r="H1093" s="174">
        <v>0</v>
      </c>
      <c r="I1093" s="144">
        <f t="shared" ref="I1093:T1093" si="2204">ROUND((H955+I955)/2,2)</f>
        <v>0</v>
      </c>
      <c r="J1093" s="144">
        <f t="shared" si="2204"/>
        <v>0</v>
      </c>
      <c r="K1093" s="144">
        <f t="shared" si="2204"/>
        <v>0</v>
      </c>
      <c r="L1093" s="144">
        <f t="shared" si="2204"/>
        <v>0</v>
      </c>
      <c r="M1093" s="144">
        <f t="shared" si="2204"/>
        <v>0</v>
      </c>
      <c r="N1093" s="144">
        <f t="shared" si="2204"/>
        <v>0</v>
      </c>
      <c r="O1093" s="144">
        <f t="shared" si="2204"/>
        <v>0</v>
      </c>
      <c r="P1093" s="144">
        <f t="shared" si="2204"/>
        <v>0</v>
      </c>
      <c r="Q1093" s="144">
        <f t="shared" si="2204"/>
        <v>0</v>
      </c>
      <c r="R1093" s="144">
        <f t="shared" si="2204"/>
        <v>0</v>
      </c>
      <c r="S1093" s="144">
        <f t="shared" si="2204"/>
        <v>0</v>
      </c>
      <c r="T1093" s="144">
        <f t="shared" si="2204"/>
        <v>0</v>
      </c>
      <c r="U1093" s="199">
        <f t="shared" si="2176"/>
        <v>0</v>
      </c>
      <c r="V1093" s="144">
        <f t="shared" si="2194"/>
        <v>0</v>
      </c>
      <c r="W1093" s="144">
        <f t="shared" ref="W1093:AG1093" si="2205">ROUND((V955+W955)/2,2)</f>
        <v>0</v>
      </c>
      <c r="X1093" s="144">
        <f t="shared" si="2205"/>
        <v>0</v>
      </c>
      <c r="Y1093" s="144">
        <f t="shared" si="2205"/>
        <v>0</v>
      </c>
      <c r="Z1093" s="144">
        <f t="shared" si="2205"/>
        <v>0</v>
      </c>
      <c r="AA1093" s="144">
        <f t="shared" si="2205"/>
        <v>0</v>
      </c>
      <c r="AB1093" s="144">
        <f t="shared" si="2205"/>
        <v>0</v>
      </c>
      <c r="AC1093" s="144">
        <f t="shared" si="2205"/>
        <v>0</v>
      </c>
      <c r="AD1093" s="144">
        <f t="shared" si="2205"/>
        <v>0</v>
      </c>
      <c r="AE1093" s="144">
        <f t="shared" si="2205"/>
        <v>0</v>
      </c>
      <c r="AF1093" s="144">
        <f t="shared" si="2205"/>
        <v>0</v>
      </c>
      <c r="AG1093" s="144">
        <f t="shared" si="2205"/>
        <v>0</v>
      </c>
      <c r="AH1093" s="200">
        <f t="shared" si="2178"/>
        <v>0</v>
      </c>
      <c r="AI1093" s="144">
        <f t="shared" si="2196"/>
        <v>0</v>
      </c>
      <c r="AJ1093" s="144">
        <f t="shared" ref="AJ1093:AT1093" si="2206">ROUND((AI955+AJ955)/2,2)</f>
        <v>0</v>
      </c>
      <c r="AK1093" s="144">
        <f t="shared" si="2206"/>
        <v>0</v>
      </c>
      <c r="AL1093" s="144">
        <f t="shared" si="2206"/>
        <v>0</v>
      </c>
      <c r="AM1093" s="144">
        <f t="shared" si="2206"/>
        <v>0</v>
      </c>
      <c r="AN1093" s="144">
        <f t="shared" si="2206"/>
        <v>0</v>
      </c>
      <c r="AO1093" s="144">
        <f t="shared" si="2206"/>
        <v>0</v>
      </c>
      <c r="AP1093" s="144">
        <f t="shared" si="2206"/>
        <v>0</v>
      </c>
      <c r="AQ1093" s="144">
        <f t="shared" si="2206"/>
        <v>0</v>
      </c>
      <c r="AR1093" s="144">
        <f t="shared" si="2206"/>
        <v>0</v>
      </c>
      <c r="AS1093" s="144">
        <f t="shared" si="2206"/>
        <v>0</v>
      </c>
      <c r="AT1093" s="144">
        <f t="shared" si="2206"/>
        <v>0</v>
      </c>
      <c r="AU1093" s="200">
        <f t="shared" si="2180"/>
        <v>0</v>
      </c>
      <c r="AV1093" s="2">
        <f t="shared" si="2006"/>
        <v>0</v>
      </c>
      <c r="AW1093" s="2">
        <f t="shared" si="2181"/>
        <v>0</v>
      </c>
      <c r="AX1093" s="2">
        <f t="shared" si="2182"/>
        <v>0</v>
      </c>
      <c r="AY1093" s="2">
        <f t="shared" si="2183"/>
        <v>0</v>
      </c>
      <c r="AZ1093" s="2">
        <f t="shared" si="2184"/>
        <v>0</v>
      </c>
      <c r="BA1093" s="2">
        <f t="shared" si="2185"/>
        <v>0</v>
      </c>
      <c r="BB1093" s="2">
        <f t="shared" si="2186"/>
        <v>0</v>
      </c>
      <c r="BC1093" s="2">
        <f t="shared" si="2187"/>
        <v>0</v>
      </c>
      <c r="BD1093" s="2">
        <f t="shared" si="2188"/>
        <v>0</v>
      </c>
      <c r="BE1093" s="2">
        <f t="shared" si="2189"/>
        <v>0</v>
      </c>
      <c r="BF1093" s="2">
        <f t="shared" si="2190"/>
        <v>0</v>
      </c>
      <c r="BG1093" s="2">
        <f t="shared" si="2191"/>
        <v>0</v>
      </c>
      <c r="BH1093" s="2">
        <f t="shared" si="2192"/>
        <v>0</v>
      </c>
    </row>
    <row r="1094" spans="1:60" ht="15.75" hidden="1" outlineLevel="1" x14ac:dyDescent="0.25">
      <c r="A1094" s="2">
        <f t="shared" si="2162"/>
        <v>70</v>
      </c>
      <c r="B1094" s="88">
        <f t="shared" si="2162"/>
        <v>0</v>
      </c>
      <c r="C1094" s="88">
        <f t="shared" si="2162"/>
        <v>0</v>
      </c>
      <c r="D1094" s="2">
        <f t="shared" si="2162"/>
        <v>0</v>
      </c>
      <c r="E1094" s="161">
        <f t="shared" si="2162"/>
        <v>0</v>
      </c>
      <c r="H1094" s="174">
        <v>0</v>
      </c>
      <c r="I1094" s="144">
        <f t="shared" ref="I1094:T1094" si="2207">ROUND((H956+I956)/2,2)</f>
        <v>0</v>
      </c>
      <c r="J1094" s="144">
        <f t="shared" si="2207"/>
        <v>0</v>
      </c>
      <c r="K1094" s="144">
        <f t="shared" si="2207"/>
        <v>0</v>
      </c>
      <c r="L1094" s="144">
        <f t="shared" si="2207"/>
        <v>0</v>
      </c>
      <c r="M1094" s="144">
        <f t="shared" si="2207"/>
        <v>0</v>
      </c>
      <c r="N1094" s="144">
        <f t="shared" si="2207"/>
        <v>0</v>
      </c>
      <c r="O1094" s="144">
        <f t="shared" si="2207"/>
        <v>0</v>
      </c>
      <c r="P1094" s="144">
        <f t="shared" si="2207"/>
        <v>0</v>
      </c>
      <c r="Q1094" s="144">
        <f t="shared" si="2207"/>
        <v>0</v>
      </c>
      <c r="R1094" s="144">
        <f t="shared" si="2207"/>
        <v>0</v>
      </c>
      <c r="S1094" s="144">
        <f t="shared" si="2207"/>
        <v>0</v>
      </c>
      <c r="T1094" s="144">
        <f t="shared" si="2207"/>
        <v>0</v>
      </c>
      <c r="U1094" s="199">
        <f t="shared" si="2176"/>
        <v>0</v>
      </c>
      <c r="V1094" s="144">
        <f t="shared" si="2194"/>
        <v>0</v>
      </c>
      <c r="W1094" s="144">
        <f t="shared" ref="W1094:AG1094" si="2208">ROUND((V956+W956)/2,2)</f>
        <v>0</v>
      </c>
      <c r="X1094" s="144">
        <f t="shared" si="2208"/>
        <v>0</v>
      </c>
      <c r="Y1094" s="144">
        <f t="shared" si="2208"/>
        <v>0</v>
      </c>
      <c r="Z1094" s="144">
        <f t="shared" si="2208"/>
        <v>0</v>
      </c>
      <c r="AA1094" s="144">
        <f t="shared" si="2208"/>
        <v>0</v>
      </c>
      <c r="AB1094" s="144">
        <f t="shared" si="2208"/>
        <v>0</v>
      </c>
      <c r="AC1094" s="144">
        <f t="shared" si="2208"/>
        <v>0</v>
      </c>
      <c r="AD1094" s="144">
        <f t="shared" si="2208"/>
        <v>0</v>
      </c>
      <c r="AE1094" s="144">
        <f t="shared" si="2208"/>
        <v>0</v>
      </c>
      <c r="AF1094" s="144">
        <f t="shared" si="2208"/>
        <v>0</v>
      </c>
      <c r="AG1094" s="144">
        <f t="shared" si="2208"/>
        <v>0</v>
      </c>
      <c r="AH1094" s="200">
        <f t="shared" si="2178"/>
        <v>0</v>
      </c>
      <c r="AI1094" s="144">
        <f t="shared" si="2196"/>
        <v>0</v>
      </c>
      <c r="AJ1094" s="144">
        <f t="shared" ref="AJ1094:AT1094" si="2209">ROUND((AI956+AJ956)/2,2)</f>
        <v>0</v>
      </c>
      <c r="AK1094" s="144">
        <f t="shared" si="2209"/>
        <v>0</v>
      </c>
      <c r="AL1094" s="144">
        <f t="shared" si="2209"/>
        <v>0</v>
      </c>
      <c r="AM1094" s="144">
        <f t="shared" si="2209"/>
        <v>0</v>
      </c>
      <c r="AN1094" s="144">
        <f t="shared" si="2209"/>
        <v>0</v>
      </c>
      <c r="AO1094" s="144">
        <f t="shared" si="2209"/>
        <v>0</v>
      </c>
      <c r="AP1094" s="144">
        <f t="shared" si="2209"/>
        <v>0</v>
      </c>
      <c r="AQ1094" s="144">
        <f t="shared" si="2209"/>
        <v>0</v>
      </c>
      <c r="AR1094" s="144">
        <f t="shared" si="2209"/>
        <v>0</v>
      </c>
      <c r="AS1094" s="144">
        <f t="shared" si="2209"/>
        <v>0</v>
      </c>
      <c r="AT1094" s="144">
        <f t="shared" si="2209"/>
        <v>0</v>
      </c>
      <c r="AU1094" s="200">
        <f t="shared" si="2180"/>
        <v>0</v>
      </c>
      <c r="AV1094" s="2">
        <f t="shared" si="2006"/>
        <v>0</v>
      </c>
      <c r="AW1094" s="2">
        <f t="shared" si="2181"/>
        <v>0</v>
      </c>
      <c r="AX1094" s="2">
        <f t="shared" si="2182"/>
        <v>0</v>
      </c>
      <c r="AY1094" s="2">
        <f t="shared" si="2183"/>
        <v>0</v>
      </c>
      <c r="AZ1094" s="2">
        <f t="shared" si="2184"/>
        <v>0</v>
      </c>
      <c r="BA1094" s="2">
        <f t="shared" si="2185"/>
        <v>0</v>
      </c>
      <c r="BB1094" s="2">
        <f t="shared" si="2186"/>
        <v>0</v>
      </c>
      <c r="BC1094" s="2">
        <f t="shared" si="2187"/>
        <v>0</v>
      </c>
      <c r="BD1094" s="2">
        <f t="shared" si="2188"/>
        <v>0</v>
      </c>
      <c r="BE1094" s="2">
        <f t="shared" si="2189"/>
        <v>0</v>
      </c>
      <c r="BF1094" s="2">
        <f t="shared" si="2190"/>
        <v>0</v>
      </c>
      <c r="BG1094" s="2">
        <f t="shared" si="2191"/>
        <v>0</v>
      </c>
      <c r="BH1094" s="2">
        <f t="shared" si="2192"/>
        <v>0</v>
      </c>
    </row>
    <row r="1095" spans="1:60" ht="15.75" hidden="1" outlineLevel="1" x14ac:dyDescent="0.25">
      <c r="A1095" s="2">
        <f t="shared" ref="A1095:E1104" si="2210">A957</f>
        <v>71</v>
      </c>
      <c r="B1095" s="88">
        <f t="shared" si="2210"/>
        <v>0</v>
      </c>
      <c r="C1095" s="88">
        <f t="shared" si="2210"/>
        <v>0</v>
      </c>
      <c r="D1095" s="2">
        <f t="shared" si="2210"/>
        <v>0</v>
      </c>
      <c r="E1095" s="161">
        <f t="shared" si="2210"/>
        <v>0</v>
      </c>
      <c r="H1095" s="174">
        <v>0</v>
      </c>
      <c r="I1095" s="144">
        <f t="shared" ref="I1095:T1095" si="2211">ROUND((H957+I957)/2,2)</f>
        <v>0</v>
      </c>
      <c r="J1095" s="144">
        <f t="shared" si="2211"/>
        <v>0</v>
      </c>
      <c r="K1095" s="144">
        <f t="shared" si="2211"/>
        <v>0</v>
      </c>
      <c r="L1095" s="144">
        <f t="shared" si="2211"/>
        <v>0</v>
      </c>
      <c r="M1095" s="144">
        <f t="shared" si="2211"/>
        <v>0</v>
      </c>
      <c r="N1095" s="144">
        <f t="shared" si="2211"/>
        <v>0</v>
      </c>
      <c r="O1095" s="144">
        <f t="shared" si="2211"/>
        <v>0</v>
      </c>
      <c r="P1095" s="144">
        <f t="shared" si="2211"/>
        <v>0</v>
      </c>
      <c r="Q1095" s="144">
        <f t="shared" si="2211"/>
        <v>0</v>
      </c>
      <c r="R1095" s="144">
        <f t="shared" si="2211"/>
        <v>0</v>
      </c>
      <c r="S1095" s="144">
        <f t="shared" si="2211"/>
        <v>0</v>
      </c>
      <c r="T1095" s="144">
        <f t="shared" si="2211"/>
        <v>0</v>
      </c>
      <c r="U1095" s="199">
        <f t="shared" si="2176"/>
        <v>0</v>
      </c>
      <c r="V1095" s="144">
        <f t="shared" si="2194"/>
        <v>0</v>
      </c>
      <c r="W1095" s="144">
        <f t="shared" ref="W1095:AG1095" si="2212">ROUND((V957+W957)/2,2)</f>
        <v>0</v>
      </c>
      <c r="X1095" s="144">
        <f t="shared" si="2212"/>
        <v>0</v>
      </c>
      <c r="Y1095" s="144">
        <f t="shared" si="2212"/>
        <v>0</v>
      </c>
      <c r="Z1095" s="144">
        <f t="shared" si="2212"/>
        <v>0</v>
      </c>
      <c r="AA1095" s="144">
        <f t="shared" si="2212"/>
        <v>0</v>
      </c>
      <c r="AB1095" s="144">
        <f t="shared" si="2212"/>
        <v>0</v>
      </c>
      <c r="AC1095" s="144">
        <f t="shared" si="2212"/>
        <v>0</v>
      </c>
      <c r="AD1095" s="144">
        <f t="shared" si="2212"/>
        <v>0</v>
      </c>
      <c r="AE1095" s="144">
        <f t="shared" si="2212"/>
        <v>0</v>
      </c>
      <c r="AF1095" s="144">
        <f t="shared" si="2212"/>
        <v>0</v>
      </c>
      <c r="AG1095" s="144">
        <f t="shared" si="2212"/>
        <v>0</v>
      </c>
      <c r="AH1095" s="200">
        <f t="shared" si="2178"/>
        <v>0</v>
      </c>
      <c r="AI1095" s="144">
        <f t="shared" si="2196"/>
        <v>0</v>
      </c>
      <c r="AJ1095" s="144">
        <f t="shared" ref="AJ1095:AT1095" si="2213">ROUND((AI957+AJ957)/2,2)</f>
        <v>0</v>
      </c>
      <c r="AK1095" s="144">
        <f t="shared" si="2213"/>
        <v>0</v>
      </c>
      <c r="AL1095" s="144">
        <f t="shared" si="2213"/>
        <v>0</v>
      </c>
      <c r="AM1095" s="144">
        <f t="shared" si="2213"/>
        <v>0</v>
      </c>
      <c r="AN1095" s="144">
        <f t="shared" si="2213"/>
        <v>0</v>
      </c>
      <c r="AO1095" s="144">
        <f t="shared" si="2213"/>
        <v>0</v>
      </c>
      <c r="AP1095" s="144">
        <f t="shared" si="2213"/>
        <v>0</v>
      </c>
      <c r="AQ1095" s="144">
        <f t="shared" si="2213"/>
        <v>0</v>
      </c>
      <c r="AR1095" s="144">
        <f t="shared" si="2213"/>
        <v>0</v>
      </c>
      <c r="AS1095" s="144">
        <f t="shared" si="2213"/>
        <v>0</v>
      </c>
      <c r="AT1095" s="144">
        <f t="shared" si="2213"/>
        <v>0</v>
      </c>
      <c r="AU1095" s="200">
        <f t="shared" si="2180"/>
        <v>0</v>
      </c>
      <c r="AV1095" s="2">
        <f t="shared" si="2006"/>
        <v>0</v>
      </c>
      <c r="AW1095" s="2">
        <f t="shared" si="2181"/>
        <v>0</v>
      </c>
      <c r="AX1095" s="2">
        <f t="shared" si="2182"/>
        <v>0</v>
      </c>
      <c r="AY1095" s="2">
        <f t="shared" si="2183"/>
        <v>0</v>
      </c>
      <c r="AZ1095" s="2">
        <f t="shared" si="2184"/>
        <v>0</v>
      </c>
      <c r="BA1095" s="2">
        <f t="shared" si="2185"/>
        <v>0</v>
      </c>
      <c r="BB1095" s="2">
        <f t="shared" si="2186"/>
        <v>0</v>
      </c>
      <c r="BC1095" s="2">
        <f t="shared" si="2187"/>
        <v>0</v>
      </c>
      <c r="BD1095" s="2">
        <f t="shared" si="2188"/>
        <v>0</v>
      </c>
      <c r="BE1095" s="2">
        <f t="shared" si="2189"/>
        <v>0</v>
      </c>
      <c r="BF1095" s="2">
        <f t="shared" si="2190"/>
        <v>0</v>
      </c>
      <c r="BG1095" s="2">
        <f t="shared" si="2191"/>
        <v>0</v>
      </c>
      <c r="BH1095" s="2">
        <f t="shared" si="2192"/>
        <v>0</v>
      </c>
    </row>
    <row r="1096" spans="1:60" ht="15.75" hidden="1" outlineLevel="1" x14ac:dyDescent="0.25">
      <c r="A1096" s="2">
        <f t="shared" si="2210"/>
        <v>72</v>
      </c>
      <c r="B1096" s="88">
        <f t="shared" si="2210"/>
        <v>0</v>
      </c>
      <c r="C1096" s="88">
        <f t="shared" si="2210"/>
        <v>0</v>
      </c>
      <c r="D1096" s="2">
        <f t="shared" si="2210"/>
        <v>0</v>
      </c>
      <c r="E1096" s="161">
        <f t="shared" si="2210"/>
        <v>0</v>
      </c>
      <c r="H1096" s="174">
        <v>0</v>
      </c>
      <c r="I1096" s="144">
        <f t="shared" ref="I1096:T1096" si="2214">ROUND((H958+I958)/2,2)</f>
        <v>0</v>
      </c>
      <c r="J1096" s="144">
        <f t="shared" si="2214"/>
        <v>0</v>
      </c>
      <c r="K1096" s="144">
        <f t="shared" si="2214"/>
        <v>0</v>
      </c>
      <c r="L1096" s="144">
        <f t="shared" si="2214"/>
        <v>0</v>
      </c>
      <c r="M1096" s="144">
        <f t="shared" si="2214"/>
        <v>0</v>
      </c>
      <c r="N1096" s="144">
        <f t="shared" si="2214"/>
        <v>0</v>
      </c>
      <c r="O1096" s="144">
        <f t="shared" si="2214"/>
        <v>0</v>
      </c>
      <c r="P1096" s="144">
        <f t="shared" si="2214"/>
        <v>0</v>
      </c>
      <c r="Q1096" s="144">
        <f t="shared" si="2214"/>
        <v>0</v>
      </c>
      <c r="R1096" s="144">
        <f t="shared" si="2214"/>
        <v>0</v>
      </c>
      <c r="S1096" s="144">
        <f t="shared" si="2214"/>
        <v>0</v>
      </c>
      <c r="T1096" s="144">
        <f t="shared" si="2214"/>
        <v>0</v>
      </c>
      <c r="U1096" s="199">
        <f t="shared" si="2176"/>
        <v>0</v>
      </c>
      <c r="V1096" s="144">
        <f t="shared" si="2194"/>
        <v>0</v>
      </c>
      <c r="W1096" s="144">
        <f t="shared" ref="W1096:AG1096" si="2215">ROUND((V958+W958)/2,2)</f>
        <v>0</v>
      </c>
      <c r="X1096" s="144">
        <f t="shared" si="2215"/>
        <v>0</v>
      </c>
      <c r="Y1096" s="144">
        <f t="shared" si="2215"/>
        <v>0</v>
      </c>
      <c r="Z1096" s="144">
        <f t="shared" si="2215"/>
        <v>0</v>
      </c>
      <c r="AA1096" s="144">
        <f t="shared" si="2215"/>
        <v>0</v>
      </c>
      <c r="AB1096" s="144">
        <f t="shared" si="2215"/>
        <v>0</v>
      </c>
      <c r="AC1096" s="144">
        <f t="shared" si="2215"/>
        <v>0</v>
      </c>
      <c r="AD1096" s="144">
        <f t="shared" si="2215"/>
        <v>0</v>
      </c>
      <c r="AE1096" s="144">
        <f t="shared" si="2215"/>
        <v>0</v>
      </c>
      <c r="AF1096" s="144">
        <f t="shared" si="2215"/>
        <v>0</v>
      </c>
      <c r="AG1096" s="144">
        <f t="shared" si="2215"/>
        <v>0</v>
      </c>
      <c r="AH1096" s="200">
        <f t="shared" si="2178"/>
        <v>0</v>
      </c>
      <c r="AI1096" s="144">
        <f t="shared" si="2196"/>
        <v>0</v>
      </c>
      <c r="AJ1096" s="144">
        <f t="shared" ref="AJ1096:AT1096" si="2216">ROUND((AI958+AJ958)/2,2)</f>
        <v>0</v>
      </c>
      <c r="AK1096" s="144">
        <f t="shared" si="2216"/>
        <v>0</v>
      </c>
      <c r="AL1096" s="144">
        <f t="shared" si="2216"/>
        <v>0</v>
      </c>
      <c r="AM1096" s="144">
        <f t="shared" si="2216"/>
        <v>0</v>
      </c>
      <c r="AN1096" s="144">
        <f t="shared" si="2216"/>
        <v>0</v>
      </c>
      <c r="AO1096" s="144">
        <f t="shared" si="2216"/>
        <v>0</v>
      </c>
      <c r="AP1096" s="144">
        <f t="shared" si="2216"/>
        <v>0</v>
      </c>
      <c r="AQ1096" s="144">
        <f t="shared" si="2216"/>
        <v>0</v>
      </c>
      <c r="AR1096" s="144">
        <f t="shared" si="2216"/>
        <v>0</v>
      </c>
      <c r="AS1096" s="144">
        <f t="shared" si="2216"/>
        <v>0</v>
      </c>
      <c r="AT1096" s="144">
        <f t="shared" si="2216"/>
        <v>0</v>
      </c>
      <c r="AU1096" s="200">
        <f t="shared" si="2180"/>
        <v>0</v>
      </c>
      <c r="AV1096" s="2">
        <f t="shared" si="2006"/>
        <v>0</v>
      </c>
      <c r="AW1096" s="2">
        <f t="shared" si="2181"/>
        <v>0</v>
      </c>
      <c r="AX1096" s="2">
        <f t="shared" si="2182"/>
        <v>0</v>
      </c>
      <c r="AY1096" s="2">
        <f t="shared" si="2183"/>
        <v>0</v>
      </c>
      <c r="AZ1096" s="2">
        <f t="shared" si="2184"/>
        <v>0</v>
      </c>
      <c r="BA1096" s="2">
        <f t="shared" si="2185"/>
        <v>0</v>
      </c>
      <c r="BB1096" s="2">
        <f t="shared" si="2186"/>
        <v>0</v>
      </c>
      <c r="BC1096" s="2">
        <f t="shared" si="2187"/>
        <v>0</v>
      </c>
      <c r="BD1096" s="2">
        <f t="shared" si="2188"/>
        <v>0</v>
      </c>
      <c r="BE1096" s="2">
        <f t="shared" si="2189"/>
        <v>0</v>
      </c>
      <c r="BF1096" s="2">
        <f t="shared" si="2190"/>
        <v>0</v>
      </c>
      <c r="BG1096" s="2">
        <f t="shared" si="2191"/>
        <v>0</v>
      </c>
      <c r="BH1096" s="2">
        <f t="shared" si="2192"/>
        <v>0</v>
      </c>
    </row>
    <row r="1097" spans="1:60" ht="15.75" hidden="1" outlineLevel="1" x14ac:dyDescent="0.25">
      <c r="A1097" s="2">
        <f t="shared" si="2210"/>
        <v>73</v>
      </c>
      <c r="B1097" s="88">
        <f t="shared" si="2210"/>
        <v>0</v>
      </c>
      <c r="C1097" s="88">
        <f t="shared" si="2210"/>
        <v>0</v>
      </c>
      <c r="D1097" s="2">
        <f t="shared" si="2210"/>
        <v>0</v>
      </c>
      <c r="E1097" s="161">
        <f t="shared" si="2210"/>
        <v>0</v>
      </c>
      <c r="H1097" s="174">
        <v>0</v>
      </c>
      <c r="I1097" s="144">
        <f t="shared" ref="I1097:T1097" si="2217">ROUND((H959+I959)/2,2)</f>
        <v>0</v>
      </c>
      <c r="J1097" s="144">
        <f t="shared" si="2217"/>
        <v>0</v>
      </c>
      <c r="K1097" s="144">
        <f t="shared" si="2217"/>
        <v>0</v>
      </c>
      <c r="L1097" s="144">
        <f t="shared" si="2217"/>
        <v>0</v>
      </c>
      <c r="M1097" s="144">
        <f t="shared" si="2217"/>
        <v>0</v>
      </c>
      <c r="N1097" s="144">
        <f t="shared" si="2217"/>
        <v>0</v>
      </c>
      <c r="O1097" s="144">
        <f t="shared" si="2217"/>
        <v>0</v>
      </c>
      <c r="P1097" s="144">
        <f t="shared" si="2217"/>
        <v>0</v>
      </c>
      <c r="Q1097" s="144">
        <f t="shared" si="2217"/>
        <v>0</v>
      </c>
      <c r="R1097" s="144">
        <f t="shared" si="2217"/>
        <v>0</v>
      </c>
      <c r="S1097" s="144">
        <f t="shared" si="2217"/>
        <v>0</v>
      </c>
      <c r="T1097" s="144">
        <f t="shared" si="2217"/>
        <v>0</v>
      </c>
      <c r="U1097" s="199">
        <f t="shared" si="2176"/>
        <v>0</v>
      </c>
      <c r="V1097" s="144">
        <f t="shared" si="2194"/>
        <v>0</v>
      </c>
      <c r="W1097" s="144">
        <f t="shared" ref="W1097:AG1097" si="2218">ROUND((V959+W959)/2,2)</f>
        <v>0</v>
      </c>
      <c r="X1097" s="144">
        <f t="shared" si="2218"/>
        <v>0</v>
      </c>
      <c r="Y1097" s="144">
        <f t="shared" si="2218"/>
        <v>0</v>
      </c>
      <c r="Z1097" s="144">
        <f t="shared" si="2218"/>
        <v>0</v>
      </c>
      <c r="AA1097" s="144">
        <f t="shared" si="2218"/>
        <v>0</v>
      </c>
      <c r="AB1097" s="144">
        <f t="shared" si="2218"/>
        <v>0</v>
      </c>
      <c r="AC1097" s="144">
        <f t="shared" si="2218"/>
        <v>0</v>
      </c>
      <c r="AD1097" s="144">
        <f t="shared" si="2218"/>
        <v>0</v>
      </c>
      <c r="AE1097" s="144">
        <f t="shared" si="2218"/>
        <v>0</v>
      </c>
      <c r="AF1097" s="144">
        <f t="shared" si="2218"/>
        <v>0</v>
      </c>
      <c r="AG1097" s="144">
        <f t="shared" si="2218"/>
        <v>0</v>
      </c>
      <c r="AH1097" s="200">
        <f t="shared" si="2178"/>
        <v>0</v>
      </c>
      <c r="AI1097" s="144">
        <f t="shared" si="2196"/>
        <v>0</v>
      </c>
      <c r="AJ1097" s="144">
        <f t="shared" ref="AJ1097:AT1097" si="2219">ROUND((AI959+AJ959)/2,2)</f>
        <v>0</v>
      </c>
      <c r="AK1097" s="144">
        <f t="shared" si="2219"/>
        <v>0</v>
      </c>
      <c r="AL1097" s="144">
        <f t="shared" si="2219"/>
        <v>0</v>
      </c>
      <c r="AM1097" s="144">
        <f t="shared" si="2219"/>
        <v>0</v>
      </c>
      <c r="AN1097" s="144">
        <f t="shared" si="2219"/>
        <v>0</v>
      </c>
      <c r="AO1097" s="144">
        <f t="shared" si="2219"/>
        <v>0</v>
      </c>
      <c r="AP1097" s="144">
        <f t="shared" si="2219"/>
        <v>0</v>
      </c>
      <c r="AQ1097" s="144">
        <f t="shared" si="2219"/>
        <v>0</v>
      </c>
      <c r="AR1097" s="144">
        <f t="shared" si="2219"/>
        <v>0</v>
      </c>
      <c r="AS1097" s="144">
        <f t="shared" si="2219"/>
        <v>0</v>
      </c>
      <c r="AT1097" s="144">
        <f t="shared" si="2219"/>
        <v>0</v>
      </c>
      <c r="AU1097" s="200">
        <f t="shared" si="2180"/>
        <v>0</v>
      </c>
      <c r="AV1097" s="2">
        <f t="shared" si="2006"/>
        <v>0</v>
      </c>
      <c r="AW1097" s="2">
        <f t="shared" si="2181"/>
        <v>0</v>
      </c>
      <c r="AX1097" s="2">
        <f t="shared" si="2182"/>
        <v>0</v>
      </c>
      <c r="AY1097" s="2">
        <f t="shared" si="2183"/>
        <v>0</v>
      </c>
      <c r="AZ1097" s="2">
        <f t="shared" si="2184"/>
        <v>0</v>
      </c>
      <c r="BA1097" s="2">
        <f t="shared" si="2185"/>
        <v>0</v>
      </c>
      <c r="BB1097" s="2">
        <f t="shared" si="2186"/>
        <v>0</v>
      </c>
      <c r="BC1097" s="2">
        <f t="shared" si="2187"/>
        <v>0</v>
      </c>
      <c r="BD1097" s="2">
        <f t="shared" si="2188"/>
        <v>0</v>
      </c>
      <c r="BE1097" s="2">
        <f t="shared" si="2189"/>
        <v>0</v>
      </c>
      <c r="BF1097" s="2">
        <f t="shared" si="2190"/>
        <v>0</v>
      </c>
      <c r="BG1097" s="2">
        <f t="shared" si="2191"/>
        <v>0</v>
      </c>
      <c r="BH1097" s="2">
        <f t="shared" si="2192"/>
        <v>0</v>
      </c>
    </row>
    <row r="1098" spans="1:60" ht="15.75" hidden="1" outlineLevel="1" x14ac:dyDescent="0.25">
      <c r="A1098" s="2">
        <f t="shared" si="2210"/>
        <v>74</v>
      </c>
      <c r="B1098" s="88">
        <f t="shared" si="2210"/>
        <v>0</v>
      </c>
      <c r="C1098" s="88">
        <f t="shared" si="2210"/>
        <v>0</v>
      </c>
      <c r="D1098" s="2">
        <f t="shared" si="2210"/>
        <v>0</v>
      </c>
      <c r="E1098" s="161">
        <f t="shared" si="2210"/>
        <v>0</v>
      </c>
      <c r="H1098" s="174">
        <v>0</v>
      </c>
      <c r="I1098" s="144">
        <f t="shared" ref="I1098:T1098" si="2220">ROUND((H960+I960)/2,2)</f>
        <v>0</v>
      </c>
      <c r="J1098" s="144">
        <f t="shared" si="2220"/>
        <v>0</v>
      </c>
      <c r="K1098" s="144">
        <f t="shared" si="2220"/>
        <v>0</v>
      </c>
      <c r="L1098" s="144">
        <f t="shared" si="2220"/>
        <v>0</v>
      </c>
      <c r="M1098" s="144">
        <f t="shared" si="2220"/>
        <v>0</v>
      </c>
      <c r="N1098" s="144">
        <f t="shared" si="2220"/>
        <v>0</v>
      </c>
      <c r="O1098" s="144">
        <f t="shared" si="2220"/>
        <v>0</v>
      </c>
      <c r="P1098" s="144">
        <f t="shared" si="2220"/>
        <v>0</v>
      </c>
      <c r="Q1098" s="144">
        <f t="shared" si="2220"/>
        <v>0</v>
      </c>
      <c r="R1098" s="144">
        <f t="shared" si="2220"/>
        <v>0</v>
      </c>
      <c r="S1098" s="144">
        <f t="shared" si="2220"/>
        <v>0</v>
      </c>
      <c r="T1098" s="144">
        <f t="shared" si="2220"/>
        <v>0</v>
      </c>
      <c r="U1098" s="199">
        <f t="shared" si="2176"/>
        <v>0</v>
      </c>
      <c r="V1098" s="144">
        <f t="shared" si="2194"/>
        <v>0</v>
      </c>
      <c r="W1098" s="144">
        <f t="shared" ref="W1098:AG1098" si="2221">ROUND((V960+W960)/2,2)</f>
        <v>0</v>
      </c>
      <c r="X1098" s="144">
        <f t="shared" si="2221"/>
        <v>0</v>
      </c>
      <c r="Y1098" s="144">
        <f t="shared" si="2221"/>
        <v>0</v>
      </c>
      <c r="Z1098" s="144">
        <f t="shared" si="2221"/>
        <v>0</v>
      </c>
      <c r="AA1098" s="144">
        <f t="shared" si="2221"/>
        <v>0</v>
      </c>
      <c r="AB1098" s="144">
        <f t="shared" si="2221"/>
        <v>0</v>
      </c>
      <c r="AC1098" s="144">
        <f t="shared" si="2221"/>
        <v>0</v>
      </c>
      <c r="AD1098" s="144">
        <f t="shared" si="2221"/>
        <v>0</v>
      </c>
      <c r="AE1098" s="144">
        <f t="shared" si="2221"/>
        <v>0</v>
      </c>
      <c r="AF1098" s="144">
        <f t="shared" si="2221"/>
        <v>0</v>
      </c>
      <c r="AG1098" s="144">
        <f t="shared" si="2221"/>
        <v>0</v>
      </c>
      <c r="AH1098" s="200">
        <f t="shared" si="2178"/>
        <v>0</v>
      </c>
      <c r="AI1098" s="144">
        <f t="shared" si="2196"/>
        <v>0</v>
      </c>
      <c r="AJ1098" s="144">
        <f t="shared" ref="AJ1098:AT1098" si="2222">ROUND((AI960+AJ960)/2,2)</f>
        <v>0</v>
      </c>
      <c r="AK1098" s="144">
        <f t="shared" si="2222"/>
        <v>0</v>
      </c>
      <c r="AL1098" s="144">
        <f t="shared" si="2222"/>
        <v>0</v>
      </c>
      <c r="AM1098" s="144">
        <f t="shared" si="2222"/>
        <v>0</v>
      </c>
      <c r="AN1098" s="144">
        <f t="shared" si="2222"/>
        <v>0</v>
      </c>
      <c r="AO1098" s="144">
        <f t="shared" si="2222"/>
        <v>0</v>
      </c>
      <c r="AP1098" s="144">
        <f t="shared" si="2222"/>
        <v>0</v>
      </c>
      <c r="AQ1098" s="144">
        <f t="shared" si="2222"/>
        <v>0</v>
      </c>
      <c r="AR1098" s="144">
        <f t="shared" si="2222"/>
        <v>0</v>
      </c>
      <c r="AS1098" s="144">
        <f t="shared" si="2222"/>
        <v>0</v>
      </c>
      <c r="AT1098" s="144">
        <f t="shared" si="2222"/>
        <v>0</v>
      </c>
      <c r="AU1098" s="200">
        <f t="shared" si="2180"/>
        <v>0</v>
      </c>
      <c r="AV1098" s="2">
        <f t="shared" ref="AV1098:AV1159" si="2223">ROUND((AT960+AV960)/2,2)</f>
        <v>0</v>
      </c>
      <c r="AW1098" s="2">
        <f t="shared" si="2181"/>
        <v>0</v>
      </c>
      <c r="AX1098" s="2">
        <f t="shared" si="2182"/>
        <v>0</v>
      </c>
      <c r="AY1098" s="2">
        <f t="shared" si="2183"/>
        <v>0</v>
      </c>
      <c r="AZ1098" s="2">
        <f t="shared" si="2184"/>
        <v>0</v>
      </c>
      <c r="BA1098" s="2">
        <f t="shared" si="2185"/>
        <v>0</v>
      </c>
      <c r="BB1098" s="2">
        <f t="shared" si="2186"/>
        <v>0</v>
      </c>
      <c r="BC1098" s="2">
        <f t="shared" si="2187"/>
        <v>0</v>
      </c>
      <c r="BD1098" s="2">
        <f t="shared" si="2188"/>
        <v>0</v>
      </c>
      <c r="BE1098" s="2">
        <f t="shared" si="2189"/>
        <v>0</v>
      </c>
      <c r="BF1098" s="2">
        <f t="shared" si="2190"/>
        <v>0</v>
      </c>
      <c r="BG1098" s="2">
        <f t="shared" si="2191"/>
        <v>0</v>
      </c>
      <c r="BH1098" s="2">
        <f t="shared" si="2192"/>
        <v>0</v>
      </c>
    </row>
    <row r="1099" spans="1:60" ht="15.75" hidden="1" outlineLevel="1" x14ac:dyDescent="0.25">
      <c r="A1099" s="2">
        <f t="shared" si="2210"/>
        <v>75</v>
      </c>
      <c r="B1099" s="88">
        <f t="shared" si="2210"/>
        <v>0</v>
      </c>
      <c r="C1099" s="88">
        <f t="shared" si="2210"/>
        <v>0</v>
      </c>
      <c r="D1099" s="2">
        <f t="shared" si="2210"/>
        <v>0</v>
      </c>
      <c r="E1099" s="161">
        <f t="shared" si="2210"/>
        <v>0</v>
      </c>
      <c r="H1099" s="174">
        <v>0</v>
      </c>
      <c r="I1099" s="144">
        <f t="shared" ref="I1099:T1099" si="2224">ROUND((H961+I961)/2,2)</f>
        <v>0</v>
      </c>
      <c r="J1099" s="144">
        <f t="shared" si="2224"/>
        <v>0</v>
      </c>
      <c r="K1099" s="144">
        <f t="shared" si="2224"/>
        <v>0</v>
      </c>
      <c r="L1099" s="144">
        <f t="shared" si="2224"/>
        <v>0</v>
      </c>
      <c r="M1099" s="144">
        <f t="shared" si="2224"/>
        <v>0</v>
      </c>
      <c r="N1099" s="144">
        <f t="shared" si="2224"/>
        <v>0</v>
      </c>
      <c r="O1099" s="144">
        <f t="shared" si="2224"/>
        <v>0</v>
      </c>
      <c r="P1099" s="144">
        <f t="shared" si="2224"/>
        <v>0</v>
      </c>
      <c r="Q1099" s="144">
        <f t="shared" si="2224"/>
        <v>0</v>
      </c>
      <c r="R1099" s="144">
        <f t="shared" si="2224"/>
        <v>0</v>
      </c>
      <c r="S1099" s="144">
        <f t="shared" si="2224"/>
        <v>0</v>
      </c>
      <c r="T1099" s="144">
        <f t="shared" si="2224"/>
        <v>0</v>
      </c>
      <c r="U1099" s="199">
        <f t="shared" si="2176"/>
        <v>0</v>
      </c>
      <c r="V1099" s="144">
        <f t="shared" si="2194"/>
        <v>0</v>
      </c>
      <c r="W1099" s="144">
        <f t="shared" ref="W1099:AG1099" si="2225">ROUND((V961+W961)/2,2)</f>
        <v>0</v>
      </c>
      <c r="X1099" s="144">
        <f t="shared" si="2225"/>
        <v>0</v>
      </c>
      <c r="Y1099" s="144">
        <f t="shared" si="2225"/>
        <v>0</v>
      </c>
      <c r="Z1099" s="144">
        <f t="shared" si="2225"/>
        <v>0</v>
      </c>
      <c r="AA1099" s="144">
        <f t="shared" si="2225"/>
        <v>0</v>
      </c>
      <c r="AB1099" s="144">
        <f t="shared" si="2225"/>
        <v>0</v>
      </c>
      <c r="AC1099" s="144">
        <f t="shared" si="2225"/>
        <v>0</v>
      </c>
      <c r="AD1099" s="144">
        <f t="shared" si="2225"/>
        <v>0</v>
      </c>
      <c r="AE1099" s="144">
        <f t="shared" si="2225"/>
        <v>0</v>
      </c>
      <c r="AF1099" s="144">
        <f t="shared" si="2225"/>
        <v>0</v>
      </c>
      <c r="AG1099" s="144">
        <f t="shared" si="2225"/>
        <v>0</v>
      </c>
      <c r="AH1099" s="200">
        <f t="shared" si="2178"/>
        <v>0</v>
      </c>
      <c r="AI1099" s="144">
        <f t="shared" si="2196"/>
        <v>0</v>
      </c>
      <c r="AJ1099" s="144">
        <f t="shared" ref="AJ1099:AT1099" si="2226">ROUND((AI961+AJ961)/2,2)</f>
        <v>0</v>
      </c>
      <c r="AK1099" s="144">
        <f t="shared" si="2226"/>
        <v>0</v>
      </c>
      <c r="AL1099" s="144">
        <f t="shared" si="2226"/>
        <v>0</v>
      </c>
      <c r="AM1099" s="144">
        <f t="shared" si="2226"/>
        <v>0</v>
      </c>
      <c r="AN1099" s="144">
        <f t="shared" si="2226"/>
        <v>0</v>
      </c>
      <c r="AO1099" s="144">
        <f t="shared" si="2226"/>
        <v>0</v>
      </c>
      <c r="AP1099" s="144">
        <f t="shared" si="2226"/>
        <v>0</v>
      </c>
      <c r="AQ1099" s="144">
        <f t="shared" si="2226"/>
        <v>0</v>
      </c>
      <c r="AR1099" s="144">
        <f t="shared" si="2226"/>
        <v>0</v>
      </c>
      <c r="AS1099" s="144">
        <f t="shared" si="2226"/>
        <v>0</v>
      </c>
      <c r="AT1099" s="144">
        <f t="shared" si="2226"/>
        <v>0</v>
      </c>
      <c r="AU1099" s="200">
        <f t="shared" si="2180"/>
        <v>0</v>
      </c>
      <c r="AV1099" s="2">
        <f t="shared" si="2223"/>
        <v>0</v>
      </c>
      <c r="AW1099" s="2">
        <f t="shared" si="2181"/>
        <v>0</v>
      </c>
      <c r="AX1099" s="2">
        <f t="shared" si="2182"/>
        <v>0</v>
      </c>
      <c r="AY1099" s="2">
        <f t="shared" si="2183"/>
        <v>0</v>
      </c>
      <c r="AZ1099" s="2">
        <f t="shared" si="2184"/>
        <v>0</v>
      </c>
      <c r="BA1099" s="2">
        <f t="shared" si="2185"/>
        <v>0</v>
      </c>
      <c r="BB1099" s="2">
        <f t="shared" si="2186"/>
        <v>0</v>
      </c>
      <c r="BC1099" s="2">
        <f t="shared" si="2187"/>
        <v>0</v>
      </c>
      <c r="BD1099" s="2">
        <f t="shared" si="2188"/>
        <v>0</v>
      </c>
      <c r="BE1099" s="2">
        <f t="shared" si="2189"/>
        <v>0</v>
      </c>
      <c r="BF1099" s="2">
        <f t="shared" si="2190"/>
        <v>0</v>
      </c>
      <c r="BG1099" s="2">
        <f t="shared" si="2191"/>
        <v>0</v>
      </c>
      <c r="BH1099" s="2">
        <f t="shared" si="2192"/>
        <v>0</v>
      </c>
    </row>
    <row r="1100" spans="1:60" ht="15.75" hidden="1" outlineLevel="1" x14ac:dyDescent="0.25">
      <c r="A1100" s="2">
        <f t="shared" si="2210"/>
        <v>76</v>
      </c>
      <c r="B1100" s="88">
        <f t="shared" si="2210"/>
        <v>0</v>
      </c>
      <c r="C1100" s="88">
        <f t="shared" si="2210"/>
        <v>0</v>
      </c>
      <c r="D1100" s="2">
        <f t="shared" si="2210"/>
        <v>0</v>
      </c>
      <c r="E1100" s="161">
        <f t="shared" si="2210"/>
        <v>0</v>
      </c>
      <c r="H1100" s="174">
        <v>0</v>
      </c>
      <c r="I1100" s="144">
        <f t="shared" ref="I1100:T1100" si="2227">ROUND((H962+I962)/2,2)</f>
        <v>0</v>
      </c>
      <c r="J1100" s="144">
        <f t="shared" si="2227"/>
        <v>0</v>
      </c>
      <c r="K1100" s="144">
        <f t="shared" si="2227"/>
        <v>0</v>
      </c>
      <c r="L1100" s="144">
        <f t="shared" si="2227"/>
        <v>0</v>
      </c>
      <c r="M1100" s="144">
        <f t="shared" si="2227"/>
        <v>0</v>
      </c>
      <c r="N1100" s="144">
        <f t="shared" si="2227"/>
        <v>0</v>
      </c>
      <c r="O1100" s="144">
        <f t="shared" si="2227"/>
        <v>0</v>
      </c>
      <c r="P1100" s="144">
        <f t="shared" si="2227"/>
        <v>0</v>
      </c>
      <c r="Q1100" s="144">
        <f t="shared" si="2227"/>
        <v>0</v>
      </c>
      <c r="R1100" s="144">
        <f t="shared" si="2227"/>
        <v>0</v>
      </c>
      <c r="S1100" s="144">
        <f t="shared" si="2227"/>
        <v>0</v>
      </c>
      <c r="T1100" s="144">
        <f t="shared" si="2227"/>
        <v>0</v>
      </c>
      <c r="U1100" s="199">
        <f t="shared" si="2176"/>
        <v>0</v>
      </c>
      <c r="V1100" s="144">
        <f t="shared" si="2194"/>
        <v>0</v>
      </c>
      <c r="W1100" s="144">
        <f t="shared" ref="W1100:AG1100" si="2228">ROUND((V962+W962)/2,2)</f>
        <v>0</v>
      </c>
      <c r="X1100" s="144">
        <f t="shared" si="2228"/>
        <v>0</v>
      </c>
      <c r="Y1100" s="144">
        <f t="shared" si="2228"/>
        <v>0</v>
      </c>
      <c r="Z1100" s="144">
        <f t="shared" si="2228"/>
        <v>0</v>
      </c>
      <c r="AA1100" s="144">
        <f t="shared" si="2228"/>
        <v>0</v>
      </c>
      <c r="AB1100" s="144">
        <f t="shared" si="2228"/>
        <v>0</v>
      </c>
      <c r="AC1100" s="144">
        <f t="shared" si="2228"/>
        <v>0</v>
      </c>
      <c r="AD1100" s="144">
        <f t="shared" si="2228"/>
        <v>0</v>
      </c>
      <c r="AE1100" s="144">
        <f t="shared" si="2228"/>
        <v>0</v>
      </c>
      <c r="AF1100" s="144">
        <f t="shared" si="2228"/>
        <v>0</v>
      </c>
      <c r="AG1100" s="144">
        <f t="shared" si="2228"/>
        <v>0</v>
      </c>
      <c r="AH1100" s="200">
        <f t="shared" si="2178"/>
        <v>0</v>
      </c>
      <c r="AI1100" s="144">
        <f t="shared" si="2196"/>
        <v>0</v>
      </c>
      <c r="AJ1100" s="144">
        <f t="shared" ref="AJ1100:AT1100" si="2229">ROUND((AI962+AJ962)/2,2)</f>
        <v>0</v>
      </c>
      <c r="AK1100" s="144">
        <f t="shared" si="2229"/>
        <v>0</v>
      </c>
      <c r="AL1100" s="144">
        <f t="shared" si="2229"/>
        <v>0</v>
      </c>
      <c r="AM1100" s="144">
        <f t="shared" si="2229"/>
        <v>0</v>
      </c>
      <c r="AN1100" s="144">
        <f t="shared" si="2229"/>
        <v>0</v>
      </c>
      <c r="AO1100" s="144">
        <f t="shared" si="2229"/>
        <v>0</v>
      </c>
      <c r="AP1100" s="144">
        <f t="shared" si="2229"/>
        <v>0</v>
      </c>
      <c r="AQ1100" s="144">
        <f t="shared" si="2229"/>
        <v>0</v>
      </c>
      <c r="AR1100" s="144">
        <f t="shared" si="2229"/>
        <v>0</v>
      </c>
      <c r="AS1100" s="144">
        <f t="shared" si="2229"/>
        <v>0</v>
      </c>
      <c r="AT1100" s="144">
        <f t="shared" si="2229"/>
        <v>0</v>
      </c>
      <c r="AU1100" s="200">
        <f t="shared" si="2180"/>
        <v>0</v>
      </c>
      <c r="AV1100" s="2">
        <f t="shared" si="2223"/>
        <v>0</v>
      </c>
      <c r="AW1100" s="2">
        <f t="shared" si="2181"/>
        <v>0</v>
      </c>
      <c r="AX1100" s="2">
        <f t="shared" si="2182"/>
        <v>0</v>
      </c>
      <c r="AY1100" s="2">
        <f t="shared" si="2183"/>
        <v>0</v>
      </c>
      <c r="AZ1100" s="2">
        <f t="shared" si="2184"/>
        <v>0</v>
      </c>
      <c r="BA1100" s="2">
        <f t="shared" si="2185"/>
        <v>0</v>
      </c>
      <c r="BB1100" s="2">
        <f t="shared" si="2186"/>
        <v>0</v>
      </c>
      <c r="BC1100" s="2">
        <f t="shared" si="2187"/>
        <v>0</v>
      </c>
      <c r="BD1100" s="2">
        <f t="shared" si="2188"/>
        <v>0</v>
      </c>
      <c r="BE1100" s="2">
        <f t="shared" si="2189"/>
        <v>0</v>
      </c>
      <c r="BF1100" s="2">
        <f t="shared" si="2190"/>
        <v>0</v>
      </c>
      <c r="BG1100" s="2">
        <f t="shared" si="2191"/>
        <v>0</v>
      </c>
      <c r="BH1100" s="2">
        <f t="shared" si="2192"/>
        <v>0</v>
      </c>
    </row>
    <row r="1101" spans="1:60" ht="15.75" hidden="1" outlineLevel="1" x14ac:dyDescent="0.25">
      <c r="A1101" s="2">
        <f t="shared" si="2210"/>
        <v>77</v>
      </c>
      <c r="B1101" s="88">
        <f t="shared" si="2210"/>
        <v>0</v>
      </c>
      <c r="C1101" s="88">
        <f t="shared" si="2210"/>
        <v>0</v>
      </c>
      <c r="D1101" s="2">
        <f t="shared" si="2210"/>
        <v>0</v>
      </c>
      <c r="E1101" s="161">
        <f t="shared" si="2210"/>
        <v>0</v>
      </c>
      <c r="H1101" s="174">
        <v>0</v>
      </c>
      <c r="I1101" s="144">
        <f t="shared" ref="I1101:T1101" si="2230">ROUND((H963+I963)/2,2)</f>
        <v>0</v>
      </c>
      <c r="J1101" s="144">
        <f t="shared" si="2230"/>
        <v>0</v>
      </c>
      <c r="K1101" s="144">
        <f t="shared" si="2230"/>
        <v>0</v>
      </c>
      <c r="L1101" s="144">
        <f t="shared" si="2230"/>
        <v>0</v>
      </c>
      <c r="M1101" s="144">
        <f t="shared" si="2230"/>
        <v>0</v>
      </c>
      <c r="N1101" s="144">
        <f t="shared" si="2230"/>
        <v>0</v>
      </c>
      <c r="O1101" s="144">
        <f t="shared" si="2230"/>
        <v>0</v>
      </c>
      <c r="P1101" s="144">
        <f t="shared" si="2230"/>
        <v>0</v>
      </c>
      <c r="Q1101" s="144">
        <f t="shared" si="2230"/>
        <v>0</v>
      </c>
      <c r="R1101" s="144">
        <f t="shared" si="2230"/>
        <v>0</v>
      </c>
      <c r="S1101" s="144">
        <f t="shared" si="2230"/>
        <v>0</v>
      </c>
      <c r="T1101" s="144">
        <f t="shared" si="2230"/>
        <v>0</v>
      </c>
      <c r="U1101" s="199">
        <f t="shared" si="2176"/>
        <v>0</v>
      </c>
      <c r="V1101" s="144">
        <f t="shared" si="2194"/>
        <v>0</v>
      </c>
      <c r="W1101" s="144">
        <f t="shared" ref="W1101:AG1101" si="2231">ROUND((V963+W963)/2,2)</f>
        <v>0</v>
      </c>
      <c r="X1101" s="144">
        <f t="shared" si="2231"/>
        <v>0</v>
      </c>
      <c r="Y1101" s="144">
        <f t="shared" si="2231"/>
        <v>0</v>
      </c>
      <c r="Z1101" s="144">
        <f t="shared" si="2231"/>
        <v>0</v>
      </c>
      <c r="AA1101" s="144">
        <f t="shared" si="2231"/>
        <v>0</v>
      </c>
      <c r="AB1101" s="144">
        <f t="shared" si="2231"/>
        <v>0</v>
      </c>
      <c r="AC1101" s="144">
        <f t="shared" si="2231"/>
        <v>0</v>
      </c>
      <c r="AD1101" s="144">
        <f t="shared" si="2231"/>
        <v>0</v>
      </c>
      <c r="AE1101" s="144">
        <f t="shared" si="2231"/>
        <v>0</v>
      </c>
      <c r="AF1101" s="144">
        <f t="shared" si="2231"/>
        <v>0</v>
      </c>
      <c r="AG1101" s="144">
        <f t="shared" si="2231"/>
        <v>0</v>
      </c>
      <c r="AH1101" s="200">
        <f t="shared" si="2178"/>
        <v>0</v>
      </c>
      <c r="AI1101" s="144">
        <f t="shared" si="2196"/>
        <v>0</v>
      </c>
      <c r="AJ1101" s="144">
        <f t="shared" ref="AJ1101:AT1101" si="2232">ROUND((AI963+AJ963)/2,2)</f>
        <v>0</v>
      </c>
      <c r="AK1101" s="144">
        <f t="shared" si="2232"/>
        <v>0</v>
      </c>
      <c r="AL1101" s="144">
        <f t="shared" si="2232"/>
        <v>0</v>
      </c>
      <c r="AM1101" s="144">
        <f t="shared" si="2232"/>
        <v>0</v>
      </c>
      <c r="AN1101" s="144">
        <f t="shared" si="2232"/>
        <v>0</v>
      </c>
      <c r="AO1101" s="144">
        <f t="shared" si="2232"/>
        <v>0</v>
      </c>
      <c r="AP1101" s="144">
        <f t="shared" si="2232"/>
        <v>0</v>
      </c>
      <c r="AQ1101" s="144">
        <f t="shared" si="2232"/>
        <v>0</v>
      </c>
      <c r="AR1101" s="144">
        <f t="shared" si="2232"/>
        <v>0</v>
      </c>
      <c r="AS1101" s="144">
        <f t="shared" si="2232"/>
        <v>0</v>
      </c>
      <c r="AT1101" s="144">
        <f t="shared" si="2232"/>
        <v>0</v>
      </c>
      <c r="AU1101" s="200">
        <f t="shared" si="2180"/>
        <v>0</v>
      </c>
      <c r="AV1101" s="2">
        <f t="shared" si="2223"/>
        <v>0</v>
      </c>
      <c r="AW1101" s="2">
        <f t="shared" si="2181"/>
        <v>0</v>
      </c>
      <c r="AX1101" s="2">
        <f t="shared" si="2182"/>
        <v>0</v>
      </c>
      <c r="AY1101" s="2">
        <f t="shared" si="2183"/>
        <v>0</v>
      </c>
      <c r="AZ1101" s="2">
        <f t="shared" si="2184"/>
        <v>0</v>
      </c>
      <c r="BA1101" s="2">
        <f t="shared" si="2185"/>
        <v>0</v>
      </c>
      <c r="BB1101" s="2">
        <f t="shared" si="2186"/>
        <v>0</v>
      </c>
      <c r="BC1101" s="2">
        <f t="shared" si="2187"/>
        <v>0</v>
      </c>
      <c r="BD1101" s="2">
        <f t="shared" si="2188"/>
        <v>0</v>
      </c>
      <c r="BE1101" s="2">
        <f t="shared" si="2189"/>
        <v>0</v>
      </c>
      <c r="BF1101" s="2">
        <f t="shared" si="2190"/>
        <v>0</v>
      </c>
      <c r="BG1101" s="2">
        <f t="shared" si="2191"/>
        <v>0</v>
      </c>
      <c r="BH1101" s="2">
        <f t="shared" si="2192"/>
        <v>0</v>
      </c>
    </row>
    <row r="1102" spans="1:60" ht="15.75" hidden="1" outlineLevel="1" x14ac:dyDescent="0.25">
      <c r="A1102" s="2">
        <f t="shared" si="2210"/>
        <v>78</v>
      </c>
      <c r="B1102" s="88">
        <f t="shared" si="2210"/>
        <v>0</v>
      </c>
      <c r="C1102" s="88">
        <f t="shared" si="2210"/>
        <v>0</v>
      </c>
      <c r="D1102" s="2">
        <f t="shared" si="2210"/>
        <v>0</v>
      </c>
      <c r="E1102" s="161">
        <f t="shared" si="2210"/>
        <v>0</v>
      </c>
      <c r="H1102" s="174">
        <v>0</v>
      </c>
      <c r="I1102" s="144">
        <f t="shared" ref="I1102:T1102" si="2233">ROUND((H964+I964)/2,2)</f>
        <v>0</v>
      </c>
      <c r="J1102" s="144">
        <f t="shared" si="2233"/>
        <v>0</v>
      </c>
      <c r="K1102" s="144">
        <f t="shared" si="2233"/>
        <v>0</v>
      </c>
      <c r="L1102" s="144">
        <f t="shared" si="2233"/>
        <v>0</v>
      </c>
      <c r="M1102" s="144">
        <f t="shared" si="2233"/>
        <v>0</v>
      </c>
      <c r="N1102" s="144">
        <f t="shared" si="2233"/>
        <v>0</v>
      </c>
      <c r="O1102" s="144">
        <f t="shared" si="2233"/>
        <v>0</v>
      </c>
      <c r="P1102" s="144">
        <f t="shared" si="2233"/>
        <v>0</v>
      </c>
      <c r="Q1102" s="144">
        <f t="shared" si="2233"/>
        <v>0</v>
      </c>
      <c r="R1102" s="144">
        <f t="shared" si="2233"/>
        <v>0</v>
      </c>
      <c r="S1102" s="144">
        <f t="shared" si="2233"/>
        <v>0</v>
      </c>
      <c r="T1102" s="144">
        <f t="shared" si="2233"/>
        <v>0</v>
      </c>
      <c r="U1102" s="199">
        <f t="shared" si="2176"/>
        <v>0</v>
      </c>
      <c r="V1102" s="144">
        <f t="shared" si="2194"/>
        <v>0</v>
      </c>
      <c r="W1102" s="144">
        <f t="shared" ref="W1102:AG1102" si="2234">ROUND((V964+W964)/2,2)</f>
        <v>0</v>
      </c>
      <c r="X1102" s="144">
        <f t="shared" si="2234"/>
        <v>0</v>
      </c>
      <c r="Y1102" s="144">
        <f t="shared" si="2234"/>
        <v>0</v>
      </c>
      <c r="Z1102" s="144">
        <f t="shared" si="2234"/>
        <v>0</v>
      </c>
      <c r="AA1102" s="144">
        <f t="shared" si="2234"/>
        <v>0</v>
      </c>
      <c r="AB1102" s="144">
        <f t="shared" si="2234"/>
        <v>0</v>
      </c>
      <c r="AC1102" s="144">
        <f t="shared" si="2234"/>
        <v>0</v>
      </c>
      <c r="AD1102" s="144">
        <f t="shared" si="2234"/>
        <v>0</v>
      </c>
      <c r="AE1102" s="144">
        <f t="shared" si="2234"/>
        <v>0</v>
      </c>
      <c r="AF1102" s="144">
        <f t="shared" si="2234"/>
        <v>0</v>
      </c>
      <c r="AG1102" s="144">
        <f t="shared" si="2234"/>
        <v>0</v>
      </c>
      <c r="AH1102" s="200">
        <f t="shared" si="2178"/>
        <v>0</v>
      </c>
      <c r="AI1102" s="144">
        <f t="shared" si="2196"/>
        <v>0</v>
      </c>
      <c r="AJ1102" s="144">
        <f t="shared" ref="AJ1102:AT1102" si="2235">ROUND((AI964+AJ964)/2,2)</f>
        <v>0</v>
      </c>
      <c r="AK1102" s="144">
        <f t="shared" si="2235"/>
        <v>0</v>
      </c>
      <c r="AL1102" s="144">
        <f t="shared" si="2235"/>
        <v>0</v>
      </c>
      <c r="AM1102" s="144">
        <f t="shared" si="2235"/>
        <v>0</v>
      </c>
      <c r="AN1102" s="144">
        <f t="shared" si="2235"/>
        <v>0</v>
      </c>
      <c r="AO1102" s="144">
        <f t="shared" si="2235"/>
        <v>0</v>
      </c>
      <c r="AP1102" s="144">
        <f t="shared" si="2235"/>
        <v>0</v>
      </c>
      <c r="AQ1102" s="144">
        <f t="shared" si="2235"/>
        <v>0</v>
      </c>
      <c r="AR1102" s="144">
        <f t="shared" si="2235"/>
        <v>0</v>
      </c>
      <c r="AS1102" s="144">
        <f t="shared" si="2235"/>
        <v>0</v>
      </c>
      <c r="AT1102" s="144">
        <f t="shared" si="2235"/>
        <v>0</v>
      </c>
      <c r="AU1102" s="200">
        <f t="shared" si="2180"/>
        <v>0</v>
      </c>
      <c r="AV1102" s="2">
        <f t="shared" si="2223"/>
        <v>0</v>
      </c>
      <c r="AW1102" s="2">
        <f t="shared" si="2181"/>
        <v>0</v>
      </c>
      <c r="AX1102" s="2">
        <f t="shared" si="2182"/>
        <v>0</v>
      </c>
      <c r="AY1102" s="2">
        <f t="shared" si="2183"/>
        <v>0</v>
      </c>
      <c r="AZ1102" s="2">
        <f t="shared" si="2184"/>
        <v>0</v>
      </c>
      <c r="BA1102" s="2">
        <f t="shared" si="2185"/>
        <v>0</v>
      </c>
      <c r="BB1102" s="2">
        <f t="shared" si="2186"/>
        <v>0</v>
      </c>
      <c r="BC1102" s="2">
        <f t="shared" si="2187"/>
        <v>0</v>
      </c>
      <c r="BD1102" s="2">
        <f t="shared" si="2188"/>
        <v>0</v>
      </c>
      <c r="BE1102" s="2">
        <f t="shared" si="2189"/>
        <v>0</v>
      </c>
      <c r="BF1102" s="2">
        <f t="shared" si="2190"/>
        <v>0</v>
      </c>
      <c r="BG1102" s="2">
        <f t="shared" si="2191"/>
        <v>0</v>
      </c>
      <c r="BH1102" s="2">
        <f t="shared" si="2192"/>
        <v>0</v>
      </c>
    </row>
    <row r="1103" spans="1:60" ht="15.75" hidden="1" outlineLevel="1" x14ac:dyDescent="0.25">
      <c r="A1103" s="2">
        <f t="shared" si="2210"/>
        <v>79</v>
      </c>
      <c r="B1103" s="88">
        <f t="shared" si="2210"/>
        <v>0</v>
      </c>
      <c r="C1103" s="88">
        <f t="shared" si="2210"/>
        <v>0</v>
      </c>
      <c r="D1103" s="2">
        <f t="shared" si="2210"/>
        <v>0</v>
      </c>
      <c r="E1103" s="161">
        <f t="shared" si="2210"/>
        <v>0</v>
      </c>
      <c r="H1103" s="174">
        <v>0</v>
      </c>
      <c r="I1103" s="144">
        <f t="shared" ref="I1103:T1103" si="2236">ROUND((H965+I965)/2,2)</f>
        <v>0</v>
      </c>
      <c r="J1103" s="144">
        <f t="shared" si="2236"/>
        <v>0</v>
      </c>
      <c r="K1103" s="144">
        <f t="shared" si="2236"/>
        <v>0</v>
      </c>
      <c r="L1103" s="144">
        <f t="shared" si="2236"/>
        <v>0</v>
      </c>
      <c r="M1103" s="144">
        <f t="shared" si="2236"/>
        <v>0</v>
      </c>
      <c r="N1103" s="144">
        <f t="shared" si="2236"/>
        <v>0</v>
      </c>
      <c r="O1103" s="144">
        <f t="shared" si="2236"/>
        <v>0</v>
      </c>
      <c r="P1103" s="144">
        <f t="shared" si="2236"/>
        <v>0</v>
      </c>
      <c r="Q1103" s="144">
        <f t="shared" si="2236"/>
        <v>0</v>
      </c>
      <c r="R1103" s="144">
        <f t="shared" si="2236"/>
        <v>0</v>
      </c>
      <c r="S1103" s="144">
        <f t="shared" si="2236"/>
        <v>0</v>
      </c>
      <c r="T1103" s="144">
        <f t="shared" si="2236"/>
        <v>0</v>
      </c>
      <c r="U1103" s="199">
        <f t="shared" si="2176"/>
        <v>0</v>
      </c>
      <c r="V1103" s="144">
        <f t="shared" si="2194"/>
        <v>0</v>
      </c>
      <c r="W1103" s="144">
        <f t="shared" ref="W1103:AG1103" si="2237">ROUND((V965+W965)/2,2)</f>
        <v>0</v>
      </c>
      <c r="X1103" s="144">
        <f t="shared" si="2237"/>
        <v>0</v>
      </c>
      <c r="Y1103" s="144">
        <f t="shared" si="2237"/>
        <v>0</v>
      </c>
      <c r="Z1103" s="144">
        <f t="shared" si="2237"/>
        <v>0</v>
      </c>
      <c r="AA1103" s="144">
        <f t="shared" si="2237"/>
        <v>0</v>
      </c>
      <c r="AB1103" s="144">
        <f t="shared" si="2237"/>
        <v>0</v>
      </c>
      <c r="AC1103" s="144">
        <f t="shared" si="2237"/>
        <v>0</v>
      </c>
      <c r="AD1103" s="144">
        <f t="shared" si="2237"/>
        <v>0</v>
      </c>
      <c r="AE1103" s="144">
        <f t="shared" si="2237"/>
        <v>0</v>
      </c>
      <c r="AF1103" s="144">
        <f t="shared" si="2237"/>
        <v>0</v>
      </c>
      <c r="AG1103" s="144">
        <f t="shared" si="2237"/>
        <v>0</v>
      </c>
      <c r="AH1103" s="200">
        <f t="shared" si="2178"/>
        <v>0</v>
      </c>
      <c r="AI1103" s="144">
        <f t="shared" si="2196"/>
        <v>0</v>
      </c>
      <c r="AJ1103" s="144">
        <f t="shared" ref="AJ1103:AT1103" si="2238">ROUND((AI965+AJ965)/2,2)</f>
        <v>0</v>
      </c>
      <c r="AK1103" s="144">
        <f t="shared" si="2238"/>
        <v>0</v>
      </c>
      <c r="AL1103" s="144">
        <f t="shared" si="2238"/>
        <v>0</v>
      </c>
      <c r="AM1103" s="144">
        <f t="shared" si="2238"/>
        <v>0</v>
      </c>
      <c r="AN1103" s="144">
        <f t="shared" si="2238"/>
        <v>0</v>
      </c>
      <c r="AO1103" s="144">
        <f t="shared" si="2238"/>
        <v>0</v>
      </c>
      <c r="AP1103" s="144">
        <f t="shared" si="2238"/>
        <v>0</v>
      </c>
      <c r="AQ1103" s="144">
        <f t="shared" si="2238"/>
        <v>0</v>
      </c>
      <c r="AR1103" s="144">
        <f t="shared" si="2238"/>
        <v>0</v>
      </c>
      <c r="AS1103" s="144">
        <f t="shared" si="2238"/>
        <v>0</v>
      </c>
      <c r="AT1103" s="144">
        <f t="shared" si="2238"/>
        <v>0</v>
      </c>
      <c r="AU1103" s="200">
        <f t="shared" si="2180"/>
        <v>0</v>
      </c>
      <c r="AV1103" s="2">
        <f t="shared" si="2223"/>
        <v>0</v>
      </c>
      <c r="AW1103" s="2">
        <f t="shared" si="2181"/>
        <v>0</v>
      </c>
      <c r="AX1103" s="2">
        <f t="shared" si="2182"/>
        <v>0</v>
      </c>
      <c r="AY1103" s="2">
        <f t="shared" si="2183"/>
        <v>0</v>
      </c>
      <c r="AZ1103" s="2">
        <f t="shared" si="2184"/>
        <v>0</v>
      </c>
      <c r="BA1103" s="2">
        <f t="shared" si="2185"/>
        <v>0</v>
      </c>
      <c r="BB1103" s="2">
        <f t="shared" si="2186"/>
        <v>0</v>
      </c>
      <c r="BC1103" s="2">
        <f t="shared" si="2187"/>
        <v>0</v>
      </c>
      <c r="BD1103" s="2">
        <f t="shared" si="2188"/>
        <v>0</v>
      </c>
      <c r="BE1103" s="2">
        <f t="shared" si="2189"/>
        <v>0</v>
      </c>
      <c r="BF1103" s="2">
        <f t="shared" si="2190"/>
        <v>0</v>
      </c>
      <c r="BG1103" s="2">
        <f t="shared" si="2191"/>
        <v>0</v>
      </c>
      <c r="BH1103" s="2">
        <f t="shared" si="2192"/>
        <v>0</v>
      </c>
    </row>
    <row r="1104" spans="1:60" ht="15.75" hidden="1" outlineLevel="1" x14ac:dyDescent="0.25">
      <c r="A1104" s="2">
        <f t="shared" si="2210"/>
        <v>80</v>
      </c>
      <c r="B1104" s="88">
        <f t="shared" si="2210"/>
        <v>0</v>
      </c>
      <c r="C1104" s="88">
        <f t="shared" si="2210"/>
        <v>0</v>
      </c>
      <c r="D1104" s="2">
        <f t="shared" si="2210"/>
        <v>0</v>
      </c>
      <c r="E1104" s="161">
        <f t="shared" si="2210"/>
        <v>0</v>
      </c>
      <c r="H1104" s="174">
        <v>0</v>
      </c>
      <c r="I1104" s="144">
        <f t="shared" ref="I1104:T1104" si="2239">ROUND((H966+I966)/2,2)</f>
        <v>0</v>
      </c>
      <c r="J1104" s="144">
        <f t="shared" si="2239"/>
        <v>0</v>
      </c>
      <c r="K1104" s="144">
        <f t="shared" si="2239"/>
        <v>0</v>
      </c>
      <c r="L1104" s="144">
        <f t="shared" si="2239"/>
        <v>0</v>
      </c>
      <c r="M1104" s="144">
        <f t="shared" si="2239"/>
        <v>0</v>
      </c>
      <c r="N1104" s="144">
        <f t="shared" si="2239"/>
        <v>0</v>
      </c>
      <c r="O1104" s="144">
        <f t="shared" si="2239"/>
        <v>0</v>
      </c>
      <c r="P1104" s="144">
        <f t="shared" si="2239"/>
        <v>0</v>
      </c>
      <c r="Q1104" s="144">
        <f t="shared" si="2239"/>
        <v>0</v>
      </c>
      <c r="R1104" s="144">
        <f t="shared" si="2239"/>
        <v>0</v>
      </c>
      <c r="S1104" s="144">
        <f t="shared" si="2239"/>
        <v>0</v>
      </c>
      <c r="T1104" s="144">
        <f t="shared" si="2239"/>
        <v>0</v>
      </c>
      <c r="U1104" s="199">
        <f t="shared" si="2176"/>
        <v>0</v>
      </c>
      <c r="V1104" s="144">
        <f t="shared" si="2194"/>
        <v>0</v>
      </c>
      <c r="W1104" s="144">
        <f t="shared" ref="W1104:AG1104" si="2240">ROUND((V966+W966)/2,2)</f>
        <v>0</v>
      </c>
      <c r="X1104" s="144">
        <f t="shared" si="2240"/>
        <v>0</v>
      </c>
      <c r="Y1104" s="144">
        <f t="shared" si="2240"/>
        <v>0</v>
      </c>
      <c r="Z1104" s="144">
        <f t="shared" si="2240"/>
        <v>0</v>
      </c>
      <c r="AA1104" s="144">
        <f t="shared" si="2240"/>
        <v>0</v>
      </c>
      <c r="AB1104" s="144">
        <f t="shared" si="2240"/>
        <v>0</v>
      </c>
      <c r="AC1104" s="144">
        <f t="shared" si="2240"/>
        <v>0</v>
      </c>
      <c r="AD1104" s="144">
        <f t="shared" si="2240"/>
        <v>0</v>
      </c>
      <c r="AE1104" s="144">
        <f t="shared" si="2240"/>
        <v>0</v>
      </c>
      <c r="AF1104" s="144">
        <f t="shared" si="2240"/>
        <v>0</v>
      </c>
      <c r="AG1104" s="144">
        <f t="shared" si="2240"/>
        <v>0</v>
      </c>
      <c r="AH1104" s="200">
        <f t="shared" si="2178"/>
        <v>0</v>
      </c>
      <c r="AI1104" s="144">
        <f t="shared" si="2196"/>
        <v>0</v>
      </c>
      <c r="AJ1104" s="144">
        <f t="shared" ref="AJ1104:AT1104" si="2241">ROUND((AI966+AJ966)/2,2)</f>
        <v>0</v>
      </c>
      <c r="AK1104" s="144">
        <f t="shared" si="2241"/>
        <v>0</v>
      </c>
      <c r="AL1104" s="144">
        <f t="shared" si="2241"/>
        <v>0</v>
      </c>
      <c r="AM1104" s="144">
        <f t="shared" si="2241"/>
        <v>0</v>
      </c>
      <c r="AN1104" s="144">
        <f t="shared" si="2241"/>
        <v>0</v>
      </c>
      <c r="AO1104" s="144">
        <f t="shared" si="2241"/>
        <v>0</v>
      </c>
      <c r="AP1104" s="144">
        <f t="shared" si="2241"/>
        <v>0</v>
      </c>
      <c r="AQ1104" s="144">
        <f t="shared" si="2241"/>
        <v>0</v>
      </c>
      <c r="AR1104" s="144">
        <f t="shared" si="2241"/>
        <v>0</v>
      </c>
      <c r="AS1104" s="144">
        <f t="shared" si="2241"/>
        <v>0</v>
      </c>
      <c r="AT1104" s="144">
        <f t="shared" si="2241"/>
        <v>0</v>
      </c>
      <c r="AU1104" s="200">
        <f t="shared" si="2180"/>
        <v>0</v>
      </c>
      <c r="AV1104" s="2">
        <f t="shared" si="2223"/>
        <v>0</v>
      </c>
      <c r="AW1104" s="2">
        <f t="shared" si="2181"/>
        <v>0</v>
      </c>
      <c r="AX1104" s="2">
        <f t="shared" si="2182"/>
        <v>0</v>
      </c>
      <c r="AY1104" s="2">
        <f t="shared" si="2183"/>
        <v>0</v>
      </c>
      <c r="AZ1104" s="2">
        <f t="shared" si="2184"/>
        <v>0</v>
      </c>
      <c r="BA1104" s="2">
        <f t="shared" si="2185"/>
        <v>0</v>
      </c>
      <c r="BB1104" s="2">
        <f t="shared" si="2186"/>
        <v>0</v>
      </c>
      <c r="BC1104" s="2">
        <f t="shared" si="2187"/>
        <v>0</v>
      </c>
      <c r="BD1104" s="2">
        <f t="shared" si="2188"/>
        <v>0</v>
      </c>
      <c r="BE1104" s="2">
        <f t="shared" si="2189"/>
        <v>0</v>
      </c>
      <c r="BF1104" s="2">
        <f t="shared" si="2190"/>
        <v>0</v>
      </c>
      <c r="BG1104" s="2">
        <f t="shared" si="2191"/>
        <v>0</v>
      </c>
      <c r="BH1104" s="2">
        <f t="shared" si="2192"/>
        <v>0</v>
      </c>
    </row>
    <row r="1105" spans="1:60" ht="15.75" hidden="1" outlineLevel="1" x14ac:dyDescent="0.25">
      <c r="A1105" s="2">
        <f t="shared" ref="A1105:E1114" si="2242">A967</f>
        <v>81</v>
      </c>
      <c r="B1105" s="88">
        <f t="shared" si="2242"/>
        <v>0</v>
      </c>
      <c r="C1105" s="88">
        <f t="shared" si="2242"/>
        <v>0</v>
      </c>
      <c r="D1105" s="2">
        <f t="shared" si="2242"/>
        <v>0</v>
      </c>
      <c r="E1105" s="161">
        <f t="shared" si="2242"/>
        <v>0</v>
      </c>
      <c r="H1105" s="174">
        <v>0</v>
      </c>
      <c r="I1105" s="144">
        <f t="shared" ref="I1105:T1105" si="2243">ROUND((H967+I967)/2,2)</f>
        <v>0</v>
      </c>
      <c r="J1105" s="144">
        <f t="shared" si="2243"/>
        <v>0</v>
      </c>
      <c r="K1105" s="144">
        <f t="shared" si="2243"/>
        <v>0</v>
      </c>
      <c r="L1105" s="144">
        <f t="shared" si="2243"/>
        <v>0</v>
      </c>
      <c r="M1105" s="144">
        <f t="shared" si="2243"/>
        <v>0</v>
      </c>
      <c r="N1105" s="144">
        <f t="shared" si="2243"/>
        <v>0</v>
      </c>
      <c r="O1105" s="144">
        <f t="shared" si="2243"/>
        <v>0</v>
      </c>
      <c r="P1105" s="144">
        <f t="shared" si="2243"/>
        <v>0</v>
      </c>
      <c r="Q1105" s="144">
        <f t="shared" si="2243"/>
        <v>0</v>
      </c>
      <c r="R1105" s="144">
        <f t="shared" si="2243"/>
        <v>0</v>
      </c>
      <c r="S1105" s="144">
        <f t="shared" si="2243"/>
        <v>0</v>
      </c>
      <c r="T1105" s="144">
        <f t="shared" si="2243"/>
        <v>0</v>
      </c>
      <c r="U1105" s="199">
        <f t="shared" si="2176"/>
        <v>0</v>
      </c>
      <c r="V1105" s="144">
        <f t="shared" si="2194"/>
        <v>0</v>
      </c>
      <c r="W1105" s="144">
        <f t="shared" ref="W1105:AG1105" si="2244">ROUND((V967+W967)/2,2)</f>
        <v>0</v>
      </c>
      <c r="X1105" s="144">
        <f t="shared" si="2244"/>
        <v>0</v>
      </c>
      <c r="Y1105" s="144">
        <f t="shared" si="2244"/>
        <v>0</v>
      </c>
      <c r="Z1105" s="144">
        <f t="shared" si="2244"/>
        <v>0</v>
      </c>
      <c r="AA1105" s="144">
        <f t="shared" si="2244"/>
        <v>0</v>
      </c>
      <c r="AB1105" s="144">
        <f t="shared" si="2244"/>
        <v>0</v>
      </c>
      <c r="AC1105" s="144">
        <f t="shared" si="2244"/>
        <v>0</v>
      </c>
      <c r="AD1105" s="144">
        <f t="shared" si="2244"/>
        <v>0</v>
      </c>
      <c r="AE1105" s="144">
        <f t="shared" si="2244"/>
        <v>0</v>
      </c>
      <c r="AF1105" s="144">
        <f t="shared" si="2244"/>
        <v>0</v>
      </c>
      <c r="AG1105" s="144">
        <f t="shared" si="2244"/>
        <v>0</v>
      </c>
      <c r="AH1105" s="200">
        <f t="shared" si="2178"/>
        <v>0</v>
      </c>
      <c r="AI1105" s="144">
        <f t="shared" si="2196"/>
        <v>0</v>
      </c>
      <c r="AJ1105" s="144">
        <f t="shared" ref="AJ1105:AT1105" si="2245">ROUND((AI967+AJ967)/2,2)</f>
        <v>0</v>
      </c>
      <c r="AK1105" s="144">
        <f t="shared" si="2245"/>
        <v>0</v>
      </c>
      <c r="AL1105" s="144">
        <f t="shared" si="2245"/>
        <v>0</v>
      </c>
      <c r="AM1105" s="144">
        <f t="shared" si="2245"/>
        <v>0</v>
      </c>
      <c r="AN1105" s="144">
        <f t="shared" si="2245"/>
        <v>0</v>
      </c>
      <c r="AO1105" s="144">
        <f t="shared" si="2245"/>
        <v>0</v>
      </c>
      <c r="AP1105" s="144">
        <f t="shared" si="2245"/>
        <v>0</v>
      </c>
      <c r="AQ1105" s="144">
        <f t="shared" si="2245"/>
        <v>0</v>
      </c>
      <c r="AR1105" s="144">
        <f t="shared" si="2245"/>
        <v>0</v>
      </c>
      <c r="AS1105" s="144">
        <f t="shared" si="2245"/>
        <v>0</v>
      </c>
      <c r="AT1105" s="144">
        <f t="shared" si="2245"/>
        <v>0</v>
      </c>
      <c r="AU1105" s="200">
        <f t="shared" si="2180"/>
        <v>0</v>
      </c>
      <c r="AV1105" s="2">
        <f t="shared" si="2223"/>
        <v>0</v>
      </c>
      <c r="AW1105" s="2">
        <f t="shared" si="2181"/>
        <v>0</v>
      </c>
      <c r="AX1105" s="2">
        <f t="shared" si="2182"/>
        <v>0</v>
      </c>
      <c r="AY1105" s="2">
        <f t="shared" si="2183"/>
        <v>0</v>
      </c>
      <c r="AZ1105" s="2">
        <f t="shared" si="2184"/>
        <v>0</v>
      </c>
      <c r="BA1105" s="2">
        <f t="shared" si="2185"/>
        <v>0</v>
      </c>
      <c r="BB1105" s="2">
        <f t="shared" si="2186"/>
        <v>0</v>
      </c>
      <c r="BC1105" s="2">
        <f t="shared" si="2187"/>
        <v>0</v>
      </c>
      <c r="BD1105" s="2">
        <f t="shared" si="2188"/>
        <v>0</v>
      </c>
      <c r="BE1105" s="2">
        <f t="shared" si="2189"/>
        <v>0</v>
      </c>
      <c r="BF1105" s="2">
        <f t="shared" si="2190"/>
        <v>0</v>
      </c>
      <c r="BG1105" s="2">
        <f t="shared" si="2191"/>
        <v>0</v>
      </c>
      <c r="BH1105" s="2">
        <f t="shared" si="2192"/>
        <v>0</v>
      </c>
    </row>
    <row r="1106" spans="1:60" ht="15.75" hidden="1" outlineLevel="1" x14ac:dyDescent="0.25">
      <c r="A1106" s="2">
        <f t="shared" si="2242"/>
        <v>82</v>
      </c>
      <c r="B1106" s="88">
        <f t="shared" si="2242"/>
        <v>0</v>
      </c>
      <c r="C1106" s="88">
        <f t="shared" si="2242"/>
        <v>0</v>
      </c>
      <c r="D1106" s="2">
        <f t="shared" si="2242"/>
        <v>0</v>
      </c>
      <c r="E1106" s="161">
        <f t="shared" si="2242"/>
        <v>0</v>
      </c>
      <c r="H1106" s="174">
        <v>0</v>
      </c>
      <c r="I1106" s="144">
        <f t="shared" ref="I1106:T1106" si="2246">ROUND((H968+I968)/2,2)</f>
        <v>0</v>
      </c>
      <c r="J1106" s="144">
        <f t="shared" si="2246"/>
        <v>0</v>
      </c>
      <c r="K1106" s="144">
        <f t="shared" si="2246"/>
        <v>0</v>
      </c>
      <c r="L1106" s="144">
        <f t="shared" si="2246"/>
        <v>0</v>
      </c>
      <c r="M1106" s="144">
        <f t="shared" si="2246"/>
        <v>0</v>
      </c>
      <c r="N1106" s="144">
        <f t="shared" si="2246"/>
        <v>0</v>
      </c>
      <c r="O1106" s="144">
        <f t="shared" si="2246"/>
        <v>0</v>
      </c>
      <c r="P1106" s="144">
        <f t="shared" si="2246"/>
        <v>0</v>
      </c>
      <c r="Q1106" s="144">
        <f t="shared" si="2246"/>
        <v>0</v>
      </c>
      <c r="R1106" s="144">
        <f t="shared" si="2246"/>
        <v>0</v>
      </c>
      <c r="S1106" s="144">
        <f t="shared" si="2246"/>
        <v>0</v>
      </c>
      <c r="T1106" s="144">
        <f t="shared" si="2246"/>
        <v>0</v>
      </c>
      <c r="U1106" s="199">
        <f t="shared" si="2176"/>
        <v>0</v>
      </c>
      <c r="V1106" s="144">
        <f t="shared" si="2194"/>
        <v>0</v>
      </c>
      <c r="W1106" s="144">
        <f t="shared" ref="W1106:AG1106" si="2247">ROUND((V968+W968)/2,2)</f>
        <v>0</v>
      </c>
      <c r="X1106" s="144">
        <f t="shared" si="2247"/>
        <v>0</v>
      </c>
      <c r="Y1106" s="144">
        <f t="shared" si="2247"/>
        <v>0</v>
      </c>
      <c r="Z1106" s="144">
        <f t="shared" si="2247"/>
        <v>0</v>
      </c>
      <c r="AA1106" s="144">
        <f t="shared" si="2247"/>
        <v>0</v>
      </c>
      <c r="AB1106" s="144">
        <f t="shared" si="2247"/>
        <v>0</v>
      </c>
      <c r="AC1106" s="144">
        <f t="shared" si="2247"/>
        <v>0</v>
      </c>
      <c r="AD1106" s="144">
        <f t="shared" si="2247"/>
        <v>0</v>
      </c>
      <c r="AE1106" s="144">
        <f t="shared" si="2247"/>
        <v>0</v>
      </c>
      <c r="AF1106" s="144">
        <f t="shared" si="2247"/>
        <v>0</v>
      </c>
      <c r="AG1106" s="144">
        <f t="shared" si="2247"/>
        <v>0</v>
      </c>
      <c r="AH1106" s="200">
        <f t="shared" si="2178"/>
        <v>0</v>
      </c>
      <c r="AI1106" s="144">
        <f t="shared" si="2196"/>
        <v>0</v>
      </c>
      <c r="AJ1106" s="144">
        <f t="shared" ref="AJ1106:AT1106" si="2248">ROUND((AI968+AJ968)/2,2)</f>
        <v>0</v>
      </c>
      <c r="AK1106" s="144">
        <f t="shared" si="2248"/>
        <v>0</v>
      </c>
      <c r="AL1106" s="144">
        <f t="shared" si="2248"/>
        <v>0</v>
      </c>
      <c r="AM1106" s="144">
        <f t="shared" si="2248"/>
        <v>0</v>
      </c>
      <c r="AN1106" s="144">
        <f t="shared" si="2248"/>
        <v>0</v>
      </c>
      <c r="AO1106" s="144">
        <f t="shared" si="2248"/>
        <v>0</v>
      </c>
      <c r="AP1106" s="144">
        <f t="shared" si="2248"/>
        <v>0</v>
      </c>
      <c r="AQ1106" s="144">
        <f t="shared" si="2248"/>
        <v>0</v>
      </c>
      <c r="AR1106" s="144">
        <f t="shared" si="2248"/>
        <v>0</v>
      </c>
      <c r="AS1106" s="144">
        <f t="shared" si="2248"/>
        <v>0</v>
      </c>
      <c r="AT1106" s="144">
        <f t="shared" si="2248"/>
        <v>0</v>
      </c>
      <c r="AU1106" s="200">
        <f t="shared" si="2180"/>
        <v>0</v>
      </c>
      <c r="AV1106" s="2">
        <f t="shared" si="2223"/>
        <v>0</v>
      </c>
      <c r="AW1106" s="2">
        <f t="shared" si="2181"/>
        <v>0</v>
      </c>
      <c r="AX1106" s="2">
        <f t="shared" si="2182"/>
        <v>0</v>
      </c>
      <c r="AY1106" s="2">
        <f t="shared" si="2183"/>
        <v>0</v>
      </c>
      <c r="AZ1106" s="2">
        <f t="shared" si="2184"/>
        <v>0</v>
      </c>
      <c r="BA1106" s="2">
        <f t="shared" si="2185"/>
        <v>0</v>
      </c>
      <c r="BB1106" s="2">
        <f t="shared" si="2186"/>
        <v>0</v>
      </c>
      <c r="BC1106" s="2">
        <f t="shared" si="2187"/>
        <v>0</v>
      </c>
      <c r="BD1106" s="2">
        <f t="shared" si="2188"/>
        <v>0</v>
      </c>
      <c r="BE1106" s="2">
        <f t="shared" si="2189"/>
        <v>0</v>
      </c>
      <c r="BF1106" s="2">
        <f t="shared" si="2190"/>
        <v>0</v>
      </c>
      <c r="BG1106" s="2">
        <f t="shared" si="2191"/>
        <v>0</v>
      </c>
      <c r="BH1106" s="2">
        <f t="shared" si="2192"/>
        <v>0</v>
      </c>
    </row>
    <row r="1107" spans="1:60" ht="15.75" hidden="1" outlineLevel="1" x14ac:dyDescent="0.25">
      <c r="A1107" s="2">
        <f t="shared" si="2242"/>
        <v>83</v>
      </c>
      <c r="B1107" s="88">
        <f t="shared" si="2242"/>
        <v>0</v>
      </c>
      <c r="C1107" s="88">
        <f t="shared" si="2242"/>
        <v>0</v>
      </c>
      <c r="D1107" s="2">
        <f t="shared" si="2242"/>
        <v>0</v>
      </c>
      <c r="E1107" s="161">
        <f t="shared" si="2242"/>
        <v>0</v>
      </c>
      <c r="H1107" s="174">
        <v>0</v>
      </c>
      <c r="I1107" s="144">
        <f t="shared" ref="I1107:T1107" si="2249">ROUND((H969+I969)/2,2)</f>
        <v>0</v>
      </c>
      <c r="J1107" s="144">
        <f t="shared" si="2249"/>
        <v>0</v>
      </c>
      <c r="K1107" s="144">
        <f t="shared" si="2249"/>
        <v>0</v>
      </c>
      <c r="L1107" s="144">
        <f t="shared" si="2249"/>
        <v>0</v>
      </c>
      <c r="M1107" s="144">
        <f t="shared" si="2249"/>
        <v>0</v>
      </c>
      <c r="N1107" s="144">
        <f t="shared" si="2249"/>
        <v>0</v>
      </c>
      <c r="O1107" s="144">
        <f t="shared" si="2249"/>
        <v>0</v>
      </c>
      <c r="P1107" s="144">
        <f t="shared" si="2249"/>
        <v>0</v>
      </c>
      <c r="Q1107" s="144">
        <f t="shared" si="2249"/>
        <v>0</v>
      </c>
      <c r="R1107" s="144">
        <f t="shared" si="2249"/>
        <v>0</v>
      </c>
      <c r="S1107" s="144">
        <f t="shared" si="2249"/>
        <v>0</v>
      </c>
      <c r="T1107" s="144">
        <f t="shared" si="2249"/>
        <v>0</v>
      </c>
      <c r="U1107" s="199">
        <f t="shared" si="2176"/>
        <v>0</v>
      </c>
      <c r="V1107" s="144">
        <f t="shared" si="2194"/>
        <v>0</v>
      </c>
      <c r="W1107" s="144">
        <f t="shared" ref="W1107:AG1107" si="2250">ROUND((V969+W969)/2,2)</f>
        <v>0</v>
      </c>
      <c r="X1107" s="144">
        <f t="shared" si="2250"/>
        <v>0</v>
      </c>
      <c r="Y1107" s="144">
        <f t="shared" si="2250"/>
        <v>0</v>
      </c>
      <c r="Z1107" s="144">
        <f t="shared" si="2250"/>
        <v>0</v>
      </c>
      <c r="AA1107" s="144">
        <f t="shared" si="2250"/>
        <v>0</v>
      </c>
      <c r="AB1107" s="144">
        <f t="shared" si="2250"/>
        <v>0</v>
      </c>
      <c r="AC1107" s="144">
        <f t="shared" si="2250"/>
        <v>0</v>
      </c>
      <c r="AD1107" s="144">
        <f t="shared" si="2250"/>
        <v>0</v>
      </c>
      <c r="AE1107" s="144">
        <f t="shared" si="2250"/>
        <v>0</v>
      </c>
      <c r="AF1107" s="144">
        <f t="shared" si="2250"/>
        <v>0</v>
      </c>
      <c r="AG1107" s="144">
        <f t="shared" si="2250"/>
        <v>0</v>
      </c>
      <c r="AH1107" s="200">
        <f t="shared" si="2178"/>
        <v>0</v>
      </c>
      <c r="AI1107" s="144">
        <f t="shared" si="2196"/>
        <v>0</v>
      </c>
      <c r="AJ1107" s="144">
        <f t="shared" ref="AJ1107:AT1107" si="2251">ROUND((AI969+AJ969)/2,2)</f>
        <v>0</v>
      </c>
      <c r="AK1107" s="144">
        <f t="shared" si="2251"/>
        <v>0</v>
      </c>
      <c r="AL1107" s="144">
        <f t="shared" si="2251"/>
        <v>0</v>
      </c>
      <c r="AM1107" s="144">
        <f t="shared" si="2251"/>
        <v>0</v>
      </c>
      <c r="AN1107" s="144">
        <f t="shared" si="2251"/>
        <v>0</v>
      </c>
      <c r="AO1107" s="144">
        <f t="shared" si="2251"/>
        <v>0</v>
      </c>
      <c r="AP1107" s="144">
        <f t="shared" si="2251"/>
        <v>0</v>
      </c>
      <c r="AQ1107" s="144">
        <f t="shared" si="2251"/>
        <v>0</v>
      </c>
      <c r="AR1107" s="144">
        <f t="shared" si="2251"/>
        <v>0</v>
      </c>
      <c r="AS1107" s="144">
        <f t="shared" si="2251"/>
        <v>0</v>
      </c>
      <c r="AT1107" s="144">
        <f t="shared" si="2251"/>
        <v>0</v>
      </c>
      <c r="AU1107" s="200">
        <f t="shared" si="2180"/>
        <v>0</v>
      </c>
      <c r="AV1107" s="2">
        <f t="shared" si="2223"/>
        <v>0</v>
      </c>
      <c r="AW1107" s="2">
        <f t="shared" si="2181"/>
        <v>0</v>
      </c>
      <c r="AX1107" s="2">
        <f t="shared" si="2182"/>
        <v>0</v>
      </c>
      <c r="AY1107" s="2">
        <f t="shared" si="2183"/>
        <v>0</v>
      </c>
      <c r="AZ1107" s="2">
        <f t="shared" si="2184"/>
        <v>0</v>
      </c>
      <c r="BA1107" s="2">
        <f t="shared" si="2185"/>
        <v>0</v>
      </c>
      <c r="BB1107" s="2">
        <f t="shared" si="2186"/>
        <v>0</v>
      </c>
      <c r="BC1107" s="2">
        <f t="shared" si="2187"/>
        <v>0</v>
      </c>
      <c r="BD1107" s="2">
        <f t="shared" si="2188"/>
        <v>0</v>
      </c>
      <c r="BE1107" s="2">
        <f t="shared" si="2189"/>
        <v>0</v>
      </c>
      <c r="BF1107" s="2">
        <f t="shared" si="2190"/>
        <v>0</v>
      </c>
      <c r="BG1107" s="2">
        <f t="shared" si="2191"/>
        <v>0</v>
      </c>
      <c r="BH1107" s="2">
        <f t="shared" si="2192"/>
        <v>0</v>
      </c>
    </row>
    <row r="1108" spans="1:60" ht="15.75" hidden="1" outlineLevel="1" x14ac:dyDescent="0.25">
      <c r="A1108" s="2">
        <f t="shared" si="2242"/>
        <v>84</v>
      </c>
      <c r="B1108" s="88">
        <f t="shared" si="2242"/>
        <v>0</v>
      </c>
      <c r="C1108" s="88">
        <f t="shared" si="2242"/>
        <v>0</v>
      </c>
      <c r="D1108" s="2">
        <f t="shared" si="2242"/>
        <v>0</v>
      </c>
      <c r="E1108" s="161">
        <f t="shared" si="2242"/>
        <v>0</v>
      </c>
      <c r="H1108" s="174">
        <v>0</v>
      </c>
      <c r="I1108" s="144">
        <f t="shared" ref="I1108:T1108" si="2252">ROUND((H970+I970)/2,2)</f>
        <v>0</v>
      </c>
      <c r="J1108" s="144">
        <f t="shared" si="2252"/>
        <v>0</v>
      </c>
      <c r="K1108" s="144">
        <f t="shared" si="2252"/>
        <v>0</v>
      </c>
      <c r="L1108" s="144">
        <f t="shared" si="2252"/>
        <v>0</v>
      </c>
      <c r="M1108" s="144">
        <f t="shared" si="2252"/>
        <v>0</v>
      </c>
      <c r="N1108" s="144">
        <f t="shared" si="2252"/>
        <v>0</v>
      </c>
      <c r="O1108" s="144">
        <f t="shared" si="2252"/>
        <v>0</v>
      </c>
      <c r="P1108" s="144">
        <f t="shared" si="2252"/>
        <v>0</v>
      </c>
      <c r="Q1108" s="144">
        <f t="shared" si="2252"/>
        <v>0</v>
      </c>
      <c r="R1108" s="144">
        <f t="shared" si="2252"/>
        <v>0</v>
      </c>
      <c r="S1108" s="144">
        <f t="shared" si="2252"/>
        <v>0</v>
      </c>
      <c r="T1108" s="144">
        <f t="shared" si="2252"/>
        <v>0</v>
      </c>
      <c r="U1108" s="199">
        <f t="shared" si="2176"/>
        <v>0</v>
      </c>
      <c r="V1108" s="144">
        <f t="shared" si="2194"/>
        <v>0</v>
      </c>
      <c r="W1108" s="144">
        <f t="shared" ref="W1108:AG1108" si="2253">ROUND((V970+W970)/2,2)</f>
        <v>0</v>
      </c>
      <c r="X1108" s="144">
        <f t="shared" si="2253"/>
        <v>0</v>
      </c>
      <c r="Y1108" s="144">
        <f t="shared" si="2253"/>
        <v>0</v>
      </c>
      <c r="Z1108" s="144">
        <f t="shared" si="2253"/>
        <v>0</v>
      </c>
      <c r="AA1108" s="144">
        <f t="shared" si="2253"/>
        <v>0</v>
      </c>
      <c r="AB1108" s="144">
        <f t="shared" si="2253"/>
        <v>0</v>
      </c>
      <c r="AC1108" s="144">
        <f t="shared" si="2253"/>
        <v>0</v>
      </c>
      <c r="AD1108" s="144">
        <f t="shared" si="2253"/>
        <v>0</v>
      </c>
      <c r="AE1108" s="144">
        <f t="shared" si="2253"/>
        <v>0</v>
      </c>
      <c r="AF1108" s="144">
        <f t="shared" si="2253"/>
        <v>0</v>
      </c>
      <c r="AG1108" s="144">
        <f t="shared" si="2253"/>
        <v>0</v>
      </c>
      <c r="AH1108" s="200">
        <f t="shared" si="2178"/>
        <v>0</v>
      </c>
      <c r="AI1108" s="144">
        <f t="shared" si="2196"/>
        <v>0</v>
      </c>
      <c r="AJ1108" s="144">
        <f t="shared" ref="AJ1108:AT1108" si="2254">ROUND((AI970+AJ970)/2,2)</f>
        <v>0</v>
      </c>
      <c r="AK1108" s="144">
        <f t="shared" si="2254"/>
        <v>0</v>
      </c>
      <c r="AL1108" s="144">
        <f t="shared" si="2254"/>
        <v>0</v>
      </c>
      <c r="AM1108" s="144">
        <f t="shared" si="2254"/>
        <v>0</v>
      </c>
      <c r="AN1108" s="144">
        <f t="shared" si="2254"/>
        <v>0</v>
      </c>
      <c r="AO1108" s="144">
        <f t="shared" si="2254"/>
        <v>0</v>
      </c>
      <c r="AP1108" s="144">
        <f t="shared" si="2254"/>
        <v>0</v>
      </c>
      <c r="AQ1108" s="144">
        <f t="shared" si="2254"/>
        <v>0</v>
      </c>
      <c r="AR1108" s="144">
        <f t="shared" si="2254"/>
        <v>0</v>
      </c>
      <c r="AS1108" s="144">
        <f t="shared" si="2254"/>
        <v>0</v>
      </c>
      <c r="AT1108" s="144">
        <f t="shared" si="2254"/>
        <v>0</v>
      </c>
      <c r="AU1108" s="200">
        <f t="shared" si="2180"/>
        <v>0</v>
      </c>
      <c r="AV1108" s="2">
        <f t="shared" si="2223"/>
        <v>0</v>
      </c>
      <c r="AW1108" s="2">
        <f t="shared" si="2181"/>
        <v>0</v>
      </c>
      <c r="AX1108" s="2">
        <f t="shared" si="2182"/>
        <v>0</v>
      </c>
      <c r="AY1108" s="2">
        <f t="shared" si="2183"/>
        <v>0</v>
      </c>
      <c r="AZ1108" s="2">
        <f t="shared" si="2184"/>
        <v>0</v>
      </c>
      <c r="BA1108" s="2">
        <f t="shared" si="2185"/>
        <v>0</v>
      </c>
      <c r="BB1108" s="2">
        <f t="shared" si="2186"/>
        <v>0</v>
      </c>
      <c r="BC1108" s="2">
        <f t="shared" si="2187"/>
        <v>0</v>
      </c>
      <c r="BD1108" s="2">
        <f t="shared" si="2188"/>
        <v>0</v>
      </c>
      <c r="BE1108" s="2">
        <f t="shared" si="2189"/>
        <v>0</v>
      </c>
      <c r="BF1108" s="2">
        <f t="shared" si="2190"/>
        <v>0</v>
      </c>
      <c r="BG1108" s="2">
        <f t="shared" si="2191"/>
        <v>0</v>
      </c>
      <c r="BH1108" s="2">
        <f t="shared" si="2192"/>
        <v>0</v>
      </c>
    </row>
    <row r="1109" spans="1:60" ht="15.75" hidden="1" outlineLevel="1" x14ac:dyDescent="0.25">
      <c r="A1109" s="2">
        <f t="shared" si="2242"/>
        <v>85</v>
      </c>
      <c r="B1109" s="88">
        <f t="shared" si="2242"/>
        <v>0</v>
      </c>
      <c r="C1109" s="88">
        <f t="shared" si="2242"/>
        <v>0</v>
      </c>
      <c r="D1109" s="2">
        <f t="shared" si="2242"/>
        <v>0</v>
      </c>
      <c r="E1109" s="161">
        <f t="shared" si="2242"/>
        <v>0</v>
      </c>
      <c r="H1109" s="174">
        <v>0</v>
      </c>
      <c r="I1109" s="144">
        <f t="shared" ref="I1109:T1109" si="2255">ROUND((H971+I971)/2,2)</f>
        <v>0</v>
      </c>
      <c r="J1109" s="144">
        <f t="shared" si="2255"/>
        <v>0</v>
      </c>
      <c r="K1109" s="144">
        <f t="shared" si="2255"/>
        <v>0</v>
      </c>
      <c r="L1109" s="144">
        <f t="shared" si="2255"/>
        <v>0</v>
      </c>
      <c r="M1109" s="144">
        <f t="shared" si="2255"/>
        <v>0</v>
      </c>
      <c r="N1109" s="144">
        <f t="shared" si="2255"/>
        <v>0</v>
      </c>
      <c r="O1109" s="144">
        <f t="shared" si="2255"/>
        <v>0</v>
      </c>
      <c r="P1109" s="144">
        <f t="shared" si="2255"/>
        <v>0</v>
      </c>
      <c r="Q1109" s="144">
        <f t="shared" si="2255"/>
        <v>0</v>
      </c>
      <c r="R1109" s="144">
        <f t="shared" si="2255"/>
        <v>0</v>
      </c>
      <c r="S1109" s="144">
        <f t="shared" si="2255"/>
        <v>0</v>
      </c>
      <c r="T1109" s="144">
        <f t="shared" si="2255"/>
        <v>0</v>
      </c>
      <c r="U1109" s="199">
        <f t="shared" si="2176"/>
        <v>0</v>
      </c>
      <c r="V1109" s="144">
        <f t="shared" si="2194"/>
        <v>0</v>
      </c>
      <c r="W1109" s="144">
        <f t="shared" ref="W1109:AG1109" si="2256">ROUND((V971+W971)/2,2)</f>
        <v>0</v>
      </c>
      <c r="X1109" s="144">
        <f t="shared" si="2256"/>
        <v>0</v>
      </c>
      <c r="Y1109" s="144">
        <f t="shared" si="2256"/>
        <v>0</v>
      </c>
      <c r="Z1109" s="144">
        <f t="shared" si="2256"/>
        <v>0</v>
      </c>
      <c r="AA1109" s="144">
        <f t="shared" si="2256"/>
        <v>0</v>
      </c>
      <c r="AB1109" s="144">
        <f t="shared" si="2256"/>
        <v>0</v>
      </c>
      <c r="AC1109" s="144">
        <f t="shared" si="2256"/>
        <v>0</v>
      </c>
      <c r="AD1109" s="144">
        <f t="shared" si="2256"/>
        <v>0</v>
      </c>
      <c r="AE1109" s="144">
        <f t="shared" si="2256"/>
        <v>0</v>
      </c>
      <c r="AF1109" s="144">
        <f t="shared" si="2256"/>
        <v>0</v>
      </c>
      <c r="AG1109" s="144">
        <f t="shared" si="2256"/>
        <v>0</v>
      </c>
      <c r="AH1109" s="200">
        <f t="shared" si="2178"/>
        <v>0</v>
      </c>
      <c r="AI1109" s="144">
        <f t="shared" si="2196"/>
        <v>0</v>
      </c>
      <c r="AJ1109" s="144">
        <f t="shared" ref="AJ1109:AT1109" si="2257">ROUND((AI971+AJ971)/2,2)</f>
        <v>0</v>
      </c>
      <c r="AK1109" s="144">
        <f t="shared" si="2257"/>
        <v>0</v>
      </c>
      <c r="AL1109" s="144">
        <f t="shared" si="2257"/>
        <v>0</v>
      </c>
      <c r="AM1109" s="144">
        <f t="shared" si="2257"/>
        <v>0</v>
      </c>
      <c r="AN1109" s="144">
        <f t="shared" si="2257"/>
        <v>0</v>
      </c>
      <c r="AO1109" s="144">
        <f t="shared" si="2257"/>
        <v>0</v>
      </c>
      <c r="AP1109" s="144">
        <f t="shared" si="2257"/>
        <v>0</v>
      </c>
      <c r="AQ1109" s="144">
        <f t="shared" si="2257"/>
        <v>0</v>
      </c>
      <c r="AR1109" s="144">
        <f t="shared" si="2257"/>
        <v>0</v>
      </c>
      <c r="AS1109" s="144">
        <f t="shared" si="2257"/>
        <v>0</v>
      </c>
      <c r="AT1109" s="144">
        <f t="shared" si="2257"/>
        <v>0</v>
      </c>
      <c r="AU1109" s="200">
        <f t="shared" si="2180"/>
        <v>0</v>
      </c>
      <c r="AV1109" s="2">
        <f t="shared" si="2223"/>
        <v>0</v>
      </c>
      <c r="AW1109" s="2">
        <f t="shared" si="2181"/>
        <v>0</v>
      </c>
      <c r="AX1109" s="2">
        <f t="shared" si="2182"/>
        <v>0</v>
      </c>
      <c r="AY1109" s="2">
        <f t="shared" si="2183"/>
        <v>0</v>
      </c>
      <c r="AZ1109" s="2">
        <f t="shared" si="2184"/>
        <v>0</v>
      </c>
      <c r="BA1109" s="2">
        <f t="shared" si="2185"/>
        <v>0</v>
      </c>
      <c r="BB1109" s="2">
        <f t="shared" si="2186"/>
        <v>0</v>
      </c>
      <c r="BC1109" s="2">
        <f t="shared" si="2187"/>
        <v>0</v>
      </c>
      <c r="BD1109" s="2">
        <f t="shared" si="2188"/>
        <v>0</v>
      </c>
      <c r="BE1109" s="2">
        <f t="shared" si="2189"/>
        <v>0</v>
      </c>
      <c r="BF1109" s="2">
        <f t="shared" si="2190"/>
        <v>0</v>
      </c>
      <c r="BG1109" s="2">
        <f t="shared" si="2191"/>
        <v>0</v>
      </c>
      <c r="BH1109" s="2">
        <f t="shared" si="2192"/>
        <v>0</v>
      </c>
    </row>
    <row r="1110" spans="1:60" ht="15.75" hidden="1" outlineLevel="1" x14ac:dyDescent="0.25">
      <c r="A1110" s="2">
        <f t="shared" si="2242"/>
        <v>86</v>
      </c>
      <c r="B1110" s="88">
        <f t="shared" si="2242"/>
        <v>0</v>
      </c>
      <c r="C1110" s="88">
        <f t="shared" si="2242"/>
        <v>0</v>
      </c>
      <c r="D1110" s="2">
        <f t="shared" si="2242"/>
        <v>0</v>
      </c>
      <c r="E1110" s="161">
        <f t="shared" si="2242"/>
        <v>0</v>
      </c>
      <c r="H1110" s="174">
        <v>0</v>
      </c>
      <c r="I1110" s="144">
        <f t="shared" ref="I1110:T1110" si="2258">ROUND((H972+I972)/2,2)</f>
        <v>0</v>
      </c>
      <c r="J1110" s="144">
        <f t="shared" si="2258"/>
        <v>0</v>
      </c>
      <c r="K1110" s="144">
        <f t="shared" si="2258"/>
        <v>0</v>
      </c>
      <c r="L1110" s="144">
        <f t="shared" si="2258"/>
        <v>0</v>
      </c>
      <c r="M1110" s="144">
        <f t="shared" si="2258"/>
        <v>0</v>
      </c>
      <c r="N1110" s="144">
        <f t="shared" si="2258"/>
        <v>0</v>
      </c>
      <c r="O1110" s="144">
        <f t="shared" si="2258"/>
        <v>0</v>
      </c>
      <c r="P1110" s="144">
        <f t="shared" si="2258"/>
        <v>0</v>
      </c>
      <c r="Q1110" s="144">
        <f t="shared" si="2258"/>
        <v>0</v>
      </c>
      <c r="R1110" s="144">
        <f t="shared" si="2258"/>
        <v>0</v>
      </c>
      <c r="S1110" s="144">
        <f t="shared" si="2258"/>
        <v>0</v>
      </c>
      <c r="T1110" s="144">
        <f t="shared" si="2258"/>
        <v>0</v>
      </c>
      <c r="U1110" s="199">
        <f t="shared" si="2176"/>
        <v>0</v>
      </c>
      <c r="V1110" s="144">
        <f t="shared" si="2194"/>
        <v>0</v>
      </c>
      <c r="W1110" s="144">
        <f t="shared" ref="W1110:AG1110" si="2259">ROUND((V972+W972)/2,2)</f>
        <v>0</v>
      </c>
      <c r="X1110" s="144">
        <f t="shared" si="2259"/>
        <v>0</v>
      </c>
      <c r="Y1110" s="144">
        <f t="shared" si="2259"/>
        <v>0</v>
      </c>
      <c r="Z1110" s="144">
        <f t="shared" si="2259"/>
        <v>0</v>
      </c>
      <c r="AA1110" s="144">
        <f t="shared" si="2259"/>
        <v>0</v>
      </c>
      <c r="AB1110" s="144">
        <f t="shared" si="2259"/>
        <v>0</v>
      </c>
      <c r="AC1110" s="144">
        <f t="shared" si="2259"/>
        <v>0</v>
      </c>
      <c r="AD1110" s="144">
        <f t="shared" si="2259"/>
        <v>0</v>
      </c>
      <c r="AE1110" s="144">
        <f t="shared" si="2259"/>
        <v>0</v>
      </c>
      <c r="AF1110" s="144">
        <f t="shared" si="2259"/>
        <v>0</v>
      </c>
      <c r="AG1110" s="144">
        <f t="shared" si="2259"/>
        <v>0</v>
      </c>
      <c r="AH1110" s="200">
        <f t="shared" si="2178"/>
        <v>0</v>
      </c>
      <c r="AI1110" s="144">
        <f t="shared" si="2196"/>
        <v>0</v>
      </c>
      <c r="AJ1110" s="144">
        <f t="shared" ref="AJ1110:AT1110" si="2260">ROUND((AI972+AJ972)/2,2)</f>
        <v>0</v>
      </c>
      <c r="AK1110" s="144">
        <f t="shared" si="2260"/>
        <v>0</v>
      </c>
      <c r="AL1110" s="144">
        <f t="shared" si="2260"/>
        <v>0</v>
      </c>
      <c r="AM1110" s="144">
        <f t="shared" si="2260"/>
        <v>0</v>
      </c>
      <c r="AN1110" s="144">
        <f t="shared" si="2260"/>
        <v>0</v>
      </c>
      <c r="AO1110" s="144">
        <f t="shared" si="2260"/>
        <v>0</v>
      </c>
      <c r="AP1110" s="144">
        <f t="shared" si="2260"/>
        <v>0</v>
      </c>
      <c r="AQ1110" s="144">
        <f t="shared" si="2260"/>
        <v>0</v>
      </c>
      <c r="AR1110" s="144">
        <f t="shared" si="2260"/>
        <v>0</v>
      </c>
      <c r="AS1110" s="144">
        <f t="shared" si="2260"/>
        <v>0</v>
      </c>
      <c r="AT1110" s="144">
        <f t="shared" si="2260"/>
        <v>0</v>
      </c>
      <c r="AU1110" s="200">
        <f t="shared" si="2180"/>
        <v>0</v>
      </c>
      <c r="AV1110" s="2">
        <f t="shared" si="2223"/>
        <v>0</v>
      </c>
      <c r="AW1110" s="2">
        <f t="shared" si="2181"/>
        <v>0</v>
      </c>
      <c r="AX1110" s="2">
        <f t="shared" si="2182"/>
        <v>0</v>
      </c>
      <c r="AY1110" s="2">
        <f t="shared" si="2183"/>
        <v>0</v>
      </c>
      <c r="AZ1110" s="2">
        <f t="shared" si="2184"/>
        <v>0</v>
      </c>
      <c r="BA1110" s="2">
        <f t="shared" si="2185"/>
        <v>0</v>
      </c>
      <c r="BB1110" s="2">
        <f t="shared" si="2186"/>
        <v>0</v>
      </c>
      <c r="BC1110" s="2">
        <f t="shared" si="2187"/>
        <v>0</v>
      </c>
      <c r="BD1110" s="2">
        <f t="shared" si="2188"/>
        <v>0</v>
      </c>
      <c r="BE1110" s="2">
        <f t="shared" si="2189"/>
        <v>0</v>
      </c>
      <c r="BF1110" s="2">
        <f t="shared" si="2190"/>
        <v>0</v>
      </c>
      <c r="BG1110" s="2">
        <f t="shared" si="2191"/>
        <v>0</v>
      </c>
      <c r="BH1110" s="2">
        <f t="shared" si="2192"/>
        <v>0</v>
      </c>
    </row>
    <row r="1111" spans="1:60" ht="15.75" hidden="1" outlineLevel="1" x14ac:dyDescent="0.25">
      <c r="A1111" s="2">
        <f t="shared" si="2242"/>
        <v>87</v>
      </c>
      <c r="B1111" s="88">
        <f t="shared" si="2242"/>
        <v>0</v>
      </c>
      <c r="C1111" s="88">
        <f t="shared" si="2242"/>
        <v>0</v>
      </c>
      <c r="D1111" s="2">
        <f t="shared" si="2242"/>
        <v>0</v>
      </c>
      <c r="E1111" s="161">
        <f t="shared" si="2242"/>
        <v>0</v>
      </c>
      <c r="H1111" s="174">
        <v>0</v>
      </c>
      <c r="I1111" s="144">
        <f t="shared" ref="I1111:T1111" si="2261">ROUND((H973+I973)/2,2)</f>
        <v>0</v>
      </c>
      <c r="J1111" s="144">
        <f t="shared" si="2261"/>
        <v>0</v>
      </c>
      <c r="K1111" s="144">
        <f t="shared" si="2261"/>
        <v>0</v>
      </c>
      <c r="L1111" s="144">
        <f t="shared" si="2261"/>
        <v>0</v>
      </c>
      <c r="M1111" s="144">
        <f t="shared" si="2261"/>
        <v>0</v>
      </c>
      <c r="N1111" s="144">
        <f t="shared" si="2261"/>
        <v>0</v>
      </c>
      <c r="O1111" s="144">
        <f t="shared" si="2261"/>
        <v>0</v>
      </c>
      <c r="P1111" s="144">
        <f t="shared" si="2261"/>
        <v>0</v>
      </c>
      <c r="Q1111" s="144">
        <f t="shared" si="2261"/>
        <v>0</v>
      </c>
      <c r="R1111" s="144">
        <f t="shared" si="2261"/>
        <v>0</v>
      </c>
      <c r="S1111" s="144">
        <f t="shared" si="2261"/>
        <v>0</v>
      </c>
      <c r="T1111" s="144">
        <f t="shared" si="2261"/>
        <v>0</v>
      </c>
      <c r="U1111" s="199">
        <f t="shared" si="2176"/>
        <v>0</v>
      </c>
      <c r="V1111" s="144">
        <f t="shared" si="2194"/>
        <v>0</v>
      </c>
      <c r="W1111" s="144">
        <f t="shared" ref="W1111:AG1111" si="2262">ROUND((V973+W973)/2,2)</f>
        <v>0</v>
      </c>
      <c r="X1111" s="144">
        <f t="shared" si="2262"/>
        <v>0</v>
      </c>
      <c r="Y1111" s="144">
        <f t="shared" si="2262"/>
        <v>0</v>
      </c>
      <c r="Z1111" s="144">
        <f t="shared" si="2262"/>
        <v>0</v>
      </c>
      <c r="AA1111" s="144">
        <f t="shared" si="2262"/>
        <v>0</v>
      </c>
      <c r="AB1111" s="144">
        <f t="shared" si="2262"/>
        <v>0</v>
      </c>
      <c r="AC1111" s="144">
        <f t="shared" si="2262"/>
        <v>0</v>
      </c>
      <c r="AD1111" s="144">
        <f t="shared" si="2262"/>
        <v>0</v>
      </c>
      <c r="AE1111" s="144">
        <f t="shared" si="2262"/>
        <v>0</v>
      </c>
      <c r="AF1111" s="144">
        <f t="shared" si="2262"/>
        <v>0</v>
      </c>
      <c r="AG1111" s="144">
        <f t="shared" si="2262"/>
        <v>0</v>
      </c>
      <c r="AH1111" s="200">
        <f t="shared" si="2178"/>
        <v>0</v>
      </c>
      <c r="AI1111" s="144">
        <f t="shared" si="2196"/>
        <v>0</v>
      </c>
      <c r="AJ1111" s="144">
        <f t="shared" ref="AJ1111:AT1111" si="2263">ROUND((AI973+AJ973)/2,2)</f>
        <v>0</v>
      </c>
      <c r="AK1111" s="144">
        <f t="shared" si="2263"/>
        <v>0</v>
      </c>
      <c r="AL1111" s="144">
        <f t="shared" si="2263"/>
        <v>0</v>
      </c>
      <c r="AM1111" s="144">
        <f t="shared" si="2263"/>
        <v>0</v>
      </c>
      <c r="AN1111" s="144">
        <f t="shared" si="2263"/>
        <v>0</v>
      </c>
      <c r="AO1111" s="144">
        <f t="shared" si="2263"/>
        <v>0</v>
      </c>
      <c r="AP1111" s="144">
        <f t="shared" si="2263"/>
        <v>0</v>
      </c>
      <c r="AQ1111" s="144">
        <f t="shared" si="2263"/>
        <v>0</v>
      </c>
      <c r="AR1111" s="144">
        <f t="shared" si="2263"/>
        <v>0</v>
      </c>
      <c r="AS1111" s="144">
        <f t="shared" si="2263"/>
        <v>0</v>
      </c>
      <c r="AT1111" s="144">
        <f t="shared" si="2263"/>
        <v>0</v>
      </c>
      <c r="AU1111" s="200">
        <f t="shared" si="2180"/>
        <v>0</v>
      </c>
      <c r="AV1111" s="2">
        <f t="shared" si="2223"/>
        <v>0</v>
      </c>
      <c r="AW1111" s="2">
        <f t="shared" si="2181"/>
        <v>0</v>
      </c>
      <c r="AX1111" s="2">
        <f t="shared" si="2182"/>
        <v>0</v>
      </c>
      <c r="AY1111" s="2">
        <f t="shared" si="2183"/>
        <v>0</v>
      </c>
      <c r="AZ1111" s="2">
        <f t="shared" si="2184"/>
        <v>0</v>
      </c>
      <c r="BA1111" s="2">
        <f t="shared" si="2185"/>
        <v>0</v>
      </c>
      <c r="BB1111" s="2">
        <f t="shared" si="2186"/>
        <v>0</v>
      </c>
      <c r="BC1111" s="2">
        <f t="shared" si="2187"/>
        <v>0</v>
      </c>
      <c r="BD1111" s="2">
        <f t="shared" si="2188"/>
        <v>0</v>
      </c>
      <c r="BE1111" s="2">
        <f t="shared" si="2189"/>
        <v>0</v>
      </c>
      <c r="BF1111" s="2">
        <f t="shared" si="2190"/>
        <v>0</v>
      </c>
      <c r="BG1111" s="2">
        <f t="shared" si="2191"/>
        <v>0</v>
      </c>
      <c r="BH1111" s="2">
        <f t="shared" si="2192"/>
        <v>0</v>
      </c>
    </row>
    <row r="1112" spans="1:60" ht="15.75" hidden="1" outlineLevel="1" x14ac:dyDescent="0.25">
      <c r="A1112" s="2">
        <f t="shared" si="2242"/>
        <v>88</v>
      </c>
      <c r="B1112" s="88">
        <f t="shared" si="2242"/>
        <v>0</v>
      </c>
      <c r="C1112" s="88">
        <f t="shared" si="2242"/>
        <v>0</v>
      </c>
      <c r="D1112" s="2">
        <f t="shared" si="2242"/>
        <v>0</v>
      </c>
      <c r="E1112" s="161">
        <f t="shared" si="2242"/>
        <v>0</v>
      </c>
      <c r="H1112" s="174">
        <v>0</v>
      </c>
      <c r="I1112" s="144">
        <f t="shared" ref="I1112:T1112" si="2264">ROUND((H974+I974)/2,2)</f>
        <v>0</v>
      </c>
      <c r="J1112" s="144">
        <f t="shared" si="2264"/>
        <v>0</v>
      </c>
      <c r="K1112" s="144">
        <f t="shared" si="2264"/>
        <v>0</v>
      </c>
      <c r="L1112" s="144">
        <f t="shared" si="2264"/>
        <v>0</v>
      </c>
      <c r="M1112" s="144">
        <f t="shared" si="2264"/>
        <v>0</v>
      </c>
      <c r="N1112" s="144">
        <f t="shared" si="2264"/>
        <v>0</v>
      </c>
      <c r="O1112" s="144">
        <f t="shared" si="2264"/>
        <v>0</v>
      </c>
      <c r="P1112" s="144">
        <f t="shared" si="2264"/>
        <v>0</v>
      </c>
      <c r="Q1112" s="144">
        <f t="shared" si="2264"/>
        <v>0</v>
      </c>
      <c r="R1112" s="144">
        <f t="shared" si="2264"/>
        <v>0</v>
      </c>
      <c r="S1112" s="144">
        <f t="shared" si="2264"/>
        <v>0</v>
      </c>
      <c r="T1112" s="144">
        <f t="shared" si="2264"/>
        <v>0</v>
      </c>
      <c r="U1112" s="199">
        <f t="shared" si="2176"/>
        <v>0</v>
      </c>
      <c r="V1112" s="144">
        <f t="shared" si="2194"/>
        <v>0</v>
      </c>
      <c r="W1112" s="144">
        <f t="shared" ref="W1112:AG1112" si="2265">ROUND((V974+W974)/2,2)</f>
        <v>0</v>
      </c>
      <c r="X1112" s="144">
        <f t="shared" si="2265"/>
        <v>0</v>
      </c>
      <c r="Y1112" s="144">
        <f t="shared" si="2265"/>
        <v>0</v>
      </c>
      <c r="Z1112" s="144">
        <f t="shared" si="2265"/>
        <v>0</v>
      </c>
      <c r="AA1112" s="144">
        <f t="shared" si="2265"/>
        <v>0</v>
      </c>
      <c r="AB1112" s="144">
        <f t="shared" si="2265"/>
        <v>0</v>
      </c>
      <c r="AC1112" s="144">
        <f t="shared" si="2265"/>
        <v>0</v>
      </c>
      <c r="AD1112" s="144">
        <f t="shared" si="2265"/>
        <v>0</v>
      </c>
      <c r="AE1112" s="144">
        <f t="shared" si="2265"/>
        <v>0</v>
      </c>
      <c r="AF1112" s="144">
        <f t="shared" si="2265"/>
        <v>0</v>
      </c>
      <c r="AG1112" s="144">
        <f t="shared" si="2265"/>
        <v>0</v>
      </c>
      <c r="AH1112" s="200">
        <f t="shared" si="2178"/>
        <v>0</v>
      </c>
      <c r="AI1112" s="144">
        <f t="shared" si="2196"/>
        <v>0</v>
      </c>
      <c r="AJ1112" s="144">
        <f t="shared" ref="AJ1112:AT1112" si="2266">ROUND((AI974+AJ974)/2,2)</f>
        <v>0</v>
      </c>
      <c r="AK1112" s="144">
        <f t="shared" si="2266"/>
        <v>0</v>
      </c>
      <c r="AL1112" s="144">
        <f t="shared" si="2266"/>
        <v>0</v>
      </c>
      <c r="AM1112" s="144">
        <f t="shared" si="2266"/>
        <v>0</v>
      </c>
      <c r="AN1112" s="144">
        <f t="shared" si="2266"/>
        <v>0</v>
      </c>
      <c r="AO1112" s="144">
        <f t="shared" si="2266"/>
        <v>0</v>
      </c>
      <c r="AP1112" s="144">
        <f t="shared" si="2266"/>
        <v>0</v>
      </c>
      <c r="AQ1112" s="144">
        <f t="shared" si="2266"/>
        <v>0</v>
      </c>
      <c r="AR1112" s="144">
        <f t="shared" si="2266"/>
        <v>0</v>
      </c>
      <c r="AS1112" s="144">
        <f t="shared" si="2266"/>
        <v>0</v>
      </c>
      <c r="AT1112" s="144">
        <f t="shared" si="2266"/>
        <v>0</v>
      </c>
      <c r="AU1112" s="200">
        <f t="shared" si="2180"/>
        <v>0</v>
      </c>
      <c r="AV1112" s="2">
        <f t="shared" si="2223"/>
        <v>0</v>
      </c>
      <c r="AW1112" s="2">
        <f t="shared" si="2181"/>
        <v>0</v>
      </c>
      <c r="AX1112" s="2">
        <f t="shared" si="2182"/>
        <v>0</v>
      </c>
      <c r="AY1112" s="2">
        <f t="shared" si="2183"/>
        <v>0</v>
      </c>
      <c r="AZ1112" s="2">
        <f t="shared" si="2184"/>
        <v>0</v>
      </c>
      <c r="BA1112" s="2">
        <f t="shared" si="2185"/>
        <v>0</v>
      </c>
      <c r="BB1112" s="2">
        <f t="shared" si="2186"/>
        <v>0</v>
      </c>
      <c r="BC1112" s="2">
        <f t="shared" si="2187"/>
        <v>0</v>
      </c>
      <c r="BD1112" s="2">
        <f t="shared" si="2188"/>
        <v>0</v>
      </c>
      <c r="BE1112" s="2">
        <f t="shared" si="2189"/>
        <v>0</v>
      </c>
      <c r="BF1112" s="2">
        <f t="shared" si="2190"/>
        <v>0</v>
      </c>
      <c r="BG1112" s="2">
        <f t="shared" si="2191"/>
        <v>0</v>
      </c>
      <c r="BH1112" s="2">
        <f t="shared" si="2192"/>
        <v>0</v>
      </c>
    </row>
    <row r="1113" spans="1:60" ht="15.75" hidden="1" outlineLevel="1" x14ac:dyDescent="0.25">
      <c r="A1113" s="2">
        <f t="shared" si="2242"/>
        <v>89</v>
      </c>
      <c r="B1113" s="88">
        <f t="shared" si="2242"/>
        <v>0</v>
      </c>
      <c r="C1113" s="88">
        <f t="shared" si="2242"/>
        <v>0</v>
      </c>
      <c r="D1113" s="2">
        <f t="shared" si="2242"/>
        <v>0</v>
      </c>
      <c r="E1113" s="161">
        <f t="shared" si="2242"/>
        <v>0</v>
      </c>
      <c r="H1113" s="174">
        <v>0</v>
      </c>
      <c r="I1113" s="144">
        <f t="shared" ref="I1113:T1113" si="2267">ROUND((H975+I975)/2,2)</f>
        <v>0</v>
      </c>
      <c r="J1113" s="144">
        <f t="shared" si="2267"/>
        <v>0</v>
      </c>
      <c r="K1113" s="144">
        <f t="shared" si="2267"/>
        <v>0</v>
      </c>
      <c r="L1113" s="144">
        <f t="shared" si="2267"/>
        <v>0</v>
      </c>
      <c r="M1113" s="144">
        <f t="shared" si="2267"/>
        <v>0</v>
      </c>
      <c r="N1113" s="144">
        <f t="shared" si="2267"/>
        <v>0</v>
      </c>
      <c r="O1113" s="144">
        <f t="shared" si="2267"/>
        <v>0</v>
      </c>
      <c r="P1113" s="144">
        <f t="shared" si="2267"/>
        <v>0</v>
      </c>
      <c r="Q1113" s="144">
        <f t="shared" si="2267"/>
        <v>0</v>
      </c>
      <c r="R1113" s="144">
        <f t="shared" si="2267"/>
        <v>0</v>
      </c>
      <c r="S1113" s="144">
        <f t="shared" si="2267"/>
        <v>0</v>
      </c>
      <c r="T1113" s="144">
        <f t="shared" si="2267"/>
        <v>0</v>
      </c>
      <c r="U1113" s="199">
        <f t="shared" si="2176"/>
        <v>0</v>
      </c>
      <c r="V1113" s="144">
        <f t="shared" si="2194"/>
        <v>0</v>
      </c>
      <c r="W1113" s="144">
        <f t="shared" ref="W1113:AG1113" si="2268">ROUND((V975+W975)/2,2)</f>
        <v>0</v>
      </c>
      <c r="X1113" s="144">
        <f t="shared" si="2268"/>
        <v>0</v>
      </c>
      <c r="Y1113" s="144">
        <f t="shared" si="2268"/>
        <v>0</v>
      </c>
      <c r="Z1113" s="144">
        <f t="shared" si="2268"/>
        <v>0</v>
      </c>
      <c r="AA1113" s="144">
        <f t="shared" si="2268"/>
        <v>0</v>
      </c>
      <c r="AB1113" s="144">
        <f t="shared" si="2268"/>
        <v>0</v>
      </c>
      <c r="AC1113" s="144">
        <f t="shared" si="2268"/>
        <v>0</v>
      </c>
      <c r="AD1113" s="144">
        <f t="shared" si="2268"/>
        <v>0</v>
      </c>
      <c r="AE1113" s="144">
        <f t="shared" si="2268"/>
        <v>0</v>
      </c>
      <c r="AF1113" s="144">
        <f t="shared" si="2268"/>
        <v>0</v>
      </c>
      <c r="AG1113" s="144">
        <f t="shared" si="2268"/>
        <v>0</v>
      </c>
      <c r="AH1113" s="200">
        <f t="shared" si="2178"/>
        <v>0</v>
      </c>
      <c r="AI1113" s="144">
        <f t="shared" si="2196"/>
        <v>0</v>
      </c>
      <c r="AJ1113" s="144">
        <f t="shared" ref="AJ1113:AT1113" si="2269">ROUND((AI975+AJ975)/2,2)</f>
        <v>0</v>
      </c>
      <c r="AK1113" s="144">
        <f t="shared" si="2269"/>
        <v>0</v>
      </c>
      <c r="AL1113" s="144">
        <f t="shared" si="2269"/>
        <v>0</v>
      </c>
      <c r="AM1113" s="144">
        <f t="shared" si="2269"/>
        <v>0</v>
      </c>
      <c r="AN1113" s="144">
        <f t="shared" si="2269"/>
        <v>0</v>
      </c>
      <c r="AO1113" s="144">
        <f t="shared" si="2269"/>
        <v>0</v>
      </c>
      <c r="AP1113" s="144">
        <f t="shared" si="2269"/>
        <v>0</v>
      </c>
      <c r="AQ1113" s="144">
        <f t="shared" si="2269"/>
        <v>0</v>
      </c>
      <c r="AR1113" s="144">
        <f t="shared" si="2269"/>
        <v>0</v>
      </c>
      <c r="AS1113" s="144">
        <f t="shared" si="2269"/>
        <v>0</v>
      </c>
      <c r="AT1113" s="144">
        <f t="shared" si="2269"/>
        <v>0</v>
      </c>
      <c r="AU1113" s="200">
        <f t="shared" si="2180"/>
        <v>0</v>
      </c>
      <c r="AV1113" s="2">
        <f t="shared" si="2223"/>
        <v>0</v>
      </c>
      <c r="AW1113" s="2">
        <f t="shared" si="2181"/>
        <v>0</v>
      </c>
      <c r="AX1113" s="2">
        <f t="shared" si="2182"/>
        <v>0</v>
      </c>
      <c r="AY1113" s="2">
        <f t="shared" si="2183"/>
        <v>0</v>
      </c>
      <c r="AZ1113" s="2">
        <f t="shared" si="2184"/>
        <v>0</v>
      </c>
      <c r="BA1113" s="2">
        <f t="shared" si="2185"/>
        <v>0</v>
      </c>
      <c r="BB1113" s="2">
        <f t="shared" si="2186"/>
        <v>0</v>
      </c>
      <c r="BC1113" s="2">
        <f t="shared" si="2187"/>
        <v>0</v>
      </c>
      <c r="BD1113" s="2">
        <f t="shared" si="2188"/>
        <v>0</v>
      </c>
      <c r="BE1113" s="2">
        <f t="shared" si="2189"/>
        <v>0</v>
      </c>
      <c r="BF1113" s="2">
        <f t="shared" si="2190"/>
        <v>0</v>
      </c>
      <c r="BG1113" s="2">
        <f t="shared" si="2191"/>
        <v>0</v>
      </c>
      <c r="BH1113" s="2">
        <f t="shared" si="2192"/>
        <v>0</v>
      </c>
    </row>
    <row r="1114" spans="1:60" ht="15.75" hidden="1" outlineLevel="1" x14ac:dyDescent="0.25">
      <c r="A1114" s="2">
        <f t="shared" si="2242"/>
        <v>90</v>
      </c>
      <c r="B1114" s="88">
        <f t="shared" si="2242"/>
        <v>0</v>
      </c>
      <c r="C1114" s="88">
        <f t="shared" si="2242"/>
        <v>0</v>
      </c>
      <c r="D1114" s="2">
        <f t="shared" si="2242"/>
        <v>0</v>
      </c>
      <c r="E1114" s="161">
        <f t="shared" si="2242"/>
        <v>0</v>
      </c>
      <c r="H1114" s="174">
        <v>0</v>
      </c>
      <c r="I1114" s="144">
        <f t="shared" ref="I1114:T1114" si="2270">ROUND((H976+I976)/2,2)</f>
        <v>0</v>
      </c>
      <c r="J1114" s="144">
        <f t="shared" si="2270"/>
        <v>0</v>
      </c>
      <c r="K1114" s="144">
        <f t="shared" si="2270"/>
        <v>0</v>
      </c>
      <c r="L1114" s="144">
        <f t="shared" si="2270"/>
        <v>0</v>
      </c>
      <c r="M1114" s="144">
        <f t="shared" si="2270"/>
        <v>0</v>
      </c>
      <c r="N1114" s="144">
        <f t="shared" si="2270"/>
        <v>0</v>
      </c>
      <c r="O1114" s="144">
        <f t="shared" si="2270"/>
        <v>0</v>
      </c>
      <c r="P1114" s="144">
        <f t="shared" si="2270"/>
        <v>0</v>
      </c>
      <c r="Q1114" s="144">
        <f t="shared" si="2270"/>
        <v>0</v>
      </c>
      <c r="R1114" s="144">
        <f t="shared" si="2270"/>
        <v>0</v>
      </c>
      <c r="S1114" s="144">
        <f t="shared" si="2270"/>
        <v>0</v>
      </c>
      <c r="T1114" s="144">
        <f t="shared" si="2270"/>
        <v>0</v>
      </c>
      <c r="U1114" s="199">
        <f t="shared" si="2176"/>
        <v>0</v>
      </c>
      <c r="V1114" s="144">
        <f t="shared" si="2194"/>
        <v>0</v>
      </c>
      <c r="W1114" s="144">
        <f t="shared" ref="W1114:AG1114" si="2271">ROUND((V976+W976)/2,2)</f>
        <v>0</v>
      </c>
      <c r="X1114" s="144">
        <f t="shared" si="2271"/>
        <v>0</v>
      </c>
      <c r="Y1114" s="144">
        <f t="shared" si="2271"/>
        <v>0</v>
      </c>
      <c r="Z1114" s="144">
        <f t="shared" si="2271"/>
        <v>0</v>
      </c>
      <c r="AA1114" s="144">
        <f t="shared" si="2271"/>
        <v>0</v>
      </c>
      <c r="AB1114" s="144">
        <f t="shared" si="2271"/>
        <v>0</v>
      </c>
      <c r="AC1114" s="144">
        <f t="shared" si="2271"/>
        <v>0</v>
      </c>
      <c r="AD1114" s="144">
        <f t="shared" si="2271"/>
        <v>0</v>
      </c>
      <c r="AE1114" s="144">
        <f t="shared" si="2271"/>
        <v>0</v>
      </c>
      <c r="AF1114" s="144">
        <f t="shared" si="2271"/>
        <v>0</v>
      </c>
      <c r="AG1114" s="144">
        <f t="shared" si="2271"/>
        <v>0</v>
      </c>
      <c r="AH1114" s="200">
        <f t="shared" si="2178"/>
        <v>0</v>
      </c>
      <c r="AI1114" s="144">
        <f t="shared" si="2196"/>
        <v>0</v>
      </c>
      <c r="AJ1114" s="144">
        <f t="shared" ref="AJ1114:AT1114" si="2272">ROUND((AI976+AJ976)/2,2)</f>
        <v>0</v>
      </c>
      <c r="AK1114" s="144">
        <f t="shared" si="2272"/>
        <v>0</v>
      </c>
      <c r="AL1114" s="144">
        <f t="shared" si="2272"/>
        <v>0</v>
      </c>
      <c r="AM1114" s="144">
        <f t="shared" si="2272"/>
        <v>0</v>
      </c>
      <c r="AN1114" s="144">
        <f t="shared" si="2272"/>
        <v>0</v>
      </c>
      <c r="AO1114" s="144">
        <f t="shared" si="2272"/>
        <v>0</v>
      </c>
      <c r="AP1114" s="144">
        <f t="shared" si="2272"/>
        <v>0</v>
      </c>
      <c r="AQ1114" s="144">
        <f t="shared" si="2272"/>
        <v>0</v>
      </c>
      <c r="AR1114" s="144">
        <f t="shared" si="2272"/>
        <v>0</v>
      </c>
      <c r="AS1114" s="144">
        <f t="shared" si="2272"/>
        <v>0</v>
      </c>
      <c r="AT1114" s="144">
        <f t="shared" si="2272"/>
        <v>0</v>
      </c>
      <c r="AU1114" s="200">
        <f t="shared" si="2180"/>
        <v>0</v>
      </c>
      <c r="AV1114" s="2">
        <f t="shared" si="2223"/>
        <v>0</v>
      </c>
      <c r="AW1114" s="2">
        <f t="shared" si="2181"/>
        <v>0</v>
      </c>
      <c r="AX1114" s="2">
        <f t="shared" si="2182"/>
        <v>0</v>
      </c>
      <c r="AY1114" s="2">
        <f t="shared" si="2183"/>
        <v>0</v>
      </c>
      <c r="AZ1114" s="2">
        <f t="shared" si="2184"/>
        <v>0</v>
      </c>
      <c r="BA1114" s="2">
        <f t="shared" si="2185"/>
        <v>0</v>
      </c>
      <c r="BB1114" s="2">
        <f t="shared" si="2186"/>
        <v>0</v>
      </c>
      <c r="BC1114" s="2">
        <f t="shared" si="2187"/>
        <v>0</v>
      </c>
      <c r="BD1114" s="2">
        <f t="shared" si="2188"/>
        <v>0</v>
      </c>
      <c r="BE1114" s="2">
        <f t="shared" si="2189"/>
        <v>0</v>
      </c>
      <c r="BF1114" s="2">
        <f t="shared" si="2190"/>
        <v>0</v>
      </c>
      <c r="BG1114" s="2">
        <f t="shared" si="2191"/>
        <v>0</v>
      </c>
      <c r="BH1114" s="2">
        <f t="shared" si="2192"/>
        <v>0</v>
      </c>
    </row>
    <row r="1115" spans="1:60" ht="15.75" hidden="1" outlineLevel="1" x14ac:dyDescent="0.25">
      <c r="A1115" s="2">
        <f t="shared" ref="A1115:E1124" si="2273">A977</f>
        <v>91</v>
      </c>
      <c r="B1115" s="88">
        <f t="shared" si="2273"/>
        <v>0</v>
      </c>
      <c r="C1115" s="88">
        <f t="shared" si="2273"/>
        <v>0</v>
      </c>
      <c r="D1115" s="2">
        <f t="shared" si="2273"/>
        <v>0</v>
      </c>
      <c r="E1115" s="161">
        <f t="shared" si="2273"/>
        <v>0</v>
      </c>
      <c r="H1115" s="174">
        <v>0</v>
      </c>
      <c r="I1115" s="144">
        <f t="shared" ref="I1115:T1115" si="2274">ROUND((H977+I977)/2,2)</f>
        <v>0</v>
      </c>
      <c r="J1115" s="144">
        <f t="shared" si="2274"/>
        <v>0</v>
      </c>
      <c r="K1115" s="144">
        <f t="shared" si="2274"/>
        <v>0</v>
      </c>
      <c r="L1115" s="144">
        <f t="shared" si="2274"/>
        <v>0</v>
      </c>
      <c r="M1115" s="144">
        <f t="shared" si="2274"/>
        <v>0</v>
      </c>
      <c r="N1115" s="144">
        <f t="shared" si="2274"/>
        <v>0</v>
      </c>
      <c r="O1115" s="144">
        <f t="shared" si="2274"/>
        <v>0</v>
      </c>
      <c r="P1115" s="144">
        <f t="shared" si="2274"/>
        <v>0</v>
      </c>
      <c r="Q1115" s="144">
        <f t="shared" si="2274"/>
        <v>0</v>
      </c>
      <c r="R1115" s="144">
        <f t="shared" si="2274"/>
        <v>0</v>
      </c>
      <c r="S1115" s="144">
        <f t="shared" si="2274"/>
        <v>0</v>
      </c>
      <c r="T1115" s="144">
        <f t="shared" si="2274"/>
        <v>0</v>
      </c>
      <c r="U1115" s="199">
        <f t="shared" si="2176"/>
        <v>0</v>
      </c>
      <c r="V1115" s="144">
        <f t="shared" si="2194"/>
        <v>0</v>
      </c>
      <c r="W1115" s="144">
        <f t="shared" ref="W1115:AG1115" si="2275">ROUND((V977+W977)/2,2)</f>
        <v>0</v>
      </c>
      <c r="X1115" s="144">
        <f t="shared" si="2275"/>
        <v>0</v>
      </c>
      <c r="Y1115" s="144">
        <f t="shared" si="2275"/>
        <v>0</v>
      </c>
      <c r="Z1115" s="144">
        <f t="shared" si="2275"/>
        <v>0</v>
      </c>
      <c r="AA1115" s="144">
        <f t="shared" si="2275"/>
        <v>0</v>
      </c>
      <c r="AB1115" s="144">
        <f t="shared" si="2275"/>
        <v>0</v>
      </c>
      <c r="AC1115" s="144">
        <f t="shared" si="2275"/>
        <v>0</v>
      </c>
      <c r="AD1115" s="144">
        <f t="shared" si="2275"/>
        <v>0</v>
      </c>
      <c r="AE1115" s="144">
        <f t="shared" si="2275"/>
        <v>0</v>
      </c>
      <c r="AF1115" s="144">
        <f t="shared" si="2275"/>
        <v>0</v>
      </c>
      <c r="AG1115" s="144">
        <f t="shared" si="2275"/>
        <v>0</v>
      </c>
      <c r="AH1115" s="200">
        <f t="shared" si="2178"/>
        <v>0</v>
      </c>
      <c r="AI1115" s="144">
        <f t="shared" si="2196"/>
        <v>0</v>
      </c>
      <c r="AJ1115" s="144">
        <f t="shared" ref="AJ1115:AT1115" si="2276">ROUND((AI977+AJ977)/2,2)</f>
        <v>0</v>
      </c>
      <c r="AK1115" s="144">
        <f t="shared" si="2276"/>
        <v>0</v>
      </c>
      <c r="AL1115" s="144">
        <f t="shared" si="2276"/>
        <v>0</v>
      </c>
      <c r="AM1115" s="144">
        <f t="shared" si="2276"/>
        <v>0</v>
      </c>
      <c r="AN1115" s="144">
        <f t="shared" si="2276"/>
        <v>0</v>
      </c>
      <c r="AO1115" s="144">
        <f t="shared" si="2276"/>
        <v>0</v>
      </c>
      <c r="AP1115" s="144">
        <f t="shared" si="2276"/>
        <v>0</v>
      </c>
      <c r="AQ1115" s="144">
        <f t="shared" si="2276"/>
        <v>0</v>
      </c>
      <c r="AR1115" s="144">
        <f t="shared" si="2276"/>
        <v>0</v>
      </c>
      <c r="AS1115" s="144">
        <f t="shared" si="2276"/>
        <v>0</v>
      </c>
      <c r="AT1115" s="144">
        <f t="shared" si="2276"/>
        <v>0</v>
      </c>
      <c r="AU1115" s="200">
        <f t="shared" si="2180"/>
        <v>0</v>
      </c>
      <c r="AV1115" s="2">
        <f t="shared" si="2223"/>
        <v>0</v>
      </c>
      <c r="AW1115" s="2">
        <f t="shared" si="2181"/>
        <v>0</v>
      </c>
      <c r="AX1115" s="2">
        <f t="shared" si="2182"/>
        <v>0</v>
      </c>
      <c r="AY1115" s="2">
        <f t="shared" si="2183"/>
        <v>0</v>
      </c>
      <c r="AZ1115" s="2">
        <f t="shared" si="2184"/>
        <v>0</v>
      </c>
      <c r="BA1115" s="2">
        <f t="shared" si="2185"/>
        <v>0</v>
      </c>
      <c r="BB1115" s="2">
        <f t="shared" si="2186"/>
        <v>0</v>
      </c>
      <c r="BC1115" s="2">
        <f t="shared" si="2187"/>
        <v>0</v>
      </c>
      <c r="BD1115" s="2">
        <f t="shared" si="2188"/>
        <v>0</v>
      </c>
      <c r="BE1115" s="2">
        <f t="shared" si="2189"/>
        <v>0</v>
      </c>
      <c r="BF1115" s="2">
        <f t="shared" si="2190"/>
        <v>0</v>
      </c>
      <c r="BG1115" s="2">
        <f t="shared" si="2191"/>
        <v>0</v>
      </c>
      <c r="BH1115" s="2">
        <f t="shared" si="2192"/>
        <v>0</v>
      </c>
    </row>
    <row r="1116" spans="1:60" ht="15.75" hidden="1" outlineLevel="1" x14ac:dyDescent="0.25">
      <c r="A1116" s="2">
        <f t="shared" si="2273"/>
        <v>92</v>
      </c>
      <c r="B1116" s="88">
        <f t="shared" si="2273"/>
        <v>0</v>
      </c>
      <c r="C1116" s="88">
        <f t="shared" si="2273"/>
        <v>0</v>
      </c>
      <c r="D1116" s="2">
        <f t="shared" si="2273"/>
        <v>0</v>
      </c>
      <c r="E1116" s="161">
        <f t="shared" si="2273"/>
        <v>0</v>
      </c>
      <c r="H1116" s="174">
        <v>0</v>
      </c>
      <c r="I1116" s="144">
        <f t="shared" ref="I1116:T1116" si="2277">ROUND((H978+I978)/2,2)</f>
        <v>0</v>
      </c>
      <c r="J1116" s="144">
        <f t="shared" si="2277"/>
        <v>0</v>
      </c>
      <c r="K1116" s="144">
        <f t="shared" si="2277"/>
        <v>0</v>
      </c>
      <c r="L1116" s="144">
        <f t="shared" si="2277"/>
        <v>0</v>
      </c>
      <c r="M1116" s="144">
        <f t="shared" si="2277"/>
        <v>0</v>
      </c>
      <c r="N1116" s="144">
        <f t="shared" si="2277"/>
        <v>0</v>
      </c>
      <c r="O1116" s="144">
        <f t="shared" si="2277"/>
        <v>0</v>
      </c>
      <c r="P1116" s="144">
        <f t="shared" si="2277"/>
        <v>0</v>
      </c>
      <c r="Q1116" s="144">
        <f t="shared" si="2277"/>
        <v>0</v>
      </c>
      <c r="R1116" s="144">
        <f t="shared" si="2277"/>
        <v>0</v>
      </c>
      <c r="S1116" s="144">
        <f t="shared" si="2277"/>
        <v>0</v>
      </c>
      <c r="T1116" s="144">
        <f t="shared" si="2277"/>
        <v>0</v>
      </c>
      <c r="U1116" s="199">
        <f t="shared" si="2176"/>
        <v>0</v>
      </c>
      <c r="V1116" s="144">
        <f t="shared" si="2194"/>
        <v>0</v>
      </c>
      <c r="W1116" s="144">
        <f t="shared" ref="W1116:AG1116" si="2278">ROUND((V978+W978)/2,2)</f>
        <v>0</v>
      </c>
      <c r="X1116" s="144">
        <f t="shared" si="2278"/>
        <v>0</v>
      </c>
      <c r="Y1116" s="144">
        <f t="shared" si="2278"/>
        <v>0</v>
      </c>
      <c r="Z1116" s="144">
        <f t="shared" si="2278"/>
        <v>0</v>
      </c>
      <c r="AA1116" s="144">
        <f t="shared" si="2278"/>
        <v>0</v>
      </c>
      <c r="AB1116" s="144">
        <f t="shared" si="2278"/>
        <v>0</v>
      </c>
      <c r="AC1116" s="144">
        <f t="shared" si="2278"/>
        <v>0</v>
      </c>
      <c r="AD1116" s="144">
        <f t="shared" si="2278"/>
        <v>0</v>
      </c>
      <c r="AE1116" s="144">
        <f t="shared" si="2278"/>
        <v>0</v>
      </c>
      <c r="AF1116" s="144">
        <f t="shared" si="2278"/>
        <v>0</v>
      </c>
      <c r="AG1116" s="144">
        <f t="shared" si="2278"/>
        <v>0</v>
      </c>
      <c r="AH1116" s="200">
        <f t="shared" si="2178"/>
        <v>0</v>
      </c>
      <c r="AI1116" s="144">
        <f t="shared" si="2196"/>
        <v>0</v>
      </c>
      <c r="AJ1116" s="144">
        <f t="shared" ref="AJ1116:AT1116" si="2279">ROUND((AI978+AJ978)/2,2)</f>
        <v>0</v>
      </c>
      <c r="AK1116" s="144">
        <f t="shared" si="2279"/>
        <v>0</v>
      </c>
      <c r="AL1116" s="144">
        <f t="shared" si="2279"/>
        <v>0</v>
      </c>
      <c r="AM1116" s="144">
        <f t="shared" si="2279"/>
        <v>0</v>
      </c>
      <c r="AN1116" s="144">
        <f t="shared" si="2279"/>
        <v>0</v>
      </c>
      <c r="AO1116" s="144">
        <f t="shared" si="2279"/>
        <v>0</v>
      </c>
      <c r="AP1116" s="144">
        <f t="shared" si="2279"/>
        <v>0</v>
      </c>
      <c r="AQ1116" s="144">
        <f t="shared" si="2279"/>
        <v>0</v>
      </c>
      <c r="AR1116" s="144">
        <f t="shared" si="2279"/>
        <v>0</v>
      </c>
      <c r="AS1116" s="144">
        <f t="shared" si="2279"/>
        <v>0</v>
      </c>
      <c r="AT1116" s="144">
        <f t="shared" si="2279"/>
        <v>0</v>
      </c>
      <c r="AU1116" s="200">
        <f t="shared" si="2180"/>
        <v>0</v>
      </c>
      <c r="AV1116" s="2">
        <f t="shared" si="2223"/>
        <v>0</v>
      </c>
      <c r="AW1116" s="2">
        <f t="shared" si="2181"/>
        <v>0</v>
      </c>
      <c r="AX1116" s="2">
        <f t="shared" si="2182"/>
        <v>0</v>
      </c>
      <c r="AY1116" s="2">
        <f t="shared" si="2183"/>
        <v>0</v>
      </c>
      <c r="AZ1116" s="2">
        <f t="shared" si="2184"/>
        <v>0</v>
      </c>
      <c r="BA1116" s="2">
        <f t="shared" si="2185"/>
        <v>0</v>
      </c>
      <c r="BB1116" s="2">
        <f t="shared" si="2186"/>
        <v>0</v>
      </c>
      <c r="BC1116" s="2">
        <f t="shared" si="2187"/>
        <v>0</v>
      </c>
      <c r="BD1116" s="2">
        <f t="shared" si="2188"/>
        <v>0</v>
      </c>
      <c r="BE1116" s="2">
        <f t="shared" si="2189"/>
        <v>0</v>
      </c>
      <c r="BF1116" s="2">
        <f t="shared" si="2190"/>
        <v>0</v>
      </c>
      <c r="BG1116" s="2">
        <f t="shared" si="2191"/>
        <v>0</v>
      </c>
      <c r="BH1116" s="2">
        <f t="shared" si="2192"/>
        <v>0</v>
      </c>
    </row>
    <row r="1117" spans="1:60" ht="15.75" hidden="1" outlineLevel="1" x14ac:dyDescent="0.25">
      <c r="A1117" s="2">
        <f t="shared" si="2273"/>
        <v>93</v>
      </c>
      <c r="B1117" s="88">
        <f t="shared" si="2273"/>
        <v>0</v>
      </c>
      <c r="C1117" s="88">
        <f t="shared" si="2273"/>
        <v>0</v>
      </c>
      <c r="D1117" s="2">
        <f t="shared" si="2273"/>
        <v>0</v>
      </c>
      <c r="E1117" s="161">
        <f t="shared" si="2273"/>
        <v>0</v>
      </c>
      <c r="H1117" s="174">
        <v>0</v>
      </c>
      <c r="I1117" s="144">
        <f t="shared" ref="I1117:T1117" si="2280">ROUND((H979+I979)/2,2)</f>
        <v>0</v>
      </c>
      <c r="J1117" s="144">
        <f t="shared" si="2280"/>
        <v>0</v>
      </c>
      <c r="K1117" s="144">
        <f t="shared" si="2280"/>
        <v>0</v>
      </c>
      <c r="L1117" s="144">
        <f t="shared" si="2280"/>
        <v>0</v>
      </c>
      <c r="M1117" s="144">
        <f t="shared" si="2280"/>
        <v>0</v>
      </c>
      <c r="N1117" s="144">
        <f t="shared" si="2280"/>
        <v>0</v>
      </c>
      <c r="O1117" s="144">
        <f t="shared" si="2280"/>
        <v>0</v>
      </c>
      <c r="P1117" s="144">
        <f t="shared" si="2280"/>
        <v>0</v>
      </c>
      <c r="Q1117" s="144">
        <f t="shared" si="2280"/>
        <v>0</v>
      </c>
      <c r="R1117" s="144">
        <f t="shared" si="2280"/>
        <v>0</v>
      </c>
      <c r="S1117" s="144">
        <f t="shared" si="2280"/>
        <v>0</v>
      </c>
      <c r="T1117" s="144">
        <f t="shared" si="2280"/>
        <v>0</v>
      </c>
      <c r="U1117" s="199">
        <f t="shared" si="2176"/>
        <v>0</v>
      </c>
      <c r="V1117" s="144">
        <f t="shared" si="2194"/>
        <v>0</v>
      </c>
      <c r="W1117" s="144">
        <f t="shared" ref="W1117:AG1117" si="2281">ROUND((V979+W979)/2,2)</f>
        <v>0</v>
      </c>
      <c r="X1117" s="144">
        <f t="shared" si="2281"/>
        <v>0</v>
      </c>
      <c r="Y1117" s="144">
        <f t="shared" si="2281"/>
        <v>0</v>
      </c>
      <c r="Z1117" s="144">
        <f t="shared" si="2281"/>
        <v>0</v>
      </c>
      <c r="AA1117" s="144">
        <f t="shared" si="2281"/>
        <v>0</v>
      </c>
      <c r="AB1117" s="144">
        <f t="shared" si="2281"/>
        <v>0</v>
      </c>
      <c r="AC1117" s="144">
        <f t="shared" si="2281"/>
        <v>0</v>
      </c>
      <c r="AD1117" s="144">
        <f t="shared" si="2281"/>
        <v>0</v>
      </c>
      <c r="AE1117" s="144">
        <f t="shared" si="2281"/>
        <v>0</v>
      </c>
      <c r="AF1117" s="144">
        <f t="shared" si="2281"/>
        <v>0</v>
      </c>
      <c r="AG1117" s="144">
        <f t="shared" si="2281"/>
        <v>0</v>
      </c>
      <c r="AH1117" s="200">
        <f t="shared" si="2178"/>
        <v>0</v>
      </c>
      <c r="AI1117" s="144">
        <f t="shared" si="2196"/>
        <v>0</v>
      </c>
      <c r="AJ1117" s="144">
        <f t="shared" ref="AJ1117:AT1117" si="2282">ROUND((AI979+AJ979)/2,2)</f>
        <v>0</v>
      </c>
      <c r="AK1117" s="144">
        <f t="shared" si="2282"/>
        <v>0</v>
      </c>
      <c r="AL1117" s="144">
        <f t="shared" si="2282"/>
        <v>0</v>
      </c>
      <c r="AM1117" s="144">
        <f t="shared" si="2282"/>
        <v>0</v>
      </c>
      <c r="AN1117" s="144">
        <f t="shared" si="2282"/>
        <v>0</v>
      </c>
      <c r="AO1117" s="144">
        <f t="shared" si="2282"/>
        <v>0</v>
      </c>
      <c r="AP1117" s="144">
        <f t="shared" si="2282"/>
        <v>0</v>
      </c>
      <c r="AQ1117" s="144">
        <f t="shared" si="2282"/>
        <v>0</v>
      </c>
      <c r="AR1117" s="144">
        <f t="shared" si="2282"/>
        <v>0</v>
      </c>
      <c r="AS1117" s="144">
        <f t="shared" si="2282"/>
        <v>0</v>
      </c>
      <c r="AT1117" s="144">
        <f t="shared" si="2282"/>
        <v>0</v>
      </c>
      <c r="AU1117" s="200">
        <f t="shared" si="2180"/>
        <v>0</v>
      </c>
      <c r="AV1117" s="2">
        <f t="shared" si="2223"/>
        <v>0</v>
      </c>
      <c r="AW1117" s="2">
        <f t="shared" si="2181"/>
        <v>0</v>
      </c>
      <c r="AX1117" s="2">
        <f t="shared" si="2182"/>
        <v>0</v>
      </c>
      <c r="AY1117" s="2">
        <f t="shared" si="2183"/>
        <v>0</v>
      </c>
      <c r="AZ1117" s="2">
        <f t="shared" si="2184"/>
        <v>0</v>
      </c>
      <c r="BA1117" s="2">
        <f t="shared" si="2185"/>
        <v>0</v>
      </c>
      <c r="BB1117" s="2">
        <f t="shared" si="2186"/>
        <v>0</v>
      </c>
      <c r="BC1117" s="2">
        <f t="shared" si="2187"/>
        <v>0</v>
      </c>
      <c r="BD1117" s="2">
        <f t="shared" si="2188"/>
        <v>0</v>
      </c>
      <c r="BE1117" s="2">
        <f t="shared" si="2189"/>
        <v>0</v>
      </c>
      <c r="BF1117" s="2">
        <f t="shared" si="2190"/>
        <v>0</v>
      </c>
      <c r="BG1117" s="2">
        <f t="shared" si="2191"/>
        <v>0</v>
      </c>
      <c r="BH1117" s="2">
        <f t="shared" si="2192"/>
        <v>0</v>
      </c>
    </row>
    <row r="1118" spans="1:60" ht="15.75" hidden="1" outlineLevel="1" x14ac:dyDescent="0.25">
      <c r="A1118" s="2">
        <f t="shared" si="2273"/>
        <v>94</v>
      </c>
      <c r="B1118" s="88">
        <f t="shared" si="2273"/>
        <v>0</v>
      </c>
      <c r="C1118" s="88">
        <f t="shared" si="2273"/>
        <v>0</v>
      </c>
      <c r="D1118" s="2">
        <f t="shared" si="2273"/>
        <v>0</v>
      </c>
      <c r="E1118" s="161">
        <f t="shared" si="2273"/>
        <v>0</v>
      </c>
      <c r="H1118" s="174">
        <v>0</v>
      </c>
      <c r="I1118" s="144">
        <f t="shared" ref="I1118:T1118" si="2283">ROUND((H980+I980)/2,2)</f>
        <v>0</v>
      </c>
      <c r="J1118" s="144">
        <f t="shared" si="2283"/>
        <v>0</v>
      </c>
      <c r="K1118" s="144">
        <f t="shared" si="2283"/>
        <v>0</v>
      </c>
      <c r="L1118" s="144">
        <f t="shared" si="2283"/>
        <v>0</v>
      </c>
      <c r="M1118" s="144">
        <f t="shared" si="2283"/>
        <v>0</v>
      </c>
      <c r="N1118" s="144">
        <f t="shared" si="2283"/>
        <v>0</v>
      </c>
      <c r="O1118" s="144">
        <f t="shared" si="2283"/>
        <v>0</v>
      </c>
      <c r="P1118" s="144">
        <f t="shared" si="2283"/>
        <v>0</v>
      </c>
      <c r="Q1118" s="144">
        <f t="shared" si="2283"/>
        <v>0</v>
      </c>
      <c r="R1118" s="144">
        <f t="shared" si="2283"/>
        <v>0</v>
      </c>
      <c r="S1118" s="144">
        <f t="shared" si="2283"/>
        <v>0</v>
      </c>
      <c r="T1118" s="144">
        <f t="shared" si="2283"/>
        <v>0</v>
      </c>
      <c r="U1118" s="199">
        <f t="shared" si="2176"/>
        <v>0</v>
      </c>
      <c r="V1118" s="144">
        <f t="shared" si="2194"/>
        <v>0</v>
      </c>
      <c r="W1118" s="144">
        <f t="shared" ref="W1118:AG1118" si="2284">ROUND((V980+W980)/2,2)</f>
        <v>0</v>
      </c>
      <c r="X1118" s="144">
        <f t="shared" si="2284"/>
        <v>0</v>
      </c>
      <c r="Y1118" s="144">
        <f t="shared" si="2284"/>
        <v>0</v>
      </c>
      <c r="Z1118" s="144">
        <f t="shared" si="2284"/>
        <v>0</v>
      </c>
      <c r="AA1118" s="144">
        <f t="shared" si="2284"/>
        <v>0</v>
      </c>
      <c r="AB1118" s="144">
        <f t="shared" si="2284"/>
        <v>0</v>
      </c>
      <c r="AC1118" s="144">
        <f t="shared" si="2284"/>
        <v>0</v>
      </c>
      <c r="AD1118" s="144">
        <f t="shared" si="2284"/>
        <v>0</v>
      </c>
      <c r="AE1118" s="144">
        <f t="shared" si="2284"/>
        <v>0</v>
      </c>
      <c r="AF1118" s="144">
        <f t="shared" si="2284"/>
        <v>0</v>
      </c>
      <c r="AG1118" s="144">
        <f t="shared" si="2284"/>
        <v>0</v>
      </c>
      <c r="AH1118" s="200">
        <f t="shared" si="2178"/>
        <v>0</v>
      </c>
      <c r="AI1118" s="144">
        <f t="shared" si="2196"/>
        <v>0</v>
      </c>
      <c r="AJ1118" s="144">
        <f t="shared" ref="AJ1118:AT1118" si="2285">ROUND((AI980+AJ980)/2,2)</f>
        <v>0</v>
      </c>
      <c r="AK1118" s="144">
        <f t="shared" si="2285"/>
        <v>0</v>
      </c>
      <c r="AL1118" s="144">
        <f t="shared" si="2285"/>
        <v>0</v>
      </c>
      <c r="AM1118" s="144">
        <f t="shared" si="2285"/>
        <v>0</v>
      </c>
      <c r="AN1118" s="144">
        <f t="shared" si="2285"/>
        <v>0</v>
      </c>
      <c r="AO1118" s="144">
        <f t="shared" si="2285"/>
        <v>0</v>
      </c>
      <c r="AP1118" s="144">
        <f t="shared" si="2285"/>
        <v>0</v>
      </c>
      <c r="AQ1118" s="144">
        <f t="shared" si="2285"/>
        <v>0</v>
      </c>
      <c r="AR1118" s="144">
        <f t="shared" si="2285"/>
        <v>0</v>
      </c>
      <c r="AS1118" s="144">
        <f t="shared" si="2285"/>
        <v>0</v>
      </c>
      <c r="AT1118" s="144">
        <f t="shared" si="2285"/>
        <v>0</v>
      </c>
      <c r="AU1118" s="200">
        <f t="shared" si="2180"/>
        <v>0</v>
      </c>
      <c r="AV1118" s="2">
        <f t="shared" si="2223"/>
        <v>0</v>
      </c>
      <c r="AW1118" s="2">
        <f t="shared" si="2181"/>
        <v>0</v>
      </c>
      <c r="AX1118" s="2">
        <f t="shared" si="2182"/>
        <v>0</v>
      </c>
      <c r="AY1118" s="2">
        <f t="shared" si="2183"/>
        <v>0</v>
      </c>
      <c r="AZ1118" s="2">
        <f t="shared" si="2184"/>
        <v>0</v>
      </c>
      <c r="BA1118" s="2">
        <f t="shared" si="2185"/>
        <v>0</v>
      </c>
      <c r="BB1118" s="2">
        <f t="shared" si="2186"/>
        <v>0</v>
      </c>
      <c r="BC1118" s="2">
        <f t="shared" si="2187"/>
        <v>0</v>
      </c>
      <c r="BD1118" s="2">
        <f t="shared" si="2188"/>
        <v>0</v>
      </c>
      <c r="BE1118" s="2">
        <f t="shared" si="2189"/>
        <v>0</v>
      </c>
      <c r="BF1118" s="2">
        <f t="shared" si="2190"/>
        <v>0</v>
      </c>
      <c r="BG1118" s="2">
        <f t="shared" si="2191"/>
        <v>0</v>
      </c>
      <c r="BH1118" s="2">
        <f t="shared" si="2192"/>
        <v>0</v>
      </c>
    </row>
    <row r="1119" spans="1:60" ht="15.75" hidden="1" outlineLevel="1" x14ac:dyDescent="0.25">
      <c r="A1119" s="2">
        <f t="shared" si="2273"/>
        <v>95</v>
      </c>
      <c r="B1119" s="88">
        <f t="shared" si="2273"/>
        <v>0</v>
      </c>
      <c r="C1119" s="88">
        <f t="shared" si="2273"/>
        <v>0</v>
      </c>
      <c r="D1119" s="2">
        <f t="shared" si="2273"/>
        <v>0</v>
      </c>
      <c r="E1119" s="161">
        <f t="shared" si="2273"/>
        <v>0</v>
      </c>
      <c r="H1119" s="174">
        <v>0</v>
      </c>
      <c r="I1119" s="144">
        <f t="shared" ref="I1119:T1119" si="2286">ROUND((H981+I981)/2,2)</f>
        <v>0</v>
      </c>
      <c r="J1119" s="144">
        <f t="shared" si="2286"/>
        <v>0</v>
      </c>
      <c r="K1119" s="144">
        <f t="shared" si="2286"/>
        <v>0</v>
      </c>
      <c r="L1119" s="144">
        <f t="shared" si="2286"/>
        <v>0</v>
      </c>
      <c r="M1119" s="144">
        <f t="shared" si="2286"/>
        <v>0</v>
      </c>
      <c r="N1119" s="144">
        <f t="shared" si="2286"/>
        <v>0</v>
      </c>
      <c r="O1119" s="144">
        <f t="shared" si="2286"/>
        <v>0</v>
      </c>
      <c r="P1119" s="144">
        <f t="shared" si="2286"/>
        <v>0</v>
      </c>
      <c r="Q1119" s="144">
        <f t="shared" si="2286"/>
        <v>0</v>
      </c>
      <c r="R1119" s="144">
        <f t="shared" si="2286"/>
        <v>0</v>
      </c>
      <c r="S1119" s="144">
        <f t="shared" si="2286"/>
        <v>0</v>
      </c>
      <c r="T1119" s="144">
        <f t="shared" si="2286"/>
        <v>0</v>
      </c>
      <c r="U1119" s="199">
        <f t="shared" si="2176"/>
        <v>0</v>
      </c>
      <c r="V1119" s="144">
        <f t="shared" si="2194"/>
        <v>0</v>
      </c>
      <c r="W1119" s="144">
        <f t="shared" ref="W1119:AG1119" si="2287">ROUND((V981+W981)/2,2)</f>
        <v>0</v>
      </c>
      <c r="X1119" s="144">
        <f t="shared" si="2287"/>
        <v>0</v>
      </c>
      <c r="Y1119" s="144">
        <f t="shared" si="2287"/>
        <v>0</v>
      </c>
      <c r="Z1119" s="144">
        <f t="shared" si="2287"/>
        <v>0</v>
      </c>
      <c r="AA1119" s="144">
        <f t="shared" si="2287"/>
        <v>0</v>
      </c>
      <c r="AB1119" s="144">
        <f t="shared" si="2287"/>
        <v>0</v>
      </c>
      <c r="AC1119" s="144">
        <f t="shared" si="2287"/>
        <v>0</v>
      </c>
      <c r="AD1119" s="144">
        <f t="shared" si="2287"/>
        <v>0</v>
      </c>
      <c r="AE1119" s="144">
        <f t="shared" si="2287"/>
        <v>0</v>
      </c>
      <c r="AF1119" s="144">
        <f t="shared" si="2287"/>
        <v>0</v>
      </c>
      <c r="AG1119" s="144">
        <f t="shared" si="2287"/>
        <v>0</v>
      </c>
      <c r="AH1119" s="200">
        <f t="shared" si="2178"/>
        <v>0</v>
      </c>
      <c r="AI1119" s="144">
        <f t="shared" si="2196"/>
        <v>0</v>
      </c>
      <c r="AJ1119" s="144">
        <f t="shared" ref="AJ1119:AT1119" si="2288">ROUND((AI981+AJ981)/2,2)</f>
        <v>0</v>
      </c>
      <c r="AK1119" s="144">
        <f t="shared" si="2288"/>
        <v>0</v>
      </c>
      <c r="AL1119" s="144">
        <f t="shared" si="2288"/>
        <v>0</v>
      </c>
      <c r="AM1119" s="144">
        <f t="shared" si="2288"/>
        <v>0</v>
      </c>
      <c r="AN1119" s="144">
        <f t="shared" si="2288"/>
        <v>0</v>
      </c>
      <c r="AO1119" s="144">
        <f t="shared" si="2288"/>
        <v>0</v>
      </c>
      <c r="AP1119" s="144">
        <f t="shared" si="2288"/>
        <v>0</v>
      </c>
      <c r="AQ1119" s="144">
        <f t="shared" si="2288"/>
        <v>0</v>
      </c>
      <c r="AR1119" s="144">
        <f t="shared" si="2288"/>
        <v>0</v>
      </c>
      <c r="AS1119" s="144">
        <f t="shared" si="2288"/>
        <v>0</v>
      </c>
      <c r="AT1119" s="144">
        <f t="shared" si="2288"/>
        <v>0</v>
      </c>
      <c r="AU1119" s="200">
        <f t="shared" si="2180"/>
        <v>0</v>
      </c>
      <c r="AV1119" s="2">
        <f t="shared" si="2223"/>
        <v>0</v>
      </c>
      <c r="AW1119" s="2">
        <f t="shared" si="2181"/>
        <v>0</v>
      </c>
      <c r="AX1119" s="2">
        <f t="shared" si="2182"/>
        <v>0</v>
      </c>
      <c r="AY1119" s="2">
        <f t="shared" si="2183"/>
        <v>0</v>
      </c>
      <c r="AZ1119" s="2">
        <f t="shared" si="2184"/>
        <v>0</v>
      </c>
      <c r="BA1119" s="2">
        <f t="shared" si="2185"/>
        <v>0</v>
      </c>
      <c r="BB1119" s="2">
        <f t="shared" si="2186"/>
        <v>0</v>
      </c>
      <c r="BC1119" s="2">
        <f t="shared" si="2187"/>
        <v>0</v>
      </c>
      <c r="BD1119" s="2">
        <f t="shared" si="2188"/>
        <v>0</v>
      </c>
      <c r="BE1119" s="2">
        <f t="shared" si="2189"/>
        <v>0</v>
      </c>
      <c r="BF1119" s="2">
        <f t="shared" si="2190"/>
        <v>0</v>
      </c>
      <c r="BG1119" s="2">
        <f t="shared" si="2191"/>
        <v>0</v>
      </c>
      <c r="BH1119" s="2">
        <f t="shared" si="2192"/>
        <v>0</v>
      </c>
    </row>
    <row r="1120" spans="1:60" ht="15.75" hidden="1" outlineLevel="1" x14ac:dyDescent="0.25">
      <c r="A1120" s="2">
        <f t="shared" si="2273"/>
        <v>96</v>
      </c>
      <c r="B1120" s="88">
        <f t="shared" si="2273"/>
        <v>0</v>
      </c>
      <c r="C1120" s="88">
        <f t="shared" si="2273"/>
        <v>0</v>
      </c>
      <c r="D1120" s="2">
        <f t="shared" si="2273"/>
        <v>0</v>
      </c>
      <c r="E1120" s="161">
        <f t="shared" si="2273"/>
        <v>0</v>
      </c>
      <c r="H1120" s="174">
        <v>0</v>
      </c>
      <c r="I1120" s="144">
        <f t="shared" ref="I1120:T1120" si="2289">ROUND((H982+I982)/2,2)</f>
        <v>0</v>
      </c>
      <c r="J1120" s="144">
        <f t="shared" si="2289"/>
        <v>0</v>
      </c>
      <c r="K1120" s="144">
        <f t="shared" si="2289"/>
        <v>0</v>
      </c>
      <c r="L1120" s="144">
        <f t="shared" si="2289"/>
        <v>0</v>
      </c>
      <c r="M1120" s="144">
        <f t="shared" si="2289"/>
        <v>0</v>
      </c>
      <c r="N1120" s="144">
        <f t="shared" si="2289"/>
        <v>0</v>
      </c>
      <c r="O1120" s="144">
        <f t="shared" si="2289"/>
        <v>0</v>
      </c>
      <c r="P1120" s="144">
        <f t="shared" si="2289"/>
        <v>0</v>
      </c>
      <c r="Q1120" s="144">
        <f t="shared" si="2289"/>
        <v>0</v>
      </c>
      <c r="R1120" s="144">
        <f t="shared" si="2289"/>
        <v>0</v>
      </c>
      <c r="S1120" s="144">
        <f t="shared" si="2289"/>
        <v>0</v>
      </c>
      <c r="T1120" s="144">
        <f t="shared" si="2289"/>
        <v>0</v>
      </c>
      <c r="U1120" s="199">
        <f t="shared" si="2176"/>
        <v>0</v>
      </c>
      <c r="V1120" s="144">
        <f t="shared" si="2194"/>
        <v>0</v>
      </c>
      <c r="W1120" s="144">
        <f t="shared" ref="W1120:AG1120" si="2290">ROUND((V982+W982)/2,2)</f>
        <v>0</v>
      </c>
      <c r="X1120" s="144">
        <f t="shared" si="2290"/>
        <v>0</v>
      </c>
      <c r="Y1120" s="144">
        <f t="shared" si="2290"/>
        <v>0</v>
      </c>
      <c r="Z1120" s="144">
        <f t="shared" si="2290"/>
        <v>0</v>
      </c>
      <c r="AA1120" s="144">
        <f t="shared" si="2290"/>
        <v>0</v>
      </c>
      <c r="AB1120" s="144">
        <f t="shared" si="2290"/>
        <v>0</v>
      </c>
      <c r="AC1120" s="144">
        <f t="shared" si="2290"/>
        <v>0</v>
      </c>
      <c r="AD1120" s="144">
        <f t="shared" si="2290"/>
        <v>0</v>
      </c>
      <c r="AE1120" s="144">
        <f t="shared" si="2290"/>
        <v>0</v>
      </c>
      <c r="AF1120" s="144">
        <f t="shared" si="2290"/>
        <v>0</v>
      </c>
      <c r="AG1120" s="144">
        <f t="shared" si="2290"/>
        <v>0</v>
      </c>
      <c r="AH1120" s="200">
        <f t="shared" si="2178"/>
        <v>0</v>
      </c>
      <c r="AI1120" s="144">
        <f t="shared" si="2196"/>
        <v>0</v>
      </c>
      <c r="AJ1120" s="144">
        <f t="shared" ref="AJ1120:AT1120" si="2291">ROUND((AI982+AJ982)/2,2)</f>
        <v>0</v>
      </c>
      <c r="AK1120" s="144">
        <f t="shared" si="2291"/>
        <v>0</v>
      </c>
      <c r="AL1120" s="144">
        <f t="shared" si="2291"/>
        <v>0</v>
      </c>
      <c r="AM1120" s="144">
        <f t="shared" si="2291"/>
        <v>0</v>
      </c>
      <c r="AN1120" s="144">
        <f t="shared" si="2291"/>
        <v>0</v>
      </c>
      <c r="AO1120" s="144">
        <f t="shared" si="2291"/>
        <v>0</v>
      </c>
      <c r="AP1120" s="144">
        <f t="shared" si="2291"/>
        <v>0</v>
      </c>
      <c r="AQ1120" s="144">
        <f t="shared" si="2291"/>
        <v>0</v>
      </c>
      <c r="AR1120" s="144">
        <f t="shared" si="2291"/>
        <v>0</v>
      </c>
      <c r="AS1120" s="144">
        <f t="shared" si="2291"/>
        <v>0</v>
      </c>
      <c r="AT1120" s="144">
        <f t="shared" si="2291"/>
        <v>0</v>
      </c>
      <c r="AU1120" s="200">
        <f t="shared" si="2180"/>
        <v>0</v>
      </c>
      <c r="AV1120" s="2">
        <f t="shared" si="2223"/>
        <v>0</v>
      </c>
      <c r="AW1120" s="2">
        <f t="shared" si="2181"/>
        <v>0</v>
      </c>
      <c r="AX1120" s="2">
        <f t="shared" si="2182"/>
        <v>0</v>
      </c>
      <c r="AY1120" s="2">
        <f t="shared" si="2183"/>
        <v>0</v>
      </c>
      <c r="AZ1120" s="2">
        <f t="shared" si="2184"/>
        <v>0</v>
      </c>
      <c r="BA1120" s="2">
        <f t="shared" si="2185"/>
        <v>0</v>
      </c>
      <c r="BB1120" s="2">
        <f t="shared" si="2186"/>
        <v>0</v>
      </c>
      <c r="BC1120" s="2">
        <f t="shared" si="2187"/>
        <v>0</v>
      </c>
      <c r="BD1120" s="2">
        <f t="shared" si="2188"/>
        <v>0</v>
      </c>
      <c r="BE1120" s="2">
        <f t="shared" si="2189"/>
        <v>0</v>
      </c>
      <c r="BF1120" s="2">
        <f t="shared" si="2190"/>
        <v>0</v>
      </c>
      <c r="BG1120" s="2">
        <f t="shared" si="2191"/>
        <v>0</v>
      </c>
      <c r="BH1120" s="2">
        <f t="shared" si="2192"/>
        <v>0</v>
      </c>
    </row>
    <row r="1121" spans="1:60" ht="15.75" hidden="1" outlineLevel="1" x14ac:dyDescent="0.25">
      <c r="A1121" s="2">
        <f t="shared" si="2273"/>
        <v>97</v>
      </c>
      <c r="B1121" s="88">
        <f t="shared" si="2273"/>
        <v>0</v>
      </c>
      <c r="C1121" s="88">
        <f t="shared" si="2273"/>
        <v>0</v>
      </c>
      <c r="D1121" s="2">
        <f t="shared" si="2273"/>
        <v>0</v>
      </c>
      <c r="E1121" s="161">
        <f t="shared" si="2273"/>
        <v>0</v>
      </c>
      <c r="H1121" s="174">
        <v>0</v>
      </c>
      <c r="I1121" s="144">
        <f t="shared" ref="I1121:T1121" si="2292">ROUND((H983+I983)/2,2)</f>
        <v>0</v>
      </c>
      <c r="J1121" s="144">
        <f t="shared" si="2292"/>
        <v>0</v>
      </c>
      <c r="K1121" s="144">
        <f t="shared" si="2292"/>
        <v>0</v>
      </c>
      <c r="L1121" s="144">
        <f t="shared" si="2292"/>
        <v>0</v>
      </c>
      <c r="M1121" s="144">
        <f t="shared" si="2292"/>
        <v>0</v>
      </c>
      <c r="N1121" s="144">
        <f t="shared" si="2292"/>
        <v>0</v>
      </c>
      <c r="O1121" s="144">
        <f t="shared" si="2292"/>
        <v>0</v>
      </c>
      <c r="P1121" s="144">
        <f t="shared" si="2292"/>
        <v>0</v>
      </c>
      <c r="Q1121" s="144">
        <f t="shared" si="2292"/>
        <v>0</v>
      </c>
      <c r="R1121" s="144">
        <f t="shared" si="2292"/>
        <v>0</v>
      </c>
      <c r="S1121" s="144">
        <f t="shared" si="2292"/>
        <v>0</v>
      </c>
      <c r="T1121" s="144">
        <f t="shared" si="2292"/>
        <v>0</v>
      </c>
      <c r="U1121" s="199">
        <f t="shared" si="2176"/>
        <v>0</v>
      </c>
      <c r="V1121" s="144">
        <f t="shared" si="2194"/>
        <v>0</v>
      </c>
      <c r="W1121" s="144">
        <f t="shared" ref="W1121:AG1121" si="2293">ROUND((V983+W983)/2,2)</f>
        <v>0</v>
      </c>
      <c r="X1121" s="144">
        <f t="shared" si="2293"/>
        <v>0</v>
      </c>
      <c r="Y1121" s="144">
        <f t="shared" si="2293"/>
        <v>0</v>
      </c>
      <c r="Z1121" s="144">
        <f t="shared" si="2293"/>
        <v>0</v>
      </c>
      <c r="AA1121" s="144">
        <f t="shared" si="2293"/>
        <v>0</v>
      </c>
      <c r="AB1121" s="144">
        <f t="shared" si="2293"/>
        <v>0</v>
      </c>
      <c r="AC1121" s="144">
        <f t="shared" si="2293"/>
        <v>0</v>
      </c>
      <c r="AD1121" s="144">
        <f t="shared" si="2293"/>
        <v>0</v>
      </c>
      <c r="AE1121" s="144">
        <f t="shared" si="2293"/>
        <v>0</v>
      </c>
      <c r="AF1121" s="144">
        <f t="shared" si="2293"/>
        <v>0</v>
      </c>
      <c r="AG1121" s="144">
        <f t="shared" si="2293"/>
        <v>0</v>
      </c>
      <c r="AH1121" s="200">
        <f t="shared" si="2178"/>
        <v>0</v>
      </c>
      <c r="AI1121" s="144">
        <f t="shared" si="2196"/>
        <v>0</v>
      </c>
      <c r="AJ1121" s="144">
        <f t="shared" ref="AJ1121:AT1121" si="2294">ROUND((AI983+AJ983)/2,2)</f>
        <v>0</v>
      </c>
      <c r="AK1121" s="144">
        <f t="shared" si="2294"/>
        <v>0</v>
      </c>
      <c r="AL1121" s="144">
        <f t="shared" si="2294"/>
        <v>0</v>
      </c>
      <c r="AM1121" s="144">
        <f t="shared" si="2294"/>
        <v>0</v>
      </c>
      <c r="AN1121" s="144">
        <f t="shared" si="2294"/>
        <v>0</v>
      </c>
      <c r="AO1121" s="144">
        <f t="shared" si="2294"/>
        <v>0</v>
      </c>
      <c r="AP1121" s="144">
        <f t="shared" si="2294"/>
        <v>0</v>
      </c>
      <c r="AQ1121" s="144">
        <f t="shared" si="2294"/>
        <v>0</v>
      </c>
      <c r="AR1121" s="144">
        <f t="shared" si="2294"/>
        <v>0</v>
      </c>
      <c r="AS1121" s="144">
        <f t="shared" si="2294"/>
        <v>0</v>
      </c>
      <c r="AT1121" s="144">
        <f t="shared" si="2294"/>
        <v>0</v>
      </c>
      <c r="AU1121" s="200">
        <f t="shared" si="2180"/>
        <v>0</v>
      </c>
      <c r="AV1121" s="2">
        <f t="shared" si="2223"/>
        <v>0</v>
      </c>
      <c r="AW1121" s="2">
        <f t="shared" si="2181"/>
        <v>0</v>
      </c>
      <c r="AX1121" s="2">
        <f t="shared" si="2182"/>
        <v>0</v>
      </c>
      <c r="AY1121" s="2">
        <f t="shared" si="2183"/>
        <v>0</v>
      </c>
      <c r="AZ1121" s="2">
        <f t="shared" si="2184"/>
        <v>0</v>
      </c>
      <c r="BA1121" s="2">
        <f t="shared" si="2185"/>
        <v>0</v>
      </c>
      <c r="BB1121" s="2">
        <f t="shared" si="2186"/>
        <v>0</v>
      </c>
      <c r="BC1121" s="2">
        <f t="shared" si="2187"/>
        <v>0</v>
      </c>
      <c r="BD1121" s="2">
        <f t="shared" si="2188"/>
        <v>0</v>
      </c>
      <c r="BE1121" s="2">
        <f t="shared" si="2189"/>
        <v>0</v>
      </c>
      <c r="BF1121" s="2">
        <f t="shared" si="2190"/>
        <v>0</v>
      </c>
      <c r="BG1121" s="2">
        <f t="shared" si="2191"/>
        <v>0</v>
      </c>
      <c r="BH1121" s="2">
        <f t="shared" si="2192"/>
        <v>0</v>
      </c>
    </row>
    <row r="1122" spans="1:60" ht="15.75" hidden="1" outlineLevel="1" x14ac:dyDescent="0.25">
      <c r="A1122" s="2">
        <f t="shared" si="2273"/>
        <v>98</v>
      </c>
      <c r="B1122" s="88">
        <f t="shared" si="2273"/>
        <v>0</v>
      </c>
      <c r="C1122" s="88">
        <f t="shared" si="2273"/>
        <v>0</v>
      </c>
      <c r="D1122" s="2">
        <f t="shared" si="2273"/>
        <v>0</v>
      </c>
      <c r="E1122" s="161">
        <f t="shared" si="2273"/>
        <v>0</v>
      </c>
      <c r="H1122" s="174">
        <v>0</v>
      </c>
      <c r="I1122" s="144">
        <f t="shared" ref="I1122:T1122" si="2295">ROUND((H984+I984)/2,2)</f>
        <v>0</v>
      </c>
      <c r="J1122" s="144">
        <f t="shared" si="2295"/>
        <v>0</v>
      </c>
      <c r="K1122" s="144">
        <f t="shared" si="2295"/>
        <v>0</v>
      </c>
      <c r="L1122" s="144">
        <f t="shared" si="2295"/>
        <v>0</v>
      </c>
      <c r="M1122" s="144">
        <f t="shared" si="2295"/>
        <v>0</v>
      </c>
      <c r="N1122" s="144">
        <f t="shared" si="2295"/>
        <v>0</v>
      </c>
      <c r="O1122" s="144">
        <f t="shared" si="2295"/>
        <v>0</v>
      </c>
      <c r="P1122" s="144">
        <f t="shared" si="2295"/>
        <v>0</v>
      </c>
      <c r="Q1122" s="144">
        <f t="shared" si="2295"/>
        <v>0</v>
      </c>
      <c r="R1122" s="144">
        <f t="shared" si="2295"/>
        <v>0</v>
      </c>
      <c r="S1122" s="144">
        <f t="shared" si="2295"/>
        <v>0</v>
      </c>
      <c r="T1122" s="144">
        <f t="shared" si="2295"/>
        <v>0</v>
      </c>
      <c r="U1122" s="199">
        <f t="shared" si="2176"/>
        <v>0</v>
      </c>
      <c r="V1122" s="144">
        <f t="shared" si="2194"/>
        <v>0</v>
      </c>
      <c r="W1122" s="144">
        <f t="shared" ref="W1122:AG1122" si="2296">ROUND((V984+W984)/2,2)</f>
        <v>0</v>
      </c>
      <c r="X1122" s="144">
        <f t="shared" si="2296"/>
        <v>0</v>
      </c>
      <c r="Y1122" s="144">
        <f t="shared" si="2296"/>
        <v>0</v>
      </c>
      <c r="Z1122" s="144">
        <f t="shared" si="2296"/>
        <v>0</v>
      </c>
      <c r="AA1122" s="144">
        <f t="shared" si="2296"/>
        <v>0</v>
      </c>
      <c r="AB1122" s="144">
        <f t="shared" si="2296"/>
        <v>0</v>
      </c>
      <c r="AC1122" s="144">
        <f t="shared" si="2296"/>
        <v>0</v>
      </c>
      <c r="AD1122" s="144">
        <f t="shared" si="2296"/>
        <v>0</v>
      </c>
      <c r="AE1122" s="144">
        <f t="shared" si="2296"/>
        <v>0</v>
      </c>
      <c r="AF1122" s="144">
        <f t="shared" si="2296"/>
        <v>0</v>
      </c>
      <c r="AG1122" s="144">
        <f t="shared" si="2296"/>
        <v>0</v>
      </c>
      <c r="AH1122" s="200">
        <f t="shared" si="2178"/>
        <v>0</v>
      </c>
      <c r="AI1122" s="144">
        <f t="shared" si="2196"/>
        <v>0</v>
      </c>
      <c r="AJ1122" s="144">
        <f t="shared" ref="AJ1122:AT1122" si="2297">ROUND((AI984+AJ984)/2,2)</f>
        <v>0</v>
      </c>
      <c r="AK1122" s="144">
        <f t="shared" si="2297"/>
        <v>0</v>
      </c>
      <c r="AL1122" s="144">
        <f t="shared" si="2297"/>
        <v>0</v>
      </c>
      <c r="AM1122" s="144">
        <f t="shared" si="2297"/>
        <v>0</v>
      </c>
      <c r="AN1122" s="144">
        <f t="shared" si="2297"/>
        <v>0</v>
      </c>
      <c r="AO1122" s="144">
        <f t="shared" si="2297"/>
        <v>0</v>
      </c>
      <c r="AP1122" s="144">
        <f t="shared" si="2297"/>
        <v>0</v>
      </c>
      <c r="AQ1122" s="144">
        <f t="shared" si="2297"/>
        <v>0</v>
      </c>
      <c r="AR1122" s="144">
        <f t="shared" si="2297"/>
        <v>0</v>
      </c>
      <c r="AS1122" s="144">
        <f t="shared" si="2297"/>
        <v>0</v>
      </c>
      <c r="AT1122" s="144">
        <f t="shared" si="2297"/>
        <v>0</v>
      </c>
      <c r="AU1122" s="200">
        <f t="shared" si="2180"/>
        <v>0</v>
      </c>
      <c r="AV1122" s="2">
        <f t="shared" si="2223"/>
        <v>0</v>
      </c>
      <c r="AW1122" s="2">
        <f t="shared" si="2181"/>
        <v>0</v>
      </c>
      <c r="AX1122" s="2">
        <f t="shared" si="2182"/>
        <v>0</v>
      </c>
      <c r="AY1122" s="2">
        <f t="shared" si="2183"/>
        <v>0</v>
      </c>
      <c r="AZ1122" s="2">
        <f t="shared" si="2184"/>
        <v>0</v>
      </c>
      <c r="BA1122" s="2">
        <f t="shared" si="2185"/>
        <v>0</v>
      </c>
      <c r="BB1122" s="2">
        <f t="shared" si="2186"/>
        <v>0</v>
      </c>
      <c r="BC1122" s="2">
        <f t="shared" si="2187"/>
        <v>0</v>
      </c>
      <c r="BD1122" s="2">
        <f t="shared" si="2188"/>
        <v>0</v>
      </c>
      <c r="BE1122" s="2">
        <f t="shared" si="2189"/>
        <v>0</v>
      </c>
      <c r="BF1122" s="2">
        <f t="shared" si="2190"/>
        <v>0</v>
      </c>
      <c r="BG1122" s="2">
        <f t="shared" si="2191"/>
        <v>0</v>
      </c>
      <c r="BH1122" s="2">
        <f t="shared" si="2192"/>
        <v>0</v>
      </c>
    </row>
    <row r="1123" spans="1:60" ht="15.75" hidden="1" outlineLevel="1" x14ac:dyDescent="0.25">
      <c r="A1123" s="2">
        <f t="shared" si="2273"/>
        <v>99</v>
      </c>
      <c r="B1123" s="88">
        <f t="shared" si="2273"/>
        <v>0</v>
      </c>
      <c r="C1123" s="88">
        <f t="shared" si="2273"/>
        <v>0</v>
      </c>
      <c r="D1123" s="2">
        <f t="shared" si="2273"/>
        <v>0</v>
      </c>
      <c r="E1123" s="161">
        <f t="shared" si="2273"/>
        <v>0</v>
      </c>
      <c r="H1123" s="174">
        <v>0</v>
      </c>
      <c r="I1123" s="144">
        <f t="shared" ref="I1123:T1123" si="2298">ROUND((H985+I985)/2,2)</f>
        <v>0</v>
      </c>
      <c r="J1123" s="144">
        <f t="shared" si="2298"/>
        <v>0</v>
      </c>
      <c r="K1123" s="144">
        <f t="shared" si="2298"/>
        <v>0</v>
      </c>
      <c r="L1123" s="144">
        <f t="shared" si="2298"/>
        <v>0</v>
      </c>
      <c r="M1123" s="144">
        <f t="shared" si="2298"/>
        <v>0</v>
      </c>
      <c r="N1123" s="144">
        <f t="shared" si="2298"/>
        <v>0</v>
      </c>
      <c r="O1123" s="144">
        <f t="shared" si="2298"/>
        <v>0</v>
      </c>
      <c r="P1123" s="144">
        <f t="shared" si="2298"/>
        <v>0</v>
      </c>
      <c r="Q1123" s="144">
        <f t="shared" si="2298"/>
        <v>0</v>
      </c>
      <c r="R1123" s="144">
        <f t="shared" si="2298"/>
        <v>0</v>
      </c>
      <c r="S1123" s="144">
        <f t="shared" si="2298"/>
        <v>0</v>
      </c>
      <c r="T1123" s="144">
        <f t="shared" si="2298"/>
        <v>0</v>
      </c>
      <c r="U1123" s="199">
        <f t="shared" si="2176"/>
        <v>0</v>
      </c>
      <c r="V1123" s="144">
        <f t="shared" si="2194"/>
        <v>0</v>
      </c>
      <c r="W1123" s="144">
        <f t="shared" ref="W1123:AG1123" si="2299">ROUND((V985+W985)/2,2)</f>
        <v>0</v>
      </c>
      <c r="X1123" s="144">
        <f t="shared" si="2299"/>
        <v>0</v>
      </c>
      <c r="Y1123" s="144">
        <f t="shared" si="2299"/>
        <v>0</v>
      </c>
      <c r="Z1123" s="144">
        <f t="shared" si="2299"/>
        <v>0</v>
      </c>
      <c r="AA1123" s="144">
        <f t="shared" si="2299"/>
        <v>0</v>
      </c>
      <c r="AB1123" s="144">
        <f t="shared" si="2299"/>
        <v>0</v>
      </c>
      <c r="AC1123" s="144">
        <f t="shared" si="2299"/>
        <v>0</v>
      </c>
      <c r="AD1123" s="144">
        <f t="shared" si="2299"/>
        <v>0</v>
      </c>
      <c r="AE1123" s="144">
        <f t="shared" si="2299"/>
        <v>0</v>
      </c>
      <c r="AF1123" s="144">
        <f t="shared" si="2299"/>
        <v>0</v>
      </c>
      <c r="AG1123" s="144">
        <f t="shared" si="2299"/>
        <v>0</v>
      </c>
      <c r="AH1123" s="200">
        <f t="shared" si="2178"/>
        <v>0</v>
      </c>
      <c r="AI1123" s="144">
        <f t="shared" si="2196"/>
        <v>0</v>
      </c>
      <c r="AJ1123" s="144">
        <f t="shared" ref="AJ1123:AT1123" si="2300">ROUND((AI985+AJ985)/2,2)</f>
        <v>0</v>
      </c>
      <c r="AK1123" s="144">
        <f t="shared" si="2300"/>
        <v>0</v>
      </c>
      <c r="AL1123" s="144">
        <f t="shared" si="2300"/>
        <v>0</v>
      </c>
      <c r="AM1123" s="144">
        <f t="shared" si="2300"/>
        <v>0</v>
      </c>
      <c r="AN1123" s="144">
        <f t="shared" si="2300"/>
        <v>0</v>
      </c>
      <c r="AO1123" s="144">
        <f t="shared" si="2300"/>
        <v>0</v>
      </c>
      <c r="AP1123" s="144">
        <f t="shared" si="2300"/>
        <v>0</v>
      </c>
      <c r="AQ1123" s="144">
        <f t="shared" si="2300"/>
        <v>0</v>
      </c>
      <c r="AR1123" s="144">
        <f t="shared" si="2300"/>
        <v>0</v>
      </c>
      <c r="AS1123" s="144">
        <f t="shared" si="2300"/>
        <v>0</v>
      </c>
      <c r="AT1123" s="144">
        <f t="shared" si="2300"/>
        <v>0</v>
      </c>
      <c r="AU1123" s="200">
        <f t="shared" si="2180"/>
        <v>0</v>
      </c>
      <c r="AV1123" s="2">
        <f t="shared" si="2223"/>
        <v>0</v>
      </c>
      <c r="AW1123" s="2">
        <f t="shared" si="2181"/>
        <v>0</v>
      </c>
      <c r="AX1123" s="2">
        <f t="shared" si="2182"/>
        <v>0</v>
      </c>
      <c r="AY1123" s="2">
        <f t="shared" si="2183"/>
        <v>0</v>
      </c>
      <c r="AZ1123" s="2">
        <f t="shared" si="2184"/>
        <v>0</v>
      </c>
      <c r="BA1123" s="2">
        <f t="shared" si="2185"/>
        <v>0</v>
      </c>
      <c r="BB1123" s="2">
        <f t="shared" si="2186"/>
        <v>0</v>
      </c>
      <c r="BC1123" s="2">
        <f t="shared" si="2187"/>
        <v>0</v>
      </c>
      <c r="BD1123" s="2">
        <f t="shared" si="2188"/>
        <v>0</v>
      </c>
      <c r="BE1123" s="2">
        <f t="shared" si="2189"/>
        <v>0</v>
      </c>
      <c r="BF1123" s="2">
        <f t="shared" si="2190"/>
        <v>0</v>
      </c>
      <c r="BG1123" s="2">
        <f t="shared" si="2191"/>
        <v>0</v>
      </c>
      <c r="BH1123" s="2">
        <f t="shared" si="2192"/>
        <v>0</v>
      </c>
    </row>
    <row r="1124" spans="1:60" ht="15.75" hidden="1" outlineLevel="1" x14ac:dyDescent="0.25">
      <c r="A1124" s="2">
        <f t="shared" si="2273"/>
        <v>100</v>
      </c>
      <c r="B1124" s="88">
        <f t="shared" si="2273"/>
        <v>0</v>
      </c>
      <c r="C1124" s="88">
        <f t="shared" si="2273"/>
        <v>0</v>
      </c>
      <c r="D1124" s="2">
        <f t="shared" si="2273"/>
        <v>0</v>
      </c>
      <c r="E1124" s="161">
        <f t="shared" si="2273"/>
        <v>0</v>
      </c>
      <c r="H1124" s="174">
        <v>0</v>
      </c>
      <c r="I1124" s="144">
        <f t="shared" ref="I1124:T1124" si="2301">ROUND((H986+I986)/2,2)</f>
        <v>0</v>
      </c>
      <c r="J1124" s="144">
        <f t="shared" si="2301"/>
        <v>0</v>
      </c>
      <c r="K1124" s="144">
        <f t="shared" si="2301"/>
        <v>0</v>
      </c>
      <c r="L1124" s="144">
        <f t="shared" si="2301"/>
        <v>0</v>
      </c>
      <c r="M1124" s="144">
        <f t="shared" si="2301"/>
        <v>0</v>
      </c>
      <c r="N1124" s="144">
        <f t="shared" si="2301"/>
        <v>0</v>
      </c>
      <c r="O1124" s="144">
        <f t="shared" si="2301"/>
        <v>0</v>
      </c>
      <c r="P1124" s="144">
        <f t="shared" si="2301"/>
        <v>0</v>
      </c>
      <c r="Q1124" s="144">
        <f t="shared" si="2301"/>
        <v>0</v>
      </c>
      <c r="R1124" s="144">
        <f t="shared" si="2301"/>
        <v>0</v>
      </c>
      <c r="S1124" s="144">
        <f t="shared" si="2301"/>
        <v>0</v>
      </c>
      <c r="T1124" s="144">
        <f t="shared" si="2301"/>
        <v>0</v>
      </c>
      <c r="U1124" s="199">
        <f t="shared" si="2176"/>
        <v>0</v>
      </c>
      <c r="V1124" s="144">
        <f t="shared" si="2194"/>
        <v>0</v>
      </c>
      <c r="W1124" s="144">
        <f t="shared" ref="W1124:AG1124" si="2302">ROUND((V986+W986)/2,2)</f>
        <v>0</v>
      </c>
      <c r="X1124" s="144">
        <f t="shared" si="2302"/>
        <v>0</v>
      </c>
      <c r="Y1124" s="144">
        <f t="shared" si="2302"/>
        <v>0</v>
      </c>
      <c r="Z1124" s="144">
        <f t="shared" si="2302"/>
        <v>0</v>
      </c>
      <c r="AA1124" s="144">
        <f t="shared" si="2302"/>
        <v>0</v>
      </c>
      <c r="AB1124" s="144">
        <f t="shared" si="2302"/>
        <v>0</v>
      </c>
      <c r="AC1124" s="144">
        <f t="shared" si="2302"/>
        <v>0</v>
      </c>
      <c r="AD1124" s="144">
        <f t="shared" si="2302"/>
        <v>0</v>
      </c>
      <c r="AE1124" s="144">
        <f t="shared" si="2302"/>
        <v>0</v>
      </c>
      <c r="AF1124" s="144">
        <f t="shared" si="2302"/>
        <v>0</v>
      </c>
      <c r="AG1124" s="144">
        <f t="shared" si="2302"/>
        <v>0</v>
      </c>
      <c r="AH1124" s="200">
        <f t="shared" si="2178"/>
        <v>0</v>
      </c>
      <c r="AI1124" s="144">
        <f t="shared" si="2196"/>
        <v>0</v>
      </c>
      <c r="AJ1124" s="144">
        <f t="shared" ref="AJ1124:AT1124" si="2303">ROUND((AI986+AJ986)/2,2)</f>
        <v>0</v>
      </c>
      <c r="AK1124" s="144">
        <f t="shared" si="2303"/>
        <v>0</v>
      </c>
      <c r="AL1124" s="144">
        <f t="shared" si="2303"/>
        <v>0</v>
      </c>
      <c r="AM1124" s="144">
        <f t="shared" si="2303"/>
        <v>0</v>
      </c>
      <c r="AN1124" s="144">
        <f t="shared" si="2303"/>
        <v>0</v>
      </c>
      <c r="AO1124" s="144">
        <f t="shared" si="2303"/>
        <v>0</v>
      </c>
      <c r="AP1124" s="144">
        <f t="shared" si="2303"/>
        <v>0</v>
      </c>
      <c r="AQ1124" s="144">
        <f t="shared" si="2303"/>
        <v>0</v>
      </c>
      <c r="AR1124" s="144">
        <f t="shared" si="2303"/>
        <v>0</v>
      </c>
      <c r="AS1124" s="144">
        <f t="shared" si="2303"/>
        <v>0</v>
      </c>
      <c r="AT1124" s="144">
        <f t="shared" si="2303"/>
        <v>0</v>
      </c>
      <c r="AU1124" s="200">
        <f t="shared" si="2180"/>
        <v>0</v>
      </c>
      <c r="AV1124" s="2">
        <f t="shared" si="2223"/>
        <v>0</v>
      </c>
      <c r="AW1124" s="2">
        <f t="shared" si="2181"/>
        <v>0</v>
      </c>
      <c r="AX1124" s="2">
        <f t="shared" si="2182"/>
        <v>0</v>
      </c>
      <c r="AY1124" s="2">
        <f t="shared" si="2183"/>
        <v>0</v>
      </c>
      <c r="AZ1124" s="2">
        <f t="shared" si="2184"/>
        <v>0</v>
      </c>
      <c r="BA1124" s="2">
        <f t="shared" si="2185"/>
        <v>0</v>
      </c>
      <c r="BB1124" s="2">
        <f t="shared" si="2186"/>
        <v>0</v>
      </c>
      <c r="BC1124" s="2">
        <f t="shared" si="2187"/>
        <v>0</v>
      </c>
      <c r="BD1124" s="2">
        <f t="shared" si="2188"/>
        <v>0</v>
      </c>
      <c r="BE1124" s="2">
        <f t="shared" si="2189"/>
        <v>0</v>
      </c>
      <c r="BF1124" s="2">
        <f t="shared" si="2190"/>
        <v>0</v>
      </c>
      <c r="BG1124" s="2">
        <f t="shared" si="2191"/>
        <v>0</v>
      </c>
      <c r="BH1124" s="2">
        <f t="shared" si="2192"/>
        <v>0</v>
      </c>
    </row>
    <row r="1125" spans="1:60" ht="15.75" hidden="1" outlineLevel="1" x14ac:dyDescent="0.25">
      <c r="A1125" s="2">
        <f t="shared" ref="A1125:E1134" si="2304">A987</f>
        <v>101</v>
      </c>
      <c r="B1125" s="88">
        <f t="shared" si="2304"/>
        <v>0</v>
      </c>
      <c r="C1125" s="88">
        <f t="shared" si="2304"/>
        <v>0</v>
      </c>
      <c r="D1125" s="2">
        <f t="shared" si="2304"/>
        <v>0</v>
      </c>
      <c r="E1125" s="161">
        <f t="shared" si="2304"/>
        <v>0</v>
      </c>
      <c r="H1125" s="174">
        <v>0</v>
      </c>
      <c r="I1125" s="144">
        <f t="shared" ref="I1125:T1125" si="2305">ROUND((H987+I987)/2,2)</f>
        <v>0</v>
      </c>
      <c r="J1125" s="144">
        <f t="shared" si="2305"/>
        <v>0</v>
      </c>
      <c r="K1125" s="144">
        <f t="shared" si="2305"/>
        <v>0</v>
      </c>
      <c r="L1125" s="144">
        <f t="shared" si="2305"/>
        <v>0</v>
      </c>
      <c r="M1125" s="144">
        <f t="shared" si="2305"/>
        <v>0</v>
      </c>
      <c r="N1125" s="144">
        <f t="shared" si="2305"/>
        <v>0</v>
      </c>
      <c r="O1125" s="144">
        <f t="shared" si="2305"/>
        <v>0</v>
      </c>
      <c r="P1125" s="144">
        <f t="shared" si="2305"/>
        <v>0</v>
      </c>
      <c r="Q1125" s="144">
        <f t="shared" si="2305"/>
        <v>0</v>
      </c>
      <c r="R1125" s="144">
        <f t="shared" si="2305"/>
        <v>0</v>
      </c>
      <c r="S1125" s="144">
        <f t="shared" si="2305"/>
        <v>0</v>
      </c>
      <c r="T1125" s="144">
        <f t="shared" si="2305"/>
        <v>0</v>
      </c>
      <c r="U1125" s="199">
        <f t="shared" si="2176"/>
        <v>0</v>
      </c>
      <c r="V1125" s="144">
        <f t="shared" si="2194"/>
        <v>0</v>
      </c>
      <c r="W1125" s="144">
        <f t="shared" ref="W1125:AG1125" si="2306">ROUND((V987+W987)/2,2)</f>
        <v>0</v>
      </c>
      <c r="X1125" s="144">
        <f t="shared" si="2306"/>
        <v>0</v>
      </c>
      <c r="Y1125" s="144">
        <f t="shared" si="2306"/>
        <v>0</v>
      </c>
      <c r="Z1125" s="144">
        <f t="shared" si="2306"/>
        <v>0</v>
      </c>
      <c r="AA1125" s="144">
        <f t="shared" si="2306"/>
        <v>0</v>
      </c>
      <c r="AB1125" s="144">
        <f t="shared" si="2306"/>
        <v>0</v>
      </c>
      <c r="AC1125" s="144">
        <f t="shared" si="2306"/>
        <v>0</v>
      </c>
      <c r="AD1125" s="144">
        <f t="shared" si="2306"/>
        <v>0</v>
      </c>
      <c r="AE1125" s="144">
        <f t="shared" si="2306"/>
        <v>0</v>
      </c>
      <c r="AF1125" s="144">
        <f t="shared" si="2306"/>
        <v>0</v>
      </c>
      <c r="AG1125" s="144">
        <f t="shared" si="2306"/>
        <v>0</v>
      </c>
      <c r="AH1125" s="200">
        <f t="shared" si="2178"/>
        <v>0</v>
      </c>
      <c r="AI1125" s="144">
        <f t="shared" si="2196"/>
        <v>0</v>
      </c>
      <c r="AJ1125" s="144">
        <f t="shared" ref="AJ1125:AT1125" si="2307">ROUND((AI987+AJ987)/2,2)</f>
        <v>0</v>
      </c>
      <c r="AK1125" s="144">
        <f t="shared" si="2307"/>
        <v>0</v>
      </c>
      <c r="AL1125" s="144">
        <f t="shared" si="2307"/>
        <v>0</v>
      </c>
      <c r="AM1125" s="144">
        <f t="shared" si="2307"/>
        <v>0</v>
      </c>
      <c r="AN1125" s="144">
        <f t="shared" si="2307"/>
        <v>0</v>
      </c>
      <c r="AO1125" s="144">
        <f t="shared" si="2307"/>
        <v>0</v>
      </c>
      <c r="AP1125" s="144">
        <f t="shared" si="2307"/>
        <v>0</v>
      </c>
      <c r="AQ1125" s="144">
        <f t="shared" si="2307"/>
        <v>0</v>
      </c>
      <c r="AR1125" s="144">
        <f t="shared" si="2307"/>
        <v>0</v>
      </c>
      <c r="AS1125" s="144">
        <f t="shared" si="2307"/>
        <v>0</v>
      </c>
      <c r="AT1125" s="144">
        <f t="shared" si="2307"/>
        <v>0</v>
      </c>
      <c r="AU1125" s="200">
        <f t="shared" si="2180"/>
        <v>0</v>
      </c>
      <c r="AV1125" s="2">
        <f t="shared" si="2223"/>
        <v>0</v>
      </c>
      <c r="AW1125" s="2">
        <f t="shared" si="2181"/>
        <v>0</v>
      </c>
      <c r="AX1125" s="2">
        <f t="shared" si="2182"/>
        <v>0</v>
      </c>
      <c r="AY1125" s="2">
        <f t="shared" si="2183"/>
        <v>0</v>
      </c>
      <c r="AZ1125" s="2">
        <f t="shared" si="2184"/>
        <v>0</v>
      </c>
      <c r="BA1125" s="2">
        <f t="shared" si="2185"/>
        <v>0</v>
      </c>
      <c r="BB1125" s="2">
        <f t="shared" si="2186"/>
        <v>0</v>
      </c>
      <c r="BC1125" s="2">
        <f t="shared" si="2187"/>
        <v>0</v>
      </c>
      <c r="BD1125" s="2">
        <f t="shared" si="2188"/>
        <v>0</v>
      </c>
      <c r="BE1125" s="2">
        <f t="shared" si="2189"/>
        <v>0</v>
      </c>
      <c r="BF1125" s="2">
        <f t="shared" si="2190"/>
        <v>0</v>
      </c>
      <c r="BG1125" s="2">
        <f t="shared" si="2191"/>
        <v>0</v>
      </c>
      <c r="BH1125" s="2">
        <f t="shared" si="2192"/>
        <v>0</v>
      </c>
    </row>
    <row r="1126" spans="1:60" ht="15.75" hidden="1" outlineLevel="1" x14ac:dyDescent="0.25">
      <c r="A1126" s="2">
        <f t="shared" si="2304"/>
        <v>102</v>
      </c>
      <c r="B1126" s="88">
        <f t="shared" si="2304"/>
        <v>0</v>
      </c>
      <c r="C1126" s="88">
        <f t="shared" si="2304"/>
        <v>0</v>
      </c>
      <c r="D1126" s="2">
        <f t="shared" si="2304"/>
        <v>0</v>
      </c>
      <c r="E1126" s="161">
        <f t="shared" si="2304"/>
        <v>0</v>
      </c>
      <c r="H1126" s="174">
        <v>0</v>
      </c>
      <c r="I1126" s="144">
        <f t="shared" ref="I1126:T1126" si="2308">ROUND((H988+I988)/2,2)</f>
        <v>0</v>
      </c>
      <c r="J1126" s="144">
        <f t="shared" si="2308"/>
        <v>0</v>
      </c>
      <c r="K1126" s="144">
        <f t="shared" si="2308"/>
        <v>0</v>
      </c>
      <c r="L1126" s="144">
        <f t="shared" si="2308"/>
        <v>0</v>
      </c>
      <c r="M1126" s="144">
        <f t="shared" si="2308"/>
        <v>0</v>
      </c>
      <c r="N1126" s="144">
        <f t="shared" si="2308"/>
        <v>0</v>
      </c>
      <c r="O1126" s="144">
        <f t="shared" si="2308"/>
        <v>0</v>
      </c>
      <c r="P1126" s="144">
        <f t="shared" si="2308"/>
        <v>0</v>
      </c>
      <c r="Q1126" s="144">
        <f t="shared" si="2308"/>
        <v>0</v>
      </c>
      <c r="R1126" s="144">
        <f t="shared" si="2308"/>
        <v>0</v>
      </c>
      <c r="S1126" s="144">
        <f t="shared" si="2308"/>
        <v>0</v>
      </c>
      <c r="T1126" s="144">
        <f t="shared" si="2308"/>
        <v>0</v>
      </c>
      <c r="U1126" s="199">
        <f t="shared" si="2176"/>
        <v>0</v>
      </c>
      <c r="V1126" s="144">
        <f t="shared" si="2194"/>
        <v>0</v>
      </c>
      <c r="W1126" s="144">
        <f t="shared" ref="W1126:AG1126" si="2309">ROUND((V988+W988)/2,2)</f>
        <v>0</v>
      </c>
      <c r="X1126" s="144">
        <f t="shared" si="2309"/>
        <v>0</v>
      </c>
      <c r="Y1126" s="144">
        <f t="shared" si="2309"/>
        <v>0</v>
      </c>
      <c r="Z1126" s="144">
        <f t="shared" si="2309"/>
        <v>0</v>
      </c>
      <c r="AA1126" s="144">
        <f t="shared" si="2309"/>
        <v>0</v>
      </c>
      <c r="AB1126" s="144">
        <f t="shared" si="2309"/>
        <v>0</v>
      </c>
      <c r="AC1126" s="144">
        <f t="shared" si="2309"/>
        <v>0</v>
      </c>
      <c r="AD1126" s="144">
        <f t="shared" si="2309"/>
        <v>0</v>
      </c>
      <c r="AE1126" s="144">
        <f t="shared" si="2309"/>
        <v>0</v>
      </c>
      <c r="AF1126" s="144">
        <f t="shared" si="2309"/>
        <v>0</v>
      </c>
      <c r="AG1126" s="144">
        <f t="shared" si="2309"/>
        <v>0</v>
      </c>
      <c r="AH1126" s="200">
        <f t="shared" si="2178"/>
        <v>0</v>
      </c>
      <c r="AI1126" s="144">
        <f t="shared" si="2196"/>
        <v>0</v>
      </c>
      <c r="AJ1126" s="144">
        <f t="shared" ref="AJ1126:AT1126" si="2310">ROUND((AI988+AJ988)/2,2)</f>
        <v>0</v>
      </c>
      <c r="AK1126" s="144">
        <f t="shared" si="2310"/>
        <v>0</v>
      </c>
      <c r="AL1126" s="144">
        <f t="shared" si="2310"/>
        <v>0</v>
      </c>
      <c r="AM1126" s="144">
        <f t="shared" si="2310"/>
        <v>0</v>
      </c>
      <c r="AN1126" s="144">
        <f t="shared" si="2310"/>
        <v>0</v>
      </c>
      <c r="AO1126" s="144">
        <f t="shared" si="2310"/>
        <v>0</v>
      </c>
      <c r="AP1126" s="144">
        <f t="shared" si="2310"/>
        <v>0</v>
      </c>
      <c r="AQ1126" s="144">
        <f t="shared" si="2310"/>
        <v>0</v>
      </c>
      <c r="AR1126" s="144">
        <f t="shared" si="2310"/>
        <v>0</v>
      </c>
      <c r="AS1126" s="144">
        <f t="shared" si="2310"/>
        <v>0</v>
      </c>
      <c r="AT1126" s="144">
        <f t="shared" si="2310"/>
        <v>0</v>
      </c>
      <c r="AU1126" s="200">
        <f t="shared" si="2180"/>
        <v>0</v>
      </c>
      <c r="AV1126" s="2">
        <f t="shared" si="2223"/>
        <v>0</v>
      </c>
      <c r="AW1126" s="2">
        <f t="shared" si="2181"/>
        <v>0</v>
      </c>
      <c r="AX1126" s="2">
        <f t="shared" si="2182"/>
        <v>0</v>
      </c>
      <c r="AY1126" s="2">
        <f t="shared" si="2183"/>
        <v>0</v>
      </c>
      <c r="AZ1126" s="2">
        <f t="shared" si="2184"/>
        <v>0</v>
      </c>
      <c r="BA1126" s="2">
        <f t="shared" si="2185"/>
        <v>0</v>
      </c>
      <c r="BB1126" s="2">
        <f t="shared" si="2186"/>
        <v>0</v>
      </c>
      <c r="BC1126" s="2">
        <f t="shared" si="2187"/>
        <v>0</v>
      </c>
      <c r="BD1126" s="2">
        <f t="shared" si="2188"/>
        <v>0</v>
      </c>
      <c r="BE1126" s="2">
        <f t="shared" si="2189"/>
        <v>0</v>
      </c>
      <c r="BF1126" s="2">
        <f t="shared" si="2190"/>
        <v>0</v>
      </c>
      <c r="BG1126" s="2">
        <f t="shared" si="2191"/>
        <v>0</v>
      </c>
      <c r="BH1126" s="2">
        <f t="shared" si="2192"/>
        <v>0</v>
      </c>
    </row>
    <row r="1127" spans="1:60" ht="15.75" hidden="1" outlineLevel="1" x14ac:dyDescent="0.25">
      <c r="A1127" s="2">
        <f t="shared" si="2304"/>
        <v>103</v>
      </c>
      <c r="B1127" s="88">
        <f t="shared" si="2304"/>
        <v>0</v>
      </c>
      <c r="C1127" s="88">
        <f t="shared" si="2304"/>
        <v>0</v>
      </c>
      <c r="D1127" s="2">
        <f t="shared" si="2304"/>
        <v>0</v>
      </c>
      <c r="E1127" s="161">
        <f t="shared" si="2304"/>
        <v>0</v>
      </c>
      <c r="H1127" s="174">
        <v>0</v>
      </c>
      <c r="I1127" s="144">
        <f t="shared" ref="I1127:T1127" si="2311">ROUND((H989+I989)/2,2)</f>
        <v>0</v>
      </c>
      <c r="J1127" s="144">
        <f t="shared" si="2311"/>
        <v>0</v>
      </c>
      <c r="K1127" s="144">
        <f t="shared" si="2311"/>
        <v>0</v>
      </c>
      <c r="L1127" s="144">
        <f t="shared" si="2311"/>
        <v>0</v>
      </c>
      <c r="M1127" s="144">
        <f t="shared" si="2311"/>
        <v>0</v>
      </c>
      <c r="N1127" s="144">
        <f t="shared" si="2311"/>
        <v>0</v>
      </c>
      <c r="O1127" s="144">
        <f t="shared" si="2311"/>
        <v>0</v>
      </c>
      <c r="P1127" s="144">
        <f t="shared" si="2311"/>
        <v>0</v>
      </c>
      <c r="Q1127" s="144">
        <f t="shared" si="2311"/>
        <v>0</v>
      </c>
      <c r="R1127" s="144">
        <f t="shared" si="2311"/>
        <v>0</v>
      </c>
      <c r="S1127" s="144">
        <f t="shared" si="2311"/>
        <v>0</v>
      </c>
      <c r="T1127" s="144">
        <f t="shared" si="2311"/>
        <v>0</v>
      </c>
      <c r="U1127" s="199">
        <f t="shared" si="2176"/>
        <v>0</v>
      </c>
      <c r="V1127" s="144">
        <f t="shared" si="2194"/>
        <v>0</v>
      </c>
      <c r="W1127" s="144">
        <f t="shared" ref="W1127:AG1127" si="2312">ROUND((V989+W989)/2,2)</f>
        <v>0</v>
      </c>
      <c r="X1127" s="144">
        <f t="shared" si="2312"/>
        <v>0</v>
      </c>
      <c r="Y1127" s="144">
        <f t="shared" si="2312"/>
        <v>0</v>
      </c>
      <c r="Z1127" s="144">
        <f t="shared" si="2312"/>
        <v>0</v>
      </c>
      <c r="AA1127" s="144">
        <f t="shared" si="2312"/>
        <v>0</v>
      </c>
      <c r="AB1127" s="144">
        <f t="shared" si="2312"/>
        <v>0</v>
      </c>
      <c r="AC1127" s="144">
        <f t="shared" si="2312"/>
        <v>0</v>
      </c>
      <c r="AD1127" s="144">
        <f t="shared" si="2312"/>
        <v>0</v>
      </c>
      <c r="AE1127" s="144">
        <f t="shared" si="2312"/>
        <v>0</v>
      </c>
      <c r="AF1127" s="144">
        <f t="shared" si="2312"/>
        <v>0</v>
      </c>
      <c r="AG1127" s="144">
        <f t="shared" si="2312"/>
        <v>0</v>
      </c>
      <c r="AH1127" s="200">
        <f t="shared" si="2178"/>
        <v>0</v>
      </c>
      <c r="AI1127" s="144">
        <f t="shared" si="2196"/>
        <v>0</v>
      </c>
      <c r="AJ1127" s="144">
        <f t="shared" ref="AJ1127:AT1127" si="2313">ROUND((AI989+AJ989)/2,2)</f>
        <v>0</v>
      </c>
      <c r="AK1127" s="144">
        <f t="shared" si="2313"/>
        <v>0</v>
      </c>
      <c r="AL1127" s="144">
        <f t="shared" si="2313"/>
        <v>0</v>
      </c>
      <c r="AM1127" s="144">
        <f t="shared" si="2313"/>
        <v>0</v>
      </c>
      <c r="AN1127" s="144">
        <f t="shared" si="2313"/>
        <v>0</v>
      </c>
      <c r="AO1127" s="144">
        <f t="shared" si="2313"/>
        <v>0</v>
      </c>
      <c r="AP1127" s="144">
        <f t="shared" si="2313"/>
        <v>0</v>
      </c>
      <c r="AQ1127" s="144">
        <f t="shared" si="2313"/>
        <v>0</v>
      </c>
      <c r="AR1127" s="144">
        <f t="shared" si="2313"/>
        <v>0</v>
      </c>
      <c r="AS1127" s="144">
        <f t="shared" si="2313"/>
        <v>0</v>
      </c>
      <c r="AT1127" s="144">
        <f t="shared" si="2313"/>
        <v>0</v>
      </c>
      <c r="AU1127" s="200">
        <f t="shared" si="2180"/>
        <v>0</v>
      </c>
      <c r="AV1127" s="2">
        <f t="shared" si="2223"/>
        <v>0</v>
      </c>
      <c r="AW1127" s="2">
        <f t="shared" si="2181"/>
        <v>0</v>
      </c>
      <c r="AX1127" s="2">
        <f t="shared" si="2182"/>
        <v>0</v>
      </c>
      <c r="AY1127" s="2">
        <f t="shared" si="2183"/>
        <v>0</v>
      </c>
      <c r="AZ1127" s="2">
        <f t="shared" si="2184"/>
        <v>0</v>
      </c>
      <c r="BA1127" s="2">
        <f t="shared" si="2185"/>
        <v>0</v>
      </c>
      <c r="BB1127" s="2">
        <f t="shared" si="2186"/>
        <v>0</v>
      </c>
      <c r="BC1127" s="2">
        <f t="shared" si="2187"/>
        <v>0</v>
      </c>
      <c r="BD1127" s="2">
        <f t="shared" si="2188"/>
        <v>0</v>
      </c>
      <c r="BE1127" s="2">
        <f t="shared" si="2189"/>
        <v>0</v>
      </c>
      <c r="BF1127" s="2">
        <f t="shared" si="2190"/>
        <v>0</v>
      </c>
      <c r="BG1127" s="2">
        <f t="shared" si="2191"/>
        <v>0</v>
      </c>
      <c r="BH1127" s="2">
        <f t="shared" si="2192"/>
        <v>0</v>
      </c>
    </row>
    <row r="1128" spans="1:60" ht="15.75" hidden="1" outlineLevel="1" x14ac:dyDescent="0.25">
      <c r="A1128" s="2">
        <f t="shared" si="2304"/>
        <v>104</v>
      </c>
      <c r="B1128" s="88">
        <f t="shared" si="2304"/>
        <v>0</v>
      </c>
      <c r="C1128" s="88">
        <f t="shared" si="2304"/>
        <v>0</v>
      </c>
      <c r="D1128" s="2">
        <f t="shared" si="2304"/>
        <v>0</v>
      </c>
      <c r="E1128" s="161">
        <f t="shared" si="2304"/>
        <v>0</v>
      </c>
      <c r="H1128" s="174">
        <v>0</v>
      </c>
      <c r="I1128" s="144">
        <f t="shared" ref="I1128:T1128" si="2314">ROUND((H990+I990)/2,2)</f>
        <v>0</v>
      </c>
      <c r="J1128" s="144">
        <f t="shared" si="2314"/>
        <v>0</v>
      </c>
      <c r="K1128" s="144">
        <f t="shared" si="2314"/>
        <v>0</v>
      </c>
      <c r="L1128" s="144">
        <f t="shared" si="2314"/>
        <v>0</v>
      </c>
      <c r="M1128" s="144">
        <f t="shared" si="2314"/>
        <v>0</v>
      </c>
      <c r="N1128" s="144">
        <f t="shared" si="2314"/>
        <v>0</v>
      </c>
      <c r="O1128" s="144">
        <f t="shared" si="2314"/>
        <v>0</v>
      </c>
      <c r="P1128" s="144">
        <f t="shared" si="2314"/>
        <v>0</v>
      </c>
      <c r="Q1128" s="144">
        <f t="shared" si="2314"/>
        <v>0</v>
      </c>
      <c r="R1128" s="144">
        <f t="shared" si="2314"/>
        <v>0</v>
      </c>
      <c r="S1128" s="144">
        <f t="shared" si="2314"/>
        <v>0</v>
      </c>
      <c r="T1128" s="144">
        <f t="shared" si="2314"/>
        <v>0</v>
      </c>
      <c r="U1128" s="199">
        <f t="shared" si="2176"/>
        <v>0</v>
      </c>
      <c r="V1128" s="144">
        <f t="shared" si="2194"/>
        <v>0</v>
      </c>
      <c r="W1128" s="144">
        <f t="shared" ref="W1128:AG1128" si="2315">ROUND((V990+W990)/2,2)</f>
        <v>0</v>
      </c>
      <c r="X1128" s="144">
        <f t="shared" si="2315"/>
        <v>0</v>
      </c>
      <c r="Y1128" s="144">
        <f t="shared" si="2315"/>
        <v>0</v>
      </c>
      <c r="Z1128" s="144">
        <f t="shared" si="2315"/>
        <v>0</v>
      </c>
      <c r="AA1128" s="144">
        <f t="shared" si="2315"/>
        <v>0</v>
      </c>
      <c r="AB1128" s="144">
        <f t="shared" si="2315"/>
        <v>0</v>
      </c>
      <c r="AC1128" s="144">
        <f t="shared" si="2315"/>
        <v>0</v>
      </c>
      <c r="AD1128" s="144">
        <f t="shared" si="2315"/>
        <v>0</v>
      </c>
      <c r="AE1128" s="144">
        <f t="shared" si="2315"/>
        <v>0</v>
      </c>
      <c r="AF1128" s="144">
        <f t="shared" si="2315"/>
        <v>0</v>
      </c>
      <c r="AG1128" s="144">
        <f t="shared" si="2315"/>
        <v>0</v>
      </c>
      <c r="AH1128" s="200">
        <f t="shared" si="2178"/>
        <v>0</v>
      </c>
      <c r="AI1128" s="144">
        <f t="shared" si="2196"/>
        <v>0</v>
      </c>
      <c r="AJ1128" s="144">
        <f t="shared" ref="AJ1128:AT1128" si="2316">ROUND((AI990+AJ990)/2,2)</f>
        <v>0</v>
      </c>
      <c r="AK1128" s="144">
        <f t="shared" si="2316"/>
        <v>0</v>
      </c>
      <c r="AL1128" s="144">
        <f t="shared" si="2316"/>
        <v>0</v>
      </c>
      <c r="AM1128" s="144">
        <f t="shared" si="2316"/>
        <v>0</v>
      </c>
      <c r="AN1128" s="144">
        <f t="shared" si="2316"/>
        <v>0</v>
      </c>
      <c r="AO1128" s="144">
        <f t="shared" si="2316"/>
        <v>0</v>
      </c>
      <c r="AP1128" s="144">
        <f t="shared" si="2316"/>
        <v>0</v>
      </c>
      <c r="AQ1128" s="144">
        <f t="shared" si="2316"/>
        <v>0</v>
      </c>
      <c r="AR1128" s="144">
        <f t="shared" si="2316"/>
        <v>0</v>
      </c>
      <c r="AS1128" s="144">
        <f t="shared" si="2316"/>
        <v>0</v>
      </c>
      <c r="AT1128" s="144">
        <f t="shared" si="2316"/>
        <v>0</v>
      </c>
      <c r="AU1128" s="200">
        <f t="shared" si="2180"/>
        <v>0</v>
      </c>
      <c r="AV1128" s="2">
        <f t="shared" si="2223"/>
        <v>0</v>
      </c>
      <c r="AW1128" s="2">
        <f t="shared" si="2181"/>
        <v>0</v>
      </c>
      <c r="AX1128" s="2">
        <f t="shared" si="2182"/>
        <v>0</v>
      </c>
      <c r="AY1128" s="2">
        <f t="shared" si="2183"/>
        <v>0</v>
      </c>
      <c r="AZ1128" s="2">
        <f t="shared" si="2184"/>
        <v>0</v>
      </c>
      <c r="BA1128" s="2">
        <f t="shared" si="2185"/>
        <v>0</v>
      </c>
      <c r="BB1128" s="2">
        <f t="shared" si="2186"/>
        <v>0</v>
      </c>
      <c r="BC1128" s="2">
        <f t="shared" si="2187"/>
        <v>0</v>
      </c>
      <c r="BD1128" s="2">
        <f t="shared" si="2188"/>
        <v>0</v>
      </c>
      <c r="BE1128" s="2">
        <f t="shared" si="2189"/>
        <v>0</v>
      </c>
      <c r="BF1128" s="2">
        <f t="shared" si="2190"/>
        <v>0</v>
      </c>
      <c r="BG1128" s="2">
        <f t="shared" si="2191"/>
        <v>0</v>
      </c>
      <c r="BH1128" s="2">
        <f t="shared" si="2192"/>
        <v>0</v>
      </c>
    </row>
    <row r="1129" spans="1:60" ht="15.75" hidden="1" outlineLevel="1" x14ac:dyDescent="0.25">
      <c r="A1129" s="2">
        <f t="shared" si="2304"/>
        <v>105</v>
      </c>
      <c r="B1129" s="88">
        <f t="shared" si="2304"/>
        <v>0</v>
      </c>
      <c r="C1129" s="88">
        <f t="shared" si="2304"/>
        <v>0</v>
      </c>
      <c r="D1129" s="2">
        <f t="shared" si="2304"/>
        <v>0</v>
      </c>
      <c r="E1129" s="161">
        <f t="shared" si="2304"/>
        <v>0</v>
      </c>
      <c r="H1129" s="174">
        <v>0</v>
      </c>
      <c r="I1129" s="144">
        <f t="shared" ref="I1129:T1129" si="2317">ROUND((H991+I991)/2,2)</f>
        <v>0</v>
      </c>
      <c r="J1129" s="144">
        <f t="shared" si="2317"/>
        <v>0</v>
      </c>
      <c r="K1129" s="144">
        <f t="shared" si="2317"/>
        <v>0</v>
      </c>
      <c r="L1129" s="144">
        <f t="shared" si="2317"/>
        <v>0</v>
      </c>
      <c r="M1129" s="144">
        <f t="shared" si="2317"/>
        <v>0</v>
      </c>
      <c r="N1129" s="144">
        <f t="shared" si="2317"/>
        <v>0</v>
      </c>
      <c r="O1129" s="144">
        <f t="shared" si="2317"/>
        <v>0</v>
      </c>
      <c r="P1129" s="144">
        <f t="shared" si="2317"/>
        <v>0</v>
      </c>
      <c r="Q1129" s="144">
        <f t="shared" si="2317"/>
        <v>0</v>
      </c>
      <c r="R1129" s="144">
        <f t="shared" si="2317"/>
        <v>0</v>
      </c>
      <c r="S1129" s="144">
        <f t="shared" si="2317"/>
        <v>0</v>
      </c>
      <c r="T1129" s="144">
        <f t="shared" si="2317"/>
        <v>0</v>
      </c>
      <c r="U1129" s="199">
        <f t="shared" si="2176"/>
        <v>0</v>
      </c>
      <c r="V1129" s="144">
        <f t="shared" si="2194"/>
        <v>0</v>
      </c>
      <c r="W1129" s="144">
        <f t="shared" ref="W1129:AG1129" si="2318">ROUND((V991+W991)/2,2)</f>
        <v>0</v>
      </c>
      <c r="X1129" s="144">
        <f t="shared" si="2318"/>
        <v>0</v>
      </c>
      <c r="Y1129" s="144">
        <f t="shared" si="2318"/>
        <v>0</v>
      </c>
      <c r="Z1129" s="144">
        <f t="shared" si="2318"/>
        <v>0</v>
      </c>
      <c r="AA1129" s="144">
        <f t="shared" si="2318"/>
        <v>0</v>
      </c>
      <c r="AB1129" s="144">
        <f t="shared" si="2318"/>
        <v>0</v>
      </c>
      <c r="AC1129" s="144">
        <f t="shared" si="2318"/>
        <v>0</v>
      </c>
      <c r="AD1129" s="144">
        <f t="shared" si="2318"/>
        <v>0</v>
      </c>
      <c r="AE1129" s="144">
        <f t="shared" si="2318"/>
        <v>0</v>
      </c>
      <c r="AF1129" s="144">
        <f t="shared" si="2318"/>
        <v>0</v>
      </c>
      <c r="AG1129" s="144">
        <f t="shared" si="2318"/>
        <v>0</v>
      </c>
      <c r="AH1129" s="200">
        <f t="shared" si="2178"/>
        <v>0</v>
      </c>
      <c r="AI1129" s="144">
        <f t="shared" si="2196"/>
        <v>0</v>
      </c>
      <c r="AJ1129" s="144">
        <f t="shared" ref="AJ1129:AT1129" si="2319">ROUND((AI991+AJ991)/2,2)</f>
        <v>0</v>
      </c>
      <c r="AK1129" s="144">
        <f t="shared" si="2319"/>
        <v>0</v>
      </c>
      <c r="AL1129" s="144">
        <f t="shared" si="2319"/>
        <v>0</v>
      </c>
      <c r="AM1129" s="144">
        <f t="shared" si="2319"/>
        <v>0</v>
      </c>
      <c r="AN1129" s="144">
        <f t="shared" si="2319"/>
        <v>0</v>
      </c>
      <c r="AO1129" s="144">
        <f t="shared" si="2319"/>
        <v>0</v>
      </c>
      <c r="AP1129" s="144">
        <f t="shared" si="2319"/>
        <v>0</v>
      </c>
      <c r="AQ1129" s="144">
        <f t="shared" si="2319"/>
        <v>0</v>
      </c>
      <c r="AR1129" s="144">
        <f t="shared" si="2319"/>
        <v>0</v>
      </c>
      <c r="AS1129" s="144">
        <f t="shared" si="2319"/>
        <v>0</v>
      </c>
      <c r="AT1129" s="144">
        <f t="shared" si="2319"/>
        <v>0</v>
      </c>
      <c r="AU1129" s="200">
        <f t="shared" si="2180"/>
        <v>0</v>
      </c>
      <c r="AV1129" s="2">
        <f t="shared" si="2223"/>
        <v>0</v>
      </c>
      <c r="AW1129" s="2">
        <f t="shared" si="2181"/>
        <v>0</v>
      </c>
      <c r="AX1129" s="2">
        <f t="shared" si="2182"/>
        <v>0</v>
      </c>
      <c r="AY1129" s="2">
        <f t="shared" si="2183"/>
        <v>0</v>
      </c>
      <c r="AZ1129" s="2">
        <f t="shared" si="2184"/>
        <v>0</v>
      </c>
      <c r="BA1129" s="2">
        <f t="shared" si="2185"/>
        <v>0</v>
      </c>
      <c r="BB1129" s="2">
        <f t="shared" si="2186"/>
        <v>0</v>
      </c>
      <c r="BC1129" s="2">
        <f t="shared" si="2187"/>
        <v>0</v>
      </c>
      <c r="BD1129" s="2">
        <f t="shared" si="2188"/>
        <v>0</v>
      </c>
      <c r="BE1129" s="2">
        <f t="shared" si="2189"/>
        <v>0</v>
      </c>
      <c r="BF1129" s="2">
        <f t="shared" si="2190"/>
        <v>0</v>
      </c>
      <c r="BG1129" s="2">
        <f t="shared" si="2191"/>
        <v>0</v>
      </c>
      <c r="BH1129" s="2">
        <f t="shared" si="2192"/>
        <v>0</v>
      </c>
    </row>
    <row r="1130" spans="1:60" ht="15.75" hidden="1" outlineLevel="1" x14ac:dyDescent="0.25">
      <c r="A1130" s="2">
        <f t="shared" si="2304"/>
        <v>106</v>
      </c>
      <c r="B1130" s="88">
        <f t="shared" si="2304"/>
        <v>0</v>
      </c>
      <c r="C1130" s="88">
        <f t="shared" si="2304"/>
        <v>0</v>
      </c>
      <c r="D1130" s="2">
        <f t="shared" si="2304"/>
        <v>0</v>
      </c>
      <c r="E1130" s="161">
        <f t="shared" si="2304"/>
        <v>0</v>
      </c>
      <c r="H1130" s="174">
        <v>0</v>
      </c>
      <c r="I1130" s="144">
        <f t="shared" ref="I1130:T1130" si="2320">ROUND((H992+I992)/2,2)</f>
        <v>0</v>
      </c>
      <c r="J1130" s="144">
        <f t="shared" si="2320"/>
        <v>0</v>
      </c>
      <c r="K1130" s="144">
        <f t="shared" si="2320"/>
        <v>0</v>
      </c>
      <c r="L1130" s="144">
        <f t="shared" si="2320"/>
        <v>0</v>
      </c>
      <c r="M1130" s="144">
        <f t="shared" si="2320"/>
        <v>0</v>
      </c>
      <c r="N1130" s="144">
        <f t="shared" si="2320"/>
        <v>0</v>
      </c>
      <c r="O1130" s="144">
        <f t="shared" si="2320"/>
        <v>0</v>
      </c>
      <c r="P1130" s="144">
        <f t="shared" si="2320"/>
        <v>0</v>
      </c>
      <c r="Q1130" s="144">
        <f t="shared" si="2320"/>
        <v>0</v>
      </c>
      <c r="R1130" s="144">
        <f t="shared" si="2320"/>
        <v>0</v>
      </c>
      <c r="S1130" s="144">
        <f t="shared" si="2320"/>
        <v>0</v>
      </c>
      <c r="T1130" s="144">
        <f t="shared" si="2320"/>
        <v>0</v>
      </c>
      <c r="U1130" s="199">
        <f t="shared" si="2176"/>
        <v>0</v>
      </c>
      <c r="V1130" s="144">
        <f t="shared" si="2194"/>
        <v>0</v>
      </c>
      <c r="W1130" s="144">
        <f t="shared" ref="W1130:AG1130" si="2321">ROUND((V992+W992)/2,2)</f>
        <v>0</v>
      </c>
      <c r="X1130" s="144">
        <f t="shared" si="2321"/>
        <v>0</v>
      </c>
      <c r="Y1130" s="144">
        <f t="shared" si="2321"/>
        <v>0</v>
      </c>
      <c r="Z1130" s="144">
        <f t="shared" si="2321"/>
        <v>0</v>
      </c>
      <c r="AA1130" s="144">
        <f t="shared" si="2321"/>
        <v>0</v>
      </c>
      <c r="AB1130" s="144">
        <f t="shared" si="2321"/>
        <v>0</v>
      </c>
      <c r="AC1130" s="144">
        <f t="shared" si="2321"/>
        <v>0</v>
      </c>
      <c r="AD1130" s="144">
        <f t="shared" si="2321"/>
        <v>0</v>
      </c>
      <c r="AE1130" s="144">
        <f t="shared" si="2321"/>
        <v>0</v>
      </c>
      <c r="AF1130" s="144">
        <f t="shared" si="2321"/>
        <v>0</v>
      </c>
      <c r="AG1130" s="144">
        <f t="shared" si="2321"/>
        <v>0</v>
      </c>
      <c r="AH1130" s="200">
        <f t="shared" si="2178"/>
        <v>0</v>
      </c>
      <c r="AI1130" s="144">
        <f t="shared" si="2196"/>
        <v>0</v>
      </c>
      <c r="AJ1130" s="144">
        <f t="shared" ref="AJ1130:AT1130" si="2322">ROUND((AI992+AJ992)/2,2)</f>
        <v>0</v>
      </c>
      <c r="AK1130" s="144">
        <f t="shared" si="2322"/>
        <v>0</v>
      </c>
      <c r="AL1130" s="144">
        <f t="shared" si="2322"/>
        <v>0</v>
      </c>
      <c r="AM1130" s="144">
        <f t="shared" si="2322"/>
        <v>0</v>
      </c>
      <c r="AN1130" s="144">
        <f t="shared" si="2322"/>
        <v>0</v>
      </c>
      <c r="AO1130" s="144">
        <f t="shared" si="2322"/>
        <v>0</v>
      </c>
      <c r="AP1130" s="144">
        <f t="shared" si="2322"/>
        <v>0</v>
      </c>
      <c r="AQ1130" s="144">
        <f t="shared" si="2322"/>
        <v>0</v>
      </c>
      <c r="AR1130" s="144">
        <f t="shared" si="2322"/>
        <v>0</v>
      </c>
      <c r="AS1130" s="144">
        <f t="shared" si="2322"/>
        <v>0</v>
      </c>
      <c r="AT1130" s="144">
        <f t="shared" si="2322"/>
        <v>0</v>
      </c>
      <c r="AU1130" s="200">
        <f t="shared" si="2180"/>
        <v>0</v>
      </c>
      <c r="AV1130" s="2">
        <f t="shared" si="2223"/>
        <v>0</v>
      </c>
      <c r="AW1130" s="2">
        <f t="shared" si="2181"/>
        <v>0</v>
      </c>
      <c r="AX1130" s="2">
        <f t="shared" si="2182"/>
        <v>0</v>
      </c>
      <c r="AY1130" s="2">
        <f t="shared" si="2183"/>
        <v>0</v>
      </c>
      <c r="AZ1130" s="2">
        <f t="shared" si="2184"/>
        <v>0</v>
      </c>
      <c r="BA1130" s="2">
        <f t="shared" si="2185"/>
        <v>0</v>
      </c>
      <c r="BB1130" s="2">
        <f t="shared" si="2186"/>
        <v>0</v>
      </c>
      <c r="BC1130" s="2">
        <f t="shared" si="2187"/>
        <v>0</v>
      </c>
      <c r="BD1130" s="2">
        <f t="shared" si="2188"/>
        <v>0</v>
      </c>
      <c r="BE1130" s="2">
        <f t="shared" si="2189"/>
        <v>0</v>
      </c>
      <c r="BF1130" s="2">
        <f t="shared" si="2190"/>
        <v>0</v>
      </c>
      <c r="BG1130" s="2">
        <f t="shared" si="2191"/>
        <v>0</v>
      </c>
      <c r="BH1130" s="2">
        <f t="shared" si="2192"/>
        <v>0</v>
      </c>
    </row>
    <row r="1131" spans="1:60" ht="15.75" hidden="1" outlineLevel="1" x14ac:dyDescent="0.25">
      <c r="A1131" s="2">
        <f t="shared" si="2304"/>
        <v>107</v>
      </c>
      <c r="B1131" s="88">
        <f t="shared" si="2304"/>
        <v>0</v>
      </c>
      <c r="C1131" s="88">
        <f t="shared" si="2304"/>
        <v>0</v>
      </c>
      <c r="D1131" s="2">
        <f t="shared" si="2304"/>
        <v>0</v>
      </c>
      <c r="E1131" s="161">
        <f t="shared" si="2304"/>
        <v>0</v>
      </c>
      <c r="H1131" s="174">
        <v>0</v>
      </c>
      <c r="I1131" s="144">
        <f t="shared" ref="I1131:T1131" si="2323">ROUND((H993+I993)/2,2)</f>
        <v>0</v>
      </c>
      <c r="J1131" s="144">
        <f t="shared" si="2323"/>
        <v>0</v>
      </c>
      <c r="K1131" s="144">
        <f t="shared" si="2323"/>
        <v>0</v>
      </c>
      <c r="L1131" s="144">
        <f t="shared" si="2323"/>
        <v>0</v>
      </c>
      <c r="M1131" s="144">
        <f t="shared" si="2323"/>
        <v>0</v>
      </c>
      <c r="N1131" s="144">
        <f t="shared" si="2323"/>
        <v>0</v>
      </c>
      <c r="O1131" s="144">
        <f t="shared" si="2323"/>
        <v>0</v>
      </c>
      <c r="P1131" s="144">
        <f t="shared" si="2323"/>
        <v>0</v>
      </c>
      <c r="Q1131" s="144">
        <f t="shared" si="2323"/>
        <v>0</v>
      </c>
      <c r="R1131" s="144">
        <f t="shared" si="2323"/>
        <v>0</v>
      </c>
      <c r="S1131" s="144">
        <f t="shared" si="2323"/>
        <v>0</v>
      </c>
      <c r="T1131" s="144">
        <f t="shared" si="2323"/>
        <v>0</v>
      </c>
      <c r="U1131" s="199">
        <f t="shared" si="2176"/>
        <v>0</v>
      </c>
      <c r="V1131" s="144">
        <f t="shared" si="2194"/>
        <v>0</v>
      </c>
      <c r="W1131" s="144">
        <f t="shared" ref="W1131:AG1131" si="2324">ROUND((V993+W993)/2,2)</f>
        <v>0</v>
      </c>
      <c r="X1131" s="144">
        <f t="shared" si="2324"/>
        <v>0</v>
      </c>
      <c r="Y1131" s="144">
        <f t="shared" si="2324"/>
        <v>0</v>
      </c>
      <c r="Z1131" s="144">
        <f t="shared" si="2324"/>
        <v>0</v>
      </c>
      <c r="AA1131" s="144">
        <f t="shared" si="2324"/>
        <v>0</v>
      </c>
      <c r="AB1131" s="144">
        <f t="shared" si="2324"/>
        <v>0</v>
      </c>
      <c r="AC1131" s="144">
        <f t="shared" si="2324"/>
        <v>0</v>
      </c>
      <c r="AD1131" s="144">
        <f t="shared" si="2324"/>
        <v>0</v>
      </c>
      <c r="AE1131" s="144">
        <f t="shared" si="2324"/>
        <v>0</v>
      </c>
      <c r="AF1131" s="144">
        <f t="shared" si="2324"/>
        <v>0</v>
      </c>
      <c r="AG1131" s="144">
        <f t="shared" si="2324"/>
        <v>0</v>
      </c>
      <c r="AH1131" s="200">
        <f t="shared" si="2178"/>
        <v>0</v>
      </c>
      <c r="AI1131" s="144">
        <f t="shared" si="2196"/>
        <v>0</v>
      </c>
      <c r="AJ1131" s="144">
        <f t="shared" ref="AJ1131:AT1131" si="2325">ROUND((AI993+AJ993)/2,2)</f>
        <v>0</v>
      </c>
      <c r="AK1131" s="144">
        <f t="shared" si="2325"/>
        <v>0</v>
      </c>
      <c r="AL1131" s="144">
        <f t="shared" si="2325"/>
        <v>0</v>
      </c>
      <c r="AM1131" s="144">
        <f t="shared" si="2325"/>
        <v>0</v>
      </c>
      <c r="AN1131" s="144">
        <f t="shared" si="2325"/>
        <v>0</v>
      </c>
      <c r="AO1131" s="144">
        <f t="shared" si="2325"/>
        <v>0</v>
      </c>
      <c r="AP1131" s="144">
        <f t="shared" si="2325"/>
        <v>0</v>
      </c>
      <c r="AQ1131" s="144">
        <f t="shared" si="2325"/>
        <v>0</v>
      </c>
      <c r="AR1131" s="144">
        <f t="shared" si="2325"/>
        <v>0</v>
      </c>
      <c r="AS1131" s="144">
        <f t="shared" si="2325"/>
        <v>0</v>
      </c>
      <c r="AT1131" s="144">
        <f t="shared" si="2325"/>
        <v>0</v>
      </c>
      <c r="AU1131" s="200">
        <f t="shared" si="2180"/>
        <v>0</v>
      </c>
      <c r="AV1131" s="2">
        <f t="shared" si="2223"/>
        <v>0</v>
      </c>
      <c r="AW1131" s="2">
        <f t="shared" si="2181"/>
        <v>0</v>
      </c>
      <c r="AX1131" s="2">
        <f t="shared" si="2182"/>
        <v>0</v>
      </c>
      <c r="AY1131" s="2">
        <f t="shared" si="2183"/>
        <v>0</v>
      </c>
      <c r="AZ1131" s="2">
        <f t="shared" si="2184"/>
        <v>0</v>
      </c>
      <c r="BA1131" s="2">
        <f t="shared" si="2185"/>
        <v>0</v>
      </c>
      <c r="BB1131" s="2">
        <f t="shared" si="2186"/>
        <v>0</v>
      </c>
      <c r="BC1131" s="2">
        <f t="shared" si="2187"/>
        <v>0</v>
      </c>
      <c r="BD1131" s="2">
        <f t="shared" si="2188"/>
        <v>0</v>
      </c>
      <c r="BE1131" s="2">
        <f t="shared" si="2189"/>
        <v>0</v>
      </c>
      <c r="BF1131" s="2">
        <f t="shared" si="2190"/>
        <v>0</v>
      </c>
      <c r="BG1131" s="2">
        <f t="shared" si="2191"/>
        <v>0</v>
      </c>
      <c r="BH1131" s="2">
        <f t="shared" si="2192"/>
        <v>0</v>
      </c>
    </row>
    <row r="1132" spans="1:60" ht="15.75" hidden="1" outlineLevel="1" x14ac:dyDescent="0.25">
      <c r="A1132" s="2">
        <f t="shared" si="2304"/>
        <v>108</v>
      </c>
      <c r="B1132" s="88">
        <f t="shared" si="2304"/>
        <v>0</v>
      </c>
      <c r="C1132" s="88">
        <f t="shared" si="2304"/>
        <v>0</v>
      </c>
      <c r="D1132" s="2">
        <f t="shared" si="2304"/>
        <v>0</v>
      </c>
      <c r="E1132" s="161">
        <f t="shared" si="2304"/>
        <v>0</v>
      </c>
      <c r="H1132" s="174">
        <v>0</v>
      </c>
      <c r="I1132" s="144">
        <f t="shared" ref="I1132:T1132" si="2326">ROUND((H994+I994)/2,2)</f>
        <v>0</v>
      </c>
      <c r="J1132" s="144">
        <f t="shared" si="2326"/>
        <v>0</v>
      </c>
      <c r="K1132" s="144">
        <f t="shared" si="2326"/>
        <v>0</v>
      </c>
      <c r="L1132" s="144">
        <f t="shared" si="2326"/>
        <v>0</v>
      </c>
      <c r="M1132" s="144">
        <f t="shared" si="2326"/>
        <v>0</v>
      </c>
      <c r="N1132" s="144">
        <f t="shared" si="2326"/>
        <v>0</v>
      </c>
      <c r="O1132" s="144">
        <f t="shared" si="2326"/>
        <v>0</v>
      </c>
      <c r="P1132" s="144">
        <f t="shared" si="2326"/>
        <v>0</v>
      </c>
      <c r="Q1132" s="144">
        <f t="shared" si="2326"/>
        <v>0</v>
      </c>
      <c r="R1132" s="144">
        <f t="shared" si="2326"/>
        <v>0</v>
      </c>
      <c r="S1132" s="144">
        <f t="shared" si="2326"/>
        <v>0</v>
      </c>
      <c r="T1132" s="144">
        <f t="shared" si="2326"/>
        <v>0</v>
      </c>
      <c r="U1132" s="199">
        <f t="shared" si="2176"/>
        <v>0</v>
      </c>
      <c r="V1132" s="144">
        <f t="shared" si="2194"/>
        <v>0</v>
      </c>
      <c r="W1132" s="144">
        <f t="shared" ref="W1132:AG1132" si="2327">ROUND((V994+W994)/2,2)</f>
        <v>0</v>
      </c>
      <c r="X1132" s="144">
        <f t="shared" si="2327"/>
        <v>0</v>
      </c>
      <c r="Y1132" s="144">
        <f t="shared" si="2327"/>
        <v>0</v>
      </c>
      <c r="Z1132" s="144">
        <f t="shared" si="2327"/>
        <v>0</v>
      </c>
      <c r="AA1132" s="144">
        <f t="shared" si="2327"/>
        <v>0</v>
      </c>
      <c r="AB1132" s="144">
        <f t="shared" si="2327"/>
        <v>0</v>
      </c>
      <c r="AC1132" s="144">
        <f t="shared" si="2327"/>
        <v>0</v>
      </c>
      <c r="AD1132" s="144">
        <f t="shared" si="2327"/>
        <v>0</v>
      </c>
      <c r="AE1132" s="144">
        <f t="shared" si="2327"/>
        <v>0</v>
      </c>
      <c r="AF1132" s="144">
        <f t="shared" si="2327"/>
        <v>0</v>
      </c>
      <c r="AG1132" s="144">
        <f t="shared" si="2327"/>
        <v>0</v>
      </c>
      <c r="AH1132" s="200">
        <f t="shared" si="2178"/>
        <v>0</v>
      </c>
      <c r="AI1132" s="144">
        <f t="shared" si="2196"/>
        <v>0</v>
      </c>
      <c r="AJ1132" s="144">
        <f t="shared" ref="AJ1132:AT1132" si="2328">ROUND((AI994+AJ994)/2,2)</f>
        <v>0</v>
      </c>
      <c r="AK1132" s="144">
        <f t="shared" si="2328"/>
        <v>0</v>
      </c>
      <c r="AL1132" s="144">
        <f t="shared" si="2328"/>
        <v>0</v>
      </c>
      <c r="AM1132" s="144">
        <f t="shared" si="2328"/>
        <v>0</v>
      </c>
      <c r="AN1132" s="144">
        <f t="shared" si="2328"/>
        <v>0</v>
      </c>
      <c r="AO1132" s="144">
        <f t="shared" si="2328"/>
        <v>0</v>
      </c>
      <c r="AP1132" s="144">
        <f t="shared" si="2328"/>
        <v>0</v>
      </c>
      <c r="AQ1132" s="144">
        <f t="shared" si="2328"/>
        <v>0</v>
      </c>
      <c r="AR1132" s="144">
        <f t="shared" si="2328"/>
        <v>0</v>
      </c>
      <c r="AS1132" s="144">
        <f t="shared" si="2328"/>
        <v>0</v>
      </c>
      <c r="AT1132" s="144">
        <f t="shared" si="2328"/>
        <v>0</v>
      </c>
      <c r="AU1132" s="200">
        <f t="shared" si="2180"/>
        <v>0</v>
      </c>
      <c r="AV1132" s="2">
        <f t="shared" si="2223"/>
        <v>0</v>
      </c>
      <c r="AW1132" s="2">
        <f t="shared" si="2181"/>
        <v>0</v>
      </c>
      <c r="AX1132" s="2">
        <f t="shared" si="2182"/>
        <v>0</v>
      </c>
      <c r="AY1132" s="2">
        <f t="shared" si="2183"/>
        <v>0</v>
      </c>
      <c r="AZ1132" s="2">
        <f t="shared" si="2184"/>
        <v>0</v>
      </c>
      <c r="BA1132" s="2">
        <f t="shared" si="2185"/>
        <v>0</v>
      </c>
      <c r="BB1132" s="2">
        <f t="shared" si="2186"/>
        <v>0</v>
      </c>
      <c r="BC1132" s="2">
        <f t="shared" si="2187"/>
        <v>0</v>
      </c>
      <c r="BD1132" s="2">
        <f t="shared" si="2188"/>
        <v>0</v>
      </c>
      <c r="BE1132" s="2">
        <f t="shared" si="2189"/>
        <v>0</v>
      </c>
      <c r="BF1132" s="2">
        <f t="shared" si="2190"/>
        <v>0</v>
      </c>
      <c r="BG1132" s="2">
        <f t="shared" si="2191"/>
        <v>0</v>
      </c>
      <c r="BH1132" s="2">
        <f t="shared" si="2192"/>
        <v>0</v>
      </c>
    </row>
    <row r="1133" spans="1:60" ht="15.75" hidden="1" outlineLevel="1" x14ac:dyDescent="0.25">
      <c r="A1133" s="2">
        <f t="shared" si="2304"/>
        <v>109</v>
      </c>
      <c r="B1133" s="88">
        <f t="shared" si="2304"/>
        <v>0</v>
      </c>
      <c r="C1133" s="88">
        <f t="shared" si="2304"/>
        <v>0</v>
      </c>
      <c r="D1133" s="2">
        <f t="shared" si="2304"/>
        <v>0</v>
      </c>
      <c r="E1133" s="161">
        <f t="shared" si="2304"/>
        <v>0</v>
      </c>
      <c r="H1133" s="174">
        <v>0</v>
      </c>
      <c r="I1133" s="144">
        <f t="shared" ref="I1133:T1133" si="2329">ROUND((H995+I995)/2,2)</f>
        <v>0</v>
      </c>
      <c r="J1133" s="144">
        <f t="shared" si="2329"/>
        <v>0</v>
      </c>
      <c r="K1133" s="144">
        <f t="shared" si="2329"/>
        <v>0</v>
      </c>
      <c r="L1133" s="144">
        <f t="shared" si="2329"/>
        <v>0</v>
      </c>
      <c r="M1133" s="144">
        <f t="shared" si="2329"/>
        <v>0</v>
      </c>
      <c r="N1133" s="144">
        <f t="shared" si="2329"/>
        <v>0</v>
      </c>
      <c r="O1133" s="144">
        <f t="shared" si="2329"/>
        <v>0</v>
      </c>
      <c r="P1133" s="144">
        <f t="shared" si="2329"/>
        <v>0</v>
      </c>
      <c r="Q1133" s="144">
        <f t="shared" si="2329"/>
        <v>0</v>
      </c>
      <c r="R1133" s="144">
        <f t="shared" si="2329"/>
        <v>0</v>
      </c>
      <c r="S1133" s="144">
        <f t="shared" si="2329"/>
        <v>0</v>
      </c>
      <c r="T1133" s="144">
        <f t="shared" si="2329"/>
        <v>0</v>
      </c>
      <c r="U1133" s="199">
        <f t="shared" si="2176"/>
        <v>0</v>
      </c>
      <c r="V1133" s="144">
        <f t="shared" si="2194"/>
        <v>0</v>
      </c>
      <c r="W1133" s="144">
        <f t="shared" ref="W1133:AG1133" si="2330">ROUND((V995+W995)/2,2)</f>
        <v>0</v>
      </c>
      <c r="X1133" s="144">
        <f t="shared" si="2330"/>
        <v>0</v>
      </c>
      <c r="Y1133" s="144">
        <f t="shared" si="2330"/>
        <v>0</v>
      </c>
      <c r="Z1133" s="144">
        <f t="shared" si="2330"/>
        <v>0</v>
      </c>
      <c r="AA1133" s="144">
        <f t="shared" si="2330"/>
        <v>0</v>
      </c>
      <c r="AB1133" s="144">
        <f t="shared" si="2330"/>
        <v>0</v>
      </c>
      <c r="AC1133" s="144">
        <f t="shared" si="2330"/>
        <v>0</v>
      </c>
      <c r="AD1133" s="144">
        <f t="shared" si="2330"/>
        <v>0</v>
      </c>
      <c r="AE1133" s="144">
        <f t="shared" si="2330"/>
        <v>0</v>
      </c>
      <c r="AF1133" s="144">
        <f t="shared" si="2330"/>
        <v>0</v>
      </c>
      <c r="AG1133" s="144">
        <f t="shared" si="2330"/>
        <v>0</v>
      </c>
      <c r="AH1133" s="200">
        <f t="shared" si="2178"/>
        <v>0</v>
      </c>
      <c r="AI1133" s="144">
        <f t="shared" si="2196"/>
        <v>0</v>
      </c>
      <c r="AJ1133" s="144">
        <f t="shared" ref="AJ1133:AT1133" si="2331">ROUND((AI995+AJ995)/2,2)</f>
        <v>0</v>
      </c>
      <c r="AK1133" s="144">
        <f t="shared" si="2331"/>
        <v>0</v>
      </c>
      <c r="AL1133" s="144">
        <f t="shared" si="2331"/>
        <v>0</v>
      </c>
      <c r="AM1133" s="144">
        <f t="shared" si="2331"/>
        <v>0</v>
      </c>
      <c r="AN1133" s="144">
        <f t="shared" si="2331"/>
        <v>0</v>
      </c>
      <c r="AO1133" s="144">
        <f t="shared" si="2331"/>
        <v>0</v>
      </c>
      <c r="AP1133" s="144">
        <f t="shared" si="2331"/>
        <v>0</v>
      </c>
      <c r="AQ1133" s="144">
        <f t="shared" si="2331"/>
        <v>0</v>
      </c>
      <c r="AR1133" s="144">
        <f t="shared" si="2331"/>
        <v>0</v>
      </c>
      <c r="AS1133" s="144">
        <f t="shared" si="2331"/>
        <v>0</v>
      </c>
      <c r="AT1133" s="144">
        <f t="shared" si="2331"/>
        <v>0</v>
      </c>
      <c r="AU1133" s="200">
        <f t="shared" si="2180"/>
        <v>0</v>
      </c>
      <c r="AV1133" s="2">
        <f t="shared" si="2223"/>
        <v>0</v>
      </c>
      <c r="AW1133" s="2">
        <f t="shared" si="2181"/>
        <v>0</v>
      </c>
      <c r="AX1133" s="2">
        <f t="shared" si="2182"/>
        <v>0</v>
      </c>
      <c r="AY1133" s="2">
        <f t="shared" si="2183"/>
        <v>0</v>
      </c>
      <c r="AZ1133" s="2">
        <f t="shared" si="2184"/>
        <v>0</v>
      </c>
      <c r="BA1133" s="2">
        <f t="shared" si="2185"/>
        <v>0</v>
      </c>
      <c r="BB1133" s="2">
        <f t="shared" si="2186"/>
        <v>0</v>
      </c>
      <c r="BC1133" s="2">
        <f t="shared" si="2187"/>
        <v>0</v>
      </c>
      <c r="BD1133" s="2">
        <f t="shared" si="2188"/>
        <v>0</v>
      </c>
      <c r="BE1133" s="2">
        <f t="shared" si="2189"/>
        <v>0</v>
      </c>
      <c r="BF1133" s="2">
        <f t="shared" si="2190"/>
        <v>0</v>
      </c>
      <c r="BG1133" s="2">
        <f t="shared" si="2191"/>
        <v>0</v>
      </c>
      <c r="BH1133" s="2">
        <f t="shared" si="2192"/>
        <v>0</v>
      </c>
    </row>
    <row r="1134" spans="1:60" ht="15.75" hidden="1" outlineLevel="1" x14ac:dyDescent="0.25">
      <c r="A1134" s="2">
        <f t="shared" si="2304"/>
        <v>110</v>
      </c>
      <c r="B1134" s="88">
        <f t="shared" si="2304"/>
        <v>0</v>
      </c>
      <c r="C1134" s="88">
        <f t="shared" si="2304"/>
        <v>0</v>
      </c>
      <c r="D1134" s="2">
        <f t="shared" si="2304"/>
        <v>0</v>
      </c>
      <c r="E1134" s="161">
        <f t="shared" si="2304"/>
        <v>0</v>
      </c>
      <c r="H1134" s="174">
        <v>0</v>
      </c>
      <c r="I1134" s="144">
        <f t="shared" ref="I1134:T1134" si="2332">ROUND((H996+I996)/2,2)</f>
        <v>0</v>
      </c>
      <c r="J1134" s="144">
        <f t="shared" si="2332"/>
        <v>0</v>
      </c>
      <c r="K1134" s="144">
        <f t="shared" si="2332"/>
        <v>0</v>
      </c>
      <c r="L1134" s="144">
        <f t="shared" si="2332"/>
        <v>0</v>
      </c>
      <c r="M1134" s="144">
        <f t="shared" si="2332"/>
        <v>0</v>
      </c>
      <c r="N1134" s="144">
        <f t="shared" si="2332"/>
        <v>0</v>
      </c>
      <c r="O1134" s="144">
        <f t="shared" si="2332"/>
        <v>0</v>
      </c>
      <c r="P1134" s="144">
        <f t="shared" si="2332"/>
        <v>0</v>
      </c>
      <c r="Q1134" s="144">
        <f t="shared" si="2332"/>
        <v>0</v>
      </c>
      <c r="R1134" s="144">
        <f t="shared" si="2332"/>
        <v>0</v>
      </c>
      <c r="S1134" s="144">
        <f t="shared" si="2332"/>
        <v>0</v>
      </c>
      <c r="T1134" s="144">
        <f t="shared" si="2332"/>
        <v>0</v>
      </c>
      <c r="U1134" s="199">
        <f t="shared" si="2176"/>
        <v>0</v>
      </c>
      <c r="V1134" s="144">
        <f t="shared" si="2194"/>
        <v>0</v>
      </c>
      <c r="W1134" s="144">
        <f t="shared" ref="W1134:AG1134" si="2333">ROUND((V996+W996)/2,2)</f>
        <v>0</v>
      </c>
      <c r="X1134" s="144">
        <f t="shared" si="2333"/>
        <v>0</v>
      </c>
      <c r="Y1134" s="144">
        <f t="shared" si="2333"/>
        <v>0</v>
      </c>
      <c r="Z1134" s="144">
        <f t="shared" si="2333"/>
        <v>0</v>
      </c>
      <c r="AA1134" s="144">
        <f t="shared" si="2333"/>
        <v>0</v>
      </c>
      <c r="AB1134" s="144">
        <f t="shared" si="2333"/>
        <v>0</v>
      </c>
      <c r="AC1134" s="144">
        <f t="shared" si="2333"/>
        <v>0</v>
      </c>
      <c r="AD1134" s="144">
        <f t="shared" si="2333"/>
        <v>0</v>
      </c>
      <c r="AE1134" s="144">
        <f t="shared" si="2333"/>
        <v>0</v>
      </c>
      <c r="AF1134" s="144">
        <f t="shared" si="2333"/>
        <v>0</v>
      </c>
      <c r="AG1134" s="144">
        <f t="shared" si="2333"/>
        <v>0</v>
      </c>
      <c r="AH1134" s="200">
        <f t="shared" si="2178"/>
        <v>0</v>
      </c>
      <c r="AI1134" s="144">
        <f t="shared" si="2196"/>
        <v>0</v>
      </c>
      <c r="AJ1134" s="144">
        <f t="shared" ref="AJ1134:AT1134" si="2334">ROUND((AI996+AJ996)/2,2)</f>
        <v>0</v>
      </c>
      <c r="AK1134" s="144">
        <f t="shared" si="2334"/>
        <v>0</v>
      </c>
      <c r="AL1134" s="144">
        <f t="shared" si="2334"/>
        <v>0</v>
      </c>
      <c r="AM1134" s="144">
        <f t="shared" si="2334"/>
        <v>0</v>
      </c>
      <c r="AN1134" s="144">
        <f t="shared" si="2334"/>
        <v>0</v>
      </c>
      <c r="AO1134" s="144">
        <f t="shared" si="2334"/>
        <v>0</v>
      </c>
      <c r="AP1134" s="144">
        <f t="shared" si="2334"/>
        <v>0</v>
      </c>
      <c r="AQ1134" s="144">
        <f t="shared" si="2334"/>
        <v>0</v>
      </c>
      <c r="AR1134" s="144">
        <f t="shared" si="2334"/>
        <v>0</v>
      </c>
      <c r="AS1134" s="144">
        <f t="shared" si="2334"/>
        <v>0</v>
      </c>
      <c r="AT1134" s="144">
        <f t="shared" si="2334"/>
        <v>0</v>
      </c>
      <c r="AU1134" s="200">
        <f t="shared" si="2180"/>
        <v>0</v>
      </c>
      <c r="AV1134" s="2">
        <f t="shared" si="2223"/>
        <v>0</v>
      </c>
      <c r="AW1134" s="2">
        <f t="shared" si="2181"/>
        <v>0</v>
      </c>
      <c r="AX1134" s="2">
        <f t="shared" si="2182"/>
        <v>0</v>
      </c>
      <c r="AY1134" s="2">
        <f t="shared" si="2183"/>
        <v>0</v>
      </c>
      <c r="AZ1134" s="2">
        <f t="shared" si="2184"/>
        <v>0</v>
      </c>
      <c r="BA1134" s="2">
        <f t="shared" si="2185"/>
        <v>0</v>
      </c>
      <c r="BB1134" s="2">
        <f t="shared" si="2186"/>
        <v>0</v>
      </c>
      <c r="BC1134" s="2">
        <f t="shared" si="2187"/>
        <v>0</v>
      </c>
      <c r="BD1134" s="2">
        <f t="shared" si="2188"/>
        <v>0</v>
      </c>
      <c r="BE1134" s="2">
        <f t="shared" si="2189"/>
        <v>0</v>
      </c>
      <c r="BF1134" s="2">
        <f t="shared" si="2190"/>
        <v>0</v>
      </c>
      <c r="BG1134" s="2">
        <f t="shared" si="2191"/>
        <v>0</v>
      </c>
      <c r="BH1134" s="2">
        <f t="shared" si="2192"/>
        <v>0</v>
      </c>
    </row>
    <row r="1135" spans="1:60" ht="15.75" hidden="1" outlineLevel="1" x14ac:dyDescent="0.25">
      <c r="A1135" s="2">
        <f t="shared" ref="A1135:E1144" si="2335">A997</f>
        <v>111</v>
      </c>
      <c r="B1135" s="88">
        <f t="shared" si="2335"/>
        <v>0</v>
      </c>
      <c r="C1135" s="88">
        <f t="shared" si="2335"/>
        <v>0</v>
      </c>
      <c r="D1135" s="2">
        <f t="shared" si="2335"/>
        <v>0</v>
      </c>
      <c r="E1135" s="161">
        <f t="shared" si="2335"/>
        <v>0</v>
      </c>
      <c r="H1135" s="174">
        <v>0</v>
      </c>
      <c r="I1135" s="144">
        <f t="shared" ref="I1135:T1135" si="2336">ROUND((H997+I997)/2,2)</f>
        <v>0</v>
      </c>
      <c r="J1135" s="144">
        <f t="shared" si="2336"/>
        <v>0</v>
      </c>
      <c r="K1135" s="144">
        <f t="shared" si="2336"/>
        <v>0</v>
      </c>
      <c r="L1135" s="144">
        <f t="shared" si="2336"/>
        <v>0</v>
      </c>
      <c r="M1135" s="144">
        <f t="shared" si="2336"/>
        <v>0</v>
      </c>
      <c r="N1135" s="144">
        <f t="shared" si="2336"/>
        <v>0</v>
      </c>
      <c r="O1135" s="144">
        <f t="shared" si="2336"/>
        <v>0</v>
      </c>
      <c r="P1135" s="144">
        <f t="shared" si="2336"/>
        <v>0</v>
      </c>
      <c r="Q1135" s="144">
        <f t="shared" si="2336"/>
        <v>0</v>
      </c>
      <c r="R1135" s="144">
        <f t="shared" si="2336"/>
        <v>0</v>
      </c>
      <c r="S1135" s="144">
        <f t="shared" si="2336"/>
        <v>0</v>
      </c>
      <c r="T1135" s="144">
        <f t="shared" si="2336"/>
        <v>0</v>
      </c>
      <c r="U1135" s="199">
        <f t="shared" si="2176"/>
        <v>0</v>
      </c>
      <c r="V1135" s="144">
        <f t="shared" si="2194"/>
        <v>0</v>
      </c>
      <c r="W1135" s="144">
        <f t="shared" ref="W1135:AG1135" si="2337">ROUND((V997+W997)/2,2)</f>
        <v>0</v>
      </c>
      <c r="X1135" s="144">
        <f t="shared" si="2337"/>
        <v>0</v>
      </c>
      <c r="Y1135" s="144">
        <f t="shared" si="2337"/>
        <v>0</v>
      </c>
      <c r="Z1135" s="144">
        <f t="shared" si="2337"/>
        <v>0</v>
      </c>
      <c r="AA1135" s="144">
        <f t="shared" si="2337"/>
        <v>0</v>
      </c>
      <c r="AB1135" s="144">
        <f t="shared" si="2337"/>
        <v>0</v>
      </c>
      <c r="AC1135" s="144">
        <f t="shared" si="2337"/>
        <v>0</v>
      </c>
      <c r="AD1135" s="144">
        <f t="shared" si="2337"/>
        <v>0</v>
      </c>
      <c r="AE1135" s="144">
        <f t="shared" si="2337"/>
        <v>0</v>
      </c>
      <c r="AF1135" s="144">
        <f t="shared" si="2337"/>
        <v>0</v>
      </c>
      <c r="AG1135" s="144">
        <f t="shared" si="2337"/>
        <v>0</v>
      </c>
      <c r="AH1135" s="200">
        <f t="shared" si="2178"/>
        <v>0</v>
      </c>
      <c r="AI1135" s="144">
        <f t="shared" si="2196"/>
        <v>0</v>
      </c>
      <c r="AJ1135" s="144">
        <f t="shared" ref="AJ1135:AT1135" si="2338">ROUND((AI997+AJ997)/2,2)</f>
        <v>0</v>
      </c>
      <c r="AK1135" s="144">
        <f t="shared" si="2338"/>
        <v>0</v>
      </c>
      <c r="AL1135" s="144">
        <f t="shared" si="2338"/>
        <v>0</v>
      </c>
      <c r="AM1135" s="144">
        <f t="shared" si="2338"/>
        <v>0</v>
      </c>
      <c r="AN1135" s="144">
        <f t="shared" si="2338"/>
        <v>0</v>
      </c>
      <c r="AO1135" s="144">
        <f t="shared" si="2338"/>
        <v>0</v>
      </c>
      <c r="AP1135" s="144">
        <f t="shared" si="2338"/>
        <v>0</v>
      </c>
      <c r="AQ1135" s="144">
        <f t="shared" si="2338"/>
        <v>0</v>
      </c>
      <c r="AR1135" s="144">
        <f t="shared" si="2338"/>
        <v>0</v>
      </c>
      <c r="AS1135" s="144">
        <f t="shared" si="2338"/>
        <v>0</v>
      </c>
      <c r="AT1135" s="144">
        <f t="shared" si="2338"/>
        <v>0</v>
      </c>
      <c r="AU1135" s="200">
        <f t="shared" si="2180"/>
        <v>0</v>
      </c>
      <c r="AV1135" s="2">
        <f t="shared" si="2223"/>
        <v>0</v>
      </c>
      <c r="AW1135" s="2">
        <f t="shared" si="2181"/>
        <v>0</v>
      </c>
      <c r="AX1135" s="2">
        <f t="shared" si="2182"/>
        <v>0</v>
      </c>
      <c r="AY1135" s="2">
        <f t="shared" si="2183"/>
        <v>0</v>
      </c>
      <c r="AZ1135" s="2">
        <f t="shared" si="2184"/>
        <v>0</v>
      </c>
      <c r="BA1135" s="2">
        <f t="shared" si="2185"/>
        <v>0</v>
      </c>
      <c r="BB1135" s="2">
        <f t="shared" si="2186"/>
        <v>0</v>
      </c>
      <c r="BC1135" s="2">
        <f t="shared" si="2187"/>
        <v>0</v>
      </c>
      <c r="BD1135" s="2">
        <f t="shared" si="2188"/>
        <v>0</v>
      </c>
      <c r="BE1135" s="2">
        <f t="shared" si="2189"/>
        <v>0</v>
      </c>
      <c r="BF1135" s="2">
        <f t="shared" si="2190"/>
        <v>0</v>
      </c>
      <c r="BG1135" s="2">
        <f t="shared" si="2191"/>
        <v>0</v>
      </c>
      <c r="BH1135" s="2">
        <f t="shared" si="2192"/>
        <v>0</v>
      </c>
    </row>
    <row r="1136" spans="1:60" ht="15.75" hidden="1" outlineLevel="1" x14ac:dyDescent="0.25">
      <c r="A1136" s="2">
        <f t="shared" si="2335"/>
        <v>112</v>
      </c>
      <c r="B1136" s="88">
        <f t="shared" si="2335"/>
        <v>0</v>
      </c>
      <c r="C1136" s="88">
        <f t="shared" si="2335"/>
        <v>0</v>
      </c>
      <c r="D1136" s="2">
        <f t="shared" si="2335"/>
        <v>0</v>
      </c>
      <c r="E1136" s="161">
        <f t="shared" si="2335"/>
        <v>0</v>
      </c>
      <c r="H1136" s="174">
        <v>0</v>
      </c>
      <c r="I1136" s="144">
        <f t="shared" ref="I1136:T1136" si="2339">ROUND((H998+I998)/2,2)</f>
        <v>0</v>
      </c>
      <c r="J1136" s="144">
        <f t="shared" si="2339"/>
        <v>0</v>
      </c>
      <c r="K1136" s="144">
        <f t="shared" si="2339"/>
        <v>0</v>
      </c>
      <c r="L1136" s="144">
        <f t="shared" si="2339"/>
        <v>0</v>
      </c>
      <c r="M1136" s="144">
        <f t="shared" si="2339"/>
        <v>0</v>
      </c>
      <c r="N1136" s="144">
        <f t="shared" si="2339"/>
        <v>0</v>
      </c>
      <c r="O1136" s="144">
        <f t="shared" si="2339"/>
        <v>0</v>
      </c>
      <c r="P1136" s="144">
        <f t="shared" si="2339"/>
        <v>0</v>
      </c>
      <c r="Q1136" s="144">
        <f t="shared" si="2339"/>
        <v>0</v>
      </c>
      <c r="R1136" s="144">
        <f t="shared" si="2339"/>
        <v>0</v>
      </c>
      <c r="S1136" s="144">
        <f t="shared" si="2339"/>
        <v>0</v>
      </c>
      <c r="T1136" s="144">
        <f t="shared" si="2339"/>
        <v>0</v>
      </c>
      <c r="U1136" s="199">
        <f t="shared" si="2176"/>
        <v>0</v>
      </c>
      <c r="V1136" s="144">
        <f t="shared" si="2194"/>
        <v>0</v>
      </c>
      <c r="W1136" s="144">
        <f t="shared" ref="W1136:AG1136" si="2340">ROUND((V998+W998)/2,2)</f>
        <v>0</v>
      </c>
      <c r="X1136" s="144">
        <f t="shared" si="2340"/>
        <v>0</v>
      </c>
      <c r="Y1136" s="144">
        <f t="shared" si="2340"/>
        <v>0</v>
      </c>
      <c r="Z1136" s="144">
        <f t="shared" si="2340"/>
        <v>0</v>
      </c>
      <c r="AA1136" s="144">
        <f t="shared" si="2340"/>
        <v>0</v>
      </c>
      <c r="AB1136" s="144">
        <f t="shared" si="2340"/>
        <v>0</v>
      </c>
      <c r="AC1136" s="144">
        <f t="shared" si="2340"/>
        <v>0</v>
      </c>
      <c r="AD1136" s="144">
        <f t="shared" si="2340"/>
        <v>0</v>
      </c>
      <c r="AE1136" s="144">
        <f t="shared" si="2340"/>
        <v>0</v>
      </c>
      <c r="AF1136" s="144">
        <f t="shared" si="2340"/>
        <v>0</v>
      </c>
      <c r="AG1136" s="144">
        <f t="shared" si="2340"/>
        <v>0</v>
      </c>
      <c r="AH1136" s="200">
        <f t="shared" si="2178"/>
        <v>0</v>
      </c>
      <c r="AI1136" s="144">
        <f t="shared" si="2196"/>
        <v>0</v>
      </c>
      <c r="AJ1136" s="144">
        <f t="shared" ref="AJ1136:AT1136" si="2341">ROUND((AI998+AJ998)/2,2)</f>
        <v>0</v>
      </c>
      <c r="AK1136" s="144">
        <f t="shared" si="2341"/>
        <v>0</v>
      </c>
      <c r="AL1136" s="144">
        <f t="shared" si="2341"/>
        <v>0</v>
      </c>
      <c r="AM1136" s="144">
        <f t="shared" si="2341"/>
        <v>0</v>
      </c>
      <c r="AN1136" s="144">
        <f t="shared" si="2341"/>
        <v>0</v>
      </c>
      <c r="AO1136" s="144">
        <f t="shared" si="2341"/>
        <v>0</v>
      </c>
      <c r="AP1136" s="144">
        <f t="shared" si="2341"/>
        <v>0</v>
      </c>
      <c r="AQ1136" s="144">
        <f t="shared" si="2341"/>
        <v>0</v>
      </c>
      <c r="AR1136" s="144">
        <f t="shared" si="2341"/>
        <v>0</v>
      </c>
      <c r="AS1136" s="144">
        <f t="shared" si="2341"/>
        <v>0</v>
      </c>
      <c r="AT1136" s="144">
        <f t="shared" si="2341"/>
        <v>0</v>
      </c>
      <c r="AU1136" s="200">
        <f t="shared" si="2180"/>
        <v>0</v>
      </c>
      <c r="AV1136" s="2">
        <f t="shared" si="2223"/>
        <v>0</v>
      </c>
      <c r="AW1136" s="2">
        <f t="shared" si="2181"/>
        <v>0</v>
      </c>
      <c r="AX1136" s="2">
        <f t="shared" si="2182"/>
        <v>0</v>
      </c>
      <c r="AY1136" s="2">
        <f t="shared" si="2183"/>
        <v>0</v>
      </c>
      <c r="AZ1136" s="2">
        <f t="shared" si="2184"/>
        <v>0</v>
      </c>
      <c r="BA1136" s="2">
        <f t="shared" si="2185"/>
        <v>0</v>
      </c>
      <c r="BB1136" s="2">
        <f t="shared" si="2186"/>
        <v>0</v>
      </c>
      <c r="BC1136" s="2">
        <f t="shared" si="2187"/>
        <v>0</v>
      </c>
      <c r="BD1136" s="2">
        <f t="shared" si="2188"/>
        <v>0</v>
      </c>
      <c r="BE1136" s="2">
        <f t="shared" si="2189"/>
        <v>0</v>
      </c>
      <c r="BF1136" s="2">
        <f t="shared" si="2190"/>
        <v>0</v>
      </c>
      <c r="BG1136" s="2">
        <f t="shared" si="2191"/>
        <v>0</v>
      </c>
      <c r="BH1136" s="2">
        <f t="shared" si="2192"/>
        <v>0</v>
      </c>
    </row>
    <row r="1137" spans="1:60" ht="15.75" hidden="1" outlineLevel="1" x14ac:dyDescent="0.25">
      <c r="A1137" s="2">
        <f t="shared" si="2335"/>
        <v>113</v>
      </c>
      <c r="B1137" s="88">
        <f t="shared" si="2335"/>
        <v>0</v>
      </c>
      <c r="C1137" s="88">
        <f t="shared" si="2335"/>
        <v>0</v>
      </c>
      <c r="D1137" s="2">
        <f t="shared" si="2335"/>
        <v>0</v>
      </c>
      <c r="E1137" s="161">
        <f t="shared" si="2335"/>
        <v>0</v>
      </c>
      <c r="H1137" s="174">
        <v>0</v>
      </c>
      <c r="I1137" s="144">
        <f t="shared" ref="I1137:T1137" si="2342">ROUND((H999+I999)/2,2)</f>
        <v>0</v>
      </c>
      <c r="J1137" s="144">
        <f t="shared" si="2342"/>
        <v>0</v>
      </c>
      <c r="K1137" s="144">
        <f t="shared" si="2342"/>
        <v>0</v>
      </c>
      <c r="L1137" s="144">
        <f t="shared" si="2342"/>
        <v>0</v>
      </c>
      <c r="M1137" s="144">
        <f t="shared" si="2342"/>
        <v>0</v>
      </c>
      <c r="N1137" s="144">
        <f t="shared" si="2342"/>
        <v>0</v>
      </c>
      <c r="O1137" s="144">
        <f t="shared" si="2342"/>
        <v>0</v>
      </c>
      <c r="P1137" s="144">
        <f t="shared" si="2342"/>
        <v>0</v>
      </c>
      <c r="Q1137" s="144">
        <f t="shared" si="2342"/>
        <v>0</v>
      </c>
      <c r="R1137" s="144">
        <f t="shared" si="2342"/>
        <v>0</v>
      </c>
      <c r="S1137" s="144">
        <f t="shared" si="2342"/>
        <v>0</v>
      </c>
      <c r="T1137" s="144">
        <f t="shared" si="2342"/>
        <v>0</v>
      </c>
      <c r="U1137" s="199">
        <f t="shared" si="2176"/>
        <v>0</v>
      </c>
      <c r="V1137" s="144">
        <f t="shared" si="2194"/>
        <v>0</v>
      </c>
      <c r="W1137" s="144">
        <f t="shared" ref="W1137:AG1137" si="2343">ROUND((V999+W999)/2,2)</f>
        <v>0</v>
      </c>
      <c r="X1137" s="144">
        <f t="shared" si="2343"/>
        <v>0</v>
      </c>
      <c r="Y1137" s="144">
        <f t="shared" si="2343"/>
        <v>0</v>
      </c>
      <c r="Z1137" s="144">
        <f t="shared" si="2343"/>
        <v>0</v>
      </c>
      <c r="AA1137" s="144">
        <f t="shared" si="2343"/>
        <v>0</v>
      </c>
      <c r="AB1137" s="144">
        <f t="shared" si="2343"/>
        <v>0</v>
      </c>
      <c r="AC1137" s="144">
        <f t="shared" si="2343"/>
        <v>0</v>
      </c>
      <c r="AD1137" s="144">
        <f t="shared" si="2343"/>
        <v>0</v>
      </c>
      <c r="AE1137" s="144">
        <f t="shared" si="2343"/>
        <v>0</v>
      </c>
      <c r="AF1137" s="144">
        <f t="shared" si="2343"/>
        <v>0</v>
      </c>
      <c r="AG1137" s="144">
        <f t="shared" si="2343"/>
        <v>0</v>
      </c>
      <c r="AH1137" s="200">
        <f t="shared" si="2178"/>
        <v>0</v>
      </c>
      <c r="AI1137" s="144">
        <f t="shared" si="2196"/>
        <v>0</v>
      </c>
      <c r="AJ1137" s="144">
        <f t="shared" ref="AJ1137:AT1137" si="2344">ROUND((AI999+AJ999)/2,2)</f>
        <v>0</v>
      </c>
      <c r="AK1137" s="144">
        <f t="shared" si="2344"/>
        <v>0</v>
      </c>
      <c r="AL1137" s="144">
        <f t="shared" si="2344"/>
        <v>0</v>
      </c>
      <c r="AM1137" s="144">
        <f t="shared" si="2344"/>
        <v>0</v>
      </c>
      <c r="AN1137" s="144">
        <f t="shared" si="2344"/>
        <v>0</v>
      </c>
      <c r="AO1137" s="144">
        <f t="shared" si="2344"/>
        <v>0</v>
      </c>
      <c r="AP1137" s="144">
        <f t="shared" si="2344"/>
        <v>0</v>
      </c>
      <c r="AQ1137" s="144">
        <f t="shared" si="2344"/>
        <v>0</v>
      </c>
      <c r="AR1137" s="144">
        <f t="shared" si="2344"/>
        <v>0</v>
      </c>
      <c r="AS1137" s="144">
        <f t="shared" si="2344"/>
        <v>0</v>
      </c>
      <c r="AT1137" s="144">
        <f t="shared" si="2344"/>
        <v>0</v>
      </c>
      <c r="AU1137" s="200">
        <f t="shared" si="2180"/>
        <v>0</v>
      </c>
      <c r="AV1137" s="2">
        <f t="shared" si="2223"/>
        <v>0</v>
      </c>
      <c r="AW1137" s="2">
        <f t="shared" si="2181"/>
        <v>0</v>
      </c>
      <c r="AX1137" s="2">
        <f t="shared" si="2182"/>
        <v>0</v>
      </c>
      <c r="AY1137" s="2">
        <f t="shared" si="2183"/>
        <v>0</v>
      </c>
      <c r="AZ1137" s="2">
        <f t="shared" si="2184"/>
        <v>0</v>
      </c>
      <c r="BA1137" s="2">
        <f t="shared" si="2185"/>
        <v>0</v>
      </c>
      <c r="BB1137" s="2">
        <f t="shared" si="2186"/>
        <v>0</v>
      </c>
      <c r="BC1137" s="2">
        <f t="shared" si="2187"/>
        <v>0</v>
      </c>
      <c r="BD1137" s="2">
        <f t="shared" si="2188"/>
        <v>0</v>
      </c>
      <c r="BE1137" s="2">
        <f t="shared" si="2189"/>
        <v>0</v>
      </c>
      <c r="BF1137" s="2">
        <f t="shared" si="2190"/>
        <v>0</v>
      </c>
      <c r="BG1137" s="2">
        <f t="shared" si="2191"/>
        <v>0</v>
      </c>
      <c r="BH1137" s="2">
        <f t="shared" si="2192"/>
        <v>0</v>
      </c>
    </row>
    <row r="1138" spans="1:60" ht="15.75" hidden="1" outlineLevel="1" x14ac:dyDescent="0.25">
      <c r="A1138" s="2">
        <f t="shared" si="2335"/>
        <v>114</v>
      </c>
      <c r="B1138" s="88">
        <f t="shared" si="2335"/>
        <v>0</v>
      </c>
      <c r="C1138" s="88">
        <f t="shared" si="2335"/>
        <v>0</v>
      </c>
      <c r="D1138" s="2">
        <f t="shared" si="2335"/>
        <v>0</v>
      </c>
      <c r="E1138" s="161">
        <f t="shared" si="2335"/>
        <v>0</v>
      </c>
      <c r="H1138" s="174">
        <v>0</v>
      </c>
      <c r="I1138" s="144">
        <f t="shared" ref="I1138:T1138" si="2345">ROUND((H1000+I1000)/2,2)</f>
        <v>0</v>
      </c>
      <c r="J1138" s="144">
        <f t="shared" si="2345"/>
        <v>0</v>
      </c>
      <c r="K1138" s="144">
        <f t="shared" si="2345"/>
        <v>0</v>
      </c>
      <c r="L1138" s="144">
        <f t="shared" si="2345"/>
        <v>0</v>
      </c>
      <c r="M1138" s="144">
        <f t="shared" si="2345"/>
        <v>0</v>
      </c>
      <c r="N1138" s="144">
        <f t="shared" si="2345"/>
        <v>0</v>
      </c>
      <c r="O1138" s="144">
        <f t="shared" si="2345"/>
        <v>0</v>
      </c>
      <c r="P1138" s="144">
        <f t="shared" si="2345"/>
        <v>0</v>
      </c>
      <c r="Q1138" s="144">
        <f t="shared" si="2345"/>
        <v>0</v>
      </c>
      <c r="R1138" s="144">
        <f t="shared" si="2345"/>
        <v>0</v>
      </c>
      <c r="S1138" s="144">
        <f t="shared" si="2345"/>
        <v>0</v>
      </c>
      <c r="T1138" s="144">
        <f t="shared" si="2345"/>
        <v>0</v>
      </c>
      <c r="U1138" s="199">
        <f t="shared" si="2176"/>
        <v>0</v>
      </c>
      <c r="V1138" s="144">
        <f t="shared" si="2194"/>
        <v>0</v>
      </c>
      <c r="W1138" s="144">
        <f t="shared" ref="W1138:AG1138" si="2346">ROUND((V1000+W1000)/2,2)</f>
        <v>0</v>
      </c>
      <c r="X1138" s="144">
        <f t="shared" si="2346"/>
        <v>0</v>
      </c>
      <c r="Y1138" s="144">
        <f t="shared" si="2346"/>
        <v>0</v>
      </c>
      <c r="Z1138" s="144">
        <f t="shared" si="2346"/>
        <v>0</v>
      </c>
      <c r="AA1138" s="144">
        <f t="shared" si="2346"/>
        <v>0</v>
      </c>
      <c r="AB1138" s="144">
        <f t="shared" si="2346"/>
        <v>0</v>
      </c>
      <c r="AC1138" s="144">
        <f t="shared" si="2346"/>
        <v>0</v>
      </c>
      <c r="AD1138" s="144">
        <f t="shared" si="2346"/>
        <v>0</v>
      </c>
      <c r="AE1138" s="144">
        <f t="shared" si="2346"/>
        <v>0</v>
      </c>
      <c r="AF1138" s="144">
        <f t="shared" si="2346"/>
        <v>0</v>
      </c>
      <c r="AG1138" s="144">
        <f t="shared" si="2346"/>
        <v>0</v>
      </c>
      <c r="AH1138" s="200">
        <f t="shared" si="2178"/>
        <v>0</v>
      </c>
      <c r="AI1138" s="144">
        <f t="shared" si="2196"/>
        <v>0</v>
      </c>
      <c r="AJ1138" s="144">
        <f t="shared" ref="AJ1138:AT1138" si="2347">ROUND((AI1000+AJ1000)/2,2)</f>
        <v>0</v>
      </c>
      <c r="AK1138" s="144">
        <f t="shared" si="2347"/>
        <v>0</v>
      </c>
      <c r="AL1138" s="144">
        <f t="shared" si="2347"/>
        <v>0</v>
      </c>
      <c r="AM1138" s="144">
        <f t="shared" si="2347"/>
        <v>0</v>
      </c>
      <c r="AN1138" s="144">
        <f t="shared" si="2347"/>
        <v>0</v>
      </c>
      <c r="AO1138" s="144">
        <f t="shared" si="2347"/>
        <v>0</v>
      </c>
      <c r="AP1138" s="144">
        <f t="shared" si="2347"/>
        <v>0</v>
      </c>
      <c r="AQ1138" s="144">
        <f t="shared" si="2347"/>
        <v>0</v>
      </c>
      <c r="AR1138" s="144">
        <f t="shared" si="2347"/>
        <v>0</v>
      </c>
      <c r="AS1138" s="144">
        <f t="shared" si="2347"/>
        <v>0</v>
      </c>
      <c r="AT1138" s="144">
        <f t="shared" si="2347"/>
        <v>0</v>
      </c>
      <c r="AU1138" s="200">
        <f t="shared" si="2180"/>
        <v>0</v>
      </c>
      <c r="AV1138" s="2">
        <f t="shared" si="2223"/>
        <v>0</v>
      </c>
      <c r="AW1138" s="2">
        <f t="shared" si="2181"/>
        <v>0</v>
      </c>
      <c r="AX1138" s="2">
        <f t="shared" si="2182"/>
        <v>0</v>
      </c>
      <c r="AY1138" s="2">
        <f t="shared" si="2183"/>
        <v>0</v>
      </c>
      <c r="AZ1138" s="2">
        <f t="shared" si="2184"/>
        <v>0</v>
      </c>
      <c r="BA1138" s="2">
        <f t="shared" si="2185"/>
        <v>0</v>
      </c>
      <c r="BB1138" s="2">
        <f t="shared" si="2186"/>
        <v>0</v>
      </c>
      <c r="BC1138" s="2">
        <f t="shared" si="2187"/>
        <v>0</v>
      </c>
      <c r="BD1138" s="2">
        <f t="shared" si="2188"/>
        <v>0</v>
      </c>
      <c r="BE1138" s="2">
        <f t="shared" si="2189"/>
        <v>0</v>
      </c>
      <c r="BF1138" s="2">
        <f t="shared" si="2190"/>
        <v>0</v>
      </c>
      <c r="BG1138" s="2">
        <f t="shared" si="2191"/>
        <v>0</v>
      </c>
      <c r="BH1138" s="2">
        <f t="shared" si="2192"/>
        <v>0</v>
      </c>
    </row>
    <row r="1139" spans="1:60" ht="15.75" hidden="1" outlineLevel="1" x14ac:dyDescent="0.25">
      <c r="A1139" s="2">
        <f t="shared" si="2335"/>
        <v>115</v>
      </c>
      <c r="B1139" s="88">
        <f t="shared" si="2335"/>
        <v>0</v>
      </c>
      <c r="C1139" s="88">
        <f t="shared" si="2335"/>
        <v>0</v>
      </c>
      <c r="D1139" s="2">
        <f t="shared" si="2335"/>
        <v>0</v>
      </c>
      <c r="E1139" s="161">
        <f t="shared" si="2335"/>
        <v>0</v>
      </c>
      <c r="H1139" s="174">
        <v>0</v>
      </c>
      <c r="I1139" s="144">
        <f t="shared" ref="I1139:T1139" si="2348">ROUND((H1001+I1001)/2,2)</f>
        <v>0</v>
      </c>
      <c r="J1139" s="144">
        <f t="shared" si="2348"/>
        <v>0</v>
      </c>
      <c r="K1139" s="144">
        <f t="shared" si="2348"/>
        <v>0</v>
      </c>
      <c r="L1139" s="144">
        <f t="shared" si="2348"/>
        <v>0</v>
      </c>
      <c r="M1139" s="144">
        <f t="shared" si="2348"/>
        <v>0</v>
      </c>
      <c r="N1139" s="144">
        <f t="shared" si="2348"/>
        <v>0</v>
      </c>
      <c r="O1139" s="144">
        <f t="shared" si="2348"/>
        <v>0</v>
      </c>
      <c r="P1139" s="144">
        <f t="shared" si="2348"/>
        <v>0</v>
      </c>
      <c r="Q1139" s="144">
        <f t="shared" si="2348"/>
        <v>0</v>
      </c>
      <c r="R1139" s="144">
        <f t="shared" si="2348"/>
        <v>0</v>
      </c>
      <c r="S1139" s="144">
        <f t="shared" si="2348"/>
        <v>0</v>
      </c>
      <c r="T1139" s="144">
        <f t="shared" si="2348"/>
        <v>0</v>
      </c>
      <c r="U1139" s="199">
        <f t="shared" si="2176"/>
        <v>0</v>
      </c>
      <c r="V1139" s="144">
        <f t="shared" si="2194"/>
        <v>0</v>
      </c>
      <c r="W1139" s="144">
        <f t="shared" ref="W1139:AG1139" si="2349">ROUND((V1001+W1001)/2,2)</f>
        <v>0</v>
      </c>
      <c r="X1139" s="144">
        <f t="shared" si="2349"/>
        <v>0</v>
      </c>
      <c r="Y1139" s="144">
        <f t="shared" si="2349"/>
        <v>0</v>
      </c>
      <c r="Z1139" s="144">
        <f t="shared" si="2349"/>
        <v>0</v>
      </c>
      <c r="AA1139" s="144">
        <f t="shared" si="2349"/>
        <v>0</v>
      </c>
      <c r="AB1139" s="144">
        <f t="shared" si="2349"/>
        <v>0</v>
      </c>
      <c r="AC1139" s="144">
        <f t="shared" si="2349"/>
        <v>0</v>
      </c>
      <c r="AD1139" s="144">
        <f t="shared" si="2349"/>
        <v>0</v>
      </c>
      <c r="AE1139" s="144">
        <f t="shared" si="2349"/>
        <v>0</v>
      </c>
      <c r="AF1139" s="144">
        <f t="shared" si="2349"/>
        <v>0</v>
      </c>
      <c r="AG1139" s="144">
        <f t="shared" si="2349"/>
        <v>0</v>
      </c>
      <c r="AH1139" s="200">
        <f t="shared" si="2178"/>
        <v>0</v>
      </c>
      <c r="AI1139" s="144">
        <f t="shared" si="2196"/>
        <v>0</v>
      </c>
      <c r="AJ1139" s="144">
        <f t="shared" ref="AJ1139:AT1139" si="2350">ROUND((AI1001+AJ1001)/2,2)</f>
        <v>0</v>
      </c>
      <c r="AK1139" s="144">
        <f t="shared" si="2350"/>
        <v>0</v>
      </c>
      <c r="AL1139" s="144">
        <f t="shared" si="2350"/>
        <v>0</v>
      </c>
      <c r="AM1139" s="144">
        <f t="shared" si="2350"/>
        <v>0</v>
      </c>
      <c r="AN1139" s="144">
        <f t="shared" si="2350"/>
        <v>0</v>
      </c>
      <c r="AO1139" s="144">
        <f t="shared" si="2350"/>
        <v>0</v>
      </c>
      <c r="AP1139" s="144">
        <f t="shared" si="2350"/>
        <v>0</v>
      </c>
      <c r="AQ1139" s="144">
        <f t="shared" si="2350"/>
        <v>0</v>
      </c>
      <c r="AR1139" s="144">
        <f t="shared" si="2350"/>
        <v>0</v>
      </c>
      <c r="AS1139" s="144">
        <f t="shared" si="2350"/>
        <v>0</v>
      </c>
      <c r="AT1139" s="144">
        <f t="shared" si="2350"/>
        <v>0</v>
      </c>
      <c r="AU1139" s="200">
        <f t="shared" si="2180"/>
        <v>0</v>
      </c>
      <c r="AV1139" s="2">
        <f t="shared" si="2223"/>
        <v>0</v>
      </c>
      <c r="AW1139" s="2">
        <f t="shared" si="2181"/>
        <v>0</v>
      </c>
      <c r="AX1139" s="2">
        <f t="shared" si="2182"/>
        <v>0</v>
      </c>
      <c r="AY1139" s="2">
        <f t="shared" si="2183"/>
        <v>0</v>
      </c>
      <c r="AZ1139" s="2">
        <f t="shared" si="2184"/>
        <v>0</v>
      </c>
      <c r="BA1139" s="2">
        <f t="shared" si="2185"/>
        <v>0</v>
      </c>
      <c r="BB1139" s="2">
        <f t="shared" si="2186"/>
        <v>0</v>
      </c>
      <c r="BC1139" s="2">
        <f t="shared" si="2187"/>
        <v>0</v>
      </c>
      <c r="BD1139" s="2">
        <f t="shared" si="2188"/>
        <v>0</v>
      </c>
      <c r="BE1139" s="2">
        <f t="shared" si="2189"/>
        <v>0</v>
      </c>
      <c r="BF1139" s="2">
        <f t="shared" si="2190"/>
        <v>0</v>
      </c>
      <c r="BG1139" s="2">
        <f t="shared" si="2191"/>
        <v>0</v>
      </c>
      <c r="BH1139" s="2">
        <f t="shared" si="2192"/>
        <v>0</v>
      </c>
    </row>
    <row r="1140" spans="1:60" ht="15.75" hidden="1" outlineLevel="1" x14ac:dyDescent="0.25">
      <c r="A1140" s="2">
        <f t="shared" si="2335"/>
        <v>116</v>
      </c>
      <c r="B1140" s="88">
        <f t="shared" si="2335"/>
        <v>0</v>
      </c>
      <c r="C1140" s="88">
        <f t="shared" si="2335"/>
        <v>0</v>
      </c>
      <c r="D1140" s="2">
        <f t="shared" si="2335"/>
        <v>0</v>
      </c>
      <c r="E1140" s="161">
        <f t="shared" si="2335"/>
        <v>0</v>
      </c>
      <c r="H1140" s="174">
        <v>0</v>
      </c>
      <c r="I1140" s="144">
        <f t="shared" ref="I1140:T1140" si="2351">ROUND((H1002+I1002)/2,2)</f>
        <v>0</v>
      </c>
      <c r="J1140" s="144">
        <f t="shared" si="2351"/>
        <v>0</v>
      </c>
      <c r="K1140" s="144">
        <f t="shared" si="2351"/>
        <v>0</v>
      </c>
      <c r="L1140" s="144">
        <f t="shared" si="2351"/>
        <v>0</v>
      </c>
      <c r="M1140" s="144">
        <f t="shared" si="2351"/>
        <v>0</v>
      </c>
      <c r="N1140" s="144">
        <f t="shared" si="2351"/>
        <v>0</v>
      </c>
      <c r="O1140" s="144">
        <f t="shared" si="2351"/>
        <v>0</v>
      </c>
      <c r="P1140" s="144">
        <f t="shared" si="2351"/>
        <v>0</v>
      </c>
      <c r="Q1140" s="144">
        <f t="shared" si="2351"/>
        <v>0</v>
      </c>
      <c r="R1140" s="144">
        <f t="shared" si="2351"/>
        <v>0</v>
      </c>
      <c r="S1140" s="144">
        <f t="shared" si="2351"/>
        <v>0</v>
      </c>
      <c r="T1140" s="144">
        <f t="shared" si="2351"/>
        <v>0</v>
      </c>
      <c r="U1140" s="199">
        <f t="shared" si="2176"/>
        <v>0</v>
      </c>
      <c r="V1140" s="144">
        <f t="shared" si="2194"/>
        <v>0</v>
      </c>
      <c r="W1140" s="144">
        <f t="shared" ref="W1140:AG1140" si="2352">ROUND((V1002+W1002)/2,2)</f>
        <v>0</v>
      </c>
      <c r="X1140" s="144">
        <f t="shared" si="2352"/>
        <v>0</v>
      </c>
      <c r="Y1140" s="144">
        <f t="shared" si="2352"/>
        <v>0</v>
      </c>
      <c r="Z1140" s="144">
        <f t="shared" si="2352"/>
        <v>0</v>
      </c>
      <c r="AA1140" s="144">
        <f t="shared" si="2352"/>
        <v>0</v>
      </c>
      <c r="AB1140" s="144">
        <f t="shared" si="2352"/>
        <v>0</v>
      </c>
      <c r="AC1140" s="144">
        <f t="shared" si="2352"/>
        <v>0</v>
      </c>
      <c r="AD1140" s="144">
        <f t="shared" si="2352"/>
        <v>0</v>
      </c>
      <c r="AE1140" s="144">
        <f t="shared" si="2352"/>
        <v>0</v>
      </c>
      <c r="AF1140" s="144">
        <f t="shared" si="2352"/>
        <v>0</v>
      </c>
      <c r="AG1140" s="144">
        <f t="shared" si="2352"/>
        <v>0</v>
      </c>
      <c r="AH1140" s="200">
        <f t="shared" si="2178"/>
        <v>0</v>
      </c>
      <c r="AI1140" s="144">
        <f t="shared" si="2196"/>
        <v>0</v>
      </c>
      <c r="AJ1140" s="144">
        <f t="shared" ref="AJ1140:AT1140" si="2353">ROUND((AI1002+AJ1002)/2,2)</f>
        <v>0</v>
      </c>
      <c r="AK1140" s="144">
        <f t="shared" si="2353"/>
        <v>0</v>
      </c>
      <c r="AL1140" s="144">
        <f t="shared" si="2353"/>
        <v>0</v>
      </c>
      <c r="AM1140" s="144">
        <f t="shared" si="2353"/>
        <v>0</v>
      </c>
      <c r="AN1140" s="144">
        <f t="shared" si="2353"/>
        <v>0</v>
      </c>
      <c r="AO1140" s="144">
        <f t="shared" si="2353"/>
        <v>0</v>
      </c>
      <c r="AP1140" s="144">
        <f t="shared" si="2353"/>
        <v>0</v>
      </c>
      <c r="AQ1140" s="144">
        <f t="shared" si="2353"/>
        <v>0</v>
      </c>
      <c r="AR1140" s="144">
        <f t="shared" si="2353"/>
        <v>0</v>
      </c>
      <c r="AS1140" s="144">
        <f t="shared" si="2353"/>
        <v>0</v>
      </c>
      <c r="AT1140" s="144">
        <f t="shared" si="2353"/>
        <v>0</v>
      </c>
      <c r="AU1140" s="200">
        <f t="shared" si="2180"/>
        <v>0</v>
      </c>
      <c r="AV1140" s="2">
        <f t="shared" si="2223"/>
        <v>0</v>
      </c>
      <c r="AW1140" s="2">
        <f t="shared" si="2181"/>
        <v>0</v>
      </c>
      <c r="AX1140" s="2">
        <f t="shared" si="2182"/>
        <v>0</v>
      </c>
      <c r="AY1140" s="2">
        <f t="shared" si="2183"/>
        <v>0</v>
      </c>
      <c r="AZ1140" s="2">
        <f t="shared" si="2184"/>
        <v>0</v>
      </c>
      <c r="BA1140" s="2">
        <f t="shared" si="2185"/>
        <v>0</v>
      </c>
      <c r="BB1140" s="2">
        <f t="shared" si="2186"/>
        <v>0</v>
      </c>
      <c r="BC1140" s="2">
        <f t="shared" si="2187"/>
        <v>0</v>
      </c>
      <c r="BD1140" s="2">
        <f t="shared" si="2188"/>
        <v>0</v>
      </c>
      <c r="BE1140" s="2">
        <f t="shared" si="2189"/>
        <v>0</v>
      </c>
      <c r="BF1140" s="2">
        <f t="shared" si="2190"/>
        <v>0</v>
      </c>
      <c r="BG1140" s="2">
        <f t="shared" si="2191"/>
        <v>0</v>
      </c>
      <c r="BH1140" s="2">
        <f t="shared" si="2192"/>
        <v>0</v>
      </c>
    </row>
    <row r="1141" spans="1:60" ht="15.75" hidden="1" outlineLevel="1" x14ac:dyDescent="0.25">
      <c r="A1141" s="2">
        <f t="shared" si="2335"/>
        <v>117</v>
      </c>
      <c r="B1141" s="88">
        <f t="shared" si="2335"/>
        <v>0</v>
      </c>
      <c r="C1141" s="88">
        <f t="shared" si="2335"/>
        <v>0</v>
      </c>
      <c r="D1141" s="2">
        <f t="shared" si="2335"/>
        <v>0</v>
      </c>
      <c r="E1141" s="161">
        <f t="shared" si="2335"/>
        <v>0</v>
      </c>
      <c r="H1141" s="174">
        <v>0</v>
      </c>
      <c r="I1141" s="144">
        <f t="shared" ref="I1141:T1141" si="2354">ROUND((H1003+I1003)/2,2)</f>
        <v>0</v>
      </c>
      <c r="J1141" s="144">
        <f t="shared" si="2354"/>
        <v>0</v>
      </c>
      <c r="K1141" s="144">
        <f t="shared" si="2354"/>
        <v>0</v>
      </c>
      <c r="L1141" s="144">
        <f t="shared" si="2354"/>
        <v>0</v>
      </c>
      <c r="M1141" s="144">
        <f t="shared" si="2354"/>
        <v>0</v>
      </c>
      <c r="N1141" s="144">
        <f t="shared" si="2354"/>
        <v>0</v>
      </c>
      <c r="O1141" s="144">
        <f t="shared" si="2354"/>
        <v>0</v>
      </c>
      <c r="P1141" s="144">
        <f t="shared" si="2354"/>
        <v>0</v>
      </c>
      <c r="Q1141" s="144">
        <f t="shared" si="2354"/>
        <v>0</v>
      </c>
      <c r="R1141" s="144">
        <f t="shared" si="2354"/>
        <v>0</v>
      </c>
      <c r="S1141" s="144">
        <f t="shared" si="2354"/>
        <v>0</v>
      </c>
      <c r="T1141" s="144">
        <f t="shared" si="2354"/>
        <v>0</v>
      </c>
      <c r="U1141" s="199">
        <f t="shared" si="2176"/>
        <v>0</v>
      </c>
      <c r="V1141" s="144">
        <f t="shared" si="2194"/>
        <v>0</v>
      </c>
      <c r="W1141" s="144">
        <f t="shared" ref="W1141:AG1141" si="2355">ROUND((V1003+W1003)/2,2)</f>
        <v>0</v>
      </c>
      <c r="X1141" s="144">
        <f t="shared" si="2355"/>
        <v>0</v>
      </c>
      <c r="Y1141" s="144">
        <f t="shared" si="2355"/>
        <v>0</v>
      </c>
      <c r="Z1141" s="144">
        <f t="shared" si="2355"/>
        <v>0</v>
      </c>
      <c r="AA1141" s="144">
        <f t="shared" si="2355"/>
        <v>0</v>
      </c>
      <c r="AB1141" s="144">
        <f t="shared" si="2355"/>
        <v>0</v>
      </c>
      <c r="AC1141" s="144">
        <f t="shared" si="2355"/>
        <v>0</v>
      </c>
      <c r="AD1141" s="144">
        <f t="shared" si="2355"/>
        <v>0</v>
      </c>
      <c r="AE1141" s="144">
        <f t="shared" si="2355"/>
        <v>0</v>
      </c>
      <c r="AF1141" s="144">
        <f t="shared" si="2355"/>
        <v>0</v>
      </c>
      <c r="AG1141" s="144">
        <f t="shared" si="2355"/>
        <v>0</v>
      </c>
      <c r="AH1141" s="200">
        <f t="shared" si="2178"/>
        <v>0</v>
      </c>
      <c r="AI1141" s="144">
        <f t="shared" si="2196"/>
        <v>0</v>
      </c>
      <c r="AJ1141" s="144">
        <f t="shared" ref="AJ1141:AT1141" si="2356">ROUND((AI1003+AJ1003)/2,2)</f>
        <v>0</v>
      </c>
      <c r="AK1141" s="144">
        <f t="shared" si="2356"/>
        <v>0</v>
      </c>
      <c r="AL1141" s="144">
        <f t="shared" si="2356"/>
        <v>0</v>
      </c>
      <c r="AM1141" s="144">
        <f t="shared" si="2356"/>
        <v>0</v>
      </c>
      <c r="AN1141" s="144">
        <f t="shared" si="2356"/>
        <v>0</v>
      </c>
      <c r="AO1141" s="144">
        <f t="shared" si="2356"/>
        <v>0</v>
      </c>
      <c r="AP1141" s="144">
        <f t="shared" si="2356"/>
        <v>0</v>
      </c>
      <c r="AQ1141" s="144">
        <f t="shared" si="2356"/>
        <v>0</v>
      </c>
      <c r="AR1141" s="144">
        <f t="shared" si="2356"/>
        <v>0</v>
      </c>
      <c r="AS1141" s="144">
        <f t="shared" si="2356"/>
        <v>0</v>
      </c>
      <c r="AT1141" s="144">
        <f t="shared" si="2356"/>
        <v>0</v>
      </c>
      <c r="AU1141" s="200">
        <f t="shared" si="2180"/>
        <v>0</v>
      </c>
      <c r="AV1141" s="2">
        <f t="shared" si="2223"/>
        <v>0</v>
      </c>
      <c r="AW1141" s="2">
        <f t="shared" si="2181"/>
        <v>0</v>
      </c>
      <c r="AX1141" s="2">
        <f t="shared" si="2182"/>
        <v>0</v>
      </c>
      <c r="AY1141" s="2">
        <f t="shared" si="2183"/>
        <v>0</v>
      </c>
      <c r="AZ1141" s="2">
        <f t="shared" si="2184"/>
        <v>0</v>
      </c>
      <c r="BA1141" s="2">
        <f t="shared" si="2185"/>
        <v>0</v>
      </c>
      <c r="BB1141" s="2">
        <f t="shared" si="2186"/>
        <v>0</v>
      </c>
      <c r="BC1141" s="2">
        <f t="shared" si="2187"/>
        <v>0</v>
      </c>
      <c r="BD1141" s="2">
        <f t="shared" si="2188"/>
        <v>0</v>
      </c>
      <c r="BE1141" s="2">
        <f t="shared" si="2189"/>
        <v>0</v>
      </c>
      <c r="BF1141" s="2">
        <f t="shared" si="2190"/>
        <v>0</v>
      </c>
      <c r="BG1141" s="2">
        <f t="shared" si="2191"/>
        <v>0</v>
      </c>
      <c r="BH1141" s="2">
        <f t="shared" si="2192"/>
        <v>0</v>
      </c>
    </row>
    <row r="1142" spans="1:60" ht="15.75" hidden="1" outlineLevel="1" x14ac:dyDescent="0.25">
      <c r="A1142" s="2">
        <f t="shared" si="2335"/>
        <v>118</v>
      </c>
      <c r="B1142" s="88">
        <f t="shared" si="2335"/>
        <v>0</v>
      </c>
      <c r="C1142" s="88">
        <f t="shared" si="2335"/>
        <v>0</v>
      </c>
      <c r="D1142" s="2">
        <f t="shared" si="2335"/>
        <v>0</v>
      </c>
      <c r="E1142" s="161">
        <f t="shared" si="2335"/>
        <v>0</v>
      </c>
      <c r="H1142" s="174">
        <v>0</v>
      </c>
      <c r="I1142" s="144">
        <f t="shared" ref="I1142:T1142" si="2357">ROUND((H1004+I1004)/2,2)</f>
        <v>0</v>
      </c>
      <c r="J1142" s="144">
        <f t="shared" si="2357"/>
        <v>0</v>
      </c>
      <c r="K1142" s="144">
        <f t="shared" si="2357"/>
        <v>0</v>
      </c>
      <c r="L1142" s="144">
        <f t="shared" si="2357"/>
        <v>0</v>
      </c>
      <c r="M1142" s="144">
        <f t="shared" si="2357"/>
        <v>0</v>
      </c>
      <c r="N1142" s="144">
        <f t="shared" si="2357"/>
        <v>0</v>
      </c>
      <c r="O1142" s="144">
        <f t="shared" si="2357"/>
        <v>0</v>
      </c>
      <c r="P1142" s="144">
        <f t="shared" si="2357"/>
        <v>0</v>
      </c>
      <c r="Q1142" s="144">
        <f t="shared" si="2357"/>
        <v>0</v>
      </c>
      <c r="R1142" s="144">
        <f t="shared" si="2357"/>
        <v>0</v>
      </c>
      <c r="S1142" s="144">
        <f t="shared" si="2357"/>
        <v>0</v>
      </c>
      <c r="T1142" s="144">
        <f t="shared" si="2357"/>
        <v>0</v>
      </c>
      <c r="U1142" s="199">
        <f t="shared" si="2176"/>
        <v>0</v>
      </c>
      <c r="V1142" s="144">
        <f t="shared" si="2194"/>
        <v>0</v>
      </c>
      <c r="W1142" s="144">
        <f t="shared" ref="W1142:AG1142" si="2358">ROUND((V1004+W1004)/2,2)</f>
        <v>0</v>
      </c>
      <c r="X1142" s="144">
        <f t="shared" si="2358"/>
        <v>0</v>
      </c>
      <c r="Y1142" s="144">
        <f t="shared" si="2358"/>
        <v>0</v>
      </c>
      <c r="Z1142" s="144">
        <f t="shared" si="2358"/>
        <v>0</v>
      </c>
      <c r="AA1142" s="144">
        <f t="shared" si="2358"/>
        <v>0</v>
      </c>
      <c r="AB1142" s="144">
        <f t="shared" si="2358"/>
        <v>0</v>
      </c>
      <c r="AC1142" s="144">
        <f t="shared" si="2358"/>
        <v>0</v>
      </c>
      <c r="AD1142" s="144">
        <f t="shared" si="2358"/>
        <v>0</v>
      </c>
      <c r="AE1142" s="144">
        <f t="shared" si="2358"/>
        <v>0</v>
      </c>
      <c r="AF1142" s="144">
        <f t="shared" si="2358"/>
        <v>0</v>
      </c>
      <c r="AG1142" s="144">
        <f t="shared" si="2358"/>
        <v>0</v>
      </c>
      <c r="AH1142" s="200">
        <f t="shared" si="2178"/>
        <v>0</v>
      </c>
      <c r="AI1142" s="144">
        <f t="shared" si="2196"/>
        <v>0</v>
      </c>
      <c r="AJ1142" s="144">
        <f t="shared" ref="AJ1142:AT1142" si="2359">ROUND((AI1004+AJ1004)/2,2)</f>
        <v>0</v>
      </c>
      <c r="AK1142" s="144">
        <f t="shared" si="2359"/>
        <v>0</v>
      </c>
      <c r="AL1142" s="144">
        <f t="shared" si="2359"/>
        <v>0</v>
      </c>
      <c r="AM1142" s="144">
        <f t="shared" si="2359"/>
        <v>0</v>
      </c>
      <c r="AN1142" s="144">
        <f t="shared" si="2359"/>
        <v>0</v>
      </c>
      <c r="AO1142" s="144">
        <f t="shared" si="2359"/>
        <v>0</v>
      </c>
      <c r="AP1142" s="144">
        <f t="shared" si="2359"/>
        <v>0</v>
      </c>
      <c r="AQ1142" s="144">
        <f t="shared" si="2359"/>
        <v>0</v>
      </c>
      <c r="AR1142" s="144">
        <f t="shared" si="2359"/>
        <v>0</v>
      </c>
      <c r="AS1142" s="144">
        <f t="shared" si="2359"/>
        <v>0</v>
      </c>
      <c r="AT1142" s="144">
        <f t="shared" si="2359"/>
        <v>0</v>
      </c>
      <c r="AU1142" s="200">
        <f t="shared" si="2180"/>
        <v>0</v>
      </c>
      <c r="AV1142" s="2">
        <f t="shared" si="2223"/>
        <v>0</v>
      </c>
      <c r="AW1142" s="2">
        <f t="shared" si="2181"/>
        <v>0</v>
      </c>
      <c r="AX1142" s="2">
        <f t="shared" si="2182"/>
        <v>0</v>
      </c>
      <c r="AY1142" s="2">
        <f t="shared" si="2183"/>
        <v>0</v>
      </c>
      <c r="AZ1142" s="2">
        <f t="shared" si="2184"/>
        <v>0</v>
      </c>
      <c r="BA1142" s="2">
        <f t="shared" si="2185"/>
        <v>0</v>
      </c>
      <c r="BB1142" s="2">
        <f t="shared" si="2186"/>
        <v>0</v>
      </c>
      <c r="BC1142" s="2">
        <f t="shared" si="2187"/>
        <v>0</v>
      </c>
      <c r="BD1142" s="2">
        <f t="shared" si="2188"/>
        <v>0</v>
      </c>
      <c r="BE1142" s="2">
        <f t="shared" si="2189"/>
        <v>0</v>
      </c>
      <c r="BF1142" s="2">
        <f t="shared" si="2190"/>
        <v>0</v>
      </c>
      <c r="BG1142" s="2">
        <f t="shared" si="2191"/>
        <v>0</v>
      </c>
      <c r="BH1142" s="2">
        <f t="shared" si="2192"/>
        <v>0</v>
      </c>
    </row>
    <row r="1143" spans="1:60" ht="15.75" hidden="1" outlineLevel="1" x14ac:dyDescent="0.25">
      <c r="A1143" s="2">
        <f t="shared" si="2335"/>
        <v>119</v>
      </c>
      <c r="B1143" s="88">
        <f t="shared" si="2335"/>
        <v>0</v>
      </c>
      <c r="C1143" s="88">
        <f t="shared" si="2335"/>
        <v>0</v>
      </c>
      <c r="D1143" s="2">
        <f t="shared" si="2335"/>
        <v>0</v>
      </c>
      <c r="E1143" s="161">
        <f t="shared" si="2335"/>
        <v>0</v>
      </c>
      <c r="H1143" s="174">
        <v>0</v>
      </c>
      <c r="I1143" s="144">
        <f t="shared" ref="I1143:T1143" si="2360">ROUND((H1005+I1005)/2,2)</f>
        <v>0</v>
      </c>
      <c r="J1143" s="144">
        <f t="shared" si="2360"/>
        <v>0</v>
      </c>
      <c r="K1143" s="144">
        <f t="shared" si="2360"/>
        <v>0</v>
      </c>
      <c r="L1143" s="144">
        <f t="shared" si="2360"/>
        <v>0</v>
      </c>
      <c r="M1143" s="144">
        <f t="shared" si="2360"/>
        <v>0</v>
      </c>
      <c r="N1143" s="144">
        <f t="shared" si="2360"/>
        <v>0</v>
      </c>
      <c r="O1143" s="144">
        <f t="shared" si="2360"/>
        <v>0</v>
      </c>
      <c r="P1143" s="144">
        <f t="shared" si="2360"/>
        <v>0</v>
      </c>
      <c r="Q1143" s="144">
        <f t="shared" si="2360"/>
        <v>0</v>
      </c>
      <c r="R1143" s="144">
        <f t="shared" si="2360"/>
        <v>0</v>
      </c>
      <c r="S1143" s="144">
        <f t="shared" si="2360"/>
        <v>0</v>
      </c>
      <c r="T1143" s="144">
        <f t="shared" si="2360"/>
        <v>0</v>
      </c>
      <c r="U1143" s="199">
        <f t="shared" si="2176"/>
        <v>0</v>
      </c>
      <c r="V1143" s="144">
        <f t="shared" si="2194"/>
        <v>0</v>
      </c>
      <c r="W1143" s="144">
        <f t="shared" ref="W1143:AG1143" si="2361">ROUND((V1005+W1005)/2,2)</f>
        <v>0</v>
      </c>
      <c r="X1143" s="144">
        <f t="shared" si="2361"/>
        <v>0</v>
      </c>
      <c r="Y1143" s="144">
        <f t="shared" si="2361"/>
        <v>0</v>
      </c>
      <c r="Z1143" s="144">
        <f t="shared" si="2361"/>
        <v>0</v>
      </c>
      <c r="AA1143" s="144">
        <f t="shared" si="2361"/>
        <v>0</v>
      </c>
      <c r="AB1143" s="144">
        <f t="shared" si="2361"/>
        <v>0</v>
      </c>
      <c r="AC1143" s="144">
        <f t="shared" si="2361"/>
        <v>0</v>
      </c>
      <c r="AD1143" s="144">
        <f t="shared" si="2361"/>
        <v>0</v>
      </c>
      <c r="AE1143" s="144">
        <f t="shared" si="2361"/>
        <v>0</v>
      </c>
      <c r="AF1143" s="144">
        <f t="shared" si="2361"/>
        <v>0</v>
      </c>
      <c r="AG1143" s="144">
        <f t="shared" si="2361"/>
        <v>0</v>
      </c>
      <c r="AH1143" s="200">
        <f t="shared" si="2178"/>
        <v>0</v>
      </c>
      <c r="AI1143" s="144">
        <f t="shared" si="2196"/>
        <v>0</v>
      </c>
      <c r="AJ1143" s="144">
        <f t="shared" ref="AJ1143:AT1143" si="2362">ROUND((AI1005+AJ1005)/2,2)</f>
        <v>0</v>
      </c>
      <c r="AK1143" s="144">
        <f t="shared" si="2362"/>
        <v>0</v>
      </c>
      <c r="AL1143" s="144">
        <f t="shared" si="2362"/>
        <v>0</v>
      </c>
      <c r="AM1143" s="144">
        <f t="shared" si="2362"/>
        <v>0</v>
      </c>
      <c r="AN1143" s="144">
        <f t="shared" si="2362"/>
        <v>0</v>
      </c>
      <c r="AO1143" s="144">
        <f t="shared" si="2362"/>
        <v>0</v>
      </c>
      <c r="AP1143" s="144">
        <f t="shared" si="2362"/>
        <v>0</v>
      </c>
      <c r="AQ1143" s="144">
        <f t="shared" si="2362"/>
        <v>0</v>
      </c>
      <c r="AR1143" s="144">
        <f t="shared" si="2362"/>
        <v>0</v>
      </c>
      <c r="AS1143" s="144">
        <f t="shared" si="2362"/>
        <v>0</v>
      </c>
      <c r="AT1143" s="144">
        <f t="shared" si="2362"/>
        <v>0</v>
      </c>
      <c r="AU1143" s="200">
        <f t="shared" si="2180"/>
        <v>0</v>
      </c>
      <c r="AV1143" s="2">
        <f t="shared" si="2223"/>
        <v>0</v>
      </c>
      <c r="AW1143" s="2">
        <f t="shared" si="2181"/>
        <v>0</v>
      </c>
      <c r="AX1143" s="2">
        <f t="shared" si="2182"/>
        <v>0</v>
      </c>
      <c r="AY1143" s="2">
        <f t="shared" si="2183"/>
        <v>0</v>
      </c>
      <c r="AZ1143" s="2">
        <f t="shared" si="2184"/>
        <v>0</v>
      </c>
      <c r="BA1143" s="2">
        <f t="shared" si="2185"/>
        <v>0</v>
      </c>
      <c r="BB1143" s="2">
        <f t="shared" si="2186"/>
        <v>0</v>
      </c>
      <c r="BC1143" s="2">
        <f t="shared" si="2187"/>
        <v>0</v>
      </c>
      <c r="BD1143" s="2">
        <f t="shared" si="2188"/>
        <v>0</v>
      </c>
      <c r="BE1143" s="2">
        <f t="shared" si="2189"/>
        <v>0</v>
      </c>
      <c r="BF1143" s="2">
        <f t="shared" si="2190"/>
        <v>0</v>
      </c>
      <c r="BG1143" s="2">
        <f t="shared" si="2191"/>
        <v>0</v>
      </c>
      <c r="BH1143" s="2">
        <f t="shared" si="2192"/>
        <v>0</v>
      </c>
    </row>
    <row r="1144" spans="1:60" ht="15.75" hidden="1" outlineLevel="1" x14ac:dyDescent="0.25">
      <c r="A1144" s="2">
        <f t="shared" si="2335"/>
        <v>120</v>
      </c>
      <c r="B1144" s="88">
        <f t="shared" si="2335"/>
        <v>0</v>
      </c>
      <c r="C1144" s="88">
        <f t="shared" si="2335"/>
        <v>0</v>
      </c>
      <c r="D1144" s="2">
        <f t="shared" si="2335"/>
        <v>0</v>
      </c>
      <c r="E1144" s="161">
        <f t="shared" si="2335"/>
        <v>0</v>
      </c>
      <c r="H1144" s="174">
        <v>0</v>
      </c>
      <c r="I1144" s="144">
        <f t="shared" ref="I1144:T1144" si="2363">ROUND((H1006+I1006)/2,2)</f>
        <v>0</v>
      </c>
      <c r="J1144" s="144">
        <f t="shared" si="2363"/>
        <v>0</v>
      </c>
      <c r="K1144" s="144">
        <f t="shared" si="2363"/>
        <v>0</v>
      </c>
      <c r="L1144" s="144">
        <f t="shared" si="2363"/>
        <v>0</v>
      </c>
      <c r="M1144" s="144">
        <f t="shared" si="2363"/>
        <v>0</v>
      </c>
      <c r="N1144" s="144">
        <f t="shared" si="2363"/>
        <v>0</v>
      </c>
      <c r="O1144" s="144">
        <f t="shared" si="2363"/>
        <v>0</v>
      </c>
      <c r="P1144" s="144">
        <f t="shared" si="2363"/>
        <v>0</v>
      </c>
      <c r="Q1144" s="144">
        <f t="shared" si="2363"/>
        <v>0</v>
      </c>
      <c r="R1144" s="144">
        <f t="shared" si="2363"/>
        <v>0</v>
      </c>
      <c r="S1144" s="144">
        <f t="shared" si="2363"/>
        <v>0</v>
      </c>
      <c r="T1144" s="144">
        <f t="shared" si="2363"/>
        <v>0</v>
      </c>
      <c r="U1144" s="199">
        <f t="shared" si="2176"/>
        <v>0</v>
      </c>
      <c r="V1144" s="144">
        <f t="shared" si="2194"/>
        <v>0</v>
      </c>
      <c r="W1144" s="144">
        <f t="shared" ref="W1144:AG1144" si="2364">ROUND((V1006+W1006)/2,2)</f>
        <v>0</v>
      </c>
      <c r="X1144" s="144">
        <f t="shared" si="2364"/>
        <v>0</v>
      </c>
      <c r="Y1144" s="144">
        <f t="shared" si="2364"/>
        <v>0</v>
      </c>
      <c r="Z1144" s="144">
        <f t="shared" si="2364"/>
        <v>0</v>
      </c>
      <c r="AA1144" s="144">
        <f t="shared" si="2364"/>
        <v>0</v>
      </c>
      <c r="AB1144" s="144">
        <f t="shared" si="2364"/>
        <v>0</v>
      </c>
      <c r="AC1144" s="144">
        <f t="shared" si="2364"/>
        <v>0</v>
      </c>
      <c r="AD1144" s="144">
        <f t="shared" si="2364"/>
        <v>0</v>
      </c>
      <c r="AE1144" s="144">
        <f t="shared" si="2364"/>
        <v>0</v>
      </c>
      <c r="AF1144" s="144">
        <f t="shared" si="2364"/>
        <v>0</v>
      </c>
      <c r="AG1144" s="144">
        <f t="shared" si="2364"/>
        <v>0</v>
      </c>
      <c r="AH1144" s="200">
        <f t="shared" si="2178"/>
        <v>0</v>
      </c>
      <c r="AI1144" s="144">
        <f t="shared" si="2196"/>
        <v>0</v>
      </c>
      <c r="AJ1144" s="144">
        <f t="shared" ref="AJ1144:AT1144" si="2365">ROUND((AI1006+AJ1006)/2,2)</f>
        <v>0</v>
      </c>
      <c r="AK1144" s="144">
        <f t="shared" si="2365"/>
        <v>0</v>
      </c>
      <c r="AL1144" s="144">
        <f t="shared" si="2365"/>
        <v>0</v>
      </c>
      <c r="AM1144" s="144">
        <f t="shared" si="2365"/>
        <v>0</v>
      </c>
      <c r="AN1144" s="144">
        <f t="shared" si="2365"/>
        <v>0</v>
      </c>
      <c r="AO1144" s="144">
        <f t="shared" si="2365"/>
        <v>0</v>
      </c>
      <c r="AP1144" s="144">
        <f t="shared" si="2365"/>
        <v>0</v>
      </c>
      <c r="AQ1144" s="144">
        <f t="shared" si="2365"/>
        <v>0</v>
      </c>
      <c r="AR1144" s="144">
        <f t="shared" si="2365"/>
        <v>0</v>
      </c>
      <c r="AS1144" s="144">
        <f t="shared" si="2365"/>
        <v>0</v>
      </c>
      <c r="AT1144" s="144">
        <f t="shared" si="2365"/>
        <v>0</v>
      </c>
      <c r="AU1144" s="200">
        <f t="shared" si="2180"/>
        <v>0</v>
      </c>
      <c r="AV1144" s="2">
        <f t="shared" si="2223"/>
        <v>0</v>
      </c>
      <c r="AW1144" s="2">
        <f t="shared" si="2181"/>
        <v>0</v>
      </c>
      <c r="AX1144" s="2">
        <f t="shared" si="2182"/>
        <v>0</v>
      </c>
      <c r="AY1144" s="2">
        <f t="shared" si="2183"/>
        <v>0</v>
      </c>
      <c r="AZ1144" s="2">
        <f t="shared" si="2184"/>
        <v>0</v>
      </c>
      <c r="BA1144" s="2">
        <f t="shared" si="2185"/>
        <v>0</v>
      </c>
      <c r="BB1144" s="2">
        <f t="shared" si="2186"/>
        <v>0</v>
      </c>
      <c r="BC1144" s="2">
        <f t="shared" si="2187"/>
        <v>0</v>
      </c>
      <c r="BD1144" s="2">
        <f t="shared" si="2188"/>
        <v>0</v>
      </c>
      <c r="BE1144" s="2">
        <f t="shared" si="2189"/>
        <v>0</v>
      </c>
      <c r="BF1144" s="2">
        <f t="shared" si="2190"/>
        <v>0</v>
      </c>
      <c r="BG1144" s="2">
        <f t="shared" si="2191"/>
        <v>0</v>
      </c>
      <c r="BH1144" s="2">
        <f t="shared" si="2192"/>
        <v>0</v>
      </c>
    </row>
    <row r="1145" spans="1:60" ht="15.75" hidden="1" outlineLevel="1" x14ac:dyDescent="0.25">
      <c r="A1145" s="2">
        <f t="shared" ref="A1145:E1154" si="2366">A1007</f>
        <v>121</v>
      </c>
      <c r="B1145" s="88">
        <f t="shared" si="2366"/>
        <v>0</v>
      </c>
      <c r="C1145" s="88">
        <f t="shared" si="2366"/>
        <v>0</v>
      </c>
      <c r="D1145" s="2">
        <f t="shared" si="2366"/>
        <v>0</v>
      </c>
      <c r="E1145" s="161">
        <f t="shared" si="2366"/>
        <v>0</v>
      </c>
      <c r="H1145" s="174">
        <v>0</v>
      </c>
      <c r="I1145" s="144">
        <f t="shared" ref="I1145:T1145" si="2367">ROUND((H1007+I1007)/2,2)</f>
        <v>0</v>
      </c>
      <c r="J1145" s="144">
        <f t="shared" si="2367"/>
        <v>0</v>
      </c>
      <c r="K1145" s="144">
        <f t="shared" si="2367"/>
        <v>0</v>
      </c>
      <c r="L1145" s="144">
        <f t="shared" si="2367"/>
        <v>0</v>
      </c>
      <c r="M1145" s="144">
        <f t="shared" si="2367"/>
        <v>0</v>
      </c>
      <c r="N1145" s="144">
        <f t="shared" si="2367"/>
        <v>0</v>
      </c>
      <c r="O1145" s="144">
        <f t="shared" si="2367"/>
        <v>0</v>
      </c>
      <c r="P1145" s="144">
        <f t="shared" si="2367"/>
        <v>0</v>
      </c>
      <c r="Q1145" s="144">
        <f t="shared" si="2367"/>
        <v>0</v>
      </c>
      <c r="R1145" s="144">
        <f t="shared" si="2367"/>
        <v>0</v>
      </c>
      <c r="S1145" s="144">
        <f t="shared" si="2367"/>
        <v>0</v>
      </c>
      <c r="T1145" s="144">
        <f t="shared" si="2367"/>
        <v>0</v>
      </c>
      <c r="U1145" s="199">
        <f t="shared" si="2176"/>
        <v>0</v>
      </c>
      <c r="V1145" s="144">
        <f t="shared" si="2194"/>
        <v>0</v>
      </c>
      <c r="W1145" s="144">
        <f t="shared" ref="W1145:AG1145" si="2368">ROUND((V1007+W1007)/2,2)</f>
        <v>0</v>
      </c>
      <c r="X1145" s="144">
        <f t="shared" si="2368"/>
        <v>0</v>
      </c>
      <c r="Y1145" s="144">
        <f t="shared" si="2368"/>
        <v>0</v>
      </c>
      <c r="Z1145" s="144">
        <f t="shared" si="2368"/>
        <v>0</v>
      </c>
      <c r="AA1145" s="144">
        <f t="shared" si="2368"/>
        <v>0</v>
      </c>
      <c r="AB1145" s="144">
        <f t="shared" si="2368"/>
        <v>0</v>
      </c>
      <c r="AC1145" s="144">
        <f t="shared" si="2368"/>
        <v>0</v>
      </c>
      <c r="AD1145" s="144">
        <f t="shared" si="2368"/>
        <v>0</v>
      </c>
      <c r="AE1145" s="144">
        <f t="shared" si="2368"/>
        <v>0</v>
      </c>
      <c r="AF1145" s="144">
        <f t="shared" si="2368"/>
        <v>0</v>
      </c>
      <c r="AG1145" s="144">
        <f t="shared" si="2368"/>
        <v>0</v>
      </c>
      <c r="AH1145" s="200">
        <f t="shared" si="2178"/>
        <v>0</v>
      </c>
      <c r="AI1145" s="144">
        <f t="shared" si="2196"/>
        <v>0</v>
      </c>
      <c r="AJ1145" s="144">
        <f t="shared" ref="AJ1145:AT1145" si="2369">ROUND((AI1007+AJ1007)/2,2)</f>
        <v>0</v>
      </c>
      <c r="AK1145" s="144">
        <f t="shared" si="2369"/>
        <v>0</v>
      </c>
      <c r="AL1145" s="144">
        <f t="shared" si="2369"/>
        <v>0</v>
      </c>
      <c r="AM1145" s="144">
        <f t="shared" si="2369"/>
        <v>0</v>
      </c>
      <c r="AN1145" s="144">
        <f t="shared" si="2369"/>
        <v>0</v>
      </c>
      <c r="AO1145" s="144">
        <f t="shared" si="2369"/>
        <v>0</v>
      </c>
      <c r="AP1145" s="144">
        <f t="shared" si="2369"/>
        <v>0</v>
      </c>
      <c r="AQ1145" s="144">
        <f t="shared" si="2369"/>
        <v>0</v>
      </c>
      <c r="AR1145" s="144">
        <f t="shared" si="2369"/>
        <v>0</v>
      </c>
      <c r="AS1145" s="144">
        <f t="shared" si="2369"/>
        <v>0</v>
      </c>
      <c r="AT1145" s="144">
        <f t="shared" si="2369"/>
        <v>0</v>
      </c>
      <c r="AU1145" s="200">
        <f t="shared" si="2180"/>
        <v>0</v>
      </c>
      <c r="AV1145" s="2">
        <f t="shared" si="2223"/>
        <v>0</v>
      </c>
      <c r="AW1145" s="2">
        <f t="shared" si="2181"/>
        <v>0</v>
      </c>
      <c r="AX1145" s="2">
        <f t="shared" si="2182"/>
        <v>0</v>
      </c>
      <c r="AY1145" s="2">
        <f t="shared" si="2183"/>
        <v>0</v>
      </c>
      <c r="AZ1145" s="2">
        <f t="shared" si="2184"/>
        <v>0</v>
      </c>
      <c r="BA1145" s="2">
        <f t="shared" si="2185"/>
        <v>0</v>
      </c>
      <c r="BB1145" s="2">
        <f t="shared" si="2186"/>
        <v>0</v>
      </c>
      <c r="BC1145" s="2">
        <f t="shared" si="2187"/>
        <v>0</v>
      </c>
      <c r="BD1145" s="2">
        <f t="shared" si="2188"/>
        <v>0</v>
      </c>
      <c r="BE1145" s="2">
        <f t="shared" si="2189"/>
        <v>0</v>
      </c>
      <c r="BF1145" s="2">
        <f t="shared" si="2190"/>
        <v>0</v>
      </c>
      <c r="BG1145" s="2">
        <f t="shared" si="2191"/>
        <v>0</v>
      </c>
      <c r="BH1145" s="2">
        <f t="shared" si="2192"/>
        <v>0</v>
      </c>
    </row>
    <row r="1146" spans="1:60" ht="15.75" hidden="1" outlineLevel="1" x14ac:dyDescent="0.25">
      <c r="A1146" s="2">
        <f t="shared" si="2366"/>
        <v>122</v>
      </c>
      <c r="B1146" s="88">
        <f t="shared" si="2366"/>
        <v>0</v>
      </c>
      <c r="C1146" s="88">
        <f t="shared" si="2366"/>
        <v>0</v>
      </c>
      <c r="D1146" s="2">
        <f t="shared" si="2366"/>
        <v>0</v>
      </c>
      <c r="E1146" s="161">
        <f t="shared" si="2366"/>
        <v>0</v>
      </c>
      <c r="H1146" s="174">
        <v>0</v>
      </c>
      <c r="I1146" s="144">
        <f t="shared" ref="I1146:T1146" si="2370">ROUND((H1008+I1008)/2,2)</f>
        <v>0</v>
      </c>
      <c r="J1146" s="144">
        <f t="shared" si="2370"/>
        <v>0</v>
      </c>
      <c r="K1146" s="144">
        <f t="shared" si="2370"/>
        <v>0</v>
      </c>
      <c r="L1146" s="144">
        <f t="shared" si="2370"/>
        <v>0</v>
      </c>
      <c r="M1146" s="144">
        <f t="shared" si="2370"/>
        <v>0</v>
      </c>
      <c r="N1146" s="144">
        <f t="shared" si="2370"/>
        <v>0</v>
      </c>
      <c r="O1146" s="144">
        <f t="shared" si="2370"/>
        <v>0</v>
      </c>
      <c r="P1146" s="144">
        <f t="shared" si="2370"/>
        <v>0</v>
      </c>
      <c r="Q1146" s="144">
        <f t="shared" si="2370"/>
        <v>0</v>
      </c>
      <c r="R1146" s="144">
        <f t="shared" si="2370"/>
        <v>0</v>
      </c>
      <c r="S1146" s="144">
        <f t="shared" si="2370"/>
        <v>0</v>
      </c>
      <c r="T1146" s="144">
        <f t="shared" si="2370"/>
        <v>0</v>
      </c>
      <c r="U1146" s="199">
        <f t="shared" si="2176"/>
        <v>0</v>
      </c>
      <c r="V1146" s="144">
        <f t="shared" si="2194"/>
        <v>0</v>
      </c>
      <c r="W1146" s="144">
        <f t="shared" ref="W1146:AG1146" si="2371">ROUND((V1008+W1008)/2,2)</f>
        <v>0</v>
      </c>
      <c r="X1146" s="144">
        <f t="shared" si="2371"/>
        <v>0</v>
      </c>
      <c r="Y1146" s="144">
        <f t="shared" si="2371"/>
        <v>0</v>
      </c>
      <c r="Z1146" s="144">
        <f t="shared" si="2371"/>
        <v>0</v>
      </c>
      <c r="AA1146" s="144">
        <f t="shared" si="2371"/>
        <v>0</v>
      </c>
      <c r="AB1146" s="144">
        <f t="shared" si="2371"/>
        <v>0</v>
      </c>
      <c r="AC1146" s="144">
        <f t="shared" si="2371"/>
        <v>0</v>
      </c>
      <c r="AD1146" s="144">
        <f t="shared" si="2371"/>
        <v>0</v>
      </c>
      <c r="AE1146" s="144">
        <f t="shared" si="2371"/>
        <v>0</v>
      </c>
      <c r="AF1146" s="144">
        <f t="shared" si="2371"/>
        <v>0</v>
      </c>
      <c r="AG1146" s="144">
        <f t="shared" si="2371"/>
        <v>0</v>
      </c>
      <c r="AH1146" s="200">
        <f t="shared" si="2178"/>
        <v>0</v>
      </c>
      <c r="AI1146" s="144">
        <f t="shared" si="2196"/>
        <v>0</v>
      </c>
      <c r="AJ1146" s="144">
        <f t="shared" ref="AJ1146:AT1146" si="2372">ROUND((AI1008+AJ1008)/2,2)</f>
        <v>0</v>
      </c>
      <c r="AK1146" s="144">
        <f t="shared" si="2372"/>
        <v>0</v>
      </c>
      <c r="AL1146" s="144">
        <f t="shared" si="2372"/>
        <v>0</v>
      </c>
      <c r="AM1146" s="144">
        <f t="shared" si="2372"/>
        <v>0</v>
      </c>
      <c r="AN1146" s="144">
        <f t="shared" si="2372"/>
        <v>0</v>
      </c>
      <c r="AO1146" s="144">
        <f t="shared" si="2372"/>
        <v>0</v>
      </c>
      <c r="AP1146" s="144">
        <f t="shared" si="2372"/>
        <v>0</v>
      </c>
      <c r="AQ1146" s="144">
        <f t="shared" si="2372"/>
        <v>0</v>
      </c>
      <c r="AR1146" s="144">
        <f t="shared" si="2372"/>
        <v>0</v>
      </c>
      <c r="AS1146" s="144">
        <f t="shared" si="2372"/>
        <v>0</v>
      </c>
      <c r="AT1146" s="144">
        <f t="shared" si="2372"/>
        <v>0</v>
      </c>
      <c r="AU1146" s="200">
        <f t="shared" si="2180"/>
        <v>0</v>
      </c>
      <c r="AV1146" s="2">
        <f t="shared" si="2223"/>
        <v>0</v>
      </c>
      <c r="AW1146" s="2">
        <f t="shared" si="2181"/>
        <v>0</v>
      </c>
      <c r="AX1146" s="2">
        <f t="shared" si="2182"/>
        <v>0</v>
      </c>
      <c r="AY1146" s="2">
        <f t="shared" si="2183"/>
        <v>0</v>
      </c>
      <c r="AZ1146" s="2">
        <f t="shared" si="2184"/>
        <v>0</v>
      </c>
      <c r="BA1146" s="2">
        <f t="shared" si="2185"/>
        <v>0</v>
      </c>
      <c r="BB1146" s="2">
        <f t="shared" si="2186"/>
        <v>0</v>
      </c>
      <c r="BC1146" s="2">
        <f t="shared" si="2187"/>
        <v>0</v>
      </c>
      <c r="BD1146" s="2">
        <f t="shared" si="2188"/>
        <v>0</v>
      </c>
      <c r="BE1146" s="2">
        <f t="shared" si="2189"/>
        <v>0</v>
      </c>
      <c r="BF1146" s="2">
        <f t="shared" si="2190"/>
        <v>0</v>
      </c>
      <c r="BG1146" s="2">
        <f t="shared" si="2191"/>
        <v>0</v>
      </c>
      <c r="BH1146" s="2">
        <f t="shared" si="2192"/>
        <v>0</v>
      </c>
    </row>
    <row r="1147" spans="1:60" ht="15.75" hidden="1" outlineLevel="1" x14ac:dyDescent="0.25">
      <c r="A1147" s="2">
        <f t="shared" si="2366"/>
        <v>123</v>
      </c>
      <c r="B1147" s="88">
        <f t="shared" si="2366"/>
        <v>0</v>
      </c>
      <c r="C1147" s="88">
        <f t="shared" si="2366"/>
        <v>0</v>
      </c>
      <c r="D1147" s="2">
        <f t="shared" si="2366"/>
        <v>0</v>
      </c>
      <c r="E1147" s="161">
        <f t="shared" si="2366"/>
        <v>0</v>
      </c>
      <c r="H1147" s="174">
        <v>0</v>
      </c>
      <c r="I1147" s="144">
        <f t="shared" ref="I1147:T1147" si="2373">ROUND((H1009+I1009)/2,2)</f>
        <v>0</v>
      </c>
      <c r="J1147" s="144">
        <f t="shared" si="2373"/>
        <v>0</v>
      </c>
      <c r="K1147" s="144">
        <f t="shared" si="2373"/>
        <v>0</v>
      </c>
      <c r="L1147" s="144">
        <f t="shared" si="2373"/>
        <v>0</v>
      </c>
      <c r="M1147" s="144">
        <f t="shared" si="2373"/>
        <v>0</v>
      </c>
      <c r="N1147" s="144">
        <f t="shared" si="2373"/>
        <v>0</v>
      </c>
      <c r="O1147" s="144">
        <f t="shared" si="2373"/>
        <v>0</v>
      </c>
      <c r="P1147" s="144">
        <f t="shared" si="2373"/>
        <v>0</v>
      </c>
      <c r="Q1147" s="144">
        <f t="shared" si="2373"/>
        <v>0</v>
      </c>
      <c r="R1147" s="144">
        <f t="shared" si="2373"/>
        <v>0</v>
      </c>
      <c r="S1147" s="144">
        <f t="shared" si="2373"/>
        <v>0</v>
      </c>
      <c r="T1147" s="144">
        <f t="shared" si="2373"/>
        <v>0</v>
      </c>
      <c r="U1147" s="199">
        <f t="shared" si="2176"/>
        <v>0</v>
      </c>
      <c r="V1147" s="144">
        <f t="shared" si="2194"/>
        <v>0</v>
      </c>
      <c r="W1147" s="144">
        <f t="shared" ref="W1147:AG1147" si="2374">ROUND((V1009+W1009)/2,2)</f>
        <v>0</v>
      </c>
      <c r="X1147" s="144">
        <f t="shared" si="2374"/>
        <v>0</v>
      </c>
      <c r="Y1147" s="144">
        <f t="shared" si="2374"/>
        <v>0</v>
      </c>
      <c r="Z1147" s="144">
        <f t="shared" si="2374"/>
        <v>0</v>
      </c>
      <c r="AA1147" s="144">
        <f t="shared" si="2374"/>
        <v>0</v>
      </c>
      <c r="AB1147" s="144">
        <f t="shared" si="2374"/>
        <v>0</v>
      </c>
      <c r="AC1147" s="144">
        <f t="shared" si="2374"/>
        <v>0</v>
      </c>
      <c r="AD1147" s="144">
        <f t="shared" si="2374"/>
        <v>0</v>
      </c>
      <c r="AE1147" s="144">
        <f t="shared" si="2374"/>
        <v>0</v>
      </c>
      <c r="AF1147" s="144">
        <f t="shared" si="2374"/>
        <v>0</v>
      </c>
      <c r="AG1147" s="144">
        <f t="shared" si="2374"/>
        <v>0</v>
      </c>
      <c r="AH1147" s="200">
        <f t="shared" si="2178"/>
        <v>0</v>
      </c>
      <c r="AI1147" s="144">
        <f t="shared" si="2196"/>
        <v>0</v>
      </c>
      <c r="AJ1147" s="144">
        <f t="shared" ref="AJ1147:AT1147" si="2375">ROUND((AI1009+AJ1009)/2,2)</f>
        <v>0</v>
      </c>
      <c r="AK1147" s="144">
        <f t="shared" si="2375"/>
        <v>0</v>
      </c>
      <c r="AL1147" s="144">
        <f t="shared" si="2375"/>
        <v>0</v>
      </c>
      <c r="AM1147" s="144">
        <f t="shared" si="2375"/>
        <v>0</v>
      </c>
      <c r="AN1147" s="144">
        <f t="shared" si="2375"/>
        <v>0</v>
      </c>
      <c r="AO1147" s="144">
        <f t="shared" si="2375"/>
        <v>0</v>
      </c>
      <c r="AP1147" s="144">
        <f t="shared" si="2375"/>
        <v>0</v>
      </c>
      <c r="AQ1147" s="144">
        <f t="shared" si="2375"/>
        <v>0</v>
      </c>
      <c r="AR1147" s="144">
        <f t="shared" si="2375"/>
        <v>0</v>
      </c>
      <c r="AS1147" s="144">
        <f t="shared" si="2375"/>
        <v>0</v>
      </c>
      <c r="AT1147" s="144">
        <f t="shared" si="2375"/>
        <v>0</v>
      </c>
      <c r="AU1147" s="200">
        <f t="shared" si="2180"/>
        <v>0</v>
      </c>
      <c r="AV1147" s="2">
        <f t="shared" si="2223"/>
        <v>0</v>
      </c>
      <c r="AW1147" s="2">
        <f t="shared" si="2181"/>
        <v>0</v>
      </c>
      <c r="AX1147" s="2">
        <f t="shared" si="2182"/>
        <v>0</v>
      </c>
      <c r="AY1147" s="2">
        <f t="shared" si="2183"/>
        <v>0</v>
      </c>
      <c r="AZ1147" s="2">
        <f t="shared" si="2184"/>
        <v>0</v>
      </c>
      <c r="BA1147" s="2">
        <f t="shared" si="2185"/>
        <v>0</v>
      </c>
      <c r="BB1147" s="2">
        <f t="shared" si="2186"/>
        <v>0</v>
      </c>
      <c r="BC1147" s="2">
        <f t="shared" si="2187"/>
        <v>0</v>
      </c>
      <c r="BD1147" s="2">
        <f t="shared" si="2188"/>
        <v>0</v>
      </c>
      <c r="BE1147" s="2">
        <f t="shared" si="2189"/>
        <v>0</v>
      </c>
      <c r="BF1147" s="2">
        <f t="shared" si="2190"/>
        <v>0</v>
      </c>
      <c r="BG1147" s="2">
        <f t="shared" si="2191"/>
        <v>0</v>
      </c>
      <c r="BH1147" s="2">
        <f t="shared" si="2192"/>
        <v>0</v>
      </c>
    </row>
    <row r="1148" spans="1:60" ht="15.75" hidden="1" outlineLevel="1" x14ac:dyDescent="0.25">
      <c r="A1148" s="2">
        <f t="shared" si="2366"/>
        <v>124</v>
      </c>
      <c r="B1148" s="88">
        <f t="shared" si="2366"/>
        <v>0</v>
      </c>
      <c r="C1148" s="88">
        <f t="shared" si="2366"/>
        <v>0</v>
      </c>
      <c r="D1148" s="2">
        <f t="shared" si="2366"/>
        <v>0</v>
      </c>
      <c r="E1148" s="161">
        <f t="shared" si="2366"/>
        <v>0</v>
      </c>
      <c r="H1148" s="174">
        <v>0</v>
      </c>
      <c r="I1148" s="144">
        <f t="shared" ref="I1148:T1148" si="2376">ROUND((H1010+I1010)/2,2)</f>
        <v>0</v>
      </c>
      <c r="J1148" s="144">
        <f t="shared" si="2376"/>
        <v>0</v>
      </c>
      <c r="K1148" s="144">
        <f t="shared" si="2376"/>
        <v>0</v>
      </c>
      <c r="L1148" s="144">
        <f t="shared" si="2376"/>
        <v>0</v>
      </c>
      <c r="M1148" s="144">
        <f t="shared" si="2376"/>
        <v>0</v>
      </c>
      <c r="N1148" s="144">
        <f t="shared" si="2376"/>
        <v>0</v>
      </c>
      <c r="O1148" s="144">
        <f t="shared" si="2376"/>
        <v>0</v>
      </c>
      <c r="P1148" s="144">
        <f t="shared" si="2376"/>
        <v>0</v>
      </c>
      <c r="Q1148" s="144">
        <f t="shared" si="2376"/>
        <v>0</v>
      </c>
      <c r="R1148" s="144">
        <f t="shared" si="2376"/>
        <v>0</v>
      </c>
      <c r="S1148" s="144">
        <f t="shared" si="2376"/>
        <v>0</v>
      </c>
      <c r="T1148" s="144">
        <f t="shared" si="2376"/>
        <v>0</v>
      </c>
      <c r="U1148" s="199">
        <f t="shared" si="2176"/>
        <v>0</v>
      </c>
      <c r="V1148" s="144">
        <f t="shared" si="2194"/>
        <v>0</v>
      </c>
      <c r="W1148" s="144">
        <f t="shared" ref="W1148:AG1148" si="2377">ROUND((V1010+W1010)/2,2)</f>
        <v>0</v>
      </c>
      <c r="X1148" s="144">
        <f t="shared" si="2377"/>
        <v>0</v>
      </c>
      <c r="Y1148" s="144">
        <f t="shared" si="2377"/>
        <v>0</v>
      </c>
      <c r="Z1148" s="144">
        <f t="shared" si="2377"/>
        <v>0</v>
      </c>
      <c r="AA1148" s="144">
        <f t="shared" si="2377"/>
        <v>0</v>
      </c>
      <c r="AB1148" s="144">
        <f t="shared" si="2377"/>
        <v>0</v>
      </c>
      <c r="AC1148" s="144">
        <f t="shared" si="2377"/>
        <v>0</v>
      </c>
      <c r="AD1148" s="144">
        <f t="shared" si="2377"/>
        <v>0</v>
      </c>
      <c r="AE1148" s="144">
        <f t="shared" si="2377"/>
        <v>0</v>
      </c>
      <c r="AF1148" s="144">
        <f t="shared" si="2377"/>
        <v>0</v>
      </c>
      <c r="AG1148" s="144">
        <f t="shared" si="2377"/>
        <v>0</v>
      </c>
      <c r="AH1148" s="200">
        <f t="shared" si="2178"/>
        <v>0</v>
      </c>
      <c r="AI1148" s="144">
        <f t="shared" si="2196"/>
        <v>0</v>
      </c>
      <c r="AJ1148" s="144">
        <f t="shared" ref="AJ1148:AT1148" si="2378">ROUND((AI1010+AJ1010)/2,2)</f>
        <v>0</v>
      </c>
      <c r="AK1148" s="144">
        <f t="shared" si="2378"/>
        <v>0</v>
      </c>
      <c r="AL1148" s="144">
        <f t="shared" si="2378"/>
        <v>0</v>
      </c>
      <c r="AM1148" s="144">
        <f t="shared" si="2378"/>
        <v>0</v>
      </c>
      <c r="AN1148" s="144">
        <f t="shared" si="2378"/>
        <v>0</v>
      </c>
      <c r="AO1148" s="144">
        <f t="shared" si="2378"/>
        <v>0</v>
      </c>
      <c r="AP1148" s="144">
        <f t="shared" si="2378"/>
        <v>0</v>
      </c>
      <c r="AQ1148" s="144">
        <f t="shared" si="2378"/>
        <v>0</v>
      </c>
      <c r="AR1148" s="144">
        <f t="shared" si="2378"/>
        <v>0</v>
      </c>
      <c r="AS1148" s="144">
        <f t="shared" si="2378"/>
        <v>0</v>
      </c>
      <c r="AT1148" s="144">
        <f t="shared" si="2378"/>
        <v>0</v>
      </c>
      <c r="AU1148" s="200">
        <f t="shared" si="2180"/>
        <v>0</v>
      </c>
      <c r="AV1148" s="2">
        <f t="shared" si="2223"/>
        <v>0</v>
      </c>
      <c r="AW1148" s="2">
        <f t="shared" si="2181"/>
        <v>0</v>
      </c>
      <c r="AX1148" s="2">
        <f t="shared" si="2182"/>
        <v>0</v>
      </c>
      <c r="AY1148" s="2">
        <f t="shared" si="2183"/>
        <v>0</v>
      </c>
      <c r="AZ1148" s="2">
        <f t="shared" si="2184"/>
        <v>0</v>
      </c>
      <c r="BA1148" s="2">
        <f t="shared" si="2185"/>
        <v>0</v>
      </c>
      <c r="BB1148" s="2">
        <f t="shared" si="2186"/>
        <v>0</v>
      </c>
      <c r="BC1148" s="2">
        <f t="shared" si="2187"/>
        <v>0</v>
      </c>
      <c r="BD1148" s="2">
        <f t="shared" si="2188"/>
        <v>0</v>
      </c>
      <c r="BE1148" s="2">
        <f t="shared" si="2189"/>
        <v>0</v>
      </c>
      <c r="BF1148" s="2">
        <f t="shared" si="2190"/>
        <v>0</v>
      </c>
      <c r="BG1148" s="2">
        <f t="shared" si="2191"/>
        <v>0</v>
      </c>
      <c r="BH1148" s="2">
        <f t="shared" si="2192"/>
        <v>0</v>
      </c>
    </row>
    <row r="1149" spans="1:60" ht="15.75" hidden="1" outlineLevel="1" x14ac:dyDescent="0.25">
      <c r="A1149" s="2">
        <f t="shared" si="2366"/>
        <v>125</v>
      </c>
      <c r="B1149" s="88">
        <f t="shared" si="2366"/>
        <v>0</v>
      </c>
      <c r="C1149" s="88">
        <f t="shared" si="2366"/>
        <v>0</v>
      </c>
      <c r="D1149" s="2">
        <f t="shared" si="2366"/>
        <v>0</v>
      </c>
      <c r="E1149" s="161">
        <f t="shared" si="2366"/>
        <v>0</v>
      </c>
      <c r="H1149" s="174">
        <v>0</v>
      </c>
      <c r="I1149" s="144">
        <f t="shared" ref="I1149:T1149" si="2379">ROUND((H1011+I1011)/2,2)</f>
        <v>0</v>
      </c>
      <c r="J1149" s="144">
        <f t="shared" si="2379"/>
        <v>0</v>
      </c>
      <c r="K1149" s="144">
        <f t="shared" si="2379"/>
        <v>0</v>
      </c>
      <c r="L1149" s="144">
        <f t="shared" si="2379"/>
        <v>0</v>
      </c>
      <c r="M1149" s="144">
        <f t="shared" si="2379"/>
        <v>0</v>
      </c>
      <c r="N1149" s="144">
        <f t="shared" si="2379"/>
        <v>0</v>
      </c>
      <c r="O1149" s="144">
        <f t="shared" si="2379"/>
        <v>0</v>
      </c>
      <c r="P1149" s="144">
        <f t="shared" si="2379"/>
        <v>0</v>
      </c>
      <c r="Q1149" s="144">
        <f t="shared" si="2379"/>
        <v>0</v>
      </c>
      <c r="R1149" s="144">
        <f t="shared" si="2379"/>
        <v>0</v>
      </c>
      <c r="S1149" s="144">
        <f t="shared" si="2379"/>
        <v>0</v>
      </c>
      <c r="T1149" s="144">
        <f t="shared" si="2379"/>
        <v>0</v>
      </c>
      <c r="U1149" s="199">
        <f t="shared" si="2176"/>
        <v>0</v>
      </c>
      <c r="V1149" s="144">
        <f t="shared" si="2194"/>
        <v>0</v>
      </c>
      <c r="W1149" s="144">
        <f t="shared" ref="W1149:AG1149" si="2380">ROUND((V1011+W1011)/2,2)</f>
        <v>0</v>
      </c>
      <c r="X1149" s="144">
        <f t="shared" si="2380"/>
        <v>0</v>
      </c>
      <c r="Y1149" s="144">
        <f t="shared" si="2380"/>
        <v>0</v>
      </c>
      <c r="Z1149" s="144">
        <f t="shared" si="2380"/>
        <v>0</v>
      </c>
      <c r="AA1149" s="144">
        <f t="shared" si="2380"/>
        <v>0</v>
      </c>
      <c r="AB1149" s="144">
        <f t="shared" si="2380"/>
        <v>0</v>
      </c>
      <c r="AC1149" s="144">
        <f t="shared" si="2380"/>
        <v>0</v>
      </c>
      <c r="AD1149" s="144">
        <f t="shared" si="2380"/>
        <v>0</v>
      </c>
      <c r="AE1149" s="144">
        <f t="shared" si="2380"/>
        <v>0</v>
      </c>
      <c r="AF1149" s="144">
        <f t="shared" si="2380"/>
        <v>0</v>
      </c>
      <c r="AG1149" s="144">
        <f t="shared" si="2380"/>
        <v>0</v>
      </c>
      <c r="AH1149" s="200">
        <f t="shared" si="2178"/>
        <v>0</v>
      </c>
      <c r="AI1149" s="144">
        <f t="shared" si="2196"/>
        <v>0</v>
      </c>
      <c r="AJ1149" s="144">
        <f t="shared" ref="AJ1149:AT1149" si="2381">ROUND((AI1011+AJ1011)/2,2)</f>
        <v>0</v>
      </c>
      <c r="AK1149" s="144">
        <f t="shared" si="2381"/>
        <v>0</v>
      </c>
      <c r="AL1149" s="144">
        <f t="shared" si="2381"/>
        <v>0</v>
      </c>
      <c r="AM1149" s="144">
        <f t="shared" si="2381"/>
        <v>0</v>
      </c>
      <c r="AN1149" s="144">
        <f t="shared" si="2381"/>
        <v>0</v>
      </c>
      <c r="AO1149" s="144">
        <f t="shared" si="2381"/>
        <v>0</v>
      </c>
      <c r="AP1149" s="144">
        <f t="shared" si="2381"/>
        <v>0</v>
      </c>
      <c r="AQ1149" s="144">
        <f t="shared" si="2381"/>
        <v>0</v>
      </c>
      <c r="AR1149" s="144">
        <f t="shared" si="2381"/>
        <v>0</v>
      </c>
      <c r="AS1149" s="144">
        <f t="shared" si="2381"/>
        <v>0</v>
      </c>
      <c r="AT1149" s="144">
        <f t="shared" si="2381"/>
        <v>0</v>
      </c>
      <c r="AU1149" s="200">
        <f t="shared" si="2180"/>
        <v>0</v>
      </c>
      <c r="AV1149" s="2">
        <f t="shared" si="2223"/>
        <v>0</v>
      </c>
      <c r="AW1149" s="2">
        <f t="shared" si="2181"/>
        <v>0</v>
      </c>
      <c r="AX1149" s="2">
        <f t="shared" si="2182"/>
        <v>0</v>
      </c>
      <c r="AY1149" s="2">
        <f t="shared" si="2183"/>
        <v>0</v>
      </c>
      <c r="AZ1149" s="2">
        <f t="shared" si="2184"/>
        <v>0</v>
      </c>
      <c r="BA1149" s="2">
        <f t="shared" si="2185"/>
        <v>0</v>
      </c>
      <c r="BB1149" s="2">
        <f t="shared" si="2186"/>
        <v>0</v>
      </c>
      <c r="BC1149" s="2">
        <f t="shared" si="2187"/>
        <v>0</v>
      </c>
      <c r="BD1149" s="2">
        <f t="shared" si="2188"/>
        <v>0</v>
      </c>
      <c r="BE1149" s="2">
        <f t="shared" si="2189"/>
        <v>0</v>
      </c>
      <c r="BF1149" s="2">
        <f t="shared" si="2190"/>
        <v>0</v>
      </c>
      <c r="BG1149" s="2">
        <f t="shared" si="2191"/>
        <v>0</v>
      </c>
      <c r="BH1149" s="2">
        <f t="shared" si="2192"/>
        <v>0</v>
      </c>
    </row>
    <row r="1150" spans="1:60" ht="15.75" hidden="1" outlineLevel="1" x14ac:dyDescent="0.25">
      <c r="A1150" s="2">
        <f t="shared" si="2366"/>
        <v>126</v>
      </c>
      <c r="B1150" s="88">
        <f t="shared" si="2366"/>
        <v>0</v>
      </c>
      <c r="C1150" s="88">
        <f t="shared" si="2366"/>
        <v>0</v>
      </c>
      <c r="D1150" s="2">
        <f t="shared" si="2366"/>
        <v>0</v>
      </c>
      <c r="E1150" s="161">
        <f t="shared" si="2366"/>
        <v>0</v>
      </c>
      <c r="H1150" s="174">
        <v>0</v>
      </c>
      <c r="I1150" s="144">
        <f t="shared" ref="I1150:T1150" si="2382">ROUND((H1012+I1012)/2,2)</f>
        <v>0</v>
      </c>
      <c r="J1150" s="144">
        <f t="shared" si="2382"/>
        <v>0</v>
      </c>
      <c r="K1150" s="144">
        <f t="shared" si="2382"/>
        <v>0</v>
      </c>
      <c r="L1150" s="144">
        <f t="shared" si="2382"/>
        <v>0</v>
      </c>
      <c r="M1150" s="144">
        <f t="shared" si="2382"/>
        <v>0</v>
      </c>
      <c r="N1150" s="144">
        <f t="shared" si="2382"/>
        <v>0</v>
      </c>
      <c r="O1150" s="144">
        <f t="shared" si="2382"/>
        <v>0</v>
      </c>
      <c r="P1150" s="144">
        <f t="shared" si="2382"/>
        <v>0</v>
      </c>
      <c r="Q1150" s="144">
        <f t="shared" si="2382"/>
        <v>0</v>
      </c>
      <c r="R1150" s="144">
        <f t="shared" si="2382"/>
        <v>0</v>
      </c>
      <c r="S1150" s="144">
        <f t="shared" si="2382"/>
        <v>0</v>
      </c>
      <c r="T1150" s="144">
        <f t="shared" si="2382"/>
        <v>0</v>
      </c>
      <c r="U1150" s="199">
        <f t="shared" si="2176"/>
        <v>0</v>
      </c>
      <c r="V1150" s="144">
        <f t="shared" si="2194"/>
        <v>0</v>
      </c>
      <c r="W1150" s="144">
        <f t="shared" ref="W1150:AG1150" si="2383">ROUND((V1012+W1012)/2,2)</f>
        <v>0</v>
      </c>
      <c r="X1150" s="144">
        <f t="shared" si="2383"/>
        <v>0</v>
      </c>
      <c r="Y1150" s="144">
        <f t="shared" si="2383"/>
        <v>0</v>
      </c>
      <c r="Z1150" s="144">
        <f t="shared" si="2383"/>
        <v>0</v>
      </c>
      <c r="AA1150" s="144">
        <f t="shared" si="2383"/>
        <v>0</v>
      </c>
      <c r="AB1150" s="144">
        <f t="shared" si="2383"/>
        <v>0</v>
      </c>
      <c r="AC1150" s="144">
        <f t="shared" si="2383"/>
        <v>0</v>
      </c>
      <c r="AD1150" s="144">
        <f t="shared" si="2383"/>
        <v>0</v>
      </c>
      <c r="AE1150" s="144">
        <f t="shared" si="2383"/>
        <v>0</v>
      </c>
      <c r="AF1150" s="144">
        <f t="shared" si="2383"/>
        <v>0</v>
      </c>
      <c r="AG1150" s="144">
        <f t="shared" si="2383"/>
        <v>0</v>
      </c>
      <c r="AH1150" s="200">
        <f t="shared" si="2178"/>
        <v>0</v>
      </c>
      <c r="AI1150" s="144">
        <f t="shared" si="2196"/>
        <v>0</v>
      </c>
      <c r="AJ1150" s="144">
        <f t="shared" ref="AJ1150:AT1150" si="2384">ROUND((AI1012+AJ1012)/2,2)</f>
        <v>0</v>
      </c>
      <c r="AK1150" s="144">
        <f t="shared" si="2384"/>
        <v>0</v>
      </c>
      <c r="AL1150" s="144">
        <f t="shared" si="2384"/>
        <v>0</v>
      </c>
      <c r="AM1150" s="144">
        <f t="shared" si="2384"/>
        <v>0</v>
      </c>
      <c r="AN1150" s="144">
        <f t="shared" si="2384"/>
        <v>0</v>
      </c>
      <c r="AO1150" s="144">
        <f t="shared" si="2384"/>
        <v>0</v>
      </c>
      <c r="AP1150" s="144">
        <f t="shared" si="2384"/>
        <v>0</v>
      </c>
      <c r="AQ1150" s="144">
        <f t="shared" si="2384"/>
        <v>0</v>
      </c>
      <c r="AR1150" s="144">
        <f t="shared" si="2384"/>
        <v>0</v>
      </c>
      <c r="AS1150" s="144">
        <f t="shared" si="2384"/>
        <v>0</v>
      </c>
      <c r="AT1150" s="144">
        <f t="shared" si="2384"/>
        <v>0</v>
      </c>
      <c r="AU1150" s="200">
        <f t="shared" si="2180"/>
        <v>0</v>
      </c>
      <c r="AV1150" s="2">
        <f t="shared" si="2223"/>
        <v>0</v>
      </c>
      <c r="AW1150" s="2">
        <f t="shared" si="2181"/>
        <v>0</v>
      </c>
      <c r="AX1150" s="2">
        <f t="shared" si="2182"/>
        <v>0</v>
      </c>
      <c r="AY1150" s="2">
        <f t="shared" si="2183"/>
        <v>0</v>
      </c>
      <c r="AZ1150" s="2">
        <f t="shared" si="2184"/>
        <v>0</v>
      </c>
      <c r="BA1150" s="2">
        <f t="shared" si="2185"/>
        <v>0</v>
      </c>
      <c r="BB1150" s="2">
        <f t="shared" si="2186"/>
        <v>0</v>
      </c>
      <c r="BC1150" s="2">
        <f t="shared" si="2187"/>
        <v>0</v>
      </c>
      <c r="BD1150" s="2">
        <f t="shared" si="2188"/>
        <v>0</v>
      </c>
      <c r="BE1150" s="2">
        <f t="shared" si="2189"/>
        <v>0</v>
      </c>
      <c r="BF1150" s="2">
        <f t="shared" si="2190"/>
        <v>0</v>
      </c>
      <c r="BG1150" s="2">
        <f t="shared" si="2191"/>
        <v>0</v>
      </c>
      <c r="BH1150" s="2">
        <f t="shared" si="2192"/>
        <v>0</v>
      </c>
    </row>
    <row r="1151" spans="1:60" ht="15.75" hidden="1" outlineLevel="1" x14ac:dyDescent="0.25">
      <c r="A1151" s="2">
        <f t="shared" si="2366"/>
        <v>127</v>
      </c>
      <c r="B1151" s="88">
        <f t="shared" si="2366"/>
        <v>0</v>
      </c>
      <c r="C1151" s="88">
        <f t="shared" si="2366"/>
        <v>0</v>
      </c>
      <c r="D1151" s="2">
        <f t="shared" si="2366"/>
        <v>0</v>
      </c>
      <c r="E1151" s="161">
        <f t="shared" si="2366"/>
        <v>0</v>
      </c>
      <c r="H1151" s="174">
        <v>0</v>
      </c>
      <c r="I1151" s="144">
        <f t="shared" ref="I1151:T1151" si="2385">ROUND((H1013+I1013)/2,2)</f>
        <v>0</v>
      </c>
      <c r="J1151" s="144">
        <f t="shared" si="2385"/>
        <v>0</v>
      </c>
      <c r="K1151" s="144">
        <f t="shared" si="2385"/>
        <v>0</v>
      </c>
      <c r="L1151" s="144">
        <f t="shared" si="2385"/>
        <v>0</v>
      </c>
      <c r="M1151" s="144">
        <f t="shared" si="2385"/>
        <v>0</v>
      </c>
      <c r="N1151" s="144">
        <f t="shared" si="2385"/>
        <v>0</v>
      </c>
      <c r="O1151" s="144">
        <f t="shared" si="2385"/>
        <v>0</v>
      </c>
      <c r="P1151" s="144">
        <f t="shared" si="2385"/>
        <v>0</v>
      </c>
      <c r="Q1151" s="144">
        <f t="shared" si="2385"/>
        <v>0</v>
      </c>
      <c r="R1151" s="144">
        <f t="shared" si="2385"/>
        <v>0</v>
      </c>
      <c r="S1151" s="144">
        <f t="shared" si="2385"/>
        <v>0</v>
      </c>
      <c r="T1151" s="144">
        <f t="shared" si="2385"/>
        <v>0</v>
      </c>
      <c r="U1151" s="199">
        <f t="shared" si="2176"/>
        <v>0</v>
      </c>
      <c r="V1151" s="144">
        <f t="shared" si="2194"/>
        <v>0</v>
      </c>
      <c r="W1151" s="144">
        <f t="shared" ref="W1151:AG1151" si="2386">ROUND((V1013+W1013)/2,2)</f>
        <v>0</v>
      </c>
      <c r="X1151" s="144">
        <f t="shared" si="2386"/>
        <v>0</v>
      </c>
      <c r="Y1151" s="144">
        <f t="shared" si="2386"/>
        <v>0</v>
      </c>
      <c r="Z1151" s="144">
        <f t="shared" si="2386"/>
        <v>0</v>
      </c>
      <c r="AA1151" s="144">
        <f t="shared" si="2386"/>
        <v>0</v>
      </c>
      <c r="AB1151" s="144">
        <f t="shared" si="2386"/>
        <v>0</v>
      </c>
      <c r="AC1151" s="144">
        <f t="shared" si="2386"/>
        <v>0</v>
      </c>
      <c r="AD1151" s="144">
        <f t="shared" si="2386"/>
        <v>0</v>
      </c>
      <c r="AE1151" s="144">
        <f t="shared" si="2386"/>
        <v>0</v>
      </c>
      <c r="AF1151" s="144">
        <f t="shared" si="2386"/>
        <v>0</v>
      </c>
      <c r="AG1151" s="144">
        <f t="shared" si="2386"/>
        <v>0</v>
      </c>
      <c r="AH1151" s="200">
        <f t="shared" si="2178"/>
        <v>0</v>
      </c>
      <c r="AI1151" s="144">
        <f t="shared" si="2196"/>
        <v>0</v>
      </c>
      <c r="AJ1151" s="144">
        <f t="shared" ref="AJ1151:AT1151" si="2387">ROUND((AI1013+AJ1013)/2,2)</f>
        <v>0</v>
      </c>
      <c r="AK1151" s="144">
        <f t="shared" si="2387"/>
        <v>0</v>
      </c>
      <c r="AL1151" s="144">
        <f t="shared" si="2387"/>
        <v>0</v>
      </c>
      <c r="AM1151" s="144">
        <f t="shared" si="2387"/>
        <v>0</v>
      </c>
      <c r="AN1151" s="144">
        <f t="shared" si="2387"/>
        <v>0</v>
      </c>
      <c r="AO1151" s="144">
        <f t="shared" si="2387"/>
        <v>0</v>
      </c>
      <c r="AP1151" s="144">
        <f t="shared" si="2387"/>
        <v>0</v>
      </c>
      <c r="AQ1151" s="144">
        <f t="shared" si="2387"/>
        <v>0</v>
      </c>
      <c r="AR1151" s="144">
        <f t="shared" si="2387"/>
        <v>0</v>
      </c>
      <c r="AS1151" s="144">
        <f t="shared" si="2387"/>
        <v>0</v>
      </c>
      <c r="AT1151" s="144">
        <f t="shared" si="2387"/>
        <v>0</v>
      </c>
      <c r="AU1151" s="200">
        <f t="shared" si="2180"/>
        <v>0</v>
      </c>
      <c r="AV1151" s="2">
        <f t="shared" si="2223"/>
        <v>0</v>
      </c>
      <c r="AW1151" s="2">
        <f t="shared" si="2181"/>
        <v>0</v>
      </c>
      <c r="AX1151" s="2">
        <f t="shared" si="2182"/>
        <v>0</v>
      </c>
      <c r="AY1151" s="2">
        <f t="shared" si="2183"/>
        <v>0</v>
      </c>
      <c r="AZ1151" s="2">
        <f t="shared" si="2184"/>
        <v>0</v>
      </c>
      <c r="BA1151" s="2">
        <f t="shared" si="2185"/>
        <v>0</v>
      </c>
      <c r="BB1151" s="2">
        <f t="shared" si="2186"/>
        <v>0</v>
      </c>
      <c r="BC1151" s="2">
        <f t="shared" si="2187"/>
        <v>0</v>
      </c>
      <c r="BD1151" s="2">
        <f t="shared" si="2188"/>
        <v>0</v>
      </c>
      <c r="BE1151" s="2">
        <f t="shared" si="2189"/>
        <v>0</v>
      </c>
      <c r="BF1151" s="2">
        <f t="shared" si="2190"/>
        <v>0</v>
      </c>
      <c r="BG1151" s="2">
        <f t="shared" si="2191"/>
        <v>0</v>
      </c>
      <c r="BH1151" s="2">
        <f t="shared" si="2192"/>
        <v>0</v>
      </c>
    </row>
    <row r="1152" spans="1:60" ht="15.75" hidden="1" outlineLevel="1" x14ac:dyDescent="0.25">
      <c r="A1152" s="2">
        <f t="shared" si="2366"/>
        <v>128</v>
      </c>
      <c r="B1152" s="88">
        <f t="shared" si="2366"/>
        <v>0</v>
      </c>
      <c r="C1152" s="88">
        <f t="shared" si="2366"/>
        <v>0</v>
      </c>
      <c r="D1152" s="2">
        <f t="shared" si="2366"/>
        <v>0</v>
      </c>
      <c r="E1152" s="161">
        <f t="shared" si="2366"/>
        <v>0</v>
      </c>
      <c r="H1152" s="174">
        <v>0</v>
      </c>
      <c r="I1152" s="144">
        <f t="shared" ref="I1152:T1152" si="2388">ROUND((H1014+I1014)/2,2)</f>
        <v>0</v>
      </c>
      <c r="J1152" s="144">
        <f t="shared" si="2388"/>
        <v>0</v>
      </c>
      <c r="K1152" s="144">
        <f t="shared" si="2388"/>
        <v>0</v>
      </c>
      <c r="L1152" s="144">
        <f t="shared" si="2388"/>
        <v>0</v>
      </c>
      <c r="M1152" s="144">
        <f t="shared" si="2388"/>
        <v>0</v>
      </c>
      <c r="N1152" s="144">
        <f t="shared" si="2388"/>
        <v>0</v>
      </c>
      <c r="O1152" s="144">
        <f t="shared" si="2388"/>
        <v>0</v>
      </c>
      <c r="P1152" s="144">
        <f t="shared" si="2388"/>
        <v>0</v>
      </c>
      <c r="Q1152" s="144">
        <f t="shared" si="2388"/>
        <v>0</v>
      </c>
      <c r="R1152" s="144">
        <f t="shared" si="2388"/>
        <v>0</v>
      </c>
      <c r="S1152" s="144">
        <f t="shared" si="2388"/>
        <v>0</v>
      </c>
      <c r="T1152" s="144">
        <f t="shared" si="2388"/>
        <v>0</v>
      </c>
      <c r="U1152" s="199">
        <f t="shared" si="2176"/>
        <v>0</v>
      </c>
      <c r="V1152" s="144">
        <f t="shared" si="2194"/>
        <v>0</v>
      </c>
      <c r="W1152" s="144">
        <f t="shared" ref="W1152:AG1152" si="2389">ROUND((V1014+W1014)/2,2)</f>
        <v>0</v>
      </c>
      <c r="X1152" s="144">
        <f t="shared" si="2389"/>
        <v>0</v>
      </c>
      <c r="Y1152" s="144">
        <f t="shared" si="2389"/>
        <v>0</v>
      </c>
      <c r="Z1152" s="144">
        <f t="shared" si="2389"/>
        <v>0</v>
      </c>
      <c r="AA1152" s="144">
        <f t="shared" si="2389"/>
        <v>0</v>
      </c>
      <c r="AB1152" s="144">
        <f t="shared" si="2389"/>
        <v>0</v>
      </c>
      <c r="AC1152" s="144">
        <f t="shared" si="2389"/>
        <v>0</v>
      </c>
      <c r="AD1152" s="144">
        <f t="shared" si="2389"/>
        <v>0</v>
      </c>
      <c r="AE1152" s="144">
        <f t="shared" si="2389"/>
        <v>0</v>
      </c>
      <c r="AF1152" s="144">
        <f t="shared" si="2389"/>
        <v>0</v>
      </c>
      <c r="AG1152" s="144">
        <f t="shared" si="2389"/>
        <v>0</v>
      </c>
      <c r="AH1152" s="200">
        <f t="shared" si="2178"/>
        <v>0</v>
      </c>
      <c r="AI1152" s="144">
        <f t="shared" si="2196"/>
        <v>0</v>
      </c>
      <c r="AJ1152" s="144">
        <f t="shared" ref="AJ1152:AT1152" si="2390">ROUND((AI1014+AJ1014)/2,2)</f>
        <v>0</v>
      </c>
      <c r="AK1152" s="144">
        <f t="shared" si="2390"/>
        <v>0</v>
      </c>
      <c r="AL1152" s="144">
        <f t="shared" si="2390"/>
        <v>0</v>
      </c>
      <c r="AM1152" s="144">
        <f t="shared" si="2390"/>
        <v>0</v>
      </c>
      <c r="AN1152" s="144">
        <f t="shared" si="2390"/>
        <v>0</v>
      </c>
      <c r="AO1152" s="144">
        <f t="shared" si="2390"/>
        <v>0</v>
      </c>
      <c r="AP1152" s="144">
        <f t="shared" si="2390"/>
        <v>0</v>
      </c>
      <c r="AQ1152" s="144">
        <f t="shared" si="2390"/>
        <v>0</v>
      </c>
      <c r="AR1152" s="144">
        <f t="shared" si="2390"/>
        <v>0</v>
      </c>
      <c r="AS1152" s="144">
        <f t="shared" si="2390"/>
        <v>0</v>
      </c>
      <c r="AT1152" s="144">
        <f t="shared" si="2390"/>
        <v>0</v>
      </c>
      <c r="AU1152" s="200">
        <f t="shared" si="2180"/>
        <v>0</v>
      </c>
      <c r="AV1152" s="2">
        <f t="shared" si="2223"/>
        <v>0</v>
      </c>
      <c r="AW1152" s="2">
        <f t="shared" si="2181"/>
        <v>0</v>
      </c>
      <c r="AX1152" s="2">
        <f t="shared" si="2182"/>
        <v>0</v>
      </c>
      <c r="AY1152" s="2">
        <f t="shared" si="2183"/>
        <v>0</v>
      </c>
      <c r="AZ1152" s="2">
        <f t="shared" si="2184"/>
        <v>0</v>
      </c>
      <c r="BA1152" s="2">
        <f t="shared" si="2185"/>
        <v>0</v>
      </c>
      <c r="BB1152" s="2">
        <f t="shared" si="2186"/>
        <v>0</v>
      </c>
      <c r="BC1152" s="2">
        <f t="shared" si="2187"/>
        <v>0</v>
      </c>
      <c r="BD1152" s="2">
        <f t="shared" si="2188"/>
        <v>0</v>
      </c>
      <c r="BE1152" s="2">
        <f t="shared" si="2189"/>
        <v>0</v>
      </c>
      <c r="BF1152" s="2">
        <f t="shared" si="2190"/>
        <v>0</v>
      </c>
      <c r="BG1152" s="2">
        <f t="shared" si="2191"/>
        <v>0</v>
      </c>
      <c r="BH1152" s="2">
        <f t="shared" si="2192"/>
        <v>0</v>
      </c>
    </row>
    <row r="1153" spans="1:60" ht="15.75" hidden="1" outlineLevel="1" x14ac:dyDescent="0.25">
      <c r="A1153" s="2">
        <f t="shared" si="2366"/>
        <v>129</v>
      </c>
      <c r="B1153" s="88">
        <f t="shared" si="2366"/>
        <v>0</v>
      </c>
      <c r="C1153" s="88">
        <f t="shared" si="2366"/>
        <v>0</v>
      </c>
      <c r="D1153" s="2">
        <f t="shared" si="2366"/>
        <v>0</v>
      </c>
      <c r="E1153" s="161">
        <f t="shared" si="2366"/>
        <v>0</v>
      </c>
      <c r="H1153" s="174">
        <v>0</v>
      </c>
      <c r="I1153" s="144">
        <f t="shared" ref="I1153:T1153" si="2391">ROUND((H1015+I1015)/2,2)</f>
        <v>0</v>
      </c>
      <c r="J1153" s="144">
        <f t="shared" si="2391"/>
        <v>0</v>
      </c>
      <c r="K1153" s="144">
        <f t="shared" si="2391"/>
        <v>0</v>
      </c>
      <c r="L1153" s="144">
        <f t="shared" si="2391"/>
        <v>0</v>
      </c>
      <c r="M1153" s="144">
        <f t="shared" si="2391"/>
        <v>0</v>
      </c>
      <c r="N1153" s="144">
        <f t="shared" si="2391"/>
        <v>0</v>
      </c>
      <c r="O1153" s="144">
        <f t="shared" si="2391"/>
        <v>0</v>
      </c>
      <c r="P1153" s="144">
        <f t="shared" si="2391"/>
        <v>0</v>
      </c>
      <c r="Q1153" s="144">
        <f t="shared" si="2391"/>
        <v>0</v>
      </c>
      <c r="R1153" s="144">
        <f t="shared" si="2391"/>
        <v>0</v>
      </c>
      <c r="S1153" s="144">
        <f t="shared" si="2391"/>
        <v>0</v>
      </c>
      <c r="T1153" s="144">
        <f t="shared" si="2391"/>
        <v>0</v>
      </c>
      <c r="U1153" s="199">
        <f t="shared" ref="U1153:U1158" si="2392">SUM(I1153:T1153)</f>
        <v>0</v>
      </c>
      <c r="V1153" s="144">
        <f t="shared" si="2194"/>
        <v>0</v>
      </c>
      <c r="W1153" s="144">
        <f t="shared" ref="W1153:AG1153" si="2393">ROUND((V1015+W1015)/2,2)</f>
        <v>0</v>
      </c>
      <c r="X1153" s="144">
        <f t="shared" si="2393"/>
        <v>0</v>
      </c>
      <c r="Y1153" s="144">
        <f t="shared" si="2393"/>
        <v>0</v>
      </c>
      <c r="Z1153" s="144">
        <f t="shared" si="2393"/>
        <v>0</v>
      </c>
      <c r="AA1153" s="144">
        <f t="shared" si="2393"/>
        <v>0</v>
      </c>
      <c r="AB1153" s="144">
        <f t="shared" si="2393"/>
        <v>0</v>
      </c>
      <c r="AC1153" s="144">
        <f t="shared" si="2393"/>
        <v>0</v>
      </c>
      <c r="AD1153" s="144">
        <f t="shared" si="2393"/>
        <v>0</v>
      </c>
      <c r="AE1153" s="144">
        <f t="shared" si="2393"/>
        <v>0</v>
      </c>
      <c r="AF1153" s="144">
        <f t="shared" si="2393"/>
        <v>0</v>
      </c>
      <c r="AG1153" s="144">
        <f t="shared" si="2393"/>
        <v>0</v>
      </c>
      <c r="AH1153" s="200">
        <f t="shared" ref="AH1153:AH1158" si="2394">SUM(V1153:AG1153)</f>
        <v>0</v>
      </c>
      <c r="AI1153" s="144">
        <f t="shared" si="2196"/>
        <v>0</v>
      </c>
      <c r="AJ1153" s="144">
        <f t="shared" ref="AJ1153:AT1153" si="2395">ROUND((AI1015+AJ1015)/2,2)</f>
        <v>0</v>
      </c>
      <c r="AK1153" s="144">
        <f t="shared" si="2395"/>
        <v>0</v>
      </c>
      <c r="AL1153" s="144">
        <f t="shared" si="2395"/>
        <v>0</v>
      </c>
      <c r="AM1153" s="144">
        <f t="shared" si="2395"/>
        <v>0</v>
      </c>
      <c r="AN1153" s="144">
        <f t="shared" si="2395"/>
        <v>0</v>
      </c>
      <c r="AO1153" s="144">
        <f t="shared" si="2395"/>
        <v>0</v>
      </c>
      <c r="AP1153" s="144">
        <f t="shared" si="2395"/>
        <v>0</v>
      </c>
      <c r="AQ1153" s="144">
        <f t="shared" si="2395"/>
        <v>0</v>
      </c>
      <c r="AR1153" s="144">
        <f t="shared" si="2395"/>
        <v>0</v>
      </c>
      <c r="AS1153" s="144">
        <f t="shared" si="2395"/>
        <v>0</v>
      </c>
      <c r="AT1153" s="144">
        <f t="shared" si="2395"/>
        <v>0</v>
      </c>
      <c r="AU1153" s="200">
        <f t="shared" ref="AU1153:AU1158" si="2396">SUM(AI1153:AT1153)</f>
        <v>0</v>
      </c>
      <c r="AV1153" s="2">
        <f t="shared" si="2223"/>
        <v>0</v>
      </c>
      <c r="AW1153" s="2">
        <f t="shared" ref="AW1153:AW1159" si="2397">ROUND((AV1015+AW1015)/2,2)</f>
        <v>0</v>
      </c>
      <c r="AX1153" s="2">
        <f t="shared" ref="AX1153:AX1159" si="2398">ROUND((AW1015+AX1015)/2,2)</f>
        <v>0</v>
      </c>
      <c r="AY1153" s="2">
        <f t="shared" ref="AY1153:AY1159" si="2399">ROUND((AX1015+AY1015)/2,2)</f>
        <v>0</v>
      </c>
      <c r="AZ1153" s="2">
        <f t="shared" ref="AZ1153:AZ1159" si="2400">ROUND((AY1015+AZ1015)/2,2)</f>
        <v>0</v>
      </c>
      <c r="BA1153" s="2">
        <f t="shared" ref="BA1153:BA1159" si="2401">ROUND((AZ1015+BA1015)/2,2)</f>
        <v>0</v>
      </c>
      <c r="BB1153" s="2">
        <f t="shared" ref="BB1153:BB1159" si="2402">ROUND((BA1015+BB1015)/2,2)</f>
        <v>0</v>
      </c>
      <c r="BC1153" s="2">
        <f t="shared" ref="BC1153:BC1159" si="2403">ROUND((BB1015+BC1015)/2,2)</f>
        <v>0</v>
      </c>
      <c r="BD1153" s="2">
        <f t="shared" ref="BD1153:BD1159" si="2404">ROUND((BC1015+BD1015)/2,2)</f>
        <v>0</v>
      </c>
      <c r="BE1153" s="2">
        <f t="shared" ref="BE1153:BE1159" si="2405">ROUND((BD1015+BE1015)/2,2)</f>
        <v>0</v>
      </c>
      <c r="BF1153" s="2">
        <f t="shared" ref="BF1153:BF1159" si="2406">ROUND((BE1015+BF1015)/2,2)</f>
        <v>0</v>
      </c>
      <c r="BG1153" s="2">
        <f t="shared" ref="BG1153:BG1159" si="2407">ROUND((BF1015+BG1015)/2,2)</f>
        <v>0</v>
      </c>
      <c r="BH1153" s="2">
        <f t="shared" ref="BH1153:BH1158" si="2408">SUM(AV1153:BG1153)</f>
        <v>0</v>
      </c>
    </row>
    <row r="1154" spans="1:60" ht="15.75" hidden="1" outlineLevel="1" x14ac:dyDescent="0.25">
      <c r="A1154" s="2">
        <f t="shared" si="2366"/>
        <v>130</v>
      </c>
      <c r="B1154" s="88">
        <f t="shared" si="2366"/>
        <v>0</v>
      </c>
      <c r="C1154" s="88">
        <f t="shared" si="2366"/>
        <v>0</v>
      </c>
      <c r="D1154" s="2">
        <f t="shared" si="2366"/>
        <v>0</v>
      </c>
      <c r="E1154" s="161">
        <f t="shared" si="2366"/>
        <v>0</v>
      </c>
      <c r="H1154" s="174">
        <v>0</v>
      </c>
      <c r="I1154" s="144">
        <f t="shared" ref="I1154:T1154" si="2409">ROUND((H1016+I1016)/2,2)</f>
        <v>0</v>
      </c>
      <c r="J1154" s="144">
        <f t="shared" si="2409"/>
        <v>0</v>
      </c>
      <c r="K1154" s="144">
        <f t="shared" si="2409"/>
        <v>0</v>
      </c>
      <c r="L1154" s="144">
        <f t="shared" si="2409"/>
        <v>0</v>
      </c>
      <c r="M1154" s="144">
        <f t="shared" si="2409"/>
        <v>0</v>
      </c>
      <c r="N1154" s="144">
        <f t="shared" si="2409"/>
        <v>0</v>
      </c>
      <c r="O1154" s="144">
        <f t="shared" si="2409"/>
        <v>0</v>
      </c>
      <c r="P1154" s="144">
        <f t="shared" si="2409"/>
        <v>0</v>
      </c>
      <c r="Q1154" s="144">
        <f t="shared" si="2409"/>
        <v>0</v>
      </c>
      <c r="R1154" s="144">
        <f t="shared" si="2409"/>
        <v>0</v>
      </c>
      <c r="S1154" s="144">
        <f t="shared" si="2409"/>
        <v>0</v>
      </c>
      <c r="T1154" s="144">
        <f t="shared" si="2409"/>
        <v>0</v>
      </c>
      <c r="U1154" s="199">
        <f t="shared" si="2392"/>
        <v>0</v>
      </c>
      <c r="V1154" s="144">
        <f t="shared" ref="V1154:V1159" si="2410">ROUND((T1016+V1016)/2,2)</f>
        <v>0</v>
      </c>
      <c r="W1154" s="144">
        <f t="shared" ref="W1154:AG1154" si="2411">ROUND((V1016+W1016)/2,2)</f>
        <v>0</v>
      </c>
      <c r="X1154" s="144">
        <f t="shared" si="2411"/>
        <v>0</v>
      </c>
      <c r="Y1154" s="144">
        <f t="shared" si="2411"/>
        <v>0</v>
      </c>
      <c r="Z1154" s="144">
        <f t="shared" si="2411"/>
        <v>0</v>
      </c>
      <c r="AA1154" s="144">
        <f t="shared" si="2411"/>
        <v>0</v>
      </c>
      <c r="AB1154" s="144">
        <f t="shared" si="2411"/>
        <v>0</v>
      </c>
      <c r="AC1154" s="144">
        <f t="shared" si="2411"/>
        <v>0</v>
      </c>
      <c r="AD1154" s="144">
        <f t="shared" si="2411"/>
        <v>0</v>
      </c>
      <c r="AE1154" s="144">
        <f t="shared" si="2411"/>
        <v>0</v>
      </c>
      <c r="AF1154" s="144">
        <f t="shared" si="2411"/>
        <v>0</v>
      </c>
      <c r="AG1154" s="144">
        <f t="shared" si="2411"/>
        <v>0</v>
      </c>
      <c r="AH1154" s="200">
        <f t="shared" si="2394"/>
        <v>0</v>
      </c>
      <c r="AI1154" s="144">
        <f t="shared" ref="AI1154:AI1159" si="2412">ROUND((AG1016+AI1016)/2,2)</f>
        <v>0</v>
      </c>
      <c r="AJ1154" s="144">
        <f t="shared" ref="AJ1154:AT1154" si="2413">ROUND((AI1016+AJ1016)/2,2)</f>
        <v>0</v>
      </c>
      <c r="AK1154" s="144">
        <f t="shared" si="2413"/>
        <v>0</v>
      </c>
      <c r="AL1154" s="144">
        <f t="shared" si="2413"/>
        <v>0</v>
      </c>
      <c r="AM1154" s="144">
        <f t="shared" si="2413"/>
        <v>0</v>
      </c>
      <c r="AN1154" s="144">
        <f t="shared" si="2413"/>
        <v>0</v>
      </c>
      <c r="AO1154" s="144">
        <f t="shared" si="2413"/>
        <v>0</v>
      </c>
      <c r="AP1154" s="144">
        <f t="shared" si="2413"/>
        <v>0</v>
      </c>
      <c r="AQ1154" s="144">
        <f t="shared" si="2413"/>
        <v>0</v>
      </c>
      <c r="AR1154" s="144">
        <f t="shared" si="2413"/>
        <v>0</v>
      </c>
      <c r="AS1154" s="144">
        <f t="shared" si="2413"/>
        <v>0</v>
      </c>
      <c r="AT1154" s="144">
        <f t="shared" si="2413"/>
        <v>0</v>
      </c>
      <c r="AU1154" s="200">
        <f t="shared" si="2396"/>
        <v>0</v>
      </c>
      <c r="AV1154" s="2">
        <f t="shared" si="2223"/>
        <v>0</v>
      </c>
      <c r="AW1154" s="2">
        <f t="shared" si="2397"/>
        <v>0</v>
      </c>
      <c r="AX1154" s="2">
        <f t="shared" si="2398"/>
        <v>0</v>
      </c>
      <c r="AY1154" s="2">
        <f t="shared" si="2399"/>
        <v>0</v>
      </c>
      <c r="AZ1154" s="2">
        <f t="shared" si="2400"/>
        <v>0</v>
      </c>
      <c r="BA1154" s="2">
        <f t="shared" si="2401"/>
        <v>0</v>
      </c>
      <c r="BB1154" s="2">
        <f t="shared" si="2402"/>
        <v>0</v>
      </c>
      <c r="BC1154" s="2">
        <f t="shared" si="2403"/>
        <v>0</v>
      </c>
      <c r="BD1154" s="2">
        <f t="shared" si="2404"/>
        <v>0</v>
      </c>
      <c r="BE1154" s="2">
        <f t="shared" si="2405"/>
        <v>0</v>
      </c>
      <c r="BF1154" s="2">
        <f t="shared" si="2406"/>
        <v>0</v>
      </c>
      <c r="BG1154" s="2">
        <f t="shared" si="2407"/>
        <v>0</v>
      </c>
      <c r="BH1154" s="2">
        <f t="shared" si="2408"/>
        <v>0</v>
      </c>
    </row>
    <row r="1155" spans="1:60" ht="15.75" hidden="1" outlineLevel="1" x14ac:dyDescent="0.25">
      <c r="A1155" s="2">
        <f t="shared" ref="A1155:E1159" si="2414">A1017</f>
        <v>131</v>
      </c>
      <c r="B1155" s="88">
        <f t="shared" si="2414"/>
        <v>0</v>
      </c>
      <c r="C1155" s="88">
        <f t="shared" si="2414"/>
        <v>0</v>
      </c>
      <c r="D1155" s="2">
        <f t="shared" si="2414"/>
        <v>0</v>
      </c>
      <c r="E1155" s="161">
        <f t="shared" si="2414"/>
        <v>0</v>
      </c>
      <c r="H1155" s="174">
        <v>0</v>
      </c>
      <c r="I1155" s="144">
        <f t="shared" ref="I1155:T1155" si="2415">ROUND((H1017+I1017)/2,2)</f>
        <v>0</v>
      </c>
      <c r="J1155" s="144">
        <f t="shared" si="2415"/>
        <v>0</v>
      </c>
      <c r="K1155" s="144">
        <f t="shared" si="2415"/>
        <v>0</v>
      </c>
      <c r="L1155" s="144">
        <f t="shared" si="2415"/>
        <v>0</v>
      </c>
      <c r="M1155" s="144">
        <f t="shared" si="2415"/>
        <v>0</v>
      </c>
      <c r="N1155" s="144">
        <f t="shared" si="2415"/>
        <v>0</v>
      </c>
      <c r="O1155" s="144">
        <f t="shared" si="2415"/>
        <v>0</v>
      </c>
      <c r="P1155" s="144">
        <f t="shared" si="2415"/>
        <v>0</v>
      </c>
      <c r="Q1155" s="144">
        <f t="shared" si="2415"/>
        <v>0</v>
      </c>
      <c r="R1155" s="144">
        <f t="shared" si="2415"/>
        <v>0</v>
      </c>
      <c r="S1155" s="144">
        <f t="shared" si="2415"/>
        <v>0</v>
      </c>
      <c r="T1155" s="144">
        <f t="shared" si="2415"/>
        <v>0</v>
      </c>
      <c r="U1155" s="199">
        <f t="shared" si="2392"/>
        <v>0</v>
      </c>
      <c r="V1155" s="144">
        <f t="shared" si="2410"/>
        <v>0</v>
      </c>
      <c r="W1155" s="144">
        <f t="shared" ref="W1155:AG1155" si="2416">ROUND((V1017+W1017)/2,2)</f>
        <v>0</v>
      </c>
      <c r="X1155" s="144">
        <f t="shared" si="2416"/>
        <v>0</v>
      </c>
      <c r="Y1155" s="144">
        <f t="shared" si="2416"/>
        <v>0</v>
      </c>
      <c r="Z1155" s="144">
        <f t="shared" si="2416"/>
        <v>0</v>
      </c>
      <c r="AA1155" s="144">
        <f t="shared" si="2416"/>
        <v>0</v>
      </c>
      <c r="AB1155" s="144">
        <f t="shared" si="2416"/>
        <v>0</v>
      </c>
      <c r="AC1155" s="144">
        <f t="shared" si="2416"/>
        <v>0</v>
      </c>
      <c r="AD1155" s="144">
        <f t="shared" si="2416"/>
        <v>0</v>
      </c>
      <c r="AE1155" s="144">
        <f t="shared" si="2416"/>
        <v>0</v>
      </c>
      <c r="AF1155" s="144">
        <f t="shared" si="2416"/>
        <v>0</v>
      </c>
      <c r="AG1155" s="144">
        <f t="shared" si="2416"/>
        <v>0</v>
      </c>
      <c r="AH1155" s="200">
        <f t="shared" si="2394"/>
        <v>0</v>
      </c>
      <c r="AI1155" s="144">
        <f t="shared" si="2412"/>
        <v>0</v>
      </c>
      <c r="AJ1155" s="144">
        <f t="shared" ref="AJ1155:AT1155" si="2417">ROUND((AI1017+AJ1017)/2,2)</f>
        <v>0</v>
      </c>
      <c r="AK1155" s="144">
        <f t="shared" si="2417"/>
        <v>0</v>
      </c>
      <c r="AL1155" s="144">
        <f t="shared" si="2417"/>
        <v>0</v>
      </c>
      <c r="AM1155" s="144">
        <f t="shared" si="2417"/>
        <v>0</v>
      </c>
      <c r="AN1155" s="144">
        <f t="shared" si="2417"/>
        <v>0</v>
      </c>
      <c r="AO1155" s="144">
        <f t="shared" si="2417"/>
        <v>0</v>
      </c>
      <c r="AP1155" s="144">
        <f t="shared" si="2417"/>
        <v>0</v>
      </c>
      <c r="AQ1155" s="144">
        <f t="shared" si="2417"/>
        <v>0</v>
      </c>
      <c r="AR1155" s="144">
        <f t="shared" si="2417"/>
        <v>0</v>
      </c>
      <c r="AS1155" s="144">
        <f t="shared" si="2417"/>
        <v>0</v>
      </c>
      <c r="AT1155" s="144">
        <f t="shared" si="2417"/>
        <v>0</v>
      </c>
      <c r="AU1155" s="200">
        <f t="shared" si="2396"/>
        <v>0</v>
      </c>
      <c r="AV1155" s="2">
        <f t="shared" si="2223"/>
        <v>0</v>
      </c>
      <c r="AW1155" s="2">
        <f t="shared" si="2397"/>
        <v>0</v>
      </c>
      <c r="AX1155" s="2">
        <f t="shared" si="2398"/>
        <v>0</v>
      </c>
      <c r="AY1155" s="2">
        <f t="shared" si="2399"/>
        <v>0</v>
      </c>
      <c r="AZ1155" s="2">
        <f t="shared" si="2400"/>
        <v>0</v>
      </c>
      <c r="BA1155" s="2">
        <f t="shared" si="2401"/>
        <v>0</v>
      </c>
      <c r="BB1155" s="2">
        <f t="shared" si="2402"/>
        <v>0</v>
      </c>
      <c r="BC1155" s="2">
        <f t="shared" si="2403"/>
        <v>0</v>
      </c>
      <c r="BD1155" s="2">
        <f t="shared" si="2404"/>
        <v>0</v>
      </c>
      <c r="BE1155" s="2">
        <f t="shared" si="2405"/>
        <v>0</v>
      </c>
      <c r="BF1155" s="2">
        <f t="shared" si="2406"/>
        <v>0</v>
      </c>
      <c r="BG1155" s="2">
        <f t="shared" si="2407"/>
        <v>0</v>
      </c>
      <c r="BH1155" s="2">
        <f t="shared" si="2408"/>
        <v>0</v>
      </c>
    </row>
    <row r="1156" spans="1:60" ht="15.75" hidden="1" outlineLevel="1" x14ac:dyDescent="0.25">
      <c r="A1156" s="2">
        <f t="shared" si="2414"/>
        <v>132</v>
      </c>
      <c r="B1156" s="88">
        <f t="shared" si="2414"/>
        <v>0</v>
      </c>
      <c r="C1156" s="88">
        <f t="shared" si="2414"/>
        <v>0</v>
      </c>
      <c r="D1156" s="2">
        <f t="shared" si="2414"/>
        <v>0</v>
      </c>
      <c r="E1156" s="161">
        <f t="shared" si="2414"/>
        <v>0</v>
      </c>
      <c r="H1156" s="174">
        <v>0</v>
      </c>
      <c r="I1156" s="144">
        <f t="shared" ref="I1156:T1156" si="2418">ROUND((H1018+I1018)/2,2)</f>
        <v>0</v>
      </c>
      <c r="J1156" s="144">
        <f t="shared" si="2418"/>
        <v>0</v>
      </c>
      <c r="K1156" s="144">
        <f t="shared" si="2418"/>
        <v>0</v>
      </c>
      <c r="L1156" s="144">
        <f t="shared" si="2418"/>
        <v>0</v>
      </c>
      <c r="M1156" s="144">
        <f t="shared" si="2418"/>
        <v>0</v>
      </c>
      <c r="N1156" s="144">
        <f t="shared" si="2418"/>
        <v>0</v>
      </c>
      <c r="O1156" s="144">
        <f t="shared" si="2418"/>
        <v>0</v>
      </c>
      <c r="P1156" s="144">
        <f t="shared" si="2418"/>
        <v>0</v>
      </c>
      <c r="Q1156" s="144">
        <f t="shared" si="2418"/>
        <v>0</v>
      </c>
      <c r="R1156" s="144">
        <f t="shared" si="2418"/>
        <v>0</v>
      </c>
      <c r="S1156" s="144">
        <f t="shared" si="2418"/>
        <v>0</v>
      </c>
      <c r="T1156" s="144">
        <f t="shared" si="2418"/>
        <v>0</v>
      </c>
      <c r="U1156" s="199">
        <f t="shared" si="2392"/>
        <v>0</v>
      </c>
      <c r="V1156" s="144">
        <f t="shared" si="2410"/>
        <v>0</v>
      </c>
      <c r="W1156" s="144">
        <f t="shared" ref="W1156:AG1156" si="2419">ROUND((V1018+W1018)/2,2)</f>
        <v>0</v>
      </c>
      <c r="X1156" s="144">
        <f t="shared" si="2419"/>
        <v>0</v>
      </c>
      <c r="Y1156" s="144">
        <f t="shared" si="2419"/>
        <v>0</v>
      </c>
      <c r="Z1156" s="144">
        <f t="shared" si="2419"/>
        <v>0</v>
      </c>
      <c r="AA1156" s="144">
        <f t="shared" si="2419"/>
        <v>0</v>
      </c>
      <c r="AB1156" s="144">
        <f t="shared" si="2419"/>
        <v>0</v>
      </c>
      <c r="AC1156" s="144">
        <f t="shared" si="2419"/>
        <v>0</v>
      </c>
      <c r="AD1156" s="144">
        <f t="shared" si="2419"/>
        <v>0</v>
      </c>
      <c r="AE1156" s="144">
        <f t="shared" si="2419"/>
        <v>0</v>
      </c>
      <c r="AF1156" s="144">
        <f t="shared" si="2419"/>
        <v>0</v>
      </c>
      <c r="AG1156" s="144">
        <f t="shared" si="2419"/>
        <v>0</v>
      </c>
      <c r="AH1156" s="200">
        <f t="shared" si="2394"/>
        <v>0</v>
      </c>
      <c r="AI1156" s="144">
        <f t="shared" si="2412"/>
        <v>0</v>
      </c>
      <c r="AJ1156" s="144">
        <f t="shared" ref="AJ1156:AT1156" si="2420">ROUND((AI1018+AJ1018)/2,2)</f>
        <v>0</v>
      </c>
      <c r="AK1156" s="144">
        <f t="shared" si="2420"/>
        <v>0</v>
      </c>
      <c r="AL1156" s="144">
        <f t="shared" si="2420"/>
        <v>0</v>
      </c>
      <c r="AM1156" s="144">
        <f t="shared" si="2420"/>
        <v>0</v>
      </c>
      <c r="AN1156" s="144">
        <f t="shared" si="2420"/>
        <v>0</v>
      </c>
      <c r="AO1156" s="144">
        <f t="shared" si="2420"/>
        <v>0</v>
      </c>
      <c r="AP1156" s="144">
        <f t="shared" si="2420"/>
        <v>0</v>
      </c>
      <c r="AQ1156" s="144">
        <f t="shared" si="2420"/>
        <v>0</v>
      </c>
      <c r="AR1156" s="144">
        <f t="shared" si="2420"/>
        <v>0</v>
      </c>
      <c r="AS1156" s="144">
        <f t="shared" si="2420"/>
        <v>0</v>
      </c>
      <c r="AT1156" s="144">
        <f t="shared" si="2420"/>
        <v>0</v>
      </c>
      <c r="AU1156" s="200">
        <f t="shared" si="2396"/>
        <v>0</v>
      </c>
      <c r="AV1156" s="2">
        <f t="shared" si="2223"/>
        <v>0</v>
      </c>
      <c r="AW1156" s="2">
        <f t="shared" si="2397"/>
        <v>0</v>
      </c>
      <c r="AX1156" s="2">
        <f t="shared" si="2398"/>
        <v>0</v>
      </c>
      <c r="AY1156" s="2">
        <f t="shared" si="2399"/>
        <v>0</v>
      </c>
      <c r="AZ1156" s="2">
        <f t="shared" si="2400"/>
        <v>0</v>
      </c>
      <c r="BA1156" s="2">
        <f t="shared" si="2401"/>
        <v>0</v>
      </c>
      <c r="BB1156" s="2">
        <f t="shared" si="2402"/>
        <v>0</v>
      </c>
      <c r="BC1156" s="2">
        <f t="shared" si="2403"/>
        <v>0</v>
      </c>
      <c r="BD1156" s="2">
        <f t="shared" si="2404"/>
        <v>0</v>
      </c>
      <c r="BE1156" s="2">
        <f t="shared" si="2405"/>
        <v>0</v>
      </c>
      <c r="BF1156" s="2">
        <f t="shared" si="2406"/>
        <v>0</v>
      </c>
      <c r="BG1156" s="2">
        <f t="shared" si="2407"/>
        <v>0</v>
      </c>
      <c r="BH1156" s="2">
        <f t="shared" si="2408"/>
        <v>0</v>
      </c>
    </row>
    <row r="1157" spans="1:60" ht="15.75" hidden="1" outlineLevel="1" x14ac:dyDescent="0.25">
      <c r="A1157" s="2">
        <f t="shared" si="2414"/>
        <v>133</v>
      </c>
      <c r="B1157" s="88">
        <f t="shared" si="2414"/>
        <v>0</v>
      </c>
      <c r="C1157" s="88">
        <f t="shared" si="2414"/>
        <v>0</v>
      </c>
      <c r="D1157" s="2">
        <f t="shared" si="2414"/>
        <v>0</v>
      </c>
      <c r="E1157" s="161">
        <f t="shared" si="2414"/>
        <v>0</v>
      </c>
      <c r="H1157" s="174">
        <v>0</v>
      </c>
      <c r="I1157" s="144">
        <f t="shared" ref="I1157:T1157" si="2421">ROUND((H1019+I1019)/2,2)</f>
        <v>0</v>
      </c>
      <c r="J1157" s="144">
        <f t="shared" si="2421"/>
        <v>0</v>
      </c>
      <c r="K1157" s="144">
        <f t="shared" si="2421"/>
        <v>0</v>
      </c>
      <c r="L1157" s="144">
        <f t="shared" si="2421"/>
        <v>0</v>
      </c>
      <c r="M1157" s="144">
        <f t="shared" si="2421"/>
        <v>0</v>
      </c>
      <c r="N1157" s="144">
        <f t="shared" si="2421"/>
        <v>0</v>
      </c>
      <c r="O1157" s="144">
        <f t="shared" si="2421"/>
        <v>0</v>
      </c>
      <c r="P1157" s="144">
        <f t="shared" si="2421"/>
        <v>0</v>
      </c>
      <c r="Q1157" s="144">
        <f t="shared" si="2421"/>
        <v>0</v>
      </c>
      <c r="R1157" s="144">
        <f t="shared" si="2421"/>
        <v>0</v>
      </c>
      <c r="S1157" s="144">
        <f t="shared" si="2421"/>
        <v>0</v>
      </c>
      <c r="T1157" s="144">
        <f t="shared" si="2421"/>
        <v>0</v>
      </c>
      <c r="U1157" s="199">
        <f t="shared" si="2392"/>
        <v>0</v>
      </c>
      <c r="V1157" s="144">
        <f t="shared" si="2410"/>
        <v>0</v>
      </c>
      <c r="W1157" s="144">
        <f t="shared" ref="W1157:AG1157" si="2422">ROUND((V1019+W1019)/2,2)</f>
        <v>0</v>
      </c>
      <c r="X1157" s="144">
        <f t="shared" si="2422"/>
        <v>0</v>
      </c>
      <c r="Y1157" s="144">
        <f t="shared" si="2422"/>
        <v>0</v>
      </c>
      <c r="Z1157" s="144">
        <f t="shared" si="2422"/>
        <v>0</v>
      </c>
      <c r="AA1157" s="144">
        <f t="shared" si="2422"/>
        <v>0</v>
      </c>
      <c r="AB1157" s="144">
        <f t="shared" si="2422"/>
        <v>0</v>
      </c>
      <c r="AC1157" s="144">
        <f t="shared" si="2422"/>
        <v>0</v>
      </c>
      <c r="AD1157" s="144">
        <f t="shared" si="2422"/>
        <v>0</v>
      </c>
      <c r="AE1157" s="144">
        <f t="shared" si="2422"/>
        <v>0</v>
      </c>
      <c r="AF1157" s="144">
        <f t="shared" si="2422"/>
        <v>0</v>
      </c>
      <c r="AG1157" s="144">
        <f t="shared" si="2422"/>
        <v>0</v>
      </c>
      <c r="AH1157" s="200">
        <f t="shared" si="2394"/>
        <v>0</v>
      </c>
      <c r="AI1157" s="144">
        <f t="shared" si="2412"/>
        <v>0</v>
      </c>
      <c r="AJ1157" s="144">
        <f t="shared" ref="AJ1157:AT1157" si="2423">ROUND((AI1019+AJ1019)/2,2)</f>
        <v>0</v>
      </c>
      <c r="AK1157" s="144">
        <f t="shared" si="2423"/>
        <v>0</v>
      </c>
      <c r="AL1157" s="144">
        <f t="shared" si="2423"/>
        <v>0</v>
      </c>
      <c r="AM1157" s="144">
        <f t="shared" si="2423"/>
        <v>0</v>
      </c>
      <c r="AN1157" s="144">
        <f t="shared" si="2423"/>
        <v>0</v>
      </c>
      <c r="AO1157" s="144">
        <f t="shared" si="2423"/>
        <v>0</v>
      </c>
      <c r="AP1157" s="144">
        <f t="shared" si="2423"/>
        <v>0</v>
      </c>
      <c r="AQ1157" s="144">
        <f t="shared" si="2423"/>
        <v>0</v>
      </c>
      <c r="AR1157" s="144">
        <f t="shared" si="2423"/>
        <v>0</v>
      </c>
      <c r="AS1157" s="144">
        <f t="shared" si="2423"/>
        <v>0</v>
      </c>
      <c r="AT1157" s="144">
        <f t="shared" si="2423"/>
        <v>0</v>
      </c>
      <c r="AU1157" s="200">
        <f t="shared" si="2396"/>
        <v>0</v>
      </c>
      <c r="AV1157" s="2">
        <f t="shared" si="2223"/>
        <v>0</v>
      </c>
      <c r="AW1157" s="2">
        <f t="shared" si="2397"/>
        <v>0</v>
      </c>
      <c r="AX1157" s="2">
        <f t="shared" si="2398"/>
        <v>0</v>
      </c>
      <c r="AY1157" s="2">
        <f t="shared" si="2399"/>
        <v>0</v>
      </c>
      <c r="AZ1157" s="2">
        <f t="shared" si="2400"/>
        <v>0</v>
      </c>
      <c r="BA1157" s="2">
        <f t="shared" si="2401"/>
        <v>0</v>
      </c>
      <c r="BB1157" s="2">
        <f t="shared" si="2402"/>
        <v>0</v>
      </c>
      <c r="BC1157" s="2">
        <f t="shared" si="2403"/>
        <v>0</v>
      </c>
      <c r="BD1157" s="2">
        <f t="shared" si="2404"/>
        <v>0</v>
      </c>
      <c r="BE1157" s="2">
        <f t="shared" si="2405"/>
        <v>0</v>
      </c>
      <c r="BF1157" s="2">
        <f t="shared" si="2406"/>
        <v>0</v>
      </c>
      <c r="BG1157" s="2">
        <f t="shared" si="2407"/>
        <v>0</v>
      </c>
      <c r="BH1157" s="2">
        <f t="shared" si="2408"/>
        <v>0</v>
      </c>
    </row>
    <row r="1158" spans="1:60" ht="15.75" hidden="1" x14ac:dyDescent="0.25">
      <c r="A1158" s="2" t="str">
        <f t="shared" si="2414"/>
        <v>2021F</v>
      </c>
      <c r="B1158" s="88" t="str">
        <f t="shared" si="2414"/>
        <v>PRE-09401</v>
      </c>
      <c r="C1158" s="88" t="str">
        <f t="shared" si="2414"/>
        <v>TXE PRE-09401 - 2021F</v>
      </c>
      <c r="D1158" s="2" t="str">
        <f t="shared" si="2414"/>
        <v>TXE - 2021F</v>
      </c>
      <c r="E1158" s="161" t="str">
        <f t="shared" si="2414"/>
        <v>SPP TXE - 2021F</v>
      </c>
      <c r="H1158" s="174">
        <v>0</v>
      </c>
      <c r="I1158" s="144">
        <f t="shared" ref="I1158:T1158" si="2424">ROUND((H1020+I1020)/2,2)</f>
        <v>0</v>
      </c>
      <c r="J1158" s="144">
        <f t="shared" si="2424"/>
        <v>0</v>
      </c>
      <c r="K1158" s="144">
        <f t="shared" si="2424"/>
        <v>0</v>
      </c>
      <c r="L1158" s="144">
        <f t="shared" si="2424"/>
        <v>0</v>
      </c>
      <c r="M1158" s="144">
        <f t="shared" si="2424"/>
        <v>0</v>
      </c>
      <c r="N1158" s="144">
        <f t="shared" si="2424"/>
        <v>0</v>
      </c>
      <c r="O1158" s="144">
        <f t="shared" si="2424"/>
        <v>0</v>
      </c>
      <c r="P1158" s="144">
        <f t="shared" si="2424"/>
        <v>0</v>
      </c>
      <c r="Q1158" s="144">
        <f t="shared" si="2424"/>
        <v>0</v>
      </c>
      <c r="R1158" s="144">
        <f t="shared" si="2424"/>
        <v>0</v>
      </c>
      <c r="S1158" s="144">
        <f t="shared" si="2424"/>
        <v>0</v>
      </c>
      <c r="T1158" s="144">
        <f t="shared" si="2424"/>
        <v>0</v>
      </c>
      <c r="U1158" s="199">
        <f t="shared" si="2392"/>
        <v>0</v>
      </c>
      <c r="V1158" s="144">
        <f t="shared" si="2410"/>
        <v>0</v>
      </c>
      <c r="W1158" s="144">
        <f t="shared" ref="W1158:AG1158" si="2425">ROUND((V1020+W1020)/2,2)</f>
        <v>0</v>
      </c>
      <c r="X1158" s="144">
        <f t="shared" si="2425"/>
        <v>0</v>
      </c>
      <c r="Y1158" s="144">
        <f t="shared" si="2425"/>
        <v>0</v>
      </c>
      <c r="Z1158" s="144">
        <f t="shared" si="2425"/>
        <v>0</v>
      </c>
      <c r="AA1158" s="144">
        <f t="shared" si="2425"/>
        <v>0</v>
      </c>
      <c r="AB1158" s="144">
        <f t="shared" si="2425"/>
        <v>0</v>
      </c>
      <c r="AC1158" s="144">
        <f t="shared" si="2425"/>
        <v>0</v>
      </c>
      <c r="AD1158" s="144">
        <f t="shared" si="2425"/>
        <v>0</v>
      </c>
      <c r="AE1158" s="144">
        <f t="shared" si="2425"/>
        <v>0</v>
      </c>
      <c r="AF1158" s="144">
        <f t="shared" si="2425"/>
        <v>0</v>
      </c>
      <c r="AG1158" s="144">
        <f t="shared" si="2425"/>
        <v>0</v>
      </c>
      <c r="AH1158" s="200">
        <f t="shared" si="2394"/>
        <v>0</v>
      </c>
      <c r="AI1158" s="144">
        <f t="shared" si="2412"/>
        <v>0</v>
      </c>
      <c r="AJ1158" s="144">
        <f t="shared" ref="AJ1158:AT1158" si="2426">ROUND((AI1020+AJ1020)/2,2)</f>
        <v>0</v>
      </c>
      <c r="AK1158" s="144">
        <f t="shared" si="2426"/>
        <v>0</v>
      </c>
      <c r="AL1158" s="144">
        <f t="shared" si="2426"/>
        <v>0</v>
      </c>
      <c r="AM1158" s="144">
        <f t="shared" si="2426"/>
        <v>0</v>
      </c>
      <c r="AN1158" s="144">
        <f t="shared" si="2426"/>
        <v>0</v>
      </c>
      <c r="AO1158" s="144">
        <f t="shared" si="2426"/>
        <v>0</v>
      </c>
      <c r="AP1158" s="144">
        <f t="shared" si="2426"/>
        <v>0</v>
      </c>
      <c r="AQ1158" s="144">
        <f t="shared" si="2426"/>
        <v>0</v>
      </c>
      <c r="AR1158" s="144">
        <f t="shared" si="2426"/>
        <v>0</v>
      </c>
      <c r="AS1158" s="144">
        <f t="shared" si="2426"/>
        <v>0</v>
      </c>
      <c r="AT1158" s="144">
        <f t="shared" si="2426"/>
        <v>0</v>
      </c>
      <c r="AU1158" s="200">
        <f t="shared" si="2396"/>
        <v>0</v>
      </c>
      <c r="AV1158" s="2">
        <f t="shared" si="2223"/>
        <v>0</v>
      </c>
      <c r="AW1158" s="2">
        <f t="shared" si="2397"/>
        <v>0</v>
      </c>
      <c r="AX1158" s="2">
        <f t="shared" si="2398"/>
        <v>0</v>
      </c>
      <c r="AY1158" s="2">
        <f t="shared" si="2399"/>
        <v>0</v>
      </c>
      <c r="AZ1158" s="2">
        <f t="shared" si="2400"/>
        <v>0</v>
      </c>
      <c r="BA1158" s="2">
        <f t="shared" si="2401"/>
        <v>0</v>
      </c>
      <c r="BB1158" s="2">
        <f t="shared" si="2402"/>
        <v>0</v>
      </c>
      <c r="BC1158" s="2">
        <f t="shared" si="2403"/>
        <v>0</v>
      </c>
      <c r="BD1158" s="2">
        <f t="shared" si="2404"/>
        <v>0</v>
      </c>
      <c r="BE1158" s="2">
        <f t="shared" si="2405"/>
        <v>0</v>
      </c>
      <c r="BF1158" s="2">
        <f t="shared" si="2406"/>
        <v>0</v>
      </c>
      <c r="BG1158" s="2">
        <f t="shared" si="2407"/>
        <v>0</v>
      </c>
      <c r="BH1158" s="2">
        <f t="shared" si="2408"/>
        <v>0</v>
      </c>
    </row>
    <row r="1159" spans="1:60" ht="15.75" hidden="1" x14ac:dyDescent="0.25">
      <c r="A1159" s="2" t="str">
        <f t="shared" si="2414"/>
        <v>2022B</v>
      </c>
      <c r="B1159" s="88" t="str">
        <f t="shared" si="2414"/>
        <v>TXE - 2022B</v>
      </c>
      <c r="C1159" s="88" t="str">
        <f t="shared" si="2414"/>
        <v>TXE - 2022B</v>
      </c>
      <c r="D1159" s="2" t="str">
        <f t="shared" si="2414"/>
        <v>TXE - 2022B.</v>
      </c>
      <c r="E1159" s="161" t="str">
        <f t="shared" si="2414"/>
        <v>SPP TXE - 2022B</v>
      </c>
      <c r="H1159" s="174">
        <v>0</v>
      </c>
      <c r="I1159" s="144">
        <f t="shared" ref="I1159:T1159" si="2427">ROUND((H1021+I1021)/2,2)</f>
        <v>0</v>
      </c>
      <c r="J1159" s="144">
        <f t="shared" si="2427"/>
        <v>0</v>
      </c>
      <c r="K1159" s="144">
        <f t="shared" si="2427"/>
        <v>0</v>
      </c>
      <c r="L1159" s="144">
        <f t="shared" si="2427"/>
        <v>0</v>
      </c>
      <c r="M1159" s="144">
        <f t="shared" si="2427"/>
        <v>0</v>
      </c>
      <c r="N1159" s="144">
        <f t="shared" si="2427"/>
        <v>0</v>
      </c>
      <c r="O1159" s="144">
        <f t="shared" si="2427"/>
        <v>0</v>
      </c>
      <c r="P1159" s="144">
        <f t="shared" si="2427"/>
        <v>0</v>
      </c>
      <c r="Q1159" s="144">
        <f t="shared" si="2427"/>
        <v>0</v>
      </c>
      <c r="R1159" s="144">
        <f t="shared" si="2427"/>
        <v>0</v>
      </c>
      <c r="S1159" s="144">
        <f t="shared" si="2427"/>
        <v>0</v>
      </c>
      <c r="T1159" s="144">
        <f t="shared" si="2427"/>
        <v>0</v>
      </c>
      <c r="U1159" s="201">
        <f>SUM(I1159:T1159)</f>
        <v>0</v>
      </c>
      <c r="V1159" s="144">
        <f t="shared" si="2410"/>
        <v>0</v>
      </c>
      <c r="W1159" s="144">
        <f t="shared" ref="W1159:AG1159" si="2428">ROUND((V1021+W1021)/2,2)</f>
        <v>0</v>
      </c>
      <c r="X1159" s="144">
        <f t="shared" si="2428"/>
        <v>0</v>
      </c>
      <c r="Y1159" s="144">
        <f t="shared" si="2428"/>
        <v>0</v>
      </c>
      <c r="Z1159" s="144">
        <f t="shared" si="2428"/>
        <v>0</v>
      </c>
      <c r="AA1159" s="144">
        <f t="shared" si="2428"/>
        <v>0</v>
      </c>
      <c r="AB1159" s="144">
        <f t="shared" si="2428"/>
        <v>0</v>
      </c>
      <c r="AC1159" s="144">
        <f t="shared" si="2428"/>
        <v>0</v>
      </c>
      <c r="AD1159" s="144">
        <f t="shared" si="2428"/>
        <v>0</v>
      </c>
      <c r="AE1159" s="144">
        <f t="shared" si="2428"/>
        <v>0</v>
      </c>
      <c r="AF1159" s="144">
        <f t="shared" si="2428"/>
        <v>0</v>
      </c>
      <c r="AG1159" s="144">
        <f t="shared" si="2428"/>
        <v>0</v>
      </c>
      <c r="AH1159" s="202">
        <f>SUM(V1159:AG1159)</f>
        <v>0</v>
      </c>
      <c r="AI1159" s="144">
        <f t="shared" si="2412"/>
        <v>0</v>
      </c>
      <c r="AJ1159" s="144">
        <f t="shared" ref="AJ1159:AT1159" si="2429">ROUND((AI1021+AJ1021)/2,2)</f>
        <v>0</v>
      </c>
      <c r="AK1159" s="144">
        <f t="shared" si="2429"/>
        <v>0</v>
      </c>
      <c r="AL1159" s="144">
        <f t="shared" si="2429"/>
        <v>0</v>
      </c>
      <c r="AM1159" s="144">
        <f t="shared" si="2429"/>
        <v>0</v>
      </c>
      <c r="AN1159" s="144">
        <f t="shared" si="2429"/>
        <v>0</v>
      </c>
      <c r="AO1159" s="144">
        <f t="shared" si="2429"/>
        <v>0</v>
      </c>
      <c r="AP1159" s="144">
        <f t="shared" si="2429"/>
        <v>0</v>
      </c>
      <c r="AQ1159" s="144">
        <f t="shared" si="2429"/>
        <v>0</v>
      </c>
      <c r="AR1159" s="144">
        <f t="shared" si="2429"/>
        <v>0</v>
      </c>
      <c r="AS1159" s="144">
        <f t="shared" si="2429"/>
        <v>0</v>
      </c>
      <c r="AT1159" s="144">
        <f t="shared" si="2429"/>
        <v>0</v>
      </c>
      <c r="AU1159" s="202">
        <f>SUM(AI1159:AT1159)</f>
        <v>0</v>
      </c>
      <c r="AV1159" s="196">
        <f t="shared" si="2223"/>
        <v>0</v>
      </c>
      <c r="AW1159" s="196">
        <f t="shared" si="2397"/>
        <v>0</v>
      </c>
      <c r="AX1159" s="196">
        <f t="shared" si="2398"/>
        <v>0</v>
      </c>
      <c r="AY1159" s="196">
        <f t="shared" si="2399"/>
        <v>0</v>
      </c>
      <c r="AZ1159" s="196">
        <f t="shared" si="2400"/>
        <v>0</v>
      </c>
      <c r="BA1159" s="196">
        <f t="shared" si="2401"/>
        <v>0</v>
      </c>
      <c r="BB1159" s="196">
        <f t="shared" si="2402"/>
        <v>0</v>
      </c>
      <c r="BC1159" s="196">
        <f t="shared" si="2403"/>
        <v>0</v>
      </c>
      <c r="BD1159" s="196">
        <f t="shared" si="2404"/>
        <v>0</v>
      </c>
      <c r="BE1159" s="196">
        <f t="shared" si="2405"/>
        <v>0</v>
      </c>
      <c r="BF1159" s="196">
        <f t="shared" si="2406"/>
        <v>0</v>
      </c>
      <c r="BG1159" s="196">
        <f t="shared" si="2407"/>
        <v>0</v>
      </c>
      <c r="BH1159" s="2">
        <f>SUM(AV1159:BG1159)</f>
        <v>0</v>
      </c>
    </row>
    <row r="1160" spans="1:60" ht="15.75" x14ac:dyDescent="0.25">
      <c r="B1160" s="1" t="s">
        <v>163</v>
      </c>
      <c r="E1160" s="161"/>
      <c r="H1160" s="89">
        <f t="shared" ref="H1160" si="2430">SUM(H1025:H1159)</f>
        <v>0</v>
      </c>
      <c r="I1160" s="151">
        <f>ROUND(SUM(I1025:I1159),0)</f>
        <v>0</v>
      </c>
      <c r="J1160" s="151">
        <f t="shared" ref="J1160:U1160" si="2431">ROUND(SUM(J1025:J1159),0)</f>
        <v>0</v>
      </c>
      <c r="K1160" s="151">
        <f t="shared" si="2431"/>
        <v>0</v>
      </c>
      <c r="L1160" s="151">
        <f t="shared" si="2431"/>
        <v>0</v>
      </c>
      <c r="M1160" s="151">
        <f t="shared" si="2431"/>
        <v>0</v>
      </c>
      <c r="N1160" s="151">
        <f t="shared" si="2431"/>
        <v>0</v>
      </c>
      <c r="O1160" s="151">
        <f t="shared" si="2431"/>
        <v>0</v>
      </c>
      <c r="P1160" s="151">
        <f t="shared" si="2431"/>
        <v>0</v>
      </c>
      <c r="Q1160" s="151">
        <f t="shared" si="2431"/>
        <v>0</v>
      </c>
      <c r="R1160" s="151">
        <f t="shared" si="2431"/>
        <v>0</v>
      </c>
      <c r="S1160" s="151">
        <f t="shared" si="2431"/>
        <v>0</v>
      </c>
      <c r="T1160" s="151">
        <f t="shared" si="2431"/>
        <v>0</v>
      </c>
      <c r="U1160" s="89">
        <f t="shared" si="2431"/>
        <v>0</v>
      </c>
      <c r="V1160" s="151">
        <f>ROUND(SUM(V1025:V1159),0)</f>
        <v>0</v>
      </c>
      <c r="W1160" s="151">
        <f t="shared" ref="W1160" si="2432">ROUND(SUM(W1025:W1159),0)</f>
        <v>0</v>
      </c>
      <c r="X1160" s="151">
        <f t="shared" ref="X1160" si="2433">ROUND(SUM(X1025:X1159),0)</f>
        <v>10262</v>
      </c>
      <c r="Y1160" s="151">
        <f t="shared" ref="Y1160" si="2434">ROUND(SUM(Y1025:Y1159),0)</f>
        <v>54974</v>
      </c>
      <c r="Z1160" s="151">
        <f t="shared" ref="Z1160" si="2435">ROUND(SUM(Z1025:Z1159),0)</f>
        <v>104661</v>
      </c>
      <c r="AA1160" s="151">
        <f t="shared" ref="AA1160" si="2436">ROUND(SUM(AA1025:AA1159),0)</f>
        <v>136536</v>
      </c>
      <c r="AB1160" s="151">
        <f t="shared" ref="AB1160" si="2437">ROUND(SUM(AB1025:AB1159),0)</f>
        <v>172668</v>
      </c>
      <c r="AC1160" s="151">
        <f t="shared" ref="AC1160" si="2438">ROUND(SUM(AC1025:AC1159),0)</f>
        <v>250632</v>
      </c>
      <c r="AD1160" s="151">
        <f t="shared" ref="AD1160" si="2439">ROUND(SUM(AD1025:AD1159),0)</f>
        <v>348229</v>
      </c>
      <c r="AE1160" s="151">
        <f t="shared" ref="AE1160" si="2440">ROUND(SUM(AE1025:AE1159),0)</f>
        <v>445378</v>
      </c>
      <c r="AF1160" s="151">
        <f t="shared" ref="AF1160" si="2441">ROUND(SUM(AF1025:AF1159),0)</f>
        <v>597351</v>
      </c>
      <c r="AG1160" s="151">
        <f t="shared" ref="AG1160" si="2442">ROUND(SUM(AG1025:AG1159),0)</f>
        <v>696087</v>
      </c>
      <c r="AH1160" s="113">
        <f t="shared" ref="AH1160" si="2443">ROUND(SUM(AH1025:AH1159),0)</f>
        <v>2816779</v>
      </c>
      <c r="AI1160" s="151">
        <f>ROUND(SUM(AI1025:AI1159),0)</f>
        <v>859248</v>
      </c>
      <c r="AJ1160" s="151">
        <f t="shared" ref="AJ1160" si="2444">ROUND(SUM(AJ1025:AJ1159),0)</f>
        <v>1174257</v>
      </c>
      <c r="AK1160" s="151">
        <f t="shared" ref="AK1160" si="2445">ROUND(SUM(AK1025:AK1159),0)</f>
        <v>1390448</v>
      </c>
      <c r="AL1160" s="151">
        <f t="shared" ref="AL1160" si="2446">ROUND(SUM(AL1025:AL1159),0)</f>
        <v>1508183</v>
      </c>
      <c r="AM1160" s="151">
        <f t="shared" ref="AM1160" si="2447">ROUND(SUM(AM1025:AM1159),0)</f>
        <v>1677681</v>
      </c>
      <c r="AN1160" s="151">
        <f t="shared" ref="AN1160" si="2448">ROUND(SUM(AN1025:AN1159),0)</f>
        <v>1900328</v>
      </c>
      <c r="AO1160" s="151">
        <f t="shared" ref="AO1160" si="2449">ROUND(SUM(AO1025:AO1159),0)</f>
        <v>2140584</v>
      </c>
      <c r="AP1160" s="151">
        <f t="shared" ref="AP1160" si="2450">ROUND(SUM(AP1025:AP1159),0)</f>
        <v>2409948</v>
      </c>
      <c r="AQ1160" s="151">
        <f t="shared" ref="AQ1160" si="2451">ROUND(SUM(AQ1025:AQ1159),0)</f>
        <v>2641996</v>
      </c>
      <c r="AR1160" s="151">
        <f t="shared" ref="AR1160" si="2452">ROUND(SUM(AR1025:AR1159),0)</f>
        <v>2855771</v>
      </c>
      <c r="AS1160" s="151">
        <f t="shared" ref="AS1160" si="2453">ROUND(SUM(AS1025:AS1159),0)</f>
        <v>3012809</v>
      </c>
      <c r="AT1160" s="151">
        <f t="shared" ref="AT1160" si="2454">ROUND(SUM(AT1025:AT1159),0)</f>
        <v>3077770</v>
      </c>
      <c r="AU1160" s="113">
        <f t="shared" ref="AU1160" si="2455">ROUND(SUM(AU1025:AU1159),0)</f>
        <v>24649022</v>
      </c>
      <c r="AV1160" s="2">
        <f>ROUND(SUM(AV1025:AV1159),0)</f>
        <v>3209831</v>
      </c>
      <c r="AW1160" s="2">
        <f t="shared" ref="AW1160:BH1160" si="2456">ROUND(SUM(AW1025:AW1159),0)</f>
        <v>3482376</v>
      </c>
      <c r="AX1160" s="2">
        <f t="shared" si="2456"/>
        <v>3836366</v>
      </c>
      <c r="AY1160" s="2">
        <f t="shared" si="2456"/>
        <v>4273725</v>
      </c>
      <c r="AZ1160" s="2">
        <f t="shared" si="2456"/>
        <v>4728848</v>
      </c>
      <c r="BA1160" s="2">
        <f t="shared" si="2456"/>
        <v>5062525</v>
      </c>
      <c r="BB1160" s="2">
        <f t="shared" si="2456"/>
        <v>5308280</v>
      </c>
      <c r="BC1160" s="2">
        <f t="shared" si="2456"/>
        <v>5488126</v>
      </c>
      <c r="BD1160" s="2">
        <f t="shared" si="2456"/>
        <v>5621280</v>
      </c>
      <c r="BE1160" s="2">
        <f t="shared" si="2456"/>
        <v>5773530</v>
      </c>
      <c r="BF1160" s="2">
        <f t="shared" si="2456"/>
        <v>5920388</v>
      </c>
      <c r="BG1160" s="2">
        <f t="shared" si="2456"/>
        <v>6042622</v>
      </c>
      <c r="BH1160" s="203">
        <f t="shared" si="2456"/>
        <v>58747897</v>
      </c>
    </row>
    <row r="1161" spans="1:60" x14ac:dyDescent="0.2">
      <c r="E1161" s="161"/>
      <c r="H1161" s="148"/>
      <c r="I1161" s="83"/>
      <c r="J1161" s="83"/>
      <c r="K1161" s="83"/>
      <c r="L1161" s="83"/>
      <c r="M1161" s="83"/>
      <c r="N1161" s="83"/>
      <c r="O1161" s="83"/>
      <c r="P1161" s="83"/>
      <c r="Q1161" s="83"/>
      <c r="R1161" s="83"/>
      <c r="S1161" s="83"/>
      <c r="T1161" s="144">
        <f>ROUND((ROUND((S1022+T1022)/2,0)-T1160)/1000,0)</f>
        <v>0</v>
      </c>
      <c r="V1161" s="83"/>
      <c r="W1161" s="83"/>
      <c r="X1161" s="83"/>
      <c r="Y1161" s="83"/>
      <c r="Z1161" s="83"/>
      <c r="AA1161" s="83"/>
      <c r="AB1161" s="83"/>
      <c r="AC1161" s="83"/>
      <c r="AD1161" s="83"/>
      <c r="AE1161" s="83"/>
      <c r="AF1161" s="83"/>
      <c r="AG1161" s="144">
        <f>ROUND((ROUND((AF1022+AG1022)/2,0)-AG1160)/1000,0)</f>
        <v>0</v>
      </c>
      <c r="AI1161" s="83"/>
      <c r="AJ1161" s="83"/>
      <c r="AK1161" s="83"/>
      <c r="AL1161" s="83"/>
      <c r="AM1161" s="83"/>
      <c r="AN1161" s="83"/>
      <c r="AO1161" s="83"/>
      <c r="AP1161" s="83"/>
      <c r="AQ1161" s="83"/>
      <c r="AR1161" s="83"/>
      <c r="AS1161" s="83"/>
      <c r="AT1161" s="144"/>
      <c r="AU1161" s="155"/>
    </row>
    <row r="1162" spans="1:60" x14ac:dyDescent="0.2">
      <c r="E1162" s="161"/>
      <c r="H1162" s="148"/>
      <c r="I1162" s="83"/>
      <c r="J1162" s="83"/>
      <c r="K1162" s="83"/>
      <c r="L1162" s="83"/>
      <c r="M1162" s="83"/>
      <c r="N1162" s="83"/>
      <c r="O1162" s="83"/>
      <c r="P1162" s="83"/>
      <c r="Q1162" s="83"/>
      <c r="R1162" s="83"/>
      <c r="S1162" s="83"/>
      <c r="T1162" s="144"/>
      <c r="AU1162" s="155"/>
    </row>
    <row r="1163" spans="1:60" x14ac:dyDescent="0.2">
      <c r="E1163" s="2" t="str">
        <f ca="1">CELL("filename")</f>
        <v>I:\Regulatory Coordination Group\Tison Vega\Filing Work Area\Prep\SPP Discovery\POD\POD Attachments\OPC POD No. 2\Cost and Revenue Requirements\[Capital p5.xlsx]Capital p5 - TAE</v>
      </c>
      <c r="AU1163" s="155"/>
    </row>
    <row r="1164" spans="1:60" x14ac:dyDescent="0.2">
      <c r="AU1164" s="155"/>
    </row>
  </sheetData>
  <mergeCells count="11">
    <mergeCell ref="BI2:BU2"/>
    <mergeCell ref="I1:U1"/>
    <mergeCell ref="I2:U2"/>
    <mergeCell ref="V2:AH2"/>
    <mergeCell ref="AI2:AU2"/>
    <mergeCell ref="AV2:BH2"/>
    <mergeCell ref="BV2:CH2"/>
    <mergeCell ref="CI2:CU2"/>
    <mergeCell ref="CV2:DH2"/>
    <mergeCell ref="DI2:DU2"/>
    <mergeCell ref="DV2:EH2"/>
  </mergeCells>
  <hyperlinks>
    <hyperlink ref="A1" location="'Trans Access Enhancements'!B5" display="CAPEX" xr:uid="{B6B6BAA4-F1F1-4113-93EF-950212C7985A}"/>
    <hyperlink ref="B1" location="'Trans Access Enhancements'!B142" display="CLEARINGS" xr:uid="{BEF35F1C-6FD0-41F4-A8E2-C2F3755FE12D}"/>
    <hyperlink ref="C1" location="'Trans Access Enhancements'!B283" display="IN-SERVICE" xr:uid="{BFB02A1C-F359-4CE8-9353-60FFEA73C5A2}"/>
    <hyperlink ref="D1" location="'Trans Access Enhancements'!B560" display="ACCUM DEPR" xr:uid="{634E4553-CE5D-4060-82C3-D1B5C4EE9520}"/>
    <hyperlink ref="E1" location="'Trans Access Enhancements'!B700" display="CWIP" xr:uid="{CB1519FF-D610-4AD0-8621-3D1946DE9211}"/>
    <hyperlink ref="E2" location="'Trans Access Enhancements'!B835" display="total" xr:uid="{9145A55B-4437-4566-98D9-C9A26B80C64C}"/>
    <hyperlink ref="D2" location="'Trans Access Enhancements'!B696" display="total" xr:uid="{946F59B5-65C4-400D-86A0-10A3B512F897}"/>
    <hyperlink ref="C2" location="'Trans Access Enhancements'!B418" display="total" xr:uid="{921FEE4D-8E4B-4A2C-A4DB-620A1B2AEBAF}"/>
    <hyperlink ref="B2" location="'Trans Access Enhancements'!B279" display="total" xr:uid="{6E468228-1189-418A-A47C-510AACDE2791}"/>
    <hyperlink ref="A2" location="'Trans Access Enhancements'!B140" display="total" xr:uid="{A9509805-05E3-4744-8A8C-24A312B33C27}"/>
    <hyperlink ref="H2" location="'Trans Access Enhancements'!B1024" display="total" xr:uid="{429DC5F9-BCED-4842-84F7-42D10A3FBD1B}"/>
    <hyperlink ref="H1" location="'Trans Access Enhancements'!B886" display="Net Invstmt" xr:uid="{F325BC80-64B2-479F-8223-B745F0D07F43}"/>
    <hyperlink ref="F1" location="'Trans Access Enhancements'!B838" display="Retirmnts" xr:uid="{2B774770-5009-47C9-AFC7-5D591294033D}"/>
    <hyperlink ref="F2" location="'Trans Access Enhancements'!B850" display="Accm Rtrmts" xr:uid="{D0F1AB86-48E2-4620-AE5F-1E4A032CE03E}"/>
    <hyperlink ref="G1" location="'Trans Access Enhancements'!B862" display="Dpr Svgs" xr:uid="{68C3DBD1-974A-466C-8EC3-D1EEE8918556}"/>
    <hyperlink ref="G2" location="'Trans Access Enhancements'!B874" display="Acm Dp Svgs" xr:uid="{035A52FC-B552-44D3-BE84-7FDDFB9FCDAF}"/>
    <hyperlink ref="V1" r:id="rId1" xr:uid="{BC30A8AC-8B60-4C5B-9D0B-B9DFA27DC8CB}"/>
    <hyperlink ref="AI1" r:id="rId2" xr:uid="{6A5A9AB4-8109-463D-851F-42D86F983AA8}"/>
  </hyperlinks>
  <printOptions horizontalCentered="1"/>
  <pageMargins left="0.2" right="0.2" top="0.75" bottom="0.75" header="0.3" footer="0.3"/>
  <pageSetup paperSize="5" scale="27" fitToHeight="0" orientation="landscape" r:id="rId3"/>
  <rowBreaks count="1" manualBreakCount="1">
    <brk id="140" max="142" man="1"/>
  </rowBreaks>
  <ignoredErrors>
    <ignoredError sqref="P144:T27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2F2CC-1415-433B-B95F-9B8008A0A015}">
  <sheetPr codeName="Sheet14">
    <pageSetUpPr fitToPage="1"/>
  </sheetPr>
  <dimension ref="A1:J11"/>
  <sheetViews>
    <sheetView zoomScale="130" zoomScaleNormal="130" workbookViewId="0">
      <selection sqref="A1:B1"/>
    </sheetView>
  </sheetViews>
  <sheetFormatPr defaultRowHeight="15" x14ac:dyDescent="0.2"/>
  <cols>
    <col min="1" max="1" width="16.33203125" bestFit="1" customWidth="1"/>
    <col min="2" max="2" width="15.21875" bestFit="1" customWidth="1"/>
  </cols>
  <sheetData>
    <row r="1" spans="1:10" x14ac:dyDescent="0.2">
      <c r="A1" s="212" t="s">
        <v>110</v>
      </c>
      <c r="B1" s="213"/>
      <c r="D1" s="213" t="s">
        <v>302</v>
      </c>
      <c r="E1" s="213"/>
      <c r="F1" s="213"/>
      <c r="G1" s="213"/>
      <c r="H1" s="213"/>
      <c r="I1" s="213"/>
      <c r="J1" s="213"/>
    </row>
    <row r="2" spans="1:10" x14ac:dyDescent="0.2">
      <c r="A2" t="s">
        <v>303</v>
      </c>
      <c r="B2" t="s">
        <v>304</v>
      </c>
    </row>
    <row r="3" spans="1:10" ht="15.75" x14ac:dyDescent="0.25">
      <c r="A3" s="118">
        <v>359</v>
      </c>
      <c r="B3" s="119">
        <v>1.4999999999999999E-2</v>
      </c>
    </row>
    <row r="4" spans="1:10" x14ac:dyDescent="0.2">
      <c r="B4" s="119"/>
    </row>
    <row r="5" spans="1:10" x14ac:dyDescent="0.2">
      <c r="B5" s="119"/>
    </row>
    <row r="6" spans="1:10" x14ac:dyDescent="0.2">
      <c r="B6" s="119"/>
    </row>
    <row r="7" spans="1:10" x14ac:dyDescent="0.2">
      <c r="B7" s="119"/>
    </row>
    <row r="8" spans="1:10" x14ac:dyDescent="0.2">
      <c r="B8" s="119"/>
    </row>
    <row r="9" spans="1:10" x14ac:dyDescent="0.2">
      <c r="B9" s="119"/>
    </row>
    <row r="10" spans="1:10" x14ac:dyDescent="0.2">
      <c r="B10" s="119"/>
    </row>
    <row r="11" spans="1:10" x14ac:dyDescent="0.2">
      <c r="B11" s="119"/>
    </row>
  </sheetData>
  <mergeCells count="2">
    <mergeCell ref="A1:B1"/>
    <mergeCell ref="D1:J1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4E5C1-F498-409A-8D17-85E9F45C1627}">
  <sheetPr codeName="Sheet15"/>
  <dimension ref="A1:B197"/>
  <sheetViews>
    <sheetView workbookViewId="0"/>
  </sheetViews>
  <sheetFormatPr defaultColWidth="8.88671875" defaultRowHeight="15" x14ac:dyDescent="0.25"/>
  <cols>
    <col min="1" max="1" width="8.88671875" style="117"/>
    <col min="2" max="16384" width="8.88671875" style="116"/>
  </cols>
  <sheetData>
    <row r="1" spans="1:2" ht="15.75" x14ac:dyDescent="0.25">
      <c r="A1" s="114">
        <v>303.14999999999998</v>
      </c>
      <c r="B1" s="115">
        <v>6.7000000000000004E-2</v>
      </c>
    </row>
    <row r="2" spans="1:2" ht="15.75" x14ac:dyDescent="0.25">
      <c r="A2" s="114">
        <v>303.99</v>
      </c>
      <c r="B2" s="115">
        <v>3.3000000000000002E-2</v>
      </c>
    </row>
    <row r="3" spans="1:2" ht="15.75" x14ac:dyDescent="0.25">
      <c r="A3" s="114">
        <v>311.39999999999998</v>
      </c>
      <c r="B3" s="115">
        <v>3.2000000000000001E-2</v>
      </c>
    </row>
    <row r="4" spans="1:2" ht="15.75" x14ac:dyDescent="0.25">
      <c r="A4" s="114">
        <v>311.41000000000003</v>
      </c>
      <c r="B4" s="115">
        <v>2.8000000000000001E-2</v>
      </c>
    </row>
    <row r="5" spans="1:2" ht="15.75" x14ac:dyDescent="0.25">
      <c r="A5" s="114">
        <v>311.42</v>
      </c>
      <c r="B5" s="115">
        <v>2.5999999999999999E-2</v>
      </c>
    </row>
    <row r="6" spans="1:2" ht="15.75" x14ac:dyDescent="0.25">
      <c r="A6" s="114">
        <v>311.43</v>
      </c>
      <c r="B6" s="115">
        <v>1.7000000000000001E-2</v>
      </c>
    </row>
    <row r="7" spans="1:2" ht="15.75" x14ac:dyDescent="0.25">
      <c r="A7" s="114">
        <v>311.44</v>
      </c>
      <c r="B7" s="115">
        <v>1.9E-2</v>
      </c>
    </row>
    <row r="8" spans="1:2" ht="15.75" x14ac:dyDescent="0.25">
      <c r="A8" s="114">
        <v>311.45</v>
      </c>
      <c r="B8" s="115">
        <v>2.1000000000000001E-2</v>
      </c>
    </row>
    <row r="9" spans="1:2" ht="15.75" x14ac:dyDescent="0.25">
      <c r="A9" s="114">
        <v>311.45999999999998</v>
      </c>
      <c r="B9" s="115">
        <v>2.9000000000000001E-2</v>
      </c>
    </row>
    <row r="10" spans="1:2" ht="15.75" x14ac:dyDescent="0.25">
      <c r="A10" s="114">
        <v>311.51</v>
      </c>
      <c r="B10" s="115">
        <v>0.04</v>
      </c>
    </row>
    <row r="11" spans="1:2" ht="15.75" x14ac:dyDescent="0.25">
      <c r="A11" s="114">
        <v>311.52</v>
      </c>
      <c r="B11" s="115">
        <v>3.5000000000000003E-2</v>
      </c>
    </row>
    <row r="12" spans="1:2" ht="15.75" x14ac:dyDescent="0.25">
      <c r="A12" s="114">
        <v>311.52999999999997</v>
      </c>
      <c r="B12" s="115">
        <v>3.1E-2</v>
      </c>
    </row>
    <row r="13" spans="1:2" ht="15.75" x14ac:dyDescent="0.25">
      <c r="A13" s="114">
        <v>311.54000000000002</v>
      </c>
      <c r="B13" s="115">
        <v>2.8000000000000001E-2</v>
      </c>
    </row>
    <row r="14" spans="1:2" ht="15.75" x14ac:dyDescent="0.25">
      <c r="A14" s="114">
        <v>312.39999999999998</v>
      </c>
      <c r="B14" s="115">
        <v>4.5999999999999999E-2</v>
      </c>
    </row>
    <row r="15" spans="1:2" ht="15.75" x14ac:dyDescent="0.25">
      <c r="A15" s="114">
        <v>312.41000000000003</v>
      </c>
      <c r="B15" s="115">
        <v>5.1999999999999998E-2</v>
      </c>
    </row>
    <row r="16" spans="1:2" ht="15.75" x14ac:dyDescent="0.25">
      <c r="A16" s="114">
        <v>312.42</v>
      </c>
      <c r="B16" s="115">
        <v>4.2999999999999997E-2</v>
      </c>
    </row>
    <row r="17" spans="1:2" ht="15.75" x14ac:dyDescent="0.25">
      <c r="A17" s="114">
        <v>312.43</v>
      </c>
      <c r="B17" s="115">
        <v>3.5999999999999997E-2</v>
      </c>
    </row>
    <row r="18" spans="1:2" ht="15.75" x14ac:dyDescent="0.25">
      <c r="A18" s="114">
        <v>312.44</v>
      </c>
      <c r="B18" s="115">
        <v>3.3000000000000002E-2</v>
      </c>
    </row>
    <row r="19" spans="1:2" ht="15.75" x14ac:dyDescent="0.25">
      <c r="A19" s="114">
        <v>312.45</v>
      </c>
      <c r="B19" s="115">
        <v>3.1E-2</v>
      </c>
    </row>
    <row r="20" spans="1:2" ht="15.75" x14ac:dyDescent="0.25">
      <c r="A20" s="114">
        <v>312.45999999999998</v>
      </c>
      <c r="B20" s="115">
        <v>4.2999999999999997E-2</v>
      </c>
    </row>
    <row r="21" spans="1:2" ht="15.75" x14ac:dyDescent="0.25">
      <c r="A21" s="114">
        <v>312.47000000000003</v>
      </c>
      <c r="B21" s="115">
        <v>0.2</v>
      </c>
    </row>
    <row r="22" spans="1:2" ht="15.75" x14ac:dyDescent="0.25">
      <c r="A22" s="114">
        <v>312.51</v>
      </c>
      <c r="B22" s="115">
        <v>4.2999999999999997E-2</v>
      </c>
    </row>
    <row r="23" spans="1:2" ht="15.75" x14ac:dyDescent="0.25">
      <c r="A23" s="114">
        <v>312.52</v>
      </c>
      <c r="B23" s="115">
        <v>4.2000000000000003E-2</v>
      </c>
    </row>
    <row r="24" spans="1:2" ht="15.75" x14ac:dyDescent="0.25">
      <c r="A24" s="114">
        <v>312.52999999999997</v>
      </c>
      <c r="B24" s="115">
        <v>3.5000000000000003E-2</v>
      </c>
    </row>
    <row r="25" spans="1:2" ht="15.75" x14ac:dyDescent="0.25">
      <c r="A25" s="114">
        <v>312.54000000000002</v>
      </c>
      <c r="B25" s="115">
        <v>3.5999999999999997E-2</v>
      </c>
    </row>
    <row r="26" spans="1:2" ht="15.75" x14ac:dyDescent="0.25">
      <c r="A26" s="114">
        <v>314.39999999999998</v>
      </c>
      <c r="B26" s="115">
        <v>3.1E-2</v>
      </c>
    </row>
    <row r="27" spans="1:2" ht="15.75" x14ac:dyDescent="0.25">
      <c r="A27" s="114">
        <v>314.41000000000003</v>
      </c>
      <c r="B27" s="115">
        <v>5.8000000000000003E-2</v>
      </c>
    </row>
    <row r="28" spans="1:2" ht="15.75" x14ac:dyDescent="0.25">
      <c r="A28" s="114">
        <v>314.42</v>
      </c>
      <c r="B28" s="115">
        <v>4.1000000000000002E-2</v>
      </c>
    </row>
    <row r="29" spans="1:2" ht="15.75" x14ac:dyDescent="0.25">
      <c r="A29" s="114">
        <v>314.43</v>
      </c>
      <c r="B29" s="115">
        <v>3.7999999999999999E-2</v>
      </c>
    </row>
    <row r="30" spans="1:2" ht="15.75" x14ac:dyDescent="0.25">
      <c r="A30" s="114">
        <v>314.44</v>
      </c>
      <c r="B30" s="115">
        <v>3.2000000000000001E-2</v>
      </c>
    </row>
    <row r="31" spans="1:2" ht="15.75" x14ac:dyDescent="0.25">
      <c r="A31" s="114">
        <v>315.39999999999998</v>
      </c>
      <c r="B31" s="115">
        <v>3.5000000000000003E-2</v>
      </c>
    </row>
    <row r="32" spans="1:2" ht="15.75" x14ac:dyDescent="0.25">
      <c r="A32" s="114">
        <v>315.41000000000003</v>
      </c>
      <c r="B32" s="115">
        <v>4.3999999999999997E-2</v>
      </c>
    </row>
    <row r="33" spans="1:2" ht="15.75" x14ac:dyDescent="0.25">
      <c r="A33" s="114">
        <v>315.42</v>
      </c>
      <c r="B33" s="115">
        <v>0.05</v>
      </c>
    </row>
    <row r="34" spans="1:2" ht="15.75" x14ac:dyDescent="0.25">
      <c r="A34" s="114">
        <v>315.43</v>
      </c>
      <c r="B34" s="115">
        <v>3.3000000000000002E-2</v>
      </c>
    </row>
    <row r="35" spans="1:2" ht="15.75" x14ac:dyDescent="0.25">
      <c r="A35" s="114">
        <v>315.44</v>
      </c>
      <c r="B35" s="115">
        <v>2.9000000000000001E-2</v>
      </c>
    </row>
    <row r="36" spans="1:2" ht="15.75" x14ac:dyDescent="0.25">
      <c r="A36" s="114">
        <v>315.45</v>
      </c>
      <c r="B36" s="115">
        <v>2.4E-2</v>
      </c>
    </row>
    <row r="37" spans="1:2" ht="15.75" x14ac:dyDescent="0.25">
      <c r="A37" s="114">
        <v>315.45999999999998</v>
      </c>
      <c r="B37" s="115">
        <v>3.5000000000000003E-2</v>
      </c>
    </row>
    <row r="38" spans="1:2" ht="15.75" x14ac:dyDescent="0.25">
      <c r="A38" s="114">
        <v>315.51</v>
      </c>
      <c r="B38" s="115">
        <v>0.04</v>
      </c>
    </row>
    <row r="39" spans="1:2" ht="15.75" x14ac:dyDescent="0.25">
      <c r="A39" s="114">
        <v>315.52</v>
      </c>
      <c r="B39" s="115">
        <v>3.6999999999999998E-2</v>
      </c>
    </row>
    <row r="40" spans="1:2" ht="15.75" x14ac:dyDescent="0.25">
      <c r="A40" s="114">
        <v>315.52999999999997</v>
      </c>
      <c r="B40" s="115">
        <v>3.2000000000000001E-2</v>
      </c>
    </row>
    <row r="41" spans="1:2" ht="15.75" x14ac:dyDescent="0.25">
      <c r="A41" s="114">
        <v>315.54000000000002</v>
      </c>
      <c r="B41" s="115">
        <v>2.8000000000000001E-2</v>
      </c>
    </row>
    <row r="42" spans="1:2" ht="15.75" x14ac:dyDescent="0.25">
      <c r="A42" s="114">
        <v>316.39999999999998</v>
      </c>
      <c r="B42" s="115">
        <v>3.3000000000000002E-2</v>
      </c>
    </row>
    <row r="43" spans="1:2" ht="15.75" x14ac:dyDescent="0.25">
      <c r="A43" s="114">
        <v>316.41000000000003</v>
      </c>
      <c r="B43" s="115">
        <v>3.5999999999999997E-2</v>
      </c>
    </row>
    <row r="44" spans="1:2" ht="15.75" x14ac:dyDescent="0.25">
      <c r="A44" s="114">
        <v>316.42</v>
      </c>
      <c r="B44" s="115">
        <v>1.4E-2</v>
      </c>
    </row>
    <row r="45" spans="1:2" ht="15.75" x14ac:dyDescent="0.25">
      <c r="A45" s="114">
        <v>316.43</v>
      </c>
      <c r="B45" s="115">
        <v>3.5999999999999997E-2</v>
      </c>
    </row>
    <row r="46" spans="1:2" ht="15.75" x14ac:dyDescent="0.25">
      <c r="A46" s="114">
        <v>316.44</v>
      </c>
      <c r="B46" s="115">
        <v>1.7999999999999999E-2</v>
      </c>
    </row>
    <row r="47" spans="1:2" ht="15.75" x14ac:dyDescent="0.25">
      <c r="A47" s="114">
        <v>316.45</v>
      </c>
      <c r="B47" s="115">
        <v>6.0000000000000001E-3</v>
      </c>
    </row>
    <row r="48" spans="1:2" ht="15.75" x14ac:dyDescent="0.25">
      <c r="A48" s="114">
        <v>316.45999999999998</v>
      </c>
      <c r="B48" s="115">
        <v>2.7E-2</v>
      </c>
    </row>
    <row r="49" spans="1:2" ht="15.75" x14ac:dyDescent="0.25">
      <c r="A49" s="114">
        <v>316.47000000000003</v>
      </c>
      <c r="B49" s="115">
        <v>0.14299999999999999</v>
      </c>
    </row>
    <row r="50" spans="1:2" ht="15.75" x14ac:dyDescent="0.25">
      <c r="A50" s="114">
        <v>316.51</v>
      </c>
      <c r="B50" s="115">
        <v>0.04</v>
      </c>
    </row>
    <row r="51" spans="1:2" ht="15.75" x14ac:dyDescent="0.25">
      <c r="A51" s="114">
        <v>316.52</v>
      </c>
      <c r="B51" s="115">
        <v>3.4000000000000002E-2</v>
      </c>
    </row>
    <row r="52" spans="1:2" ht="15.75" x14ac:dyDescent="0.25">
      <c r="A52" s="114">
        <v>316.52999999999997</v>
      </c>
      <c r="B52" s="115">
        <v>2.9000000000000001E-2</v>
      </c>
    </row>
    <row r="53" spans="1:2" ht="15.75" x14ac:dyDescent="0.25">
      <c r="A53" s="114">
        <v>316.54000000000002</v>
      </c>
      <c r="B53" s="115">
        <v>2.4E-2</v>
      </c>
    </row>
    <row r="54" spans="1:2" ht="15.75" x14ac:dyDescent="0.25">
      <c r="A54" s="114">
        <v>317</v>
      </c>
      <c r="B54" s="115">
        <v>0.16689999999999999</v>
      </c>
    </row>
    <row r="55" spans="1:2" ht="15.75" x14ac:dyDescent="0.25">
      <c r="A55" s="114">
        <v>341.3</v>
      </c>
      <c r="B55" s="115">
        <v>3.4000000000000002E-2</v>
      </c>
    </row>
    <row r="56" spans="1:2" ht="15.75" x14ac:dyDescent="0.25">
      <c r="A56" s="114">
        <v>341.31</v>
      </c>
      <c r="B56" s="115">
        <v>3.5999999999999997E-2</v>
      </c>
    </row>
    <row r="57" spans="1:2" ht="15.75" x14ac:dyDescent="0.25">
      <c r="A57" s="114">
        <v>341.32</v>
      </c>
      <c r="B57" s="115">
        <v>3.5000000000000003E-2</v>
      </c>
    </row>
    <row r="58" spans="1:2" ht="15.75" x14ac:dyDescent="0.25">
      <c r="A58" s="114">
        <v>341.33</v>
      </c>
      <c r="B58" s="115">
        <v>3.5000000000000003E-2</v>
      </c>
    </row>
    <row r="59" spans="1:2" ht="15.75" x14ac:dyDescent="0.25">
      <c r="A59" s="114">
        <v>341.34</v>
      </c>
      <c r="B59" s="115">
        <v>5.0999999999999997E-2</v>
      </c>
    </row>
    <row r="60" spans="1:2" ht="15.75" x14ac:dyDescent="0.25">
      <c r="A60" s="114">
        <v>341.35</v>
      </c>
      <c r="B60" s="115">
        <v>4.3999999999999997E-2</v>
      </c>
    </row>
    <row r="61" spans="1:2" ht="15.75" x14ac:dyDescent="0.25">
      <c r="A61" s="114">
        <v>341.36</v>
      </c>
      <c r="B61" s="115">
        <v>3.1E-2</v>
      </c>
    </row>
    <row r="62" spans="1:2" ht="15.75" x14ac:dyDescent="0.25">
      <c r="A62" s="114">
        <v>341.44</v>
      </c>
      <c r="B62" s="115">
        <v>3.5999999999999997E-2</v>
      </c>
    </row>
    <row r="63" spans="1:2" ht="15.75" x14ac:dyDescent="0.25">
      <c r="A63" s="114">
        <v>341.8</v>
      </c>
      <c r="B63" s="115">
        <v>3.1E-2</v>
      </c>
    </row>
    <row r="64" spans="1:2" ht="15.75" x14ac:dyDescent="0.25">
      <c r="A64" s="114">
        <v>341.81</v>
      </c>
      <c r="B64" s="115">
        <v>3.6999999999999998E-2</v>
      </c>
    </row>
    <row r="65" spans="1:2" ht="15.75" x14ac:dyDescent="0.25">
      <c r="A65" s="114">
        <v>341.82</v>
      </c>
      <c r="B65" s="115">
        <v>2.5999999999999999E-2</v>
      </c>
    </row>
    <row r="66" spans="1:2" ht="15.75" x14ac:dyDescent="0.25">
      <c r="A66" s="114">
        <v>341.83</v>
      </c>
      <c r="B66" s="115">
        <v>2.5999999999999999E-2</v>
      </c>
    </row>
    <row r="67" spans="1:2" ht="15.75" x14ac:dyDescent="0.25">
      <c r="A67" s="114">
        <v>341.84</v>
      </c>
      <c r="B67" s="115">
        <v>2.7E-2</v>
      </c>
    </row>
    <row r="68" spans="1:2" ht="15.75" x14ac:dyDescent="0.25">
      <c r="A68" s="114">
        <v>341.85</v>
      </c>
      <c r="B68" s="115">
        <v>2.7E-2</v>
      </c>
    </row>
    <row r="69" spans="1:2" ht="15.75" x14ac:dyDescent="0.25">
      <c r="A69" s="114">
        <v>341.86</v>
      </c>
      <c r="B69" s="115">
        <v>2.5999999999999999E-2</v>
      </c>
    </row>
    <row r="70" spans="1:2" ht="15.75" x14ac:dyDescent="0.25">
      <c r="A70" s="114">
        <v>341.99</v>
      </c>
      <c r="B70" s="115">
        <v>2.9000000000000001E-2</v>
      </c>
    </row>
    <row r="71" spans="1:2" ht="15.75" x14ac:dyDescent="0.25">
      <c r="A71" s="114">
        <v>342.3</v>
      </c>
      <c r="B71" s="115">
        <v>0.03</v>
      </c>
    </row>
    <row r="72" spans="1:2" ht="15.75" x14ac:dyDescent="0.25">
      <c r="A72" s="114">
        <v>342.31</v>
      </c>
      <c r="B72" s="115">
        <v>0.04</v>
      </c>
    </row>
    <row r="73" spans="1:2" ht="15.75" x14ac:dyDescent="0.25">
      <c r="A73" s="114">
        <v>342.32</v>
      </c>
      <c r="B73" s="115">
        <v>3.9E-2</v>
      </c>
    </row>
    <row r="74" spans="1:2" ht="15.75" x14ac:dyDescent="0.25">
      <c r="A74" s="114">
        <v>342.33</v>
      </c>
      <c r="B74" s="115">
        <v>3.2000000000000001E-2</v>
      </c>
    </row>
    <row r="75" spans="1:2" ht="15.75" x14ac:dyDescent="0.25">
      <c r="A75" s="114">
        <v>342.34</v>
      </c>
      <c r="B75" s="115">
        <v>3.2000000000000001E-2</v>
      </c>
    </row>
    <row r="76" spans="1:2" ht="15.75" x14ac:dyDescent="0.25">
      <c r="A76" s="114">
        <v>342.35</v>
      </c>
      <c r="B76" s="115">
        <v>3.3000000000000002E-2</v>
      </c>
    </row>
    <row r="77" spans="1:2" ht="15.75" x14ac:dyDescent="0.25">
      <c r="A77" s="114">
        <v>342.36</v>
      </c>
      <c r="B77" s="115">
        <v>3.6999999999999998E-2</v>
      </c>
    </row>
    <row r="78" spans="1:2" ht="15.75" x14ac:dyDescent="0.25">
      <c r="A78" s="114">
        <v>342.44</v>
      </c>
      <c r="B78" s="115">
        <v>2.5999999999999999E-2</v>
      </c>
    </row>
    <row r="79" spans="1:2" ht="15.75" x14ac:dyDescent="0.25">
      <c r="A79" s="114">
        <v>342.8</v>
      </c>
      <c r="B79" s="115">
        <v>0.03</v>
      </c>
    </row>
    <row r="80" spans="1:2" ht="15.75" x14ac:dyDescent="0.25">
      <c r="A80" s="114">
        <v>342.81</v>
      </c>
      <c r="B80" s="115">
        <v>4.1000000000000002E-2</v>
      </c>
    </row>
    <row r="81" spans="1:2" ht="15.75" x14ac:dyDescent="0.25">
      <c r="A81" s="114">
        <v>342.82</v>
      </c>
      <c r="B81" s="115">
        <v>4.2999999999999997E-2</v>
      </c>
    </row>
    <row r="82" spans="1:2" ht="15.75" x14ac:dyDescent="0.25">
      <c r="A82" s="114">
        <v>342.83</v>
      </c>
      <c r="B82" s="115">
        <v>3.2000000000000001E-2</v>
      </c>
    </row>
    <row r="83" spans="1:2" ht="15.75" x14ac:dyDescent="0.25">
      <c r="A83" s="114">
        <v>342.84</v>
      </c>
      <c r="B83" s="115">
        <v>2.8000000000000001E-2</v>
      </c>
    </row>
    <row r="84" spans="1:2" ht="15.75" x14ac:dyDescent="0.25">
      <c r="A84" s="114">
        <v>342.85</v>
      </c>
      <c r="B84" s="115">
        <v>3.6999999999999998E-2</v>
      </c>
    </row>
    <row r="85" spans="1:2" ht="15.75" x14ac:dyDescent="0.25">
      <c r="A85" s="114">
        <v>342.86</v>
      </c>
      <c r="B85" s="115">
        <v>0.03</v>
      </c>
    </row>
    <row r="86" spans="1:2" ht="15.75" x14ac:dyDescent="0.25">
      <c r="A86" s="114">
        <v>342.87</v>
      </c>
      <c r="B86" s="115">
        <v>0.2</v>
      </c>
    </row>
    <row r="87" spans="1:2" ht="15.75" x14ac:dyDescent="0.25">
      <c r="A87" s="114">
        <v>343.3</v>
      </c>
      <c r="B87" s="115">
        <v>5.5E-2</v>
      </c>
    </row>
    <row r="88" spans="1:2" ht="15.75" x14ac:dyDescent="0.25">
      <c r="A88" s="114">
        <v>343.31</v>
      </c>
      <c r="B88" s="115">
        <v>6.0999999999999999E-2</v>
      </c>
    </row>
    <row r="89" spans="1:2" ht="15.75" x14ac:dyDescent="0.25">
      <c r="A89" s="114">
        <v>343.32</v>
      </c>
      <c r="B89" s="115">
        <v>6.2E-2</v>
      </c>
    </row>
    <row r="90" spans="1:2" ht="15.75" x14ac:dyDescent="0.25">
      <c r="A90" s="114">
        <v>343.33</v>
      </c>
      <c r="B90" s="115">
        <v>3.1E-2</v>
      </c>
    </row>
    <row r="91" spans="1:2" ht="15.75" x14ac:dyDescent="0.25">
      <c r="A91" s="114">
        <v>343.34</v>
      </c>
      <c r="B91" s="115">
        <v>3.2000000000000001E-2</v>
      </c>
    </row>
    <row r="92" spans="1:2" ht="15.75" x14ac:dyDescent="0.25">
      <c r="A92" s="114">
        <v>343.35</v>
      </c>
      <c r="B92" s="115">
        <v>3.4000000000000002E-2</v>
      </c>
    </row>
    <row r="93" spans="1:2" ht="15.75" x14ac:dyDescent="0.25">
      <c r="A93" s="114">
        <v>343.36</v>
      </c>
      <c r="B93" s="115">
        <v>2.7E-2</v>
      </c>
    </row>
    <row r="94" spans="1:2" ht="15.75" x14ac:dyDescent="0.25">
      <c r="A94" s="114">
        <v>343.43</v>
      </c>
      <c r="B94" s="115">
        <v>2.9000000000000001E-2</v>
      </c>
    </row>
    <row r="95" spans="1:2" ht="15.75" x14ac:dyDescent="0.25">
      <c r="A95" s="114">
        <v>343.44</v>
      </c>
      <c r="B95" s="115">
        <v>3.1E-2</v>
      </c>
    </row>
    <row r="96" spans="1:2" ht="15.75" x14ac:dyDescent="0.25">
      <c r="A96" s="114">
        <v>343.45</v>
      </c>
      <c r="B96" s="115">
        <v>2.9000000000000001E-2</v>
      </c>
    </row>
    <row r="97" spans="1:2" ht="15.75" x14ac:dyDescent="0.25">
      <c r="A97" s="114">
        <v>343.46</v>
      </c>
      <c r="B97" s="115">
        <v>2.9000000000000001E-2</v>
      </c>
    </row>
    <row r="98" spans="1:2" ht="15.75" x14ac:dyDescent="0.25">
      <c r="A98" s="114">
        <v>343.8</v>
      </c>
      <c r="B98" s="115">
        <v>3.5999999999999997E-2</v>
      </c>
    </row>
    <row r="99" spans="1:2" ht="15.75" x14ac:dyDescent="0.25">
      <c r="A99" s="114">
        <v>343.81</v>
      </c>
      <c r="B99" s="115">
        <v>4.5999999999999999E-2</v>
      </c>
    </row>
    <row r="100" spans="1:2" ht="15.75" x14ac:dyDescent="0.25">
      <c r="A100" s="114">
        <v>343.82</v>
      </c>
      <c r="B100" s="115">
        <v>4.9000000000000002E-2</v>
      </c>
    </row>
    <row r="101" spans="1:2" ht="15.75" x14ac:dyDescent="0.25">
      <c r="A101" s="114">
        <v>343.83</v>
      </c>
      <c r="B101" s="115">
        <v>3.5999999999999997E-2</v>
      </c>
    </row>
    <row r="102" spans="1:2" ht="15.75" x14ac:dyDescent="0.25">
      <c r="A102" s="114">
        <v>343.84</v>
      </c>
      <c r="B102" s="115">
        <v>4.7E-2</v>
      </c>
    </row>
    <row r="103" spans="1:2" ht="15.75" x14ac:dyDescent="0.25">
      <c r="A103" s="114">
        <v>343.85</v>
      </c>
      <c r="B103" s="115">
        <v>0.05</v>
      </c>
    </row>
    <row r="104" spans="1:2" ht="15.75" x14ac:dyDescent="0.25">
      <c r="A104" s="114">
        <v>343.86</v>
      </c>
      <c r="B104" s="115">
        <v>3.1E-2</v>
      </c>
    </row>
    <row r="105" spans="1:2" ht="15.75" x14ac:dyDescent="0.25">
      <c r="A105" s="114">
        <v>343.99</v>
      </c>
      <c r="B105" s="115">
        <v>2.9000000000000001E-2</v>
      </c>
    </row>
    <row r="106" spans="1:2" ht="15.75" x14ac:dyDescent="0.25">
      <c r="A106" s="114">
        <v>345.3</v>
      </c>
      <c r="B106" s="115">
        <v>3.3000000000000002E-2</v>
      </c>
    </row>
    <row r="107" spans="1:2" ht="15.75" x14ac:dyDescent="0.25">
      <c r="A107" s="114">
        <v>345.31</v>
      </c>
      <c r="B107" s="115">
        <v>4.1000000000000002E-2</v>
      </c>
    </row>
    <row r="108" spans="1:2" ht="15.75" x14ac:dyDescent="0.25">
      <c r="A108" s="114">
        <v>345.32</v>
      </c>
      <c r="B108" s="115">
        <v>4.1000000000000002E-2</v>
      </c>
    </row>
    <row r="109" spans="1:2" ht="15.75" x14ac:dyDescent="0.25">
      <c r="A109" s="114">
        <v>345.33</v>
      </c>
      <c r="B109" s="115">
        <v>2.7E-2</v>
      </c>
    </row>
    <row r="110" spans="1:2" ht="15.75" x14ac:dyDescent="0.25">
      <c r="A110" s="114">
        <v>345.34</v>
      </c>
      <c r="B110" s="115">
        <v>2.8000000000000001E-2</v>
      </c>
    </row>
    <row r="111" spans="1:2" ht="15.75" x14ac:dyDescent="0.25">
      <c r="A111" s="114">
        <v>345.35</v>
      </c>
      <c r="B111" s="115">
        <v>2.7E-2</v>
      </c>
    </row>
    <row r="112" spans="1:2" ht="15.75" x14ac:dyDescent="0.25">
      <c r="A112" s="114">
        <v>345.36</v>
      </c>
      <c r="B112" s="115">
        <v>2.8000000000000001E-2</v>
      </c>
    </row>
    <row r="113" spans="1:2" ht="15.75" x14ac:dyDescent="0.25">
      <c r="A113" s="114">
        <v>345.44</v>
      </c>
      <c r="B113" s="115">
        <v>2.8000000000000001E-2</v>
      </c>
    </row>
    <row r="114" spans="1:2" ht="15.75" x14ac:dyDescent="0.25">
      <c r="A114" s="114">
        <v>345.8</v>
      </c>
      <c r="B114" s="115">
        <v>3.5999999999999997E-2</v>
      </c>
    </row>
    <row r="115" spans="1:2" ht="15.75" x14ac:dyDescent="0.25">
      <c r="A115" s="114">
        <v>345.81</v>
      </c>
      <c r="B115" s="115">
        <v>3.3000000000000002E-2</v>
      </c>
    </row>
    <row r="116" spans="1:2" ht="15.75" x14ac:dyDescent="0.25">
      <c r="A116" s="114">
        <v>345.82</v>
      </c>
      <c r="B116" s="115">
        <v>3.4000000000000002E-2</v>
      </c>
    </row>
    <row r="117" spans="1:2" ht="15.75" x14ac:dyDescent="0.25">
      <c r="A117" s="114">
        <v>345.83</v>
      </c>
      <c r="B117" s="115">
        <v>3.7999999999999999E-2</v>
      </c>
    </row>
    <row r="118" spans="1:2" ht="15.75" x14ac:dyDescent="0.25">
      <c r="A118" s="114">
        <v>345.84</v>
      </c>
      <c r="B118" s="115">
        <v>2.5000000000000001E-2</v>
      </c>
    </row>
    <row r="119" spans="1:2" ht="15.75" x14ac:dyDescent="0.25">
      <c r="A119" s="114">
        <v>345.85</v>
      </c>
      <c r="B119" s="115">
        <v>2.5999999999999999E-2</v>
      </c>
    </row>
    <row r="120" spans="1:2" ht="15.75" x14ac:dyDescent="0.25">
      <c r="A120" s="114">
        <v>345.86</v>
      </c>
      <c r="B120" s="115">
        <v>0.03</v>
      </c>
    </row>
    <row r="121" spans="1:2" ht="15.75" x14ac:dyDescent="0.25">
      <c r="A121" s="114">
        <v>345.99</v>
      </c>
      <c r="B121" s="115">
        <v>2.9000000000000001E-2</v>
      </c>
    </row>
    <row r="122" spans="1:2" ht="15.75" x14ac:dyDescent="0.25">
      <c r="A122" s="114">
        <v>346.3</v>
      </c>
      <c r="B122" s="115">
        <v>0.04</v>
      </c>
    </row>
    <row r="123" spans="1:2" ht="15.75" x14ac:dyDescent="0.25">
      <c r="A123" s="114">
        <v>346.31</v>
      </c>
      <c r="B123" s="115">
        <v>3.2000000000000001E-2</v>
      </c>
    </row>
    <row r="124" spans="1:2" ht="15.75" x14ac:dyDescent="0.25">
      <c r="A124" s="114">
        <v>346.32</v>
      </c>
      <c r="B124" s="115">
        <v>3.3000000000000002E-2</v>
      </c>
    </row>
    <row r="125" spans="1:2" ht="15.75" x14ac:dyDescent="0.25">
      <c r="A125" s="114">
        <v>346.33</v>
      </c>
      <c r="B125" s="115">
        <v>3.4000000000000002E-2</v>
      </c>
    </row>
    <row r="126" spans="1:2" ht="15.75" x14ac:dyDescent="0.25">
      <c r="A126" s="114">
        <v>346.34</v>
      </c>
      <c r="B126" s="115">
        <v>3.4000000000000002E-2</v>
      </c>
    </row>
    <row r="127" spans="1:2" ht="15.75" x14ac:dyDescent="0.25">
      <c r="A127" s="114">
        <v>346.35</v>
      </c>
      <c r="B127" s="115">
        <v>3.9E-2</v>
      </c>
    </row>
    <row r="128" spans="1:2" ht="15.75" x14ac:dyDescent="0.25">
      <c r="A128" s="114">
        <v>346.36</v>
      </c>
      <c r="B128" s="115">
        <v>2.1999999999999999E-2</v>
      </c>
    </row>
    <row r="129" spans="1:2" ht="15.75" x14ac:dyDescent="0.25">
      <c r="A129" s="114">
        <v>346.37</v>
      </c>
      <c r="B129" s="115">
        <v>0.14299999999999999</v>
      </c>
    </row>
    <row r="130" spans="1:2" ht="15.75" x14ac:dyDescent="0.25">
      <c r="A130" s="114">
        <v>346.44</v>
      </c>
      <c r="B130" s="115">
        <v>2.9000000000000001E-2</v>
      </c>
    </row>
    <row r="131" spans="1:2" ht="15.75" x14ac:dyDescent="0.25">
      <c r="A131" s="114">
        <v>346.8</v>
      </c>
      <c r="B131" s="115">
        <v>5.6000000000000001E-2</v>
      </c>
    </row>
    <row r="132" spans="1:2" ht="15.75" x14ac:dyDescent="0.25">
      <c r="A132" s="114">
        <v>346.81</v>
      </c>
      <c r="B132" s="115">
        <v>4.2000000000000003E-2</v>
      </c>
    </row>
    <row r="133" spans="1:2" ht="15.75" x14ac:dyDescent="0.25">
      <c r="A133" s="114">
        <v>346.82</v>
      </c>
      <c r="B133" s="115">
        <v>1.7000000000000001E-2</v>
      </c>
    </row>
    <row r="134" spans="1:2" ht="15.75" x14ac:dyDescent="0.25">
      <c r="A134" s="114">
        <v>346.83</v>
      </c>
      <c r="B134" s="115">
        <v>2.1999999999999999E-2</v>
      </c>
    </row>
    <row r="135" spans="1:2" ht="15.75" x14ac:dyDescent="0.25">
      <c r="A135" s="114">
        <v>346.84</v>
      </c>
      <c r="B135" s="115">
        <v>3.5999999999999997E-2</v>
      </c>
    </row>
    <row r="136" spans="1:2" ht="15.75" x14ac:dyDescent="0.25">
      <c r="A136" s="114">
        <v>346.85</v>
      </c>
      <c r="B136" s="115">
        <v>3.5999999999999997E-2</v>
      </c>
    </row>
    <row r="137" spans="1:2" ht="15.75" x14ac:dyDescent="0.25">
      <c r="A137" s="114">
        <v>346.86</v>
      </c>
      <c r="B137" s="115">
        <v>0.03</v>
      </c>
    </row>
    <row r="138" spans="1:2" ht="15.75" x14ac:dyDescent="0.25">
      <c r="A138" s="114">
        <v>346.87</v>
      </c>
      <c r="B138" s="115">
        <v>0.14299999999999999</v>
      </c>
    </row>
    <row r="139" spans="1:2" ht="15.75" x14ac:dyDescent="0.25">
      <c r="A139" s="114">
        <v>347</v>
      </c>
      <c r="B139" s="115">
        <v>3.39E-2</v>
      </c>
    </row>
    <row r="140" spans="1:2" ht="15.75" x14ac:dyDescent="0.25">
      <c r="A140" s="114">
        <v>348.99</v>
      </c>
      <c r="B140" s="115">
        <v>0.1</v>
      </c>
    </row>
    <row r="141" spans="1:2" ht="15.75" x14ac:dyDescent="0.25">
      <c r="A141" s="114">
        <v>350.01</v>
      </c>
      <c r="B141" s="115">
        <v>1.2999999999999999E-2</v>
      </c>
    </row>
    <row r="142" spans="1:2" ht="15.75" x14ac:dyDescent="0.25">
      <c r="A142" s="114">
        <v>352</v>
      </c>
      <c r="B142" s="115">
        <v>1.7999999999999999E-2</v>
      </c>
    </row>
    <row r="143" spans="1:2" ht="15.75" x14ac:dyDescent="0.25">
      <c r="A143" s="114">
        <v>353</v>
      </c>
      <c r="B143" s="115">
        <v>2.4E-2</v>
      </c>
    </row>
    <row r="144" spans="1:2" ht="15.75" x14ac:dyDescent="0.25">
      <c r="A144" s="114">
        <v>354</v>
      </c>
      <c r="B144" s="115">
        <v>2.8000000000000001E-2</v>
      </c>
    </row>
    <row r="145" spans="1:2" ht="15.75" x14ac:dyDescent="0.25">
      <c r="A145" s="114">
        <v>355</v>
      </c>
      <c r="B145" s="115">
        <v>2.8000000000000001E-2</v>
      </c>
    </row>
    <row r="146" spans="1:2" ht="15.75" x14ac:dyDescent="0.25">
      <c r="A146" s="114">
        <v>356</v>
      </c>
      <c r="B146" s="115">
        <v>2.9000000000000001E-2</v>
      </c>
    </row>
    <row r="147" spans="1:2" ht="15.75" x14ac:dyDescent="0.25">
      <c r="A147" s="114">
        <v>356.01</v>
      </c>
      <c r="B147" s="115">
        <v>1.6E-2</v>
      </c>
    </row>
    <row r="148" spans="1:2" ht="15.75" x14ac:dyDescent="0.25">
      <c r="A148" s="114">
        <v>357</v>
      </c>
      <c r="B148" s="115">
        <v>1.7000000000000001E-2</v>
      </c>
    </row>
    <row r="149" spans="1:2" ht="15.75" x14ac:dyDescent="0.25">
      <c r="A149" s="114">
        <v>358</v>
      </c>
      <c r="B149" s="115">
        <v>2.7E-2</v>
      </c>
    </row>
    <row r="150" spans="1:2" ht="15.75" x14ac:dyDescent="0.25">
      <c r="A150" s="114">
        <v>359</v>
      </c>
      <c r="B150" s="115">
        <v>1.6E-2</v>
      </c>
    </row>
    <row r="151" spans="1:2" ht="15.75" x14ac:dyDescent="0.25">
      <c r="A151" s="114">
        <v>361</v>
      </c>
      <c r="B151" s="115">
        <v>1.7999999999999999E-2</v>
      </c>
    </row>
    <row r="152" spans="1:2" ht="15.75" x14ac:dyDescent="0.25">
      <c r="A152" s="114">
        <v>362</v>
      </c>
      <c r="B152" s="115">
        <v>2.5000000000000001E-2</v>
      </c>
    </row>
    <row r="153" spans="1:2" ht="15.75" x14ac:dyDescent="0.25">
      <c r="A153" s="114">
        <v>364</v>
      </c>
      <c r="B153" s="115">
        <v>3.6999999999999998E-2</v>
      </c>
    </row>
    <row r="154" spans="1:2" ht="15.75" x14ac:dyDescent="0.25">
      <c r="A154" s="114">
        <v>365</v>
      </c>
      <c r="B154" s="115">
        <v>2.1999999999999999E-2</v>
      </c>
    </row>
    <row r="155" spans="1:2" ht="15.75" x14ac:dyDescent="0.25">
      <c r="A155" s="114">
        <v>366</v>
      </c>
      <c r="B155" s="115">
        <v>1.7000000000000001E-2</v>
      </c>
    </row>
    <row r="156" spans="1:2" ht="15.75" x14ac:dyDescent="0.25">
      <c r="A156" s="114">
        <v>367</v>
      </c>
      <c r="B156" s="115">
        <v>2.3E-2</v>
      </c>
    </row>
    <row r="157" spans="1:2" ht="15.75" x14ac:dyDescent="0.25">
      <c r="A157" s="114">
        <v>368</v>
      </c>
      <c r="B157" s="115">
        <v>4.4999999999999998E-2</v>
      </c>
    </row>
    <row r="158" spans="1:2" ht="15.75" x14ac:dyDescent="0.25">
      <c r="A158" s="114">
        <v>369</v>
      </c>
      <c r="B158" s="115">
        <v>1.9E-2</v>
      </c>
    </row>
    <row r="159" spans="1:2" ht="15.75" x14ac:dyDescent="0.25">
      <c r="A159" s="114">
        <v>369.02</v>
      </c>
      <c r="B159" s="115">
        <v>2.3E-2</v>
      </c>
    </row>
    <row r="160" spans="1:2" ht="15.75" x14ac:dyDescent="0.25">
      <c r="A160" s="114">
        <v>370</v>
      </c>
      <c r="B160" s="115">
        <v>7.9000000000000001E-2</v>
      </c>
    </row>
    <row r="161" spans="1:2" ht="15.75" x14ac:dyDescent="0.25">
      <c r="A161" s="114">
        <v>370.01</v>
      </c>
      <c r="B161" s="115">
        <v>8.6999999999999994E-2</v>
      </c>
    </row>
    <row r="162" spans="1:2" ht="15.75" x14ac:dyDescent="0.25">
      <c r="A162" s="114">
        <v>373</v>
      </c>
      <c r="B162" s="115">
        <v>2.8000000000000001E-2</v>
      </c>
    </row>
    <row r="163" spans="1:2" ht="15.75" x14ac:dyDescent="0.25">
      <c r="A163" s="114">
        <v>374</v>
      </c>
      <c r="B163" s="115">
        <v>1.84E-2</v>
      </c>
    </row>
    <row r="164" spans="1:2" ht="15.75" x14ac:dyDescent="0.25">
      <c r="A164" s="114">
        <v>390</v>
      </c>
      <c r="B164" s="115">
        <v>1.4E-2</v>
      </c>
    </row>
    <row r="165" spans="1:2" ht="15.75" x14ac:dyDescent="0.25">
      <c r="A165" s="114">
        <v>391.01</v>
      </c>
      <c r="B165" s="115">
        <v>0.14299999999999999</v>
      </c>
    </row>
    <row r="166" spans="1:2" ht="15.75" x14ac:dyDescent="0.25">
      <c r="A166" s="114">
        <v>391.02</v>
      </c>
      <c r="B166" s="115">
        <v>0.25</v>
      </c>
    </row>
    <row r="167" spans="1:2" ht="15.75" x14ac:dyDescent="0.25">
      <c r="A167" s="114">
        <v>391.03</v>
      </c>
      <c r="B167" s="115">
        <v>0.14299999999999999</v>
      </c>
    </row>
    <row r="168" spans="1:2" ht="15.75" x14ac:dyDescent="0.25">
      <c r="A168" s="114">
        <v>391.04</v>
      </c>
      <c r="B168" s="115">
        <v>0.2</v>
      </c>
    </row>
    <row r="169" spans="1:2" ht="15.75" x14ac:dyDescent="0.25">
      <c r="A169" s="114">
        <v>392.02</v>
      </c>
      <c r="B169" s="115">
        <v>7.4999999999999997E-2</v>
      </c>
    </row>
    <row r="170" spans="1:2" ht="15.75" x14ac:dyDescent="0.25">
      <c r="A170" s="114">
        <v>392.03</v>
      </c>
      <c r="B170" s="115">
        <v>5.1999999999999998E-2</v>
      </c>
    </row>
    <row r="171" spans="1:2" ht="15.75" x14ac:dyDescent="0.25">
      <c r="A171" s="114">
        <v>392.04</v>
      </c>
      <c r="B171" s="115">
        <v>6.5000000000000002E-2</v>
      </c>
    </row>
    <row r="172" spans="1:2" ht="15.75" x14ac:dyDescent="0.25">
      <c r="A172" s="114">
        <v>392.12</v>
      </c>
      <c r="B172" s="115">
        <v>6.0999999999999999E-2</v>
      </c>
    </row>
    <row r="173" spans="1:2" ht="15.75" x14ac:dyDescent="0.25">
      <c r="A173" s="114">
        <v>392.13</v>
      </c>
      <c r="B173" s="115">
        <v>4.8000000000000001E-2</v>
      </c>
    </row>
    <row r="174" spans="1:2" ht="15.75" x14ac:dyDescent="0.25">
      <c r="A174" s="114">
        <v>392.14</v>
      </c>
      <c r="B174" s="115">
        <v>4.7E-2</v>
      </c>
    </row>
    <row r="175" spans="1:2" ht="15.75" x14ac:dyDescent="0.25">
      <c r="A175" s="114">
        <v>393</v>
      </c>
      <c r="B175" s="115">
        <v>0.14299999999999999</v>
      </c>
    </row>
    <row r="176" spans="1:2" ht="15.75" x14ac:dyDescent="0.25">
      <c r="A176" s="114">
        <v>394</v>
      </c>
      <c r="B176" s="115">
        <v>0.14299999999999999</v>
      </c>
    </row>
    <row r="177" spans="1:2" ht="15.75" x14ac:dyDescent="0.25">
      <c r="A177" s="114">
        <v>394.01</v>
      </c>
      <c r="B177" s="115">
        <v>0.2</v>
      </c>
    </row>
    <row r="178" spans="1:2" ht="15.75" x14ac:dyDescent="0.25">
      <c r="A178" s="114">
        <v>395</v>
      </c>
      <c r="B178" s="115">
        <v>0.14299999999999999</v>
      </c>
    </row>
    <row r="179" spans="1:2" ht="15.75" x14ac:dyDescent="0.25">
      <c r="A179" s="114">
        <v>396</v>
      </c>
      <c r="B179" s="115">
        <v>0.14299999999999999</v>
      </c>
    </row>
    <row r="180" spans="1:2" ht="15.75" x14ac:dyDescent="0.25">
      <c r="A180" s="114">
        <v>397</v>
      </c>
      <c r="B180" s="115">
        <v>0.14299999999999999</v>
      </c>
    </row>
    <row r="181" spans="1:2" ht="15.75" x14ac:dyDescent="0.25">
      <c r="A181" s="114">
        <v>397.25</v>
      </c>
      <c r="B181" s="115">
        <v>2.9000000000000001E-2</v>
      </c>
    </row>
    <row r="182" spans="1:2" ht="15.75" x14ac:dyDescent="0.25">
      <c r="A182" s="114">
        <v>398</v>
      </c>
      <c r="B182" s="115">
        <v>0.14299999999999999</v>
      </c>
    </row>
    <row r="183" spans="1:2" ht="15.75" x14ac:dyDescent="0.25">
      <c r="A183" s="114">
        <v>399.1</v>
      </c>
      <c r="B183" s="115">
        <v>5.3600000000000002E-2</v>
      </c>
    </row>
    <row r="184" spans="1:2" ht="15.75" x14ac:dyDescent="0.25">
      <c r="A184" s="114"/>
      <c r="B184" s="115"/>
    </row>
    <row r="185" spans="1:2" ht="15.75" x14ac:dyDescent="0.25">
      <c r="A185" s="114"/>
      <c r="B185" s="115"/>
    </row>
    <row r="186" spans="1:2" ht="15.75" x14ac:dyDescent="0.25">
      <c r="A186" s="114"/>
      <c r="B186" s="115"/>
    </row>
    <row r="187" spans="1:2" ht="15.75" x14ac:dyDescent="0.25">
      <c r="A187" s="114"/>
      <c r="B187" s="115"/>
    </row>
    <row r="188" spans="1:2" ht="15.75" x14ac:dyDescent="0.25">
      <c r="A188" s="114"/>
      <c r="B188" s="115"/>
    </row>
    <row r="189" spans="1:2" ht="15.75" x14ac:dyDescent="0.25">
      <c r="A189" s="114"/>
      <c r="B189" s="115"/>
    </row>
    <row r="190" spans="1:2" ht="15.75" x14ac:dyDescent="0.25">
      <c r="A190" s="114"/>
      <c r="B190" s="115"/>
    </row>
    <row r="191" spans="1:2" ht="15.75" x14ac:dyDescent="0.25">
      <c r="A191" s="114"/>
      <c r="B191" s="115"/>
    </row>
    <row r="192" spans="1:2" ht="15.75" x14ac:dyDescent="0.25">
      <c r="A192" s="114"/>
      <c r="B192" s="115"/>
    </row>
    <row r="193" spans="1:2" ht="15.75" x14ac:dyDescent="0.25">
      <c r="A193" s="114"/>
      <c r="B193" s="115"/>
    </row>
    <row r="194" spans="1:2" ht="15.75" x14ac:dyDescent="0.25">
      <c r="A194" s="114"/>
      <c r="B194" s="115"/>
    </row>
    <row r="195" spans="1:2" ht="15.75" x14ac:dyDescent="0.25">
      <c r="A195" s="114"/>
      <c r="B195" s="115"/>
    </row>
    <row r="196" spans="1:2" ht="15.75" x14ac:dyDescent="0.25">
      <c r="A196" s="114"/>
      <c r="B196" s="115"/>
    </row>
    <row r="197" spans="1:2" ht="15.75" x14ac:dyDescent="0.25">
      <c r="A197" s="114"/>
      <c r="B197" s="1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">
    <tabColor rgb="FF66FFFF"/>
    <pageSetUpPr fitToPage="1"/>
  </sheetPr>
  <dimension ref="A1:L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20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0" ht="18" x14ac:dyDescent="0.25">
      <c r="A2" s="218" t="s">
        <v>141</v>
      </c>
      <c r="B2" s="219"/>
      <c r="C2" s="219"/>
      <c r="D2" s="219"/>
      <c r="E2" s="219"/>
      <c r="F2" s="219"/>
      <c r="G2" s="219"/>
      <c r="H2" s="219"/>
      <c r="I2" s="219"/>
      <c r="J2" s="34"/>
    </row>
    <row r="3" spans="1:10" ht="18" x14ac:dyDescent="0.25">
      <c r="A3" s="220" t="s">
        <v>100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0" ht="18" x14ac:dyDescent="0.25">
      <c r="A4" s="222" t="s">
        <v>119</v>
      </c>
      <c r="B4" s="223"/>
      <c r="C4" s="223"/>
      <c r="D4" s="223"/>
      <c r="E4" s="223"/>
      <c r="F4" s="223"/>
      <c r="G4" s="223"/>
      <c r="H4" s="223"/>
      <c r="I4" s="223"/>
      <c r="J4" s="34"/>
    </row>
    <row r="5" spans="1:10" ht="18" x14ac:dyDescent="0.25">
      <c r="A5" s="226" t="s">
        <v>173</v>
      </c>
      <c r="B5" s="227"/>
      <c r="C5" s="227"/>
      <c r="D5" s="227"/>
      <c r="E5" s="227"/>
      <c r="F5" s="227"/>
      <c r="G5" s="227"/>
      <c r="H5" s="227"/>
      <c r="I5" s="22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0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174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5">
        <f>1897597030/1000</f>
        <v>1897597.03</v>
      </c>
      <c r="F16" s="96">
        <f>ROUND(E16/$E$25,6)</f>
        <v>0.31564999999999999</v>
      </c>
      <c r="G16" s="96">
        <v>4.8899999999999999E-2</v>
      </c>
      <c r="H16" s="97">
        <f>ROUND(F16*G16,6)</f>
        <v>1.5435000000000001E-2</v>
      </c>
      <c r="I16" s="42"/>
      <c r="J16" s="35"/>
    </row>
    <row r="17" spans="1:10" x14ac:dyDescent="0.2">
      <c r="A17" s="40"/>
      <c r="B17" s="43" t="s">
        <v>66</v>
      </c>
      <c r="C17" s="37"/>
      <c r="D17" s="37"/>
      <c r="E17" s="98">
        <f>211895496/1000</f>
        <v>211895.49600000001</v>
      </c>
      <c r="F17" s="96">
        <f t="shared" ref="F17:F22" si="0">ROUND(E17/$E$25,6)</f>
        <v>3.5247000000000001E-2</v>
      </c>
      <c r="G17" s="96">
        <v>2.9700000000000001E-2</v>
      </c>
      <c r="H17" s="97">
        <f t="shared" ref="H17:H22" si="1">ROUND(F17*G17,6)</f>
        <v>1.047E-3</v>
      </c>
      <c r="I17" s="42"/>
      <c r="J17" s="35"/>
    </row>
    <row r="18" spans="1:10" x14ac:dyDescent="0.2">
      <c r="A18" s="40"/>
      <c r="B18" s="43" t="s">
        <v>67</v>
      </c>
      <c r="C18" s="37"/>
      <c r="D18" s="37"/>
      <c r="E18" s="98">
        <v>0</v>
      </c>
      <c r="F18" s="96">
        <f t="shared" si="0"/>
        <v>0</v>
      </c>
      <c r="G18" s="96">
        <v>0</v>
      </c>
      <c r="H18" s="97">
        <f t="shared" si="1"/>
        <v>0</v>
      </c>
      <c r="I18" s="42"/>
      <c r="J18" s="35"/>
    </row>
    <row r="19" spans="1:10" x14ac:dyDescent="0.2">
      <c r="A19" s="40"/>
      <c r="B19" s="43" t="s">
        <v>68</v>
      </c>
      <c r="C19" s="37"/>
      <c r="D19" s="37"/>
      <c r="E19" s="98">
        <f>94966286/1000</f>
        <v>94966.285999999993</v>
      </c>
      <c r="F19" s="96">
        <f t="shared" si="0"/>
        <v>1.5796999999999999E-2</v>
      </c>
      <c r="G19" s="96">
        <v>2.3800000000000002E-2</v>
      </c>
      <c r="H19" s="97">
        <f t="shared" si="1"/>
        <v>3.7599999999999998E-4</v>
      </c>
      <c r="I19" s="42"/>
      <c r="J19" s="35"/>
    </row>
    <row r="20" spans="1:10" x14ac:dyDescent="0.2">
      <c r="A20" s="40"/>
      <c r="B20" s="41" t="s">
        <v>69</v>
      </c>
      <c r="C20" s="37"/>
      <c r="D20" s="37"/>
      <c r="E20" s="98">
        <f>2598065274/1000</f>
        <v>2598065.2740000002</v>
      </c>
      <c r="F20" s="96">
        <f t="shared" si="0"/>
        <v>0.432168</v>
      </c>
      <c r="G20" s="96">
        <v>0.10249999999999999</v>
      </c>
      <c r="H20" s="97">
        <f t="shared" si="1"/>
        <v>4.4297000000000003E-2</v>
      </c>
      <c r="I20" s="42"/>
      <c r="J20" s="35"/>
    </row>
    <row r="21" spans="1:10" x14ac:dyDescent="0.2">
      <c r="A21" s="40"/>
      <c r="B21" s="41" t="s">
        <v>101</v>
      </c>
      <c r="C21" s="37"/>
      <c r="D21" s="37"/>
      <c r="E21" s="98">
        <f>1125549922/1000</f>
        <v>1125549.922</v>
      </c>
      <c r="F21" s="96">
        <f t="shared" si="0"/>
        <v>0.187226</v>
      </c>
      <c r="G21" s="96">
        <v>0</v>
      </c>
      <c r="H21" s="97">
        <f t="shared" si="1"/>
        <v>0</v>
      </c>
      <c r="I21" s="42"/>
      <c r="J21" s="35"/>
    </row>
    <row r="22" spans="1:10" x14ac:dyDescent="0.2">
      <c r="A22" s="40"/>
      <c r="B22" s="43" t="s">
        <v>70</v>
      </c>
      <c r="C22" s="37"/>
      <c r="D22" s="37"/>
      <c r="E22" s="99">
        <f>83632763/1000</f>
        <v>83632.763000000006</v>
      </c>
      <c r="F22" s="100">
        <f t="shared" si="0"/>
        <v>1.3912000000000001E-2</v>
      </c>
      <c r="G22" s="96">
        <v>7.9799999999999996E-2</v>
      </c>
      <c r="H22" s="101">
        <f t="shared" si="1"/>
        <v>1.1100000000000001E-3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6011706.7710000006</v>
      </c>
      <c r="F25" s="49">
        <f>SUM(F16:F24)</f>
        <v>1</v>
      </c>
      <c r="G25" s="45"/>
      <c r="H25" s="49">
        <f>SUM(H16:H24)</f>
        <v>6.2265000000000001E-2</v>
      </c>
      <c r="I25" s="50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65</v>
      </c>
      <c r="C29" s="37"/>
      <c r="D29" s="37"/>
      <c r="E29" s="52">
        <f>E16</f>
        <v>1897597.03</v>
      </c>
      <c r="F29" s="37"/>
      <c r="G29" s="44" t="s">
        <v>65</v>
      </c>
      <c r="H29" s="37"/>
      <c r="I29" s="53">
        <f>ROUND(E29/E$33,4)+3.79%</f>
        <v>0.45999999999999996</v>
      </c>
      <c r="J29" s="35"/>
    </row>
    <row r="30" spans="1:10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56">
        <f>E20</f>
        <v>2598065.2740000002</v>
      </c>
      <c r="F31" s="37"/>
      <c r="G31" s="44" t="s">
        <v>72</v>
      </c>
      <c r="H31" s="37"/>
      <c r="I31" s="57">
        <f>ROUND(E31/E$33,4)-3.79%</f>
        <v>0.53999999999999992</v>
      </c>
      <c r="J31" s="58" t="s">
        <v>102</v>
      </c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4495662.3040000005</v>
      </c>
      <c r="F33" s="37"/>
      <c r="G33" s="31" t="s">
        <v>4</v>
      </c>
      <c r="H33" s="37"/>
      <c r="I33" s="49">
        <f>SUM(I29:I32)</f>
        <v>0.99999999999999989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120</v>
      </c>
      <c r="C38" s="37"/>
      <c r="D38" s="37"/>
      <c r="E38" s="61">
        <f>ROUND(H22*I29,6)</f>
        <v>5.1099999999999995E-4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121</v>
      </c>
      <c r="C39" s="37"/>
      <c r="D39" s="37"/>
      <c r="E39" s="62">
        <f>ROUND(H22*(I30+I31),6)</f>
        <v>5.9900000000000003E-4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1.1099999999999999E-3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4.4297000000000003E-2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5.9900000000000003E-4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4.4896000000000005E-2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5.9635000000000001E-2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1.5435000000000001E-2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1.047E-3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3.7599999999999998E-4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5.1099999999999995E-4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1.7369000000000002E-2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7.7004000000000003E-2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2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2" x14ac:dyDescent="0.2">
      <c r="A66" s="67"/>
      <c r="B66" s="68" t="s">
        <v>82</v>
      </c>
      <c r="C66" s="37"/>
      <c r="D66" s="37"/>
      <c r="E66" s="37"/>
      <c r="F66" s="37"/>
      <c r="G66" s="37"/>
      <c r="H66" s="37"/>
      <c r="I66" s="37"/>
      <c r="J66" s="35"/>
      <c r="L66" s="102" t="s">
        <v>175</v>
      </c>
    </row>
    <row r="67" spans="1:12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2" x14ac:dyDescent="0.2">
      <c r="A68" s="67"/>
      <c r="B68" s="68" t="s">
        <v>84</v>
      </c>
      <c r="C68" s="37"/>
      <c r="D68" s="37"/>
      <c r="E68" s="37"/>
      <c r="F68" s="37"/>
      <c r="G68" s="37"/>
      <c r="H68" s="37"/>
      <c r="I68" s="37"/>
      <c r="J68" s="35"/>
    </row>
    <row r="69" spans="1:12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2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2" x14ac:dyDescent="0.2">
      <c r="A71" s="23"/>
      <c r="B71" s="26"/>
    </row>
    <row r="72" spans="1:12" x14ac:dyDescent="0.2">
      <c r="A72" s="23"/>
      <c r="B72" s="24"/>
    </row>
    <row r="73" spans="1:12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7:I7"/>
    <mergeCell ref="A5:I5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183A-9B16-4237-86CE-FD493C7BF867}">
  <sheetPr codeName="Sheet5">
    <tabColor rgb="FF66FFFF"/>
    <pageSetUpPr fitToPage="1"/>
  </sheetPr>
  <dimension ref="A1:L73"/>
  <sheetViews>
    <sheetView topLeftCell="D40"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18.218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20.44140625" style="25" customWidth="1"/>
    <col min="11" max="11" width="4.6640625" style="25" customWidth="1"/>
    <col min="12" max="16384" width="8.88671875" style="25"/>
  </cols>
  <sheetData>
    <row r="1" spans="1:10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0" ht="18" x14ac:dyDescent="0.25">
      <c r="A2" s="218" t="s">
        <v>141</v>
      </c>
      <c r="B2" s="219"/>
      <c r="C2" s="219"/>
      <c r="D2" s="219"/>
      <c r="E2" s="219"/>
      <c r="F2" s="219"/>
      <c r="G2" s="219"/>
      <c r="H2" s="219"/>
      <c r="I2" s="219"/>
      <c r="J2" s="34"/>
    </row>
    <row r="3" spans="1:10" ht="18" x14ac:dyDescent="0.25">
      <c r="A3" s="220" t="s">
        <v>100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0" ht="18" x14ac:dyDescent="0.25">
      <c r="A4" s="222" t="s">
        <v>176</v>
      </c>
      <c r="B4" s="223"/>
      <c r="C4" s="223"/>
      <c r="D4" s="223"/>
      <c r="E4" s="223"/>
      <c r="F4" s="223"/>
      <c r="G4" s="223"/>
      <c r="H4" s="223"/>
      <c r="I4" s="223"/>
      <c r="J4" s="34"/>
    </row>
    <row r="5" spans="1:10" ht="18" x14ac:dyDescent="0.25">
      <c r="A5" s="226" t="s">
        <v>177</v>
      </c>
      <c r="B5" s="227"/>
      <c r="C5" s="227"/>
      <c r="D5" s="227"/>
      <c r="E5" s="227"/>
      <c r="F5" s="227"/>
      <c r="G5" s="227"/>
      <c r="H5" s="227"/>
      <c r="I5" s="22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0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39" t="s">
        <v>178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1" t="s">
        <v>65</v>
      </c>
      <c r="C16" s="37"/>
      <c r="D16" s="37"/>
      <c r="E16" s="95">
        <f>2209385185/1000</f>
        <v>2209385.1850000001</v>
      </c>
      <c r="F16" s="96">
        <f>ROUND(E16/$E$25,6)</f>
        <v>0.339758</v>
      </c>
      <c r="G16" s="96">
        <v>4.7100000000000003E-2</v>
      </c>
      <c r="H16" s="97">
        <f>ROUND(F16*G16,6)</f>
        <v>1.6003E-2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98">
        <f>196184899/1000</f>
        <v>196184.899</v>
      </c>
      <c r="F17" s="96">
        <f t="shared" ref="F17:F22" si="0">ROUND(E17/$E$25,6)</f>
        <v>3.0169000000000001E-2</v>
      </c>
      <c r="G17" s="96">
        <v>2.1899999999999999E-2</v>
      </c>
      <c r="H17" s="97">
        <f t="shared" ref="H17:H22" si="1">ROUND(F17*G17,6)</f>
        <v>6.6100000000000002E-4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98">
        <v>0</v>
      </c>
      <c r="F18" s="96">
        <f t="shared" si="0"/>
        <v>0</v>
      </c>
      <c r="G18" s="96">
        <v>0</v>
      </c>
      <c r="H18" s="97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98">
        <f>93706116/1000</f>
        <v>93706.115999999995</v>
      </c>
      <c r="F19" s="96">
        <f t="shared" si="0"/>
        <v>1.4409999999999999E-2</v>
      </c>
      <c r="G19" s="96">
        <v>2.3599999999999999E-2</v>
      </c>
      <c r="H19" s="97">
        <f t="shared" si="1"/>
        <v>3.4000000000000002E-4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98">
        <f>2801776434/1000</f>
        <v>2801776.4339999999</v>
      </c>
      <c r="F20" s="96">
        <f>ROUND(E20/$E$25,6)-0.000025</f>
        <v>0.43083100000000002</v>
      </c>
      <c r="G20" s="96">
        <v>0.10249999999999999</v>
      </c>
      <c r="H20" s="97">
        <f t="shared" si="1"/>
        <v>4.4159999999999998E-2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98">
        <f>1034859175/1000</f>
        <v>1034859.175</v>
      </c>
      <c r="F21" s="96">
        <f t="shared" si="0"/>
        <v>0.15914</v>
      </c>
      <c r="G21" s="96">
        <v>0</v>
      </c>
      <c r="H21" s="97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99">
        <f>166903357/1000</f>
        <v>166903.35699999999</v>
      </c>
      <c r="F22" s="100">
        <f t="shared" si="0"/>
        <v>2.5666000000000001E-2</v>
      </c>
      <c r="G22" s="96">
        <v>7.8100000000000003E-2</v>
      </c>
      <c r="H22" s="101">
        <f t="shared" si="1"/>
        <v>2.0049999999999998E-3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6502815.1659999993</v>
      </c>
      <c r="F25" s="49">
        <f>SUM(F16:F24)</f>
        <v>0.99997399999999992</v>
      </c>
      <c r="G25" s="45"/>
      <c r="H25" s="49">
        <f>SUM(H16:H24)</f>
        <v>6.3169000000000003E-2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  <c r="L26" s="102" t="s">
        <v>175</v>
      </c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2209385.1850000001</v>
      </c>
      <c r="F29" s="37"/>
      <c r="G29" s="44" t="s">
        <v>65</v>
      </c>
      <c r="H29" s="37"/>
      <c r="I29" s="53">
        <f>ROUND(E29/E$33,4)+1.91%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2801776.4339999999</v>
      </c>
      <c r="F31" s="37"/>
      <c r="G31" s="44" t="s">
        <v>72</v>
      </c>
      <c r="H31" s="37"/>
      <c r="I31" s="57">
        <f>ROUND(E31/E$33,4)-1.91%</f>
        <v>0.54</v>
      </c>
      <c r="J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5011161.6189999999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179</v>
      </c>
      <c r="C38" s="37"/>
      <c r="D38" s="37"/>
      <c r="E38" s="61">
        <f>ROUND(H22*I29,6)</f>
        <v>9.2199999999999997E-4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180</v>
      </c>
      <c r="C39" s="37"/>
      <c r="D39" s="37"/>
      <c r="E39" s="62">
        <f>ROUND(H22*(I30+I31),6)</f>
        <v>1.083E-3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2.0049999999999998E-3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4.4159999999999998E-2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1.083E-3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4.5242999999999998E-2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75">
        <v>1.3283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6.0095999999999997E-2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1.6003E-2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6.6100000000000002E-4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3.4000000000000002E-4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9.2199999999999997E-4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1.7925999999999997E-2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7.8021999999999994E-2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82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84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7">
    <mergeCell ref="A8:I8"/>
    <mergeCell ref="A1:I1"/>
    <mergeCell ref="A2:I2"/>
    <mergeCell ref="A3:I3"/>
    <mergeCell ref="A4:I4"/>
    <mergeCell ref="A5:I5"/>
    <mergeCell ref="A7:I7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EF8F4-3DFA-44C9-8855-DADC71CCA459}">
  <sheetPr codeName="Sheet6">
    <tabColor rgb="FF66FFFF"/>
    <pageSetUpPr fitToPage="1"/>
  </sheetPr>
  <dimension ref="A1:L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27.7773437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0" width="5.44140625" style="25" customWidth="1"/>
    <col min="11" max="11" width="4.6640625" style="25" customWidth="1"/>
    <col min="12" max="16384" width="8.88671875" style="25"/>
  </cols>
  <sheetData>
    <row r="1" spans="1:12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2" ht="18" x14ac:dyDescent="0.25">
      <c r="A2" s="218" t="s">
        <v>141</v>
      </c>
      <c r="B2" s="219"/>
      <c r="C2" s="219"/>
      <c r="D2" s="219"/>
      <c r="E2" s="219"/>
      <c r="F2" s="219"/>
      <c r="G2" s="219"/>
      <c r="H2" s="219"/>
      <c r="I2" s="219"/>
      <c r="J2" s="34"/>
      <c r="L2" s="103"/>
    </row>
    <row r="3" spans="1:12" ht="18" x14ac:dyDescent="0.25">
      <c r="A3" s="220" t="s">
        <v>270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2" ht="18" x14ac:dyDescent="0.25">
      <c r="A4" s="222" t="s">
        <v>204</v>
      </c>
      <c r="B4" s="223"/>
      <c r="C4" s="223"/>
      <c r="D4" s="223"/>
      <c r="E4" s="223"/>
      <c r="F4" s="223"/>
      <c r="G4" s="223"/>
      <c r="H4" s="223"/>
      <c r="I4" s="223"/>
      <c r="J4" s="34"/>
    </row>
    <row r="5" spans="1:12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2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2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2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2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2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2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2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2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2" ht="15.75" x14ac:dyDescent="0.25">
      <c r="A14" s="36"/>
      <c r="B14" s="37"/>
      <c r="C14" s="37"/>
      <c r="D14" s="37"/>
      <c r="E14" s="39" t="s">
        <v>271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2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2" x14ac:dyDescent="0.2">
      <c r="A16" s="40"/>
      <c r="B16" s="41" t="s">
        <v>65</v>
      </c>
      <c r="C16" s="37"/>
      <c r="D16" s="37"/>
      <c r="E16" s="106">
        <v>2398773.7548514511</v>
      </c>
      <c r="F16" s="107">
        <f>ROUND(E16/$E$25,6)</f>
        <v>0.338534</v>
      </c>
      <c r="G16" s="107">
        <v>4.3400000000000001E-2</v>
      </c>
      <c r="H16" s="108">
        <f>ROUND(F16*G16,6)</f>
        <v>1.4692E-2</v>
      </c>
      <c r="I16" s="42"/>
      <c r="J16" s="35"/>
    </row>
    <row r="17" spans="1:12" x14ac:dyDescent="0.2">
      <c r="A17" s="40"/>
      <c r="B17" s="43" t="s">
        <v>66</v>
      </c>
      <c r="C17" s="37"/>
      <c r="D17" s="37"/>
      <c r="E17" s="109">
        <v>299518.73163775966</v>
      </c>
      <c r="F17" s="107">
        <f t="shared" ref="F17:F22" si="0">ROUND(E17/$E$25,6)</f>
        <v>4.2270000000000002E-2</v>
      </c>
      <c r="G17" s="107">
        <v>1.06E-2</v>
      </c>
      <c r="H17" s="108">
        <f t="shared" ref="H17:H22" si="1">ROUND(F17*G17,6)</f>
        <v>4.4799999999999999E-4</v>
      </c>
      <c r="I17" s="42"/>
      <c r="J17" s="35"/>
    </row>
    <row r="18" spans="1:12" x14ac:dyDescent="0.2">
      <c r="A18" s="40"/>
      <c r="B18" s="43" t="s">
        <v>67</v>
      </c>
      <c r="C18" s="37"/>
      <c r="D18" s="37"/>
      <c r="E18" s="109">
        <v>0</v>
      </c>
      <c r="F18" s="107">
        <f t="shared" si="0"/>
        <v>0</v>
      </c>
      <c r="G18" s="107">
        <v>0</v>
      </c>
      <c r="H18" s="108">
        <f t="shared" si="1"/>
        <v>0</v>
      </c>
      <c r="I18" s="42"/>
      <c r="J18" s="35"/>
    </row>
    <row r="19" spans="1:12" x14ac:dyDescent="0.2">
      <c r="A19" s="40"/>
      <c r="B19" s="43" t="s">
        <v>68</v>
      </c>
      <c r="C19" s="37"/>
      <c r="D19" s="37"/>
      <c r="E19" s="109">
        <v>86300.892178235168</v>
      </c>
      <c r="F19" s="107">
        <f t="shared" si="0"/>
        <v>1.2179000000000001E-2</v>
      </c>
      <c r="G19" s="107">
        <v>2.4400000000000002E-2</v>
      </c>
      <c r="H19" s="108">
        <f t="shared" si="1"/>
        <v>2.9700000000000001E-4</v>
      </c>
      <c r="I19" s="42"/>
      <c r="J19" s="35"/>
    </row>
    <row r="20" spans="1:12" x14ac:dyDescent="0.2">
      <c r="A20" s="40"/>
      <c r="B20" s="41" t="s">
        <v>69</v>
      </c>
      <c r="C20" s="37"/>
      <c r="D20" s="37"/>
      <c r="E20" s="109">
        <v>3147962.9043266666</v>
      </c>
      <c r="F20" s="107">
        <f t="shared" si="0"/>
        <v>0.44426599999999999</v>
      </c>
      <c r="G20" s="107">
        <v>0.10249999999999998</v>
      </c>
      <c r="H20" s="108">
        <f t="shared" si="1"/>
        <v>4.5537000000000001E-2</v>
      </c>
      <c r="I20" s="42"/>
      <c r="J20" s="35"/>
    </row>
    <row r="21" spans="1:12" x14ac:dyDescent="0.2">
      <c r="A21" s="40"/>
      <c r="B21" s="41" t="s">
        <v>101</v>
      </c>
      <c r="C21" s="37"/>
      <c r="D21" s="37"/>
      <c r="E21" s="109">
        <v>948501.43609442539</v>
      </c>
      <c r="F21" s="107">
        <f t="shared" si="0"/>
        <v>0.13386000000000001</v>
      </c>
      <c r="G21" s="107">
        <v>0</v>
      </c>
      <c r="H21" s="108">
        <f t="shared" si="1"/>
        <v>0</v>
      </c>
      <c r="I21" s="42"/>
      <c r="J21" s="35"/>
    </row>
    <row r="22" spans="1:12" x14ac:dyDescent="0.2">
      <c r="A22" s="40"/>
      <c r="B22" s="43" t="s">
        <v>70</v>
      </c>
      <c r="C22" s="37"/>
      <c r="D22" s="37"/>
      <c r="E22" s="110">
        <v>204706.90391146185</v>
      </c>
      <c r="F22" s="111">
        <f t="shared" si="0"/>
        <v>2.8889999999999999E-2</v>
      </c>
      <c r="G22" s="107">
        <v>7.3499999999999996E-2</v>
      </c>
      <c r="H22" s="112">
        <f t="shared" si="1"/>
        <v>2.1229999999999999E-3</v>
      </c>
      <c r="I22" s="42"/>
      <c r="J22" s="35"/>
    </row>
    <row r="23" spans="1:12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2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2" x14ac:dyDescent="0.2">
      <c r="A25" s="40"/>
      <c r="B25" s="31" t="s">
        <v>4</v>
      </c>
      <c r="C25" s="37"/>
      <c r="D25" s="37"/>
      <c r="E25" s="48">
        <f>SUM(E16:E24)</f>
        <v>7085764.6229999997</v>
      </c>
      <c r="F25" s="49">
        <f>SUM(F16:F24)</f>
        <v>0.99999899999999997</v>
      </c>
      <c r="G25" s="45"/>
      <c r="H25" s="49">
        <f>SUM(H16:H24)</f>
        <v>6.3097E-2</v>
      </c>
      <c r="I25" s="50"/>
      <c r="J25" s="35"/>
    </row>
    <row r="26" spans="1:12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2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2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2" x14ac:dyDescent="0.2">
      <c r="A29" s="40"/>
      <c r="B29" s="44" t="s">
        <v>65</v>
      </c>
      <c r="C29" s="37"/>
      <c r="D29" s="37"/>
      <c r="E29" s="52">
        <f>E16</f>
        <v>2398773.7548514511</v>
      </c>
      <c r="F29" s="37"/>
      <c r="G29" s="44" t="s">
        <v>65</v>
      </c>
      <c r="H29" s="37"/>
      <c r="I29" s="53">
        <f>ROUND(E29/E$33,4)+2.75%</f>
        <v>0.46</v>
      </c>
      <c r="J29" s="35"/>
    </row>
    <row r="30" spans="1:12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55">
        <f>ROUND(E30/E$33,4)</f>
        <v>0</v>
      </c>
      <c r="J30" s="35"/>
    </row>
    <row r="31" spans="1:12" x14ac:dyDescent="0.2">
      <c r="A31" s="40"/>
      <c r="B31" s="44" t="s">
        <v>72</v>
      </c>
      <c r="C31" s="37"/>
      <c r="D31" s="37"/>
      <c r="E31" s="56">
        <f>E20</f>
        <v>3147962.9043266666</v>
      </c>
      <c r="F31" s="37"/>
      <c r="G31" s="44" t="s">
        <v>72</v>
      </c>
      <c r="H31" s="37"/>
      <c r="I31" s="57">
        <f>ROUND(E31/E$33,4)-2.75%</f>
        <v>0.54</v>
      </c>
      <c r="J31" s="35"/>
      <c r="L31" s="58" t="s">
        <v>102</v>
      </c>
    </row>
    <row r="32" spans="1:12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5546736.6591781173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272</v>
      </c>
      <c r="C38" s="37"/>
      <c r="D38" s="37"/>
      <c r="E38" s="61">
        <f>ROUND(H22*I29,6)</f>
        <v>9.77E-4</v>
      </c>
      <c r="F38" s="46"/>
      <c r="G38" s="37"/>
      <c r="H38" s="47"/>
      <c r="I38" s="37"/>
      <c r="J38" s="35"/>
    </row>
    <row r="39" spans="1:10" x14ac:dyDescent="0.2">
      <c r="A39" s="36"/>
      <c r="B39" s="37" t="s">
        <v>273</v>
      </c>
      <c r="C39" s="37"/>
      <c r="D39" s="37"/>
      <c r="E39" s="62">
        <f>ROUND(H22*(I30+I31),6)</f>
        <v>1.1460000000000001E-3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2.1229999999999999E-3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4.5537000000000001E-2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1.1460000000000001E-3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4.6683000000000002E-2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20">
        <v>1.31559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5">
        <f>ROUND(E48*E49,6)</f>
        <v>6.1415999999999998E-2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1.4692E-2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4.4799999999999999E-4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2.9700000000000001E-4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9.77E-4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5">
        <f>(SUM(E55:E58))</f>
        <v>1.6414000000000002E-2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30">
        <f>+E50+E59</f>
        <v>7.7829999999999996E-2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68" t="s">
        <v>208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69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68" t="s">
        <v>209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68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rintOptions horizontalCentered="1"/>
  <pageMargins left="0.5" right="0.5" top="0.5" bottom="0.5" header="0.25" footer="0.25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6167-AB4E-452D-A426-8906EB5D4B64}">
  <sheetPr codeName="Sheet7">
    <pageSetUpPr fitToPage="1"/>
  </sheetPr>
  <dimension ref="A1:J73"/>
  <sheetViews>
    <sheetView zoomScale="80" zoomScaleNormal="80" workbookViewId="0">
      <selection sqref="A1:I1"/>
    </sheetView>
  </sheetViews>
  <sheetFormatPr defaultColWidth="8.88671875" defaultRowHeight="15" x14ac:dyDescent="0.2"/>
  <cols>
    <col min="1" max="1" width="3" style="25" customWidth="1"/>
    <col min="2" max="2" width="17.109375" style="25" customWidth="1"/>
    <col min="3" max="3" width="9.77734375" style="25" customWidth="1"/>
    <col min="4" max="4" width="12.44140625" style="25" customWidth="1"/>
    <col min="5" max="5" width="32.6640625" style="25" customWidth="1"/>
    <col min="6" max="6" width="11" style="25" bestFit="1" customWidth="1"/>
    <col min="7" max="7" width="10" style="25" customWidth="1"/>
    <col min="8" max="8" width="11.88671875" style="25" customWidth="1"/>
    <col min="9" max="9" width="11" style="25" bestFit="1" customWidth="1"/>
    <col min="10" max="11" width="4.6640625" style="25" customWidth="1"/>
    <col min="12" max="16384" width="8.88671875" style="25"/>
  </cols>
  <sheetData>
    <row r="1" spans="1:10" ht="18" x14ac:dyDescent="0.25">
      <c r="A1" s="216" t="s">
        <v>0</v>
      </c>
      <c r="B1" s="217"/>
      <c r="C1" s="217"/>
      <c r="D1" s="217"/>
      <c r="E1" s="217"/>
      <c r="F1" s="217"/>
      <c r="G1" s="217"/>
      <c r="H1" s="217"/>
      <c r="I1" s="217"/>
      <c r="J1" s="34"/>
    </row>
    <row r="2" spans="1:10" ht="18" x14ac:dyDescent="0.25">
      <c r="A2" s="228" t="s">
        <v>141</v>
      </c>
      <c r="B2" s="229"/>
      <c r="C2" s="229"/>
      <c r="D2" s="229"/>
      <c r="E2" s="229"/>
      <c r="F2" s="229"/>
      <c r="G2" s="229"/>
      <c r="H2" s="229"/>
      <c r="I2" s="229"/>
      <c r="J2" s="34"/>
    </row>
    <row r="3" spans="1:10" ht="18" x14ac:dyDescent="0.25">
      <c r="A3" s="220" t="s">
        <v>100</v>
      </c>
      <c r="B3" s="221"/>
      <c r="C3" s="221"/>
      <c r="D3" s="221"/>
      <c r="E3" s="221"/>
      <c r="F3" s="221"/>
      <c r="G3" s="221"/>
      <c r="H3" s="221"/>
      <c r="I3" s="221"/>
      <c r="J3" s="34"/>
    </row>
    <row r="4" spans="1:10" ht="18" x14ac:dyDescent="0.25">
      <c r="A4" s="230" t="s">
        <v>203</v>
      </c>
      <c r="B4" s="231"/>
      <c r="C4" s="231"/>
      <c r="D4" s="231"/>
      <c r="E4" s="231"/>
      <c r="F4" s="231"/>
      <c r="G4" s="231"/>
      <c r="H4" s="231"/>
      <c r="I4" s="231"/>
      <c r="J4" s="34"/>
    </row>
    <row r="5" spans="1:10" x14ac:dyDescent="0.2">
      <c r="A5" s="36"/>
      <c r="B5" s="37"/>
      <c r="C5" s="37"/>
      <c r="D5" s="37"/>
      <c r="E5" s="37"/>
      <c r="F5" s="37"/>
      <c r="G5" s="37"/>
      <c r="H5" s="37"/>
      <c r="I5" s="37"/>
      <c r="J5" s="35"/>
    </row>
    <row r="6" spans="1:10" x14ac:dyDescent="0.2">
      <c r="A6" s="36"/>
      <c r="B6" s="37"/>
      <c r="C6" s="37"/>
      <c r="D6" s="37"/>
      <c r="E6" s="37"/>
      <c r="F6" s="37"/>
      <c r="G6" s="37"/>
      <c r="H6" s="37"/>
      <c r="I6" s="37"/>
      <c r="J6" s="35"/>
    </row>
    <row r="7" spans="1:10" ht="15.75" x14ac:dyDescent="0.25">
      <c r="A7" s="224" t="s">
        <v>56</v>
      </c>
      <c r="B7" s="225"/>
      <c r="C7" s="225"/>
      <c r="D7" s="225"/>
      <c r="E7" s="225"/>
      <c r="F7" s="225"/>
      <c r="G7" s="225"/>
      <c r="H7" s="225"/>
      <c r="I7" s="225"/>
      <c r="J7" s="35"/>
    </row>
    <row r="8" spans="1:10" ht="18" x14ac:dyDescent="0.25">
      <c r="A8" s="214" t="s">
        <v>39</v>
      </c>
      <c r="B8" s="215"/>
      <c r="C8" s="215"/>
      <c r="D8" s="215"/>
      <c r="E8" s="215"/>
      <c r="F8" s="215"/>
      <c r="G8" s="215"/>
      <c r="H8" s="215"/>
      <c r="I8" s="215"/>
      <c r="J8" s="35"/>
    </row>
    <row r="9" spans="1:10" x14ac:dyDescent="0.2">
      <c r="A9" s="36"/>
      <c r="B9" s="37"/>
      <c r="C9" s="37"/>
      <c r="D9" s="37"/>
      <c r="E9" s="37"/>
      <c r="F9" s="37"/>
      <c r="G9" s="37"/>
      <c r="H9" s="37"/>
      <c r="I9" s="37"/>
      <c r="J9" s="35"/>
    </row>
    <row r="10" spans="1:10" x14ac:dyDescent="0.2">
      <c r="A10" s="36"/>
      <c r="B10" s="37"/>
      <c r="C10" s="37"/>
      <c r="D10" s="37"/>
      <c r="E10" s="37"/>
      <c r="F10" s="37"/>
      <c r="G10" s="37"/>
      <c r="H10" s="37"/>
      <c r="I10" s="37"/>
      <c r="J10" s="35"/>
    </row>
    <row r="11" spans="1:10" x14ac:dyDescent="0.2">
      <c r="A11" s="36"/>
      <c r="B11" s="37"/>
      <c r="C11" s="37"/>
      <c r="D11" s="37"/>
      <c r="E11" s="38" t="s">
        <v>40</v>
      </c>
      <c r="F11" s="38" t="s">
        <v>41</v>
      </c>
      <c r="G11" s="38" t="s">
        <v>42</v>
      </c>
      <c r="H11" s="38" t="s">
        <v>43</v>
      </c>
      <c r="I11" s="38"/>
      <c r="J11" s="35"/>
    </row>
    <row r="12" spans="1:10" x14ac:dyDescent="0.2">
      <c r="A12" s="36"/>
      <c r="B12" s="37"/>
      <c r="C12" s="37"/>
      <c r="D12" s="37"/>
      <c r="E12" s="31" t="s">
        <v>57</v>
      </c>
      <c r="F12" s="31"/>
      <c r="G12" s="31"/>
      <c r="H12" s="31" t="s">
        <v>58</v>
      </c>
      <c r="I12" s="31"/>
      <c r="J12" s="35"/>
    </row>
    <row r="13" spans="1:10" x14ac:dyDescent="0.2">
      <c r="A13" s="36"/>
      <c r="B13" s="37"/>
      <c r="C13" s="37"/>
      <c r="D13" s="37"/>
      <c r="E13" s="31" t="s">
        <v>59</v>
      </c>
      <c r="F13" s="31"/>
      <c r="G13" s="31" t="s">
        <v>60</v>
      </c>
      <c r="H13" s="31" t="s">
        <v>60</v>
      </c>
      <c r="I13" s="31"/>
      <c r="J13" s="35"/>
    </row>
    <row r="14" spans="1:10" ht="15.75" x14ac:dyDescent="0.25">
      <c r="A14" s="36"/>
      <c r="B14" s="37"/>
      <c r="C14" s="37"/>
      <c r="D14" s="37"/>
      <c r="E14" s="125" t="s">
        <v>274</v>
      </c>
      <c r="F14" s="31" t="s">
        <v>61</v>
      </c>
      <c r="G14" s="31" t="s">
        <v>62</v>
      </c>
      <c r="H14" s="31" t="s">
        <v>62</v>
      </c>
      <c r="I14" s="31"/>
      <c r="J14" s="35"/>
    </row>
    <row r="15" spans="1:10" x14ac:dyDescent="0.2">
      <c r="A15" s="36"/>
      <c r="B15" s="37"/>
      <c r="C15" s="37"/>
      <c r="D15" s="37"/>
      <c r="E15" s="32" t="s">
        <v>63</v>
      </c>
      <c r="F15" s="29" t="s">
        <v>64</v>
      </c>
      <c r="G15" s="29" t="s">
        <v>64</v>
      </c>
      <c r="H15" s="29" t="s">
        <v>64</v>
      </c>
      <c r="I15" s="31"/>
      <c r="J15" s="35"/>
    </row>
    <row r="16" spans="1:10" x14ac:dyDescent="0.2">
      <c r="A16" s="40"/>
      <c r="B16" s="44" t="s">
        <v>65</v>
      </c>
      <c r="C16" s="37"/>
      <c r="D16" s="37"/>
      <c r="E16" s="95">
        <v>2799862.9948207592</v>
      </c>
      <c r="F16" s="96">
        <f>ROUND(E16/$E$25,6)</f>
        <v>0.35020899999999999</v>
      </c>
      <c r="G16" s="96">
        <v>4.1700000000000001E-2</v>
      </c>
      <c r="H16" s="97">
        <f>ROUND(F16*G16,6)</f>
        <v>1.4604000000000001E-2</v>
      </c>
      <c r="I16" s="42"/>
      <c r="J16" s="35"/>
    </row>
    <row r="17" spans="1:10" x14ac:dyDescent="0.2">
      <c r="A17" s="40"/>
      <c r="B17" s="37" t="s">
        <v>66</v>
      </c>
      <c r="C17" s="37"/>
      <c r="D17" s="37"/>
      <c r="E17" s="98">
        <v>237124.00723149729</v>
      </c>
      <c r="F17" s="96">
        <f t="shared" ref="F17:F22" si="0">ROUND(E17/$E$25,6)</f>
        <v>2.9659999999999999E-2</v>
      </c>
      <c r="G17" s="96">
        <v>1.01E-2</v>
      </c>
      <c r="H17" s="97">
        <f t="shared" ref="H17:H22" si="1">ROUND(F17*G17,6)</f>
        <v>2.9999999999999997E-4</v>
      </c>
      <c r="I17" s="42"/>
      <c r="J17" s="35"/>
    </row>
    <row r="18" spans="1:10" x14ac:dyDescent="0.2">
      <c r="A18" s="40"/>
      <c r="B18" s="37" t="s">
        <v>67</v>
      </c>
      <c r="C18" s="37"/>
      <c r="D18" s="37"/>
      <c r="E18" s="98">
        <v>0</v>
      </c>
      <c r="F18" s="96">
        <f t="shared" si="0"/>
        <v>0</v>
      </c>
      <c r="G18" s="96">
        <v>0</v>
      </c>
      <c r="H18" s="97">
        <f t="shared" si="1"/>
        <v>0</v>
      </c>
      <c r="I18" s="42"/>
      <c r="J18" s="35"/>
    </row>
    <row r="19" spans="1:10" x14ac:dyDescent="0.2">
      <c r="A19" s="40"/>
      <c r="B19" s="37" t="s">
        <v>68</v>
      </c>
      <c r="C19" s="37"/>
      <c r="D19" s="37"/>
      <c r="E19" s="98">
        <v>91410.372409517571</v>
      </c>
      <c r="F19" s="96">
        <f t="shared" si="0"/>
        <v>1.1434E-2</v>
      </c>
      <c r="G19" s="96">
        <v>2.4400000000000002E-2</v>
      </c>
      <c r="H19" s="97">
        <f t="shared" si="1"/>
        <v>2.7900000000000001E-4</v>
      </c>
      <c r="I19" s="42"/>
      <c r="J19" s="35"/>
    </row>
    <row r="20" spans="1:10" x14ac:dyDescent="0.2">
      <c r="A20" s="40"/>
      <c r="B20" s="44" t="s">
        <v>69</v>
      </c>
      <c r="C20" s="37"/>
      <c r="D20" s="37"/>
      <c r="E20" s="98">
        <v>3646406.1147878785</v>
      </c>
      <c r="F20" s="96">
        <f t="shared" si="0"/>
        <v>0.45609499999999997</v>
      </c>
      <c r="G20" s="96">
        <v>9.9500000000000005E-2</v>
      </c>
      <c r="H20" s="97">
        <f t="shared" si="1"/>
        <v>4.5380999999999998E-2</v>
      </c>
      <c r="I20" s="42"/>
      <c r="J20" s="35"/>
    </row>
    <row r="21" spans="1:10" x14ac:dyDescent="0.2">
      <c r="A21" s="40"/>
      <c r="B21" s="44" t="s">
        <v>101</v>
      </c>
      <c r="C21" s="37"/>
      <c r="D21" s="37"/>
      <c r="E21" s="98">
        <v>954274.85937285295</v>
      </c>
      <c r="F21" s="96">
        <f t="shared" si="0"/>
        <v>0.11936099999999999</v>
      </c>
      <c r="G21" s="96">
        <v>0</v>
      </c>
      <c r="H21" s="97">
        <f t="shared" si="1"/>
        <v>0</v>
      </c>
      <c r="I21" s="42"/>
      <c r="J21" s="35"/>
    </row>
    <row r="22" spans="1:10" x14ac:dyDescent="0.2">
      <c r="A22" s="40"/>
      <c r="B22" s="37" t="s">
        <v>70</v>
      </c>
      <c r="C22" s="37"/>
      <c r="D22" s="37"/>
      <c r="E22" s="99">
        <v>265755.40348089149</v>
      </c>
      <c r="F22" s="100">
        <f t="shared" si="0"/>
        <v>3.3241E-2</v>
      </c>
      <c r="G22" s="96">
        <v>7.6499999999999999E-2</v>
      </c>
      <c r="H22" s="126">
        <f t="shared" si="1"/>
        <v>2.5430000000000001E-3</v>
      </c>
      <c r="I22" s="42"/>
      <c r="J22" s="35"/>
    </row>
    <row r="23" spans="1:10" x14ac:dyDescent="0.2">
      <c r="A23" s="40"/>
      <c r="B23" s="44"/>
      <c r="C23" s="37"/>
      <c r="D23" s="37"/>
      <c r="E23" s="45"/>
      <c r="F23" s="45"/>
      <c r="G23" s="45"/>
      <c r="H23" s="46"/>
      <c r="I23" s="37"/>
      <c r="J23" s="35"/>
    </row>
    <row r="24" spans="1:10" x14ac:dyDescent="0.2">
      <c r="A24" s="40"/>
      <c r="B24" s="37"/>
      <c r="C24" s="37"/>
      <c r="D24" s="37"/>
      <c r="E24" s="37"/>
      <c r="F24" s="37"/>
      <c r="G24" s="37"/>
      <c r="H24" s="47"/>
      <c r="I24" s="37"/>
      <c r="J24" s="35"/>
    </row>
    <row r="25" spans="1:10" x14ac:dyDescent="0.2">
      <c r="A25" s="40"/>
      <c r="B25" s="31" t="s">
        <v>4</v>
      </c>
      <c r="C25" s="37"/>
      <c r="D25" s="37"/>
      <c r="E25" s="48">
        <f>SUM(E16:E24)</f>
        <v>7994833.7521033967</v>
      </c>
      <c r="F25" s="49">
        <f>SUM(F16:F24)</f>
        <v>0.99999999999999989</v>
      </c>
      <c r="G25" s="45"/>
      <c r="H25" s="49">
        <f>SUM(H16:H24)</f>
        <v>6.3106999999999996E-2</v>
      </c>
      <c r="I25" s="61"/>
      <c r="J25" s="35"/>
    </row>
    <row r="26" spans="1:10" x14ac:dyDescent="0.2">
      <c r="A26" s="40"/>
      <c r="B26" s="37"/>
      <c r="C26" s="37"/>
      <c r="D26" s="37"/>
      <c r="E26" s="37"/>
      <c r="F26" s="37"/>
      <c r="G26" s="37"/>
      <c r="H26" s="37"/>
      <c r="I26" s="37"/>
      <c r="J26" s="35"/>
    </row>
    <row r="27" spans="1:10" x14ac:dyDescent="0.2">
      <c r="A27" s="40"/>
      <c r="B27" s="37"/>
      <c r="C27" s="37"/>
      <c r="D27" s="37"/>
      <c r="E27" s="37"/>
      <c r="F27" s="37"/>
      <c r="G27" s="37"/>
      <c r="H27" s="37"/>
      <c r="I27" s="37"/>
      <c r="J27" s="35"/>
    </row>
    <row r="28" spans="1:10" ht="15.75" x14ac:dyDescent="0.25">
      <c r="A28" s="40"/>
      <c r="B28" s="51" t="s">
        <v>73</v>
      </c>
      <c r="C28" s="37"/>
      <c r="D28" s="37"/>
      <c r="E28" s="37"/>
      <c r="F28" s="37"/>
      <c r="G28" s="37"/>
      <c r="H28" s="37"/>
      <c r="I28" s="37"/>
      <c r="J28" s="35"/>
    </row>
    <row r="29" spans="1:10" x14ac:dyDescent="0.2">
      <c r="A29" s="40"/>
      <c r="B29" s="44" t="s">
        <v>65</v>
      </c>
      <c r="C29" s="37"/>
      <c r="D29" s="37"/>
      <c r="E29" s="52">
        <f>E16</f>
        <v>2799862.9948207592</v>
      </c>
      <c r="F29" s="37"/>
      <c r="G29" s="44" t="s">
        <v>65</v>
      </c>
      <c r="H29" s="37"/>
      <c r="I29" s="46">
        <f>ROUND(E29/E$33,4)+2.57%</f>
        <v>0.46</v>
      </c>
      <c r="J29" s="35"/>
    </row>
    <row r="30" spans="1:10" x14ac:dyDescent="0.2">
      <c r="A30" s="40"/>
      <c r="B30" s="37" t="s">
        <v>71</v>
      </c>
      <c r="C30" s="37"/>
      <c r="D30" s="37"/>
      <c r="E30" s="54">
        <f>E18</f>
        <v>0</v>
      </c>
      <c r="F30" s="37"/>
      <c r="G30" s="37" t="s">
        <v>71</v>
      </c>
      <c r="H30" s="37"/>
      <c r="I30" s="46">
        <f>ROUND(E30/E$33,4)</f>
        <v>0</v>
      </c>
      <c r="J30" s="35"/>
    </row>
    <row r="31" spans="1:10" x14ac:dyDescent="0.2">
      <c r="A31" s="40"/>
      <c r="B31" s="44" t="s">
        <v>72</v>
      </c>
      <c r="C31" s="37"/>
      <c r="D31" s="37"/>
      <c r="E31" s="56">
        <f>E20</f>
        <v>3646406.1147878785</v>
      </c>
      <c r="F31" s="37"/>
      <c r="G31" s="44" t="s">
        <v>72</v>
      </c>
      <c r="H31" s="37"/>
      <c r="I31" s="127">
        <f>ROUND(E31/E$33,4)-2.57%</f>
        <v>0.54</v>
      </c>
      <c r="J31" s="35"/>
    </row>
    <row r="32" spans="1:10" x14ac:dyDescent="0.2">
      <c r="A32" s="40"/>
      <c r="B32" s="44"/>
      <c r="C32" s="37"/>
      <c r="D32" s="37"/>
      <c r="E32" s="37"/>
      <c r="F32" s="37"/>
      <c r="G32" s="44"/>
      <c r="H32" s="37"/>
      <c r="I32" s="37"/>
      <c r="J32" s="35"/>
    </row>
    <row r="33" spans="1:10" x14ac:dyDescent="0.2">
      <c r="A33" s="40"/>
      <c r="B33" s="31" t="s">
        <v>4</v>
      </c>
      <c r="C33" s="37"/>
      <c r="D33" s="37"/>
      <c r="E33" s="48">
        <f>SUM(E29:E32)</f>
        <v>6446269.1096086372</v>
      </c>
      <c r="F33" s="37"/>
      <c r="G33" s="31" t="s">
        <v>4</v>
      </c>
      <c r="H33" s="37"/>
      <c r="I33" s="49">
        <f>SUM(I29:I32)</f>
        <v>1</v>
      </c>
      <c r="J33" s="35"/>
    </row>
    <row r="34" spans="1:10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5"/>
    </row>
    <row r="35" spans="1:10" x14ac:dyDescent="0.2">
      <c r="A35" s="36"/>
      <c r="B35" s="37"/>
      <c r="C35" s="37"/>
      <c r="D35" s="37"/>
      <c r="E35" s="37"/>
      <c r="F35" s="37"/>
      <c r="G35" s="37"/>
      <c r="H35" s="37"/>
      <c r="I35" s="37"/>
      <c r="J35" s="35"/>
    </row>
    <row r="36" spans="1:10" x14ac:dyDescent="0.2">
      <c r="A36" s="36"/>
      <c r="B36" s="37"/>
      <c r="C36" s="37"/>
      <c r="D36" s="37"/>
      <c r="E36" s="37"/>
      <c r="F36" s="37"/>
      <c r="G36" s="37"/>
      <c r="H36" s="37"/>
      <c r="I36" s="37"/>
      <c r="J36" s="35"/>
    </row>
    <row r="37" spans="1:10" ht="15.75" x14ac:dyDescent="0.25">
      <c r="A37" s="36"/>
      <c r="B37" s="59" t="s">
        <v>74</v>
      </c>
      <c r="C37" s="37"/>
      <c r="D37" s="37"/>
      <c r="E37" s="37"/>
      <c r="F37" s="37"/>
      <c r="G37" s="37"/>
      <c r="H37" s="37"/>
      <c r="I37" s="37"/>
      <c r="J37" s="35"/>
    </row>
    <row r="38" spans="1:10" x14ac:dyDescent="0.2">
      <c r="A38" s="36"/>
      <c r="B38" s="60" t="s">
        <v>339</v>
      </c>
      <c r="C38" s="37"/>
      <c r="D38" s="37"/>
      <c r="E38" s="61">
        <f>ROUND(H22*I29,6)</f>
        <v>1.17E-3</v>
      </c>
      <c r="F38" s="46"/>
      <c r="G38" s="37"/>
      <c r="H38" s="47"/>
      <c r="I38" s="37"/>
      <c r="J38" s="35"/>
    </row>
    <row r="39" spans="1:10" x14ac:dyDescent="0.2">
      <c r="A39" s="36"/>
      <c r="B39" s="37" t="s">
        <v>340</v>
      </c>
      <c r="C39" s="37"/>
      <c r="D39" s="37"/>
      <c r="E39" s="62">
        <f>ROUND(H22*(I30+I31),6)</f>
        <v>1.3730000000000001E-3</v>
      </c>
      <c r="F39" s="46"/>
      <c r="G39" s="37"/>
      <c r="H39" s="47"/>
      <c r="I39" s="37"/>
      <c r="J39" s="35"/>
    </row>
    <row r="40" spans="1:10" x14ac:dyDescent="0.2">
      <c r="A40" s="36"/>
      <c r="B40" s="37"/>
      <c r="C40" s="60" t="s">
        <v>75</v>
      </c>
      <c r="D40" s="37"/>
      <c r="E40" s="63">
        <f>SUM(E38:E39)</f>
        <v>2.5430000000000001E-3</v>
      </c>
      <c r="F40" s="49"/>
      <c r="G40" s="37"/>
      <c r="H40" s="37"/>
      <c r="I40" s="37"/>
      <c r="J40" s="35"/>
    </row>
    <row r="41" spans="1:10" x14ac:dyDescent="0.2">
      <c r="A41" s="36"/>
      <c r="B41" s="37"/>
      <c r="C41" s="37"/>
      <c r="D41" s="37"/>
      <c r="E41" s="37"/>
      <c r="F41" s="37"/>
      <c r="G41" s="37"/>
      <c r="H41" s="37"/>
      <c r="I41" s="37"/>
      <c r="J41" s="35"/>
    </row>
    <row r="42" spans="1:10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5"/>
    </row>
    <row r="43" spans="1:10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5"/>
    </row>
    <row r="44" spans="1:10" ht="15.75" x14ac:dyDescent="0.25">
      <c r="A44" s="36"/>
      <c r="B44" s="59" t="s">
        <v>76</v>
      </c>
      <c r="C44" s="37"/>
      <c r="D44" s="37"/>
      <c r="E44" s="37"/>
      <c r="F44" s="37"/>
      <c r="G44" s="37"/>
      <c r="H44" s="37"/>
      <c r="I44" s="37"/>
      <c r="J44" s="35"/>
    </row>
    <row r="45" spans="1:10" x14ac:dyDescent="0.2">
      <c r="A45" s="36"/>
      <c r="B45" s="60" t="s">
        <v>77</v>
      </c>
      <c r="C45" s="37"/>
      <c r="D45" s="37"/>
      <c r="E45" s="61">
        <f>H18</f>
        <v>0</v>
      </c>
      <c r="F45" s="37"/>
      <c r="G45" s="64"/>
      <c r="H45" s="61"/>
      <c r="I45" s="37"/>
      <c r="J45" s="35"/>
    </row>
    <row r="46" spans="1:10" x14ac:dyDescent="0.2">
      <c r="A46" s="36"/>
      <c r="B46" s="37" t="s">
        <v>69</v>
      </c>
      <c r="C46" s="37"/>
      <c r="D46" s="37"/>
      <c r="E46" s="61">
        <f>H20</f>
        <v>4.5380999999999998E-2</v>
      </c>
      <c r="F46" s="61"/>
      <c r="G46" s="64"/>
      <c r="H46" s="61"/>
      <c r="I46" s="37"/>
      <c r="J46" s="35"/>
    </row>
    <row r="47" spans="1:10" x14ac:dyDescent="0.2">
      <c r="A47" s="36"/>
      <c r="B47" s="37" t="s">
        <v>70</v>
      </c>
      <c r="C47" s="37"/>
      <c r="D47" s="37"/>
      <c r="E47" s="62">
        <f>E39</f>
        <v>1.3730000000000001E-3</v>
      </c>
      <c r="F47" s="61"/>
      <c r="G47" s="64"/>
      <c r="H47" s="61"/>
      <c r="I47" s="37"/>
      <c r="J47" s="35"/>
    </row>
    <row r="48" spans="1:10" x14ac:dyDescent="0.2">
      <c r="A48" s="36"/>
      <c r="B48" s="37"/>
      <c r="C48" s="37"/>
      <c r="D48" s="37"/>
      <c r="E48" s="42">
        <f>SUM(E45:E47)</f>
        <v>4.6753999999999997E-2</v>
      </c>
      <c r="F48" s="37"/>
      <c r="G48" s="37"/>
      <c r="H48" s="63"/>
      <c r="I48" s="37"/>
      <c r="J48" s="35"/>
    </row>
    <row r="49" spans="1:10" x14ac:dyDescent="0.2">
      <c r="A49" s="36"/>
      <c r="B49" s="37" t="s">
        <v>78</v>
      </c>
      <c r="C49" s="60"/>
      <c r="D49" s="37"/>
      <c r="E49" s="128">
        <v>1.3431500000000001</v>
      </c>
      <c r="F49" s="37"/>
      <c r="G49" s="37"/>
      <c r="H49" s="37"/>
      <c r="I49" s="37"/>
      <c r="J49" s="35"/>
    </row>
    <row r="50" spans="1:10" x14ac:dyDescent="0.2">
      <c r="A50" s="36"/>
      <c r="B50" s="37"/>
      <c r="C50" s="60" t="s">
        <v>79</v>
      </c>
      <c r="D50" s="37"/>
      <c r="E50" s="63">
        <f>ROUND(E48*E49,6)</f>
        <v>6.2798000000000007E-2</v>
      </c>
      <c r="F50" s="42"/>
      <c r="G50" s="37"/>
      <c r="H50" s="37"/>
      <c r="I50" s="37"/>
      <c r="J50" s="35"/>
    </row>
    <row r="51" spans="1:10" x14ac:dyDescent="0.2">
      <c r="A51" s="36"/>
      <c r="B51" s="37"/>
      <c r="C51" s="37"/>
      <c r="D51" s="37"/>
      <c r="E51" s="37"/>
      <c r="F51" s="64"/>
      <c r="G51" s="37"/>
      <c r="H51" s="37"/>
      <c r="I51" s="37"/>
      <c r="J51" s="35"/>
    </row>
    <row r="52" spans="1:10" x14ac:dyDescent="0.2">
      <c r="A52" s="36"/>
      <c r="B52" s="37"/>
      <c r="C52" s="37"/>
      <c r="D52" s="37"/>
      <c r="E52" s="37"/>
      <c r="F52" s="37"/>
      <c r="G52" s="37"/>
      <c r="H52" s="37"/>
      <c r="I52" s="37"/>
      <c r="J52" s="35"/>
    </row>
    <row r="53" spans="1:10" x14ac:dyDescent="0.2">
      <c r="A53" s="36"/>
      <c r="B53" s="37"/>
      <c r="C53" s="37"/>
      <c r="D53" s="37"/>
      <c r="E53" s="37"/>
      <c r="F53" s="37"/>
      <c r="G53" s="37"/>
      <c r="H53" s="37"/>
      <c r="I53" s="37"/>
      <c r="J53" s="35"/>
    </row>
    <row r="54" spans="1:10" ht="15.75" x14ac:dyDescent="0.25">
      <c r="A54" s="36"/>
      <c r="B54" s="59" t="s">
        <v>80</v>
      </c>
      <c r="C54" s="37"/>
      <c r="D54" s="37"/>
      <c r="E54" s="37"/>
      <c r="F54" s="37"/>
      <c r="G54" s="37"/>
      <c r="H54" s="37"/>
      <c r="I54" s="37"/>
      <c r="J54" s="35"/>
    </row>
    <row r="55" spans="1:10" x14ac:dyDescent="0.2">
      <c r="A55" s="36"/>
      <c r="B55" s="60" t="s">
        <v>65</v>
      </c>
      <c r="C55" s="37"/>
      <c r="D55" s="37"/>
      <c r="E55" s="61">
        <f>H16</f>
        <v>1.4604000000000001E-2</v>
      </c>
      <c r="F55" s="37"/>
      <c r="G55" s="37"/>
      <c r="H55" s="37"/>
      <c r="I55" s="37"/>
      <c r="J55" s="35"/>
    </row>
    <row r="56" spans="1:10" x14ac:dyDescent="0.2">
      <c r="A56" s="36"/>
      <c r="B56" s="37" t="s">
        <v>66</v>
      </c>
      <c r="C56" s="37"/>
      <c r="D56" s="37"/>
      <c r="E56" s="61">
        <f>H17</f>
        <v>2.9999999999999997E-4</v>
      </c>
      <c r="F56" s="37"/>
      <c r="G56" s="37"/>
      <c r="H56" s="37"/>
      <c r="I56" s="37"/>
      <c r="J56" s="35"/>
    </row>
    <row r="57" spans="1:10" x14ac:dyDescent="0.2">
      <c r="A57" s="36"/>
      <c r="B57" s="37" t="s">
        <v>68</v>
      </c>
      <c r="C57" s="37"/>
      <c r="D57" s="37"/>
      <c r="E57" s="61">
        <f>H19</f>
        <v>2.7900000000000001E-4</v>
      </c>
      <c r="F57" s="37"/>
      <c r="G57" s="37"/>
      <c r="H57" s="37"/>
      <c r="I57" s="37"/>
      <c r="J57" s="35"/>
    </row>
    <row r="58" spans="1:10" x14ac:dyDescent="0.2">
      <c r="A58" s="36"/>
      <c r="B58" s="37" t="s">
        <v>70</v>
      </c>
      <c r="C58" s="37"/>
      <c r="D58" s="37"/>
      <c r="E58" s="62">
        <f>E38</f>
        <v>1.17E-3</v>
      </c>
      <c r="F58" s="37"/>
      <c r="G58" s="37"/>
      <c r="H58" s="37"/>
      <c r="I58" s="37"/>
      <c r="J58" s="35"/>
    </row>
    <row r="59" spans="1:10" x14ac:dyDescent="0.2">
      <c r="A59" s="36"/>
      <c r="B59" s="37"/>
      <c r="C59" s="60" t="s">
        <v>81</v>
      </c>
      <c r="D59" s="37"/>
      <c r="E59" s="63">
        <f>(SUM(E55:E58))</f>
        <v>1.6352999999999999E-2</v>
      </c>
      <c r="F59" s="37"/>
      <c r="G59" s="37"/>
      <c r="H59" s="37"/>
      <c r="I59" s="37"/>
      <c r="J59" s="35"/>
    </row>
    <row r="60" spans="1:10" x14ac:dyDescent="0.2">
      <c r="A60" s="36"/>
      <c r="B60" s="37"/>
      <c r="C60" s="37"/>
      <c r="D60" s="37"/>
      <c r="E60" s="37"/>
      <c r="F60" s="37"/>
      <c r="G60" s="37"/>
      <c r="H60" s="37"/>
      <c r="I60" s="37"/>
      <c r="J60" s="35"/>
    </row>
    <row r="61" spans="1:10" ht="15.75" thickBot="1" x14ac:dyDescent="0.25">
      <c r="A61" s="36"/>
      <c r="B61" s="37"/>
      <c r="C61" s="37"/>
      <c r="D61" s="37"/>
      <c r="E61" s="105">
        <f>+E50+E59</f>
        <v>7.9150999999999999E-2</v>
      </c>
      <c r="F61" s="37"/>
      <c r="G61" s="37"/>
      <c r="H61" s="37"/>
      <c r="I61" s="37"/>
      <c r="J61" s="35"/>
    </row>
    <row r="62" spans="1:10" ht="15.75" thickTop="1" x14ac:dyDescent="0.2">
      <c r="A62" s="36"/>
      <c r="B62" s="37"/>
      <c r="C62" s="37"/>
      <c r="D62" s="37"/>
      <c r="E62" s="37"/>
      <c r="F62" s="37"/>
      <c r="G62" s="37"/>
      <c r="H62" s="37"/>
      <c r="I62" s="37"/>
      <c r="J62" s="35"/>
    </row>
    <row r="63" spans="1:10" x14ac:dyDescent="0.2">
      <c r="A63" s="36"/>
      <c r="B63" s="37"/>
      <c r="C63" s="37"/>
      <c r="D63" s="37"/>
      <c r="E63" s="37"/>
      <c r="F63" s="37"/>
      <c r="G63" s="37"/>
      <c r="H63" s="37"/>
      <c r="I63" s="37"/>
      <c r="J63" s="35"/>
    </row>
    <row r="64" spans="1:10" x14ac:dyDescent="0.2">
      <c r="A64" s="36"/>
      <c r="B64" s="37"/>
      <c r="C64" s="37"/>
      <c r="D64" s="37"/>
      <c r="E64" s="37"/>
      <c r="F64" s="37"/>
      <c r="G64" s="37"/>
      <c r="H64" s="37"/>
      <c r="I64" s="37"/>
      <c r="J64" s="35"/>
    </row>
    <row r="65" spans="1:10" ht="15.75" x14ac:dyDescent="0.25">
      <c r="A65" s="36"/>
      <c r="B65" s="66" t="s">
        <v>5</v>
      </c>
      <c r="C65" s="37"/>
      <c r="D65" s="37"/>
      <c r="E65" s="37"/>
      <c r="F65" s="37"/>
      <c r="G65" s="37"/>
      <c r="H65" s="37"/>
      <c r="I65" s="37"/>
      <c r="J65" s="35"/>
    </row>
    <row r="66" spans="1:10" x14ac:dyDescent="0.2">
      <c r="A66" s="67"/>
      <c r="B66" s="26" t="s">
        <v>210</v>
      </c>
      <c r="C66" s="37"/>
      <c r="D66" s="37"/>
      <c r="E66" s="37"/>
      <c r="F66" s="37"/>
      <c r="G66" s="37"/>
      <c r="H66" s="37"/>
      <c r="I66" s="37"/>
      <c r="J66" s="35"/>
    </row>
    <row r="67" spans="1:10" x14ac:dyDescent="0.2">
      <c r="A67" s="67"/>
      <c r="B67" s="24" t="s">
        <v>83</v>
      </c>
      <c r="C67" s="37"/>
      <c r="D67" s="37"/>
      <c r="E67" s="37"/>
      <c r="F67" s="37"/>
      <c r="G67" s="37"/>
      <c r="H67" s="37"/>
      <c r="I67" s="37"/>
      <c r="J67" s="35"/>
    </row>
    <row r="68" spans="1:10" x14ac:dyDescent="0.2">
      <c r="A68" s="67"/>
      <c r="B68" s="26" t="s">
        <v>211</v>
      </c>
      <c r="C68" s="37"/>
      <c r="D68" s="37"/>
      <c r="E68" s="37"/>
      <c r="F68" s="37"/>
      <c r="G68" s="37"/>
      <c r="H68" s="37"/>
      <c r="I68" s="37"/>
      <c r="J68" s="35"/>
    </row>
    <row r="69" spans="1:10" x14ac:dyDescent="0.2">
      <c r="A69" s="67"/>
      <c r="B69" s="26" t="s">
        <v>85</v>
      </c>
      <c r="C69" s="37"/>
      <c r="D69" s="37"/>
      <c r="E69" s="37"/>
      <c r="F69" s="37"/>
      <c r="G69" s="37"/>
      <c r="H69" s="37"/>
      <c r="I69" s="37"/>
      <c r="J69" s="35"/>
    </row>
    <row r="70" spans="1:10" x14ac:dyDescent="0.2">
      <c r="A70" s="70"/>
      <c r="B70" s="71"/>
      <c r="C70" s="72"/>
      <c r="D70" s="72"/>
      <c r="E70" s="72"/>
      <c r="F70" s="72"/>
      <c r="G70" s="72"/>
      <c r="H70" s="72"/>
      <c r="I70" s="72"/>
      <c r="J70" s="73"/>
    </row>
    <row r="71" spans="1:10" x14ac:dyDescent="0.2">
      <c r="A71" s="23"/>
      <c r="B71" s="26"/>
    </row>
    <row r="72" spans="1:10" x14ac:dyDescent="0.2">
      <c r="A72" s="23"/>
      <c r="B72" s="24"/>
    </row>
    <row r="73" spans="1:10" x14ac:dyDescent="0.2">
      <c r="A73" s="23"/>
      <c r="B73" s="27"/>
    </row>
  </sheetData>
  <mergeCells count="6">
    <mergeCell ref="A8:I8"/>
    <mergeCell ref="A1:I1"/>
    <mergeCell ref="A2:I2"/>
    <mergeCell ref="A3:I3"/>
    <mergeCell ref="A4:I4"/>
    <mergeCell ref="A7:I7"/>
  </mergeCells>
  <printOptions horizontalCentered="1"/>
  <pageMargins left="0.5" right="0.5" top="0.5" bottom="0.5" header="0.25" footer="0.25"/>
  <pageSetup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RCH_DocketId xmlns="498a4116-dab2-4dda-bb26-dd553f2f4635">1310</SRCH_DocketId>
    <SRCH_ObjectType xmlns="498a4116-dab2-4dda-bb26-dd553f2f4635">PWD</SRCH_ObjectType>
    <CasePracticeArea xmlns="498a4116-dab2-4dda-bb26-dd553f2f4635" xsi:nil="true"/>
    <Case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ABD3EDD5-441C-422D-A282-C00577E76E61}"/>
</file>

<file path=customXml/itemProps2.xml><?xml version="1.0" encoding="utf-8"?>
<ds:datastoreItem xmlns:ds="http://schemas.openxmlformats.org/officeDocument/2006/customXml" ds:itemID="{98B6A0F8-5F63-4314-85CA-DD81235A82CC}"/>
</file>

<file path=customXml/itemProps3.xml><?xml version="1.0" encoding="utf-8"?>
<ds:datastoreItem xmlns:ds="http://schemas.openxmlformats.org/officeDocument/2006/customXml" ds:itemID="{72701424-0747-4029-BFB7-303D3C3F8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Capital p5 - TAE</vt:lpstr>
      <vt:lpstr>Trans Access Enhancements</vt:lpstr>
      <vt:lpstr>2021 Depreciation Rates</vt:lpstr>
      <vt:lpstr>2022-2023 Depreciation Rates</vt:lpstr>
      <vt:lpstr>WACC Jan-June</vt:lpstr>
      <vt:lpstr>WACC July-Dec</vt:lpstr>
      <vt:lpstr>WACC 2021</vt:lpstr>
      <vt:lpstr>WACC 2022</vt:lpstr>
      <vt:lpstr>'2021 Depreciation Rates'!Print_Area</vt:lpstr>
      <vt:lpstr>'Capital p5 - TAE'!Print_Area</vt:lpstr>
      <vt:lpstr>'Trans Access Enhancements'!Print_Area</vt:lpstr>
      <vt:lpstr>'Trans Access Enhancements'!Print_Titles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2022-04-08T17:20:12Z</dcterms:created>
  <dcterms:modified xsi:type="dcterms:W3CDTF">2022-04-08T17:20:13Z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2022-04-08T17:20:12Z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efa8a56d-222e-453b-a9f7-5ff7a9bd6d8b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0x010100FC9373104615C247AFF48713E375DF27</vt:lpwstr>
  </property>
</Properties>
</file>