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50" windowWidth="19040" windowHeight="110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4" i="1" l="1"/>
  <c r="E37" i="1" s="1"/>
  <c r="C24" i="1"/>
  <c r="C37" i="1" s="1"/>
  <c r="E34" i="1" l="1"/>
  <c r="E38" i="1" s="1"/>
  <c r="C34" i="1"/>
  <c r="C38" i="1" s="1"/>
  <c r="E19" i="1"/>
  <c r="E36" i="1" s="1"/>
  <c r="E39" i="1" s="1"/>
  <c r="C19" i="1"/>
  <c r="C36" i="1" s="1"/>
  <c r="C39" i="1" s="1"/>
  <c r="E8" i="1"/>
  <c r="C8" i="1"/>
</calcChain>
</file>

<file path=xl/sharedStrings.xml><?xml version="1.0" encoding="utf-8"?>
<sst xmlns="http://schemas.openxmlformats.org/spreadsheetml/2006/main" count="29" uniqueCount="22">
  <si>
    <t>Plant Crist</t>
  </si>
  <si>
    <t>Proposed Budget</t>
  </si>
  <si>
    <t>2013-2017</t>
  </si>
  <si>
    <t>2012 Budget</t>
  </si>
  <si>
    <t>Unit 6 Outage</t>
  </si>
  <si>
    <t>Unit 7 Outage</t>
  </si>
  <si>
    <t>Unit 4 Outage</t>
  </si>
  <si>
    <t>Unit 5 Outage</t>
  </si>
  <si>
    <t>Labor</t>
  </si>
  <si>
    <t>Baseline</t>
  </si>
  <si>
    <t>#7 Conveyor Floor</t>
  </si>
  <si>
    <t>Added for Pulverizer Maint due to Outage Moves</t>
  </si>
  <si>
    <t>Added for FO &amp; MO due to Outage Moves</t>
  </si>
  <si>
    <t>Stormwater System Maintenance</t>
  </si>
  <si>
    <t>Ash Landfill Stormwater System Maintenance</t>
  </si>
  <si>
    <t>Add Contract Specialist</t>
  </si>
  <si>
    <t>Add (1/2) Safety Specialist</t>
  </si>
  <si>
    <t>Escalation Baseline Maint for Systems, Processes &amp; Regional Maintenance</t>
  </si>
  <si>
    <t>Escalation</t>
  </si>
  <si>
    <t>Outage</t>
  </si>
  <si>
    <t>Total Variance</t>
  </si>
  <si>
    <t>2013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</si>
</sst>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2" fontId="5" fillId="0" borderId="0" xfId="0" applyNumberFormat="1" applyFont="1" applyFill="1"/>
    <xf numFmtId="42" fontId="0" fillId="0" borderId="0" xfId="0" applyNumberFormat="1" applyFill="1" applyBorder="1"/>
    <xf numFmtId="42" fontId="2" fillId="0" borderId="0" xfId="0" applyNumberFormat="1" applyFont="1" applyFill="1"/>
    <xf numFmtId="0" fontId="0" fillId="0" borderId="0" xfId="0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42" fontId="0" fillId="0" borderId="0" xfId="0" applyNumberFormat="1" applyFill="1"/>
    <xf numFmtId="0" fontId="7" fillId="0" borderId="0" xfId="0" applyFont="1" applyFill="1"/>
    <xf numFmtId="42" fontId="0" fillId="0" borderId="1" xfId="0" applyNumberFormat="1" applyFill="1" applyBorder="1"/>
    <xf numFmtId="42" fontId="1" fillId="0" borderId="0" xfId="0" applyNumberFormat="1" applyFont="1" applyFill="1"/>
    <xf numFmtId="0" fontId="3" fillId="0" borderId="0" xfId="0" applyFont="1" applyFill="1"/>
    <xf numFmtId="0" fontId="4" fillId="0" borderId="0" xfId="0" applyFont="1" applyFill="1" applyAlignment="1">
      <alignment horizontal="right"/>
    </xf>
    <xf numFmtId="42" fontId="6" fillId="0" borderId="0" xfId="0" applyNumberFormat="1" applyFont="1" applyFill="1"/>
    <xf numFmtId="42" fontId="6" fillId="0" borderId="1" xfId="0" applyNumberFormat="1" applyFont="1" applyFill="1" applyBorder="1"/>
    <xf numFmtId="0" fontId="0" fillId="0" borderId="1" xfId="0" applyFill="1" applyBorder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sqref="A1:XFD1048576"/>
    </sheetView>
  </sheetViews>
  <sheetFormatPr defaultRowHeight="14.5" x14ac:dyDescent="0.35"/>
  <cols>
    <col min="1" max="1" width="8.7265625" style="4"/>
    <col min="2" max="2" width="53.54296875" style="5" customWidth="1"/>
    <col min="3" max="3" width="13.453125" style="4" bestFit="1" customWidth="1"/>
    <col min="4" max="4" width="2.7265625" style="4" customWidth="1"/>
    <col min="5" max="5" width="12.54296875" style="4" bestFit="1" customWidth="1"/>
    <col min="6" max="7" width="2.7265625" style="4" customWidth="1"/>
    <col min="8" max="16384" width="8.7265625" style="4"/>
  </cols>
  <sheetData>
    <row r="1" spans="1:7" ht="15" x14ac:dyDescent="0.25">
      <c r="A1" s="4" t="s">
        <v>0</v>
      </c>
    </row>
    <row r="2" spans="1:7" ht="15" x14ac:dyDescent="0.25">
      <c r="A2" s="4" t="s">
        <v>1</v>
      </c>
    </row>
    <row r="3" spans="1:7" ht="15" x14ac:dyDescent="0.25">
      <c r="A3" s="4" t="s">
        <v>2</v>
      </c>
    </row>
    <row r="5" spans="1:7" ht="15" x14ac:dyDescent="0.25">
      <c r="C5" s="6">
        <v>2013</v>
      </c>
      <c r="D5" s="6"/>
      <c r="E5" s="6">
        <v>2014</v>
      </c>
      <c r="F5" s="6"/>
      <c r="G5" s="6"/>
    </row>
    <row r="6" spans="1:7" ht="15" x14ac:dyDescent="0.25">
      <c r="B6" s="5" t="s">
        <v>21</v>
      </c>
      <c r="C6" s="7">
        <v>29293761</v>
      </c>
      <c r="D6" s="7"/>
      <c r="E6" s="7">
        <v>38781718</v>
      </c>
      <c r="F6" s="7"/>
      <c r="G6" s="7"/>
    </row>
    <row r="7" spans="1:7" ht="15" x14ac:dyDescent="0.25">
      <c r="B7" s="8" t="s">
        <v>3</v>
      </c>
      <c r="C7" s="9">
        <v>39167275</v>
      </c>
      <c r="D7" s="7"/>
      <c r="E7" s="9">
        <v>39167275</v>
      </c>
      <c r="F7" s="7"/>
      <c r="G7" s="7"/>
    </row>
    <row r="8" spans="1:7" ht="15" x14ac:dyDescent="0.25">
      <c r="C8" s="10">
        <f>+C6-C7</f>
        <v>-9873514</v>
      </c>
      <c r="D8" s="10"/>
      <c r="E8" s="10">
        <f>+E6-E7</f>
        <v>-385557</v>
      </c>
      <c r="F8" s="10"/>
      <c r="G8" s="7"/>
    </row>
    <row r="9" spans="1:7" ht="15" x14ac:dyDescent="0.25">
      <c r="C9" s="7"/>
      <c r="D9" s="7"/>
      <c r="E9" s="7"/>
      <c r="F9" s="7"/>
      <c r="G9" s="7"/>
    </row>
    <row r="10" spans="1:7" ht="15" x14ac:dyDescent="0.25">
      <c r="B10" s="11" t="s">
        <v>4</v>
      </c>
      <c r="C10" s="7">
        <v>-6965673</v>
      </c>
      <c r="D10" s="7"/>
      <c r="E10" s="7">
        <v>-6965673</v>
      </c>
      <c r="F10" s="7"/>
      <c r="G10" s="7"/>
    </row>
    <row r="11" spans="1:7" ht="15" x14ac:dyDescent="0.25">
      <c r="B11" s="11" t="s">
        <v>5</v>
      </c>
      <c r="C11" s="7">
        <v>-6109406</v>
      </c>
      <c r="D11" s="7"/>
      <c r="E11" s="7">
        <v>-6109406</v>
      </c>
      <c r="F11" s="7"/>
      <c r="G11" s="7"/>
    </row>
    <row r="12" spans="1:7" ht="15" x14ac:dyDescent="0.25">
      <c r="B12" s="11" t="s">
        <v>6</v>
      </c>
      <c r="C12" s="7"/>
      <c r="D12" s="7"/>
      <c r="E12" s="7">
        <v>2702800</v>
      </c>
      <c r="F12" s="7"/>
      <c r="G12" s="7"/>
    </row>
    <row r="13" spans="1:7" ht="15" x14ac:dyDescent="0.25">
      <c r="B13" s="11" t="s">
        <v>7</v>
      </c>
      <c r="C13" s="7"/>
      <c r="D13" s="7"/>
      <c r="E13" s="7">
        <v>2949900</v>
      </c>
      <c r="F13" s="7"/>
      <c r="G13" s="7"/>
    </row>
    <row r="14" spans="1:7" ht="15" x14ac:dyDescent="0.25">
      <c r="B14" s="11" t="s">
        <v>4</v>
      </c>
      <c r="C14" s="7"/>
      <c r="D14" s="7"/>
      <c r="E14" s="7">
        <v>4489902</v>
      </c>
      <c r="F14" s="7"/>
      <c r="G14" s="7"/>
    </row>
    <row r="15" spans="1:7" ht="15" x14ac:dyDescent="0.25">
      <c r="B15" s="11" t="s">
        <v>5</v>
      </c>
      <c r="C15" s="7"/>
      <c r="D15" s="7"/>
      <c r="E15" s="7"/>
      <c r="F15" s="7"/>
      <c r="G15" s="7"/>
    </row>
    <row r="16" spans="1:7" ht="15" x14ac:dyDescent="0.25">
      <c r="B16" s="11" t="s">
        <v>6</v>
      </c>
      <c r="C16" s="7"/>
      <c r="D16" s="7"/>
      <c r="E16" s="7"/>
      <c r="F16" s="7"/>
      <c r="G16" s="7"/>
    </row>
    <row r="17" spans="2:7" ht="15" x14ac:dyDescent="0.25">
      <c r="B17" s="11" t="s">
        <v>7</v>
      </c>
      <c r="C17" s="7"/>
      <c r="D17" s="7"/>
      <c r="E17" s="7"/>
      <c r="F17" s="7"/>
      <c r="G17" s="7"/>
    </row>
    <row r="18" spans="2:7" ht="15" x14ac:dyDescent="0.25">
      <c r="B18" s="11" t="s">
        <v>4</v>
      </c>
      <c r="C18" s="9"/>
      <c r="D18" s="9"/>
      <c r="E18" s="9"/>
      <c r="F18" s="9"/>
      <c r="G18" s="7"/>
    </row>
    <row r="19" spans="2:7" ht="15" x14ac:dyDescent="0.25">
      <c r="C19" s="3">
        <f>SUM(C10:C18)</f>
        <v>-13075079</v>
      </c>
      <c r="D19" s="1"/>
      <c r="E19" s="3">
        <f>SUM(E10:E18)</f>
        <v>-2932477</v>
      </c>
      <c r="F19" s="1"/>
      <c r="G19" s="7"/>
    </row>
    <row r="20" spans="2:7" ht="15" x14ac:dyDescent="0.25">
      <c r="B20" s="11" t="s">
        <v>8</v>
      </c>
      <c r="C20" s="1"/>
      <c r="D20" s="1"/>
      <c r="E20" s="1"/>
      <c r="F20" s="1"/>
      <c r="G20" s="7"/>
    </row>
    <row r="21" spans="2:7" ht="15" x14ac:dyDescent="0.25">
      <c r="B21" s="12" t="s">
        <v>18</v>
      </c>
      <c r="C21" s="13">
        <v>488094</v>
      </c>
      <c r="D21" s="1"/>
      <c r="E21" s="13">
        <v>905296</v>
      </c>
      <c r="F21" s="13"/>
      <c r="G21" s="7"/>
    </row>
    <row r="22" spans="2:7" ht="15" x14ac:dyDescent="0.25">
      <c r="B22" s="12" t="s">
        <v>15</v>
      </c>
      <c r="C22" s="13">
        <v>86296</v>
      </c>
      <c r="D22" s="13"/>
      <c r="E22" s="13">
        <v>88884</v>
      </c>
      <c r="F22" s="13"/>
      <c r="G22" s="7"/>
    </row>
    <row r="23" spans="2:7" ht="15" x14ac:dyDescent="0.25">
      <c r="B23" s="12" t="s">
        <v>16</v>
      </c>
      <c r="C23" s="14">
        <v>37886</v>
      </c>
      <c r="D23" s="14"/>
      <c r="E23" s="14">
        <v>39020</v>
      </c>
      <c r="F23" s="14"/>
      <c r="G23" s="7"/>
    </row>
    <row r="24" spans="2:7" ht="15" x14ac:dyDescent="0.25">
      <c r="B24" s="12"/>
      <c r="C24" s="3">
        <f>SUM(C21:C23)</f>
        <v>612276</v>
      </c>
      <c r="D24" s="3"/>
      <c r="E24" s="3">
        <f>SUM(E21:E23)</f>
        <v>1033200</v>
      </c>
      <c r="F24" s="3"/>
      <c r="G24" s="7"/>
    </row>
    <row r="25" spans="2:7" ht="15" x14ac:dyDescent="0.25">
      <c r="C25" s="7"/>
      <c r="D25" s="7"/>
      <c r="E25" s="7"/>
      <c r="F25" s="7"/>
      <c r="G25" s="7"/>
    </row>
    <row r="26" spans="2:7" ht="15" x14ac:dyDescent="0.25">
      <c r="B26" s="11" t="s">
        <v>9</v>
      </c>
      <c r="C26" s="1"/>
      <c r="D26" s="1"/>
      <c r="E26" s="1"/>
      <c r="F26" s="1"/>
      <c r="G26" s="1"/>
    </row>
    <row r="27" spans="2:7" ht="15" x14ac:dyDescent="0.25">
      <c r="B27" s="12" t="s">
        <v>11</v>
      </c>
      <c r="C27" s="7">
        <v>1000000</v>
      </c>
      <c r="D27" s="7"/>
      <c r="E27" s="7">
        <v>600000</v>
      </c>
      <c r="F27" s="7"/>
      <c r="G27" s="7"/>
    </row>
    <row r="28" spans="2:7" ht="15" x14ac:dyDescent="0.25">
      <c r="B28" s="12" t="s">
        <v>12</v>
      </c>
      <c r="C28" s="7">
        <v>750000</v>
      </c>
      <c r="D28" s="7"/>
      <c r="E28" s="7">
        <v>750000</v>
      </c>
      <c r="F28" s="7"/>
      <c r="G28" s="7"/>
    </row>
    <row r="29" spans="2:7" ht="15" x14ac:dyDescent="0.25">
      <c r="B29" s="12" t="s">
        <v>10</v>
      </c>
      <c r="C29" s="2">
        <v>500000</v>
      </c>
      <c r="D29" s="2"/>
      <c r="E29" s="2"/>
      <c r="F29" s="2"/>
      <c r="G29" s="7"/>
    </row>
    <row r="30" spans="2:7" ht="15" x14ac:dyDescent="0.25">
      <c r="B30" s="12" t="s">
        <v>14</v>
      </c>
      <c r="C30" s="2">
        <v>200000</v>
      </c>
      <c r="E30" s="2">
        <v>51250</v>
      </c>
    </row>
    <row r="31" spans="2:7" ht="15" x14ac:dyDescent="0.25">
      <c r="B31" s="12" t="s">
        <v>13</v>
      </c>
      <c r="C31" s="2">
        <v>175000</v>
      </c>
      <c r="E31" s="2">
        <v>51250</v>
      </c>
      <c r="G31" s="7"/>
    </row>
    <row r="32" spans="2:7" ht="15" x14ac:dyDescent="0.25">
      <c r="B32" s="12" t="s">
        <v>17</v>
      </c>
      <c r="C32" s="7">
        <v>-35711</v>
      </c>
      <c r="D32" s="7"/>
      <c r="E32" s="7">
        <v>61400</v>
      </c>
      <c r="F32" s="7"/>
      <c r="G32" s="7"/>
    </row>
    <row r="33" spans="2:7" ht="15" x14ac:dyDescent="0.25">
      <c r="C33" s="9"/>
      <c r="D33" s="9"/>
      <c r="E33" s="9"/>
      <c r="F33" s="9"/>
      <c r="G33" s="7"/>
    </row>
    <row r="34" spans="2:7" ht="15" x14ac:dyDescent="0.25">
      <c r="C34" s="3">
        <f>SUM(C27:C32)</f>
        <v>2589289</v>
      </c>
      <c r="D34" s="7"/>
      <c r="E34" s="3">
        <f>SUM(E27:E32)</f>
        <v>1513900</v>
      </c>
      <c r="F34" s="7"/>
    </row>
    <row r="36" spans="2:7" x14ac:dyDescent="0.35">
      <c r="B36" s="5" t="s">
        <v>19</v>
      </c>
      <c r="C36" s="7">
        <f>+C19</f>
        <v>-13075079</v>
      </c>
      <c r="E36" s="7">
        <f>+E19</f>
        <v>-2932477</v>
      </c>
    </row>
    <row r="37" spans="2:7" x14ac:dyDescent="0.35">
      <c r="B37" s="5" t="s">
        <v>8</v>
      </c>
      <c r="C37" s="7">
        <f>+C24</f>
        <v>612276</v>
      </c>
      <c r="E37" s="7">
        <f>+E24</f>
        <v>1033200</v>
      </c>
    </row>
    <row r="38" spans="2:7" x14ac:dyDescent="0.35">
      <c r="B38" s="5" t="s">
        <v>9</v>
      </c>
      <c r="C38" s="9">
        <f>+C34</f>
        <v>2589289</v>
      </c>
      <c r="D38" s="15"/>
      <c r="E38" s="9">
        <f>+E34</f>
        <v>1513900</v>
      </c>
      <c r="F38" s="15"/>
    </row>
    <row r="39" spans="2:7" x14ac:dyDescent="0.35">
      <c r="B39" s="12" t="s">
        <v>20</v>
      </c>
      <c r="C39" s="10">
        <f>SUM(C36:C38)</f>
        <v>-9873514</v>
      </c>
      <c r="D39" s="16"/>
      <c r="E39" s="10">
        <f>SUM(E36:E38)</f>
        <v>-385377</v>
      </c>
      <c r="F39" s="16"/>
      <c r="G39" s="16"/>
    </row>
  </sheetData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D. Gilbert</dc:creator>
  <cp:lastModifiedBy>rwgrove</cp:lastModifiedBy>
  <cp:lastPrinted>2012-09-25T20:05:39Z</cp:lastPrinted>
  <dcterms:created xsi:type="dcterms:W3CDTF">2012-09-25T13:55:54Z</dcterms:created>
  <dcterms:modified xsi:type="dcterms:W3CDTF">2013-08-22T15:31:49Z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-931309867</vt:i4>
  </property>
  <property fmtid="{D5CDD505-2E9C-101B-9397-08002B2CF9AE}" pid="3" name="_NewReviewCycle">
    <vt:lpwstr/>
  </property>
  <property fmtid="{D5CDD505-2E9C-101B-9397-08002B2CF9AE}" pid="4" name="_EmailSubject">
    <vt:lpwstr>Workpaper Files</vt:lpwstr>
  </property>
  <property fmtid="{D5CDD505-2E9C-101B-9397-08002B2CF9AE}" pid="5" name="_AuthorEmail">
    <vt:lpwstr>LDGILBER@southernco.com</vt:lpwstr>
  </property>
  <property fmtid="{D5CDD505-2E9C-101B-9397-08002B2CF9AE}" pid="6" name="_AuthorEmailDisplayName">
    <vt:lpwstr>Gilbert, Lisa D. (Gulf)</vt:lpwstr>
  </property>
  <property fmtid="{D5CDD505-2E9C-101B-9397-08002B2CF9AE}" pid="7" name="_ReviewingToolsShownOnce">
    <vt:lpwstr/>
  </property>
</Properties>
</file>