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15" windowWidth="14715" windowHeight="7425" tabRatio="850" activeTab="8"/>
  </bookViews>
  <sheets>
    <sheet name="By Year" sheetId="2" r:id="rId1"/>
    <sheet name="By Month" sheetId="5" r:id="rId2"/>
    <sheet name="2013-2017" sheetId="12" r:id="rId3"/>
    <sheet name="2013" sheetId="13" r:id="rId4"/>
    <sheet name="2014" sheetId="14" r:id="rId5"/>
    <sheet name="2015" sheetId="15" r:id="rId6"/>
    <sheet name="2016" sheetId="16" r:id="rId7"/>
    <sheet name="2017" sheetId="17" r:id="rId8"/>
    <sheet name="Check" sheetId="19" r:id="rId9"/>
    <sheet name="Sheet1" sheetId="20" r:id="rId10"/>
  </sheets>
  <definedNames>
    <definedName name="_xlnm.Print_Area" localSheetId="1">'By Month'!$A$1:$N$11</definedName>
    <definedName name="_xlnm.Print_Area" localSheetId="0">'By Year'!$A$1:$F$16</definedName>
  </definedNames>
  <calcPr calcId="145621" calcMode="manual"/>
</workbook>
</file>

<file path=xl/calcChain.xml><?xml version="1.0" encoding="utf-8"?>
<calcChain xmlns="http://schemas.openxmlformats.org/spreadsheetml/2006/main">
  <c r="E9" i="12" l="1"/>
  <c r="D9" i="12"/>
  <c r="P4" i="14" l="1"/>
  <c r="P43" i="13"/>
  <c r="P4" i="13"/>
  <c r="D29" i="12"/>
  <c r="E29" i="12"/>
  <c r="D41" i="13" l="1"/>
  <c r="B10" i="5" s="1"/>
  <c r="E41" i="13"/>
  <c r="C10" i="5" s="1"/>
  <c r="F41" i="13"/>
  <c r="D10" i="5" s="1"/>
  <c r="G41" i="13"/>
  <c r="E10" i="5" s="1"/>
  <c r="H41" i="13"/>
  <c r="F10" i="5" s="1"/>
  <c r="P29" i="13"/>
  <c r="P30" i="13"/>
  <c r="P31" i="13"/>
  <c r="P32" i="13"/>
  <c r="P33" i="13"/>
  <c r="P34" i="13"/>
  <c r="P35" i="13"/>
  <c r="P36" i="13"/>
  <c r="P37" i="13"/>
  <c r="P38" i="13"/>
  <c r="P39" i="13"/>
  <c r="P40" i="13"/>
  <c r="B9" i="2"/>
  <c r="C9" i="2"/>
  <c r="E41" i="14"/>
  <c r="C19" i="5" s="1"/>
  <c r="F41" i="14"/>
  <c r="D19" i="5" s="1"/>
  <c r="G41" i="14"/>
  <c r="E19" i="5" s="1"/>
  <c r="H41" i="14"/>
  <c r="F19" i="5" s="1"/>
  <c r="I41" i="14"/>
  <c r="G19" i="5" s="1"/>
  <c r="J41" i="14"/>
  <c r="H19" i="5" s="1"/>
  <c r="K41" i="14"/>
  <c r="I19" i="5" s="1"/>
  <c r="L41" i="14"/>
  <c r="J19" i="5" s="1"/>
  <c r="M41" i="14"/>
  <c r="K19" i="5" s="1"/>
  <c r="N41" i="14"/>
  <c r="L19" i="5" s="1"/>
  <c r="O41" i="14"/>
  <c r="M19" i="5" s="1"/>
  <c r="D41" i="14"/>
  <c r="B19" i="5" s="1"/>
  <c r="E27" i="14"/>
  <c r="C17" i="5" s="1"/>
  <c r="F27" i="14"/>
  <c r="D17" i="5" s="1"/>
  <c r="G27" i="14"/>
  <c r="E17" i="5" s="1"/>
  <c r="H27" i="14"/>
  <c r="F17" i="5" s="1"/>
  <c r="I27" i="14"/>
  <c r="G17" i="5" s="1"/>
  <c r="J27" i="14"/>
  <c r="H17" i="5" s="1"/>
  <c r="K27" i="14"/>
  <c r="I17" i="5" s="1"/>
  <c r="L27" i="14"/>
  <c r="J17" i="5" s="1"/>
  <c r="M27" i="14"/>
  <c r="K17" i="5" s="1"/>
  <c r="N27" i="14"/>
  <c r="L17" i="5" s="1"/>
  <c r="O27" i="14"/>
  <c r="M17" i="5" s="1"/>
  <c r="D27" i="14"/>
  <c r="B17" i="5" s="1"/>
  <c r="E7" i="14"/>
  <c r="C18" i="5" s="1"/>
  <c r="F7" i="14"/>
  <c r="G7" i="14"/>
  <c r="H7" i="14"/>
  <c r="I7" i="14"/>
  <c r="G18" i="5" s="1"/>
  <c r="J7" i="14"/>
  <c r="H18" i="5" s="1"/>
  <c r="K7" i="14"/>
  <c r="I18" i="5" s="1"/>
  <c r="L7" i="14"/>
  <c r="J18" i="5" s="1"/>
  <c r="M7" i="14"/>
  <c r="M45" i="14" s="1"/>
  <c r="N7" i="14"/>
  <c r="L18" i="5" s="1"/>
  <c r="O7" i="14"/>
  <c r="D7" i="14"/>
  <c r="I41" i="13"/>
  <c r="G10" i="5" s="1"/>
  <c r="J41" i="13"/>
  <c r="H10" i="5" s="1"/>
  <c r="K41" i="13"/>
  <c r="I10" i="5" s="1"/>
  <c r="L41" i="13"/>
  <c r="J10" i="5" s="1"/>
  <c r="M41" i="13"/>
  <c r="K10" i="5" s="1"/>
  <c r="N41" i="13"/>
  <c r="L10" i="5" s="1"/>
  <c r="O41" i="13"/>
  <c r="M10" i="5" s="1"/>
  <c r="E27" i="13"/>
  <c r="C8" i="5" s="1"/>
  <c r="F27" i="13"/>
  <c r="D8" i="5" s="1"/>
  <c r="G27" i="13"/>
  <c r="E8" i="5" s="1"/>
  <c r="H27" i="13"/>
  <c r="F8" i="5" s="1"/>
  <c r="I27" i="13"/>
  <c r="G8" i="5" s="1"/>
  <c r="J27" i="13"/>
  <c r="H8" i="5" s="1"/>
  <c r="K27" i="13"/>
  <c r="I8" i="5" s="1"/>
  <c r="L27" i="13"/>
  <c r="J8" i="5" s="1"/>
  <c r="M27" i="13"/>
  <c r="K8" i="5" s="1"/>
  <c r="N27" i="13"/>
  <c r="L8" i="5" s="1"/>
  <c r="O27" i="13"/>
  <c r="M8" i="5" s="1"/>
  <c r="D27" i="13"/>
  <c r="B8" i="5" s="1"/>
  <c r="E7" i="13"/>
  <c r="F7" i="13"/>
  <c r="G7" i="13"/>
  <c r="H7" i="13"/>
  <c r="I7" i="13"/>
  <c r="J7" i="13"/>
  <c r="K7" i="13"/>
  <c r="L7" i="13"/>
  <c r="M7" i="13"/>
  <c r="N7" i="13"/>
  <c r="O7" i="13"/>
  <c r="D7" i="13"/>
  <c r="P40" i="14"/>
  <c r="P39" i="14"/>
  <c r="P38" i="14"/>
  <c r="P37" i="14"/>
  <c r="P36" i="14"/>
  <c r="P35" i="14"/>
  <c r="P34" i="14"/>
  <c r="P33" i="14"/>
  <c r="P32" i="14"/>
  <c r="P31" i="14"/>
  <c r="P30" i="14"/>
  <c r="P29" i="14"/>
  <c r="P9" i="14"/>
  <c r="P26" i="14"/>
  <c r="P2" i="14"/>
  <c r="P18" i="14"/>
  <c r="P17" i="14"/>
  <c r="P16" i="14"/>
  <c r="P19" i="14"/>
  <c r="P15" i="14"/>
  <c r="P6" i="14"/>
  <c r="P5" i="14"/>
  <c r="P3" i="14"/>
  <c r="P23" i="14"/>
  <c r="P21" i="14"/>
  <c r="P22" i="14"/>
  <c r="P20" i="14"/>
  <c r="P10" i="14"/>
  <c r="P25" i="14"/>
  <c r="P11" i="14"/>
  <c r="P13" i="14"/>
  <c r="P12" i="14"/>
  <c r="P14" i="14"/>
  <c r="P24" i="14"/>
  <c r="P14" i="13"/>
  <c r="P12" i="13"/>
  <c r="P13" i="13"/>
  <c r="P11" i="13"/>
  <c r="P25" i="13"/>
  <c r="P10" i="13"/>
  <c r="P20" i="13"/>
  <c r="P22" i="13"/>
  <c r="P21" i="13"/>
  <c r="P23" i="13"/>
  <c r="P3" i="13"/>
  <c r="P6" i="13"/>
  <c r="P5" i="13"/>
  <c r="P15" i="13"/>
  <c r="P19" i="13"/>
  <c r="P16" i="13"/>
  <c r="P17" i="13"/>
  <c r="P18" i="13"/>
  <c r="P2" i="13"/>
  <c r="P26" i="13"/>
  <c r="P9" i="13"/>
  <c r="P24" i="13"/>
  <c r="A1" i="5"/>
  <c r="A3" i="5"/>
  <c r="A4" i="5"/>
  <c r="A2" i="5"/>
  <c r="A16" i="5"/>
  <c r="E43" i="12"/>
  <c r="C11" i="2" s="1"/>
  <c r="D43" i="12"/>
  <c r="C10" i="2"/>
  <c r="B10" i="2"/>
  <c r="O45" i="14" l="1"/>
  <c r="B18" i="5"/>
  <c r="D9" i="5"/>
  <c r="K9" i="5"/>
  <c r="K11" i="5" s="1"/>
  <c r="K12" i="5" s="1"/>
  <c r="G9" i="5"/>
  <c r="G11" i="5" s="1"/>
  <c r="G12" i="5" s="1"/>
  <c r="D45" i="13"/>
  <c r="L45" i="13"/>
  <c r="F9" i="5"/>
  <c r="F11" i="5" s="1"/>
  <c r="F12" i="5" s="1"/>
  <c r="M9" i="5"/>
  <c r="M11" i="5" s="1"/>
  <c r="M12" i="5" s="1"/>
  <c r="E9" i="5"/>
  <c r="E11" i="5" s="1"/>
  <c r="E12" i="5" s="1"/>
  <c r="I45" i="14"/>
  <c r="K18" i="5"/>
  <c r="K20" i="5" s="1"/>
  <c r="K21" i="5" s="1"/>
  <c r="K45" i="13"/>
  <c r="N45" i="13"/>
  <c r="J45" i="13"/>
  <c r="D46" i="12"/>
  <c r="B11" i="2"/>
  <c r="E46" i="12"/>
  <c r="L20" i="5"/>
  <c r="L21" i="5" s="1"/>
  <c r="M18" i="5"/>
  <c r="M20" i="5" s="1"/>
  <c r="M21" i="5" s="1"/>
  <c r="N45" i="14"/>
  <c r="H20" i="5"/>
  <c r="H21" i="5" s="1"/>
  <c r="P27" i="14"/>
  <c r="N17" i="5" s="1"/>
  <c r="O17" i="5" s="1"/>
  <c r="I20" i="5"/>
  <c r="I21" i="5" s="1"/>
  <c r="J20" i="5"/>
  <c r="J21" i="5" s="1"/>
  <c r="G20" i="5"/>
  <c r="G21" i="5" s="1"/>
  <c r="J45" i="14"/>
  <c r="P7" i="14"/>
  <c r="N18" i="5" s="1"/>
  <c r="K45" i="14"/>
  <c r="L45" i="14"/>
  <c r="P41" i="14"/>
  <c r="N19" i="5" s="1"/>
  <c r="O19" i="5" s="1"/>
  <c r="D45" i="14"/>
  <c r="F45" i="14"/>
  <c r="G45" i="14"/>
  <c r="B20" i="5"/>
  <c r="B21" i="5" s="1"/>
  <c r="H45" i="14"/>
  <c r="C20" i="5"/>
  <c r="C21" i="5" s="1"/>
  <c r="D18" i="5"/>
  <c r="D20" i="5" s="1"/>
  <c r="D21" i="5" s="1"/>
  <c r="E18" i="5"/>
  <c r="E20" i="5" s="1"/>
  <c r="E21" i="5" s="1"/>
  <c r="F18" i="5"/>
  <c r="F20" i="5" s="1"/>
  <c r="F21" i="5" s="1"/>
  <c r="O45" i="13"/>
  <c r="L9" i="5"/>
  <c r="L11" i="5" s="1"/>
  <c r="L12" i="5" s="1"/>
  <c r="I45" i="13"/>
  <c r="M45" i="13"/>
  <c r="P41" i="13"/>
  <c r="N10" i="5" s="1"/>
  <c r="P27" i="13"/>
  <c r="N8" i="5" s="1"/>
  <c r="O8" i="5" s="1"/>
  <c r="H9" i="5"/>
  <c r="H11" i="5" s="1"/>
  <c r="H12" i="5" s="1"/>
  <c r="I9" i="5"/>
  <c r="I11" i="5" s="1"/>
  <c r="I12" i="5" s="1"/>
  <c r="J9" i="5"/>
  <c r="J11" i="5" s="1"/>
  <c r="J12" i="5" s="1"/>
  <c r="E45" i="13"/>
  <c r="D11" i="5"/>
  <c r="D12" i="5" s="1"/>
  <c r="C9" i="5"/>
  <c r="C11" i="5" s="1"/>
  <c r="C12" i="5" s="1"/>
  <c r="P7" i="13"/>
  <c r="F45" i="13"/>
  <c r="B9" i="5"/>
  <c r="B11" i="5" s="1"/>
  <c r="B12" i="5" s="1"/>
  <c r="G45" i="13"/>
  <c r="H45" i="13"/>
  <c r="C12" i="2"/>
  <c r="C7" i="2"/>
  <c r="P43" i="14" l="1"/>
  <c r="P45" i="14" s="1"/>
  <c r="E45" i="14"/>
  <c r="N9" i="5"/>
  <c r="O9" i="5" s="1"/>
  <c r="O10" i="5"/>
  <c r="N20" i="5"/>
  <c r="N21" i="5" s="1"/>
  <c r="O18" i="5"/>
  <c r="P45" i="13"/>
  <c r="C13" i="2"/>
  <c r="B12" i="2"/>
  <c r="N11" i="5" l="1"/>
  <c r="N12" i="5" s="1"/>
  <c r="O20" i="5"/>
  <c r="O11" i="5"/>
  <c r="B13" i="2"/>
</calcChain>
</file>

<file path=xl/sharedStrings.xml><?xml version="1.0" encoding="utf-8"?>
<sst xmlns="http://schemas.openxmlformats.org/spreadsheetml/2006/main" count="1003" uniqueCount="150">
  <si>
    <t>PRCN</t>
  </si>
  <si>
    <t>FERCSUB</t>
  </si>
  <si>
    <t>FERCSUB Descr</t>
  </si>
  <si>
    <t>40440</t>
  </si>
  <si>
    <t>50000000</t>
  </si>
  <si>
    <t>STM-OPER ENG&amp;SUPV</t>
  </si>
  <si>
    <t>50100000</t>
  </si>
  <si>
    <t>STM-FUEL-OTHER</t>
  </si>
  <si>
    <t>50100011</t>
  </si>
  <si>
    <t>STM-FUEL-COAL HDLNG</t>
  </si>
  <si>
    <t>50100012</t>
  </si>
  <si>
    <t>STM-FUEL-OIL HDLNG</t>
  </si>
  <si>
    <t>50200000</t>
  </si>
  <si>
    <t>STM-STEAM EXPENSES</t>
  </si>
  <si>
    <t>50500000</t>
  </si>
  <si>
    <t>STM-ELECTRIC EXPENSES</t>
  </si>
  <si>
    <t>50600000</t>
  </si>
  <si>
    <t>STM-MISC STEAM POWER EXPENSES</t>
  </si>
  <si>
    <t>50600001</t>
  </si>
  <si>
    <t>STM-MISC STM PWR-R&amp;D</t>
  </si>
  <si>
    <t>50600002</t>
  </si>
  <si>
    <t>STM-MISC STM PWR-AIR QLTY CTRL</t>
  </si>
  <si>
    <t>50600003</t>
  </si>
  <si>
    <t>STM-MISC STM PWR-WTR QLTY CTRL</t>
  </si>
  <si>
    <t>50600102</t>
  </si>
  <si>
    <t>ECRC-STM-MISC STM-AIR EMISSION</t>
  </si>
  <si>
    <t>50600105</t>
  </si>
  <si>
    <t>ECRC-STM-MISC STM-EMISSION MONITOR</t>
  </si>
  <si>
    <t>50600111</t>
  </si>
  <si>
    <t>ECRC-STM-MISC STM-SOLID&amp;HAZARD</t>
  </si>
  <si>
    <t>51000000</t>
  </si>
  <si>
    <t>STM-MAINT ENG &amp; SUPV</t>
  </si>
  <si>
    <t>51100000</t>
  </si>
  <si>
    <t>STM-MAINT OF STRUCTURES</t>
  </si>
  <si>
    <t>51200000</t>
  </si>
  <si>
    <t>STM-MAINT OF BOILER PLANT</t>
  </si>
  <si>
    <t>51300000</t>
  </si>
  <si>
    <t>STM-MAINT OF ELECTRIC PLANT</t>
  </si>
  <si>
    <t>51400000</t>
  </si>
  <si>
    <t>STM-MAINT OF MISC STEAM PLANT</t>
  </si>
  <si>
    <t>51400105</t>
  </si>
  <si>
    <t>ECRC-STM-MAINT-EMISSION MNTR</t>
  </si>
  <si>
    <t>93020960</t>
  </si>
  <si>
    <t>MISC GNRL-JO</t>
  </si>
  <si>
    <t>40450</t>
  </si>
  <si>
    <t>57000000</t>
  </si>
  <si>
    <t>TRNS-MAINT OF STATION EQUIP</t>
  </si>
  <si>
    <t>Total</t>
  </si>
  <si>
    <t xml:space="preserve"> </t>
  </si>
  <si>
    <t xml:space="preserve">Database: </t>
  </si>
  <si>
    <t xml:space="preserve">Gulf Power </t>
  </si>
  <si>
    <t xml:space="preserve"> Beginning Balances: </t>
  </si>
  <si>
    <t>NO</t>
  </si>
  <si>
    <t xml:space="preserve">Information View: </t>
  </si>
  <si>
    <t xml:space="preserve">O&amp;M (100%) </t>
  </si>
  <si>
    <t xml:space="preserve"> Period 13: </t>
  </si>
  <si>
    <t xml:space="preserve">Loaded Query Name: </t>
  </si>
  <si>
    <t xml:space="preserve"> Commitments: </t>
  </si>
  <si>
    <t xml:space="preserve">Data Types: </t>
  </si>
  <si>
    <t xml:space="preserve">Months: </t>
  </si>
  <si>
    <t xml:space="preserve">PerForming RCN: </t>
  </si>
  <si>
    <t>Incl 40440 thru 40450</t>
  </si>
  <si>
    <t xml:space="preserve">Activity: </t>
  </si>
  <si>
    <t xml:space="preserve">Resource Type: </t>
  </si>
  <si>
    <t xml:space="preserve">Ferc Sub: </t>
  </si>
  <si>
    <t xml:space="preserve">Project: </t>
  </si>
  <si>
    <t xml:space="preserve">Location: </t>
  </si>
  <si>
    <t xml:space="preserve">Receiving ORG: </t>
  </si>
  <si>
    <t xml:space="preserve">Allocation Indicator: </t>
  </si>
  <si>
    <t xml:space="preserve">Work Order: </t>
  </si>
  <si>
    <t xml:space="preserve">Billing Work Order: </t>
  </si>
  <si>
    <t xml:space="preserve">Company: </t>
  </si>
  <si>
    <t xml:space="preserve">Drill Drown: </t>
  </si>
  <si>
    <t xml:space="preserve"> PRCN </t>
  </si>
  <si>
    <t xml:space="preserve"> Activity </t>
  </si>
  <si>
    <t xml:space="preserve"> R/T </t>
  </si>
  <si>
    <t xml:space="preserve"> FercSub </t>
  </si>
  <si>
    <t xml:space="preserve"> Loc </t>
  </si>
  <si>
    <t xml:space="preserve"> Project </t>
  </si>
  <si>
    <t xml:space="preserve"> EWO </t>
  </si>
  <si>
    <t xml:space="preserve"> RRCN </t>
  </si>
  <si>
    <t xml:space="preserve"> AI </t>
  </si>
  <si>
    <t xml:space="preserve"> BWO </t>
  </si>
  <si>
    <t xml:space="preserve"> COMPANY </t>
  </si>
  <si>
    <t>Gulf Power Company</t>
  </si>
  <si>
    <t>Plants Daniel and Scherer O&amp;M</t>
  </si>
  <si>
    <t>Budget</t>
  </si>
  <si>
    <t>Forecast</t>
  </si>
  <si>
    <t>Plant Scherer O&amp;M</t>
  </si>
  <si>
    <t>Plant Daniel O&amp;M</t>
  </si>
  <si>
    <t>Plant Daniel ECRC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</si>
  <si>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</si>
  <si>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</si>
  <si>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</si>
  <si>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</si>
  <si>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</si>
  <si>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</si>
  <si>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</si>
  <si>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</si>
  <si>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</si>
  <si>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</si>
  <si>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</si>
  <si>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</si>
  <si>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Original Budget F4 PENDING </t>
  </si>
  <si>
    <t xml:space="preserve"> Original Budget F3 PENDING </t>
  </si>
  <si>
    <t xml:space="preserve"> Original Budget F2 PENDING </t>
  </si>
  <si>
    <t xml:space="preserve"> Original Budget F1 PENDING </t>
  </si>
  <si>
    <t xml:space="preserve">Original Budget BY PENDING </t>
  </si>
  <si>
    <t>ECRC-STM-MAINT BOILER-SCRUBBER</t>
  </si>
  <si>
    <t>51200122</t>
  </si>
  <si>
    <t>STM-FUEL-ASH DISPOS SLS-CONTRA</t>
  </si>
  <si>
    <t>50100465</t>
  </si>
  <si>
    <t>Original Budget F4 PENDING ...Jan 12-Dec 12...</t>
  </si>
  <si>
    <t>Original Budget F3 PENDING ...Jan 12-Dec 12...</t>
  </si>
  <si>
    <t>Original Budget F2 PENDING ...Jan 12-Dec 12...</t>
  </si>
  <si>
    <t>Original Budget F1 PENDING ...Jan 12-Dec 12...</t>
  </si>
  <si>
    <t>Original Budget BY PENDING ...Jan 12-Dec 12...</t>
  </si>
  <si>
    <t xml:space="preserve"> FPC       </t>
  </si>
  <si>
    <t xml:space="preserve">        </t>
  </si>
  <si>
    <t xml:space="preserve">    </t>
  </si>
  <si>
    <t xml:space="preserve">       </t>
  </si>
  <si>
    <t xml:space="preserve">          </t>
  </si>
  <si>
    <t xml:space="preserve">      </t>
  </si>
  <si>
    <t xml:space="preserve">         </t>
  </si>
  <si>
    <t>Periods</t>
  </si>
  <si>
    <t>2013 Budget</t>
  </si>
  <si>
    <t xml:space="preserve">Jan 13-Dec 13 </t>
  </si>
  <si>
    <t xml:space="preserve"> Jan 13-Dec 13 </t>
  </si>
  <si>
    <t>Original Budget BY PENDING ...Jan 13-Dec 13...</t>
  </si>
  <si>
    <t>Original Budget F1 PENDING ...Jan 13-Dec 13...</t>
  </si>
  <si>
    <t>Original Budget F2 PENDING ...Jan 13-Dec 13...</t>
  </si>
  <si>
    <t>Original Budget F3 PENDING ...Jan 13-Dec 13...</t>
  </si>
  <si>
    <t>Original Budget F4 PENDING ...Jan 13-Dec 13...</t>
  </si>
  <si>
    <t>Jan 13 / Jan 13 / Jan 13 / Jan 13 / Jan 13</t>
  </si>
  <si>
    <t>Feb 13 / Feb 13 / Feb 13 / Feb 13 / Feb 13</t>
  </si>
  <si>
    <t>Mar 13 / Mar 13 / Mar 13 / Mar 13 / Mar 13</t>
  </si>
  <si>
    <t>Apr 13 / Apr 13 / Apr 13 / Apr 13 / Apr 13</t>
  </si>
  <si>
    <t>May 13 / May 13 / May 13 / May 13 / May 13</t>
  </si>
  <si>
    <t>Jun 13 / Jun 13 / Jun 13 / Jun 13 / Jun 13</t>
  </si>
  <si>
    <t>Jul 13 / Jul 13 / Jul 13 / Jul 13 / Jul 13</t>
  </si>
  <si>
    <t>Aug 13 / Aug 13 / Aug 13 / Aug 13 / Aug 13</t>
  </si>
  <si>
    <t>Sep 13 / Sep 13 / Sep 13 / Sep 13 / Sep 13</t>
  </si>
  <si>
    <t>Oct 13 / Oct 13 / Oct 13 / Oct 13 / Oct 13</t>
  </si>
  <si>
    <t>Nov 13 / Nov 13 / Nov 13 / Nov 13 / Nov 13</t>
  </si>
  <si>
    <t>Dec 13 / Dec 13 / Dec 13 / Dec 13 / Dec 13</t>
  </si>
  <si>
    <t>50600106</t>
  </si>
  <si>
    <t>ECRC-STM-MISC STM-WATER QLTY</t>
  </si>
  <si>
    <t>As of 2/13/2013</t>
  </si>
  <si>
    <t>50200123</t>
  </si>
  <si>
    <t>ECRC-STM-STM EXP-CARBON INJECT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</si>
</sst>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</cellStyleXfs>
  <cellXfs count="74">
    <xf numFmtId="0" fontId="0" fillId="0" borderId="0" xfId="0"/>
    <xf numFmtId="49" fontId="0" fillId="0" borderId="0" xfId="0" applyNumberFormat="1"/>
    <xf numFmtId="0" fontId="19" fillId="0" borderId="0" xfId="43" applyFont="1"/>
    <xf numFmtId="0" fontId="20" fillId="0" borderId="0" xfId="43" applyFont="1"/>
    <xf numFmtId="0" fontId="19" fillId="0" borderId="0" xfId="43" quotePrefix="1" applyFont="1" applyAlignment="1">
      <alignment horizontal="left"/>
    </xf>
    <xf numFmtId="0" fontId="19" fillId="0" borderId="0" xfId="43" applyFont="1" applyAlignment="1">
      <alignment horizontal="center"/>
    </xf>
    <xf numFmtId="164" fontId="20" fillId="0" borderId="0" xfId="44" applyNumberFormat="1" applyFont="1"/>
    <xf numFmtId="164" fontId="20" fillId="0" borderId="10" xfId="44" applyNumberFormat="1" applyFont="1" applyBorder="1"/>
    <xf numFmtId="164" fontId="20" fillId="0" borderId="0" xfId="43" applyNumberFormat="1" applyFont="1"/>
    <xf numFmtId="0" fontId="20" fillId="0" borderId="0" xfId="43" quotePrefix="1" applyFont="1" applyAlignment="1">
      <alignment horizontal="left"/>
    </xf>
    <xf numFmtId="37" fontId="20" fillId="0" borderId="0" xfId="43" applyNumberFormat="1" applyFont="1"/>
    <xf numFmtId="3" fontId="20" fillId="0" borderId="0" xfId="43" applyNumberFormat="1" applyFont="1"/>
    <xf numFmtId="0" fontId="19" fillId="0" borderId="10" xfId="43" applyFont="1" applyBorder="1" applyAlignment="1">
      <alignment horizontal="center"/>
    </xf>
    <xf numFmtId="164" fontId="0" fillId="0" borderId="0" xfId="1" applyNumberFormat="1" applyFont="1"/>
    <xf numFmtId="0" fontId="16" fillId="0" borderId="10" xfId="0" applyFont="1" applyBorder="1" applyAlignment="1">
      <alignment horizontal="center"/>
    </xf>
    <xf numFmtId="164" fontId="16" fillId="0" borderId="12" xfId="1" applyNumberFormat="1" applyFont="1" applyBorder="1"/>
    <xf numFmtId="0" fontId="21" fillId="0" borderId="0" xfId="43" applyFont="1"/>
    <xf numFmtId="49" fontId="16" fillId="0" borderId="0" xfId="0" applyNumberFormat="1" applyFont="1"/>
    <xf numFmtId="0" fontId="16" fillId="0" borderId="0" xfId="0" applyFont="1"/>
    <xf numFmtId="164" fontId="16" fillId="0" borderId="10" xfId="1" applyNumberFormat="1" applyFont="1" applyBorder="1" applyAlignment="1">
      <alignment horizontal="center" wrapText="1"/>
    </xf>
    <xf numFmtId="164" fontId="19" fillId="0" borderId="11" xfId="44" applyNumberFormat="1" applyFont="1" applyBorder="1"/>
    <xf numFmtId="49" fontId="16" fillId="0" borderId="10" xfId="0" applyNumberFormat="1" applyFont="1" applyBorder="1" applyAlignment="1">
      <alignment horizontal="center"/>
    </xf>
    <xf numFmtId="0" fontId="19" fillId="0" borderId="0" xfId="43" applyFont="1" applyAlignment="1"/>
    <xf numFmtId="49" fontId="0" fillId="0" borderId="0" xfId="0" applyNumberFormat="1" applyBorder="1"/>
    <xf numFmtId="0" fontId="0" fillId="0" borderId="0" xfId="0" applyBorder="1"/>
    <xf numFmtId="164" fontId="0" fillId="0" borderId="0" xfId="1" applyNumberFormat="1" applyFont="1" applyBorder="1"/>
    <xf numFmtId="49" fontId="0" fillId="0" borderId="0" xfId="0" applyNumberFormat="1" applyFont="1" applyBorder="1"/>
    <xf numFmtId="0" fontId="0" fillId="0" borderId="0" xfId="0" applyFont="1" applyBorder="1"/>
    <xf numFmtId="164" fontId="1" fillId="0" borderId="0" xfId="1" applyNumberFormat="1" applyFont="1" applyBorder="1"/>
    <xf numFmtId="49" fontId="0" fillId="0" borderId="0" xfId="0" applyNumberFormat="1" applyFont="1"/>
    <xf numFmtId="0" fontId="0" fillId="0" borderId="0" xfId="0" applyFont="1"/>
    <xf numFmtId="164" fontId="1" fillId="0" borderId="0" xfId="1" applyNumberFormat="1" applyFont="1"/>
    <xf numFmtId="0" fontId="16" fillId="0" borderId="10" xfId="0" applyFont="1" applyBorder="1" applyAlignment="1">
      <alignment horizontal="center" wrapText="1"/>
    </xf>
    <xf numFmtId="164" fontId="20" fillId="0" borderId="0" xfId="44" applyNumberFormat="1" applyFont="1" applyFill="1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0" xfId="0" applyFont="1" applyBorder="1" applyAlignment="1">
      <alignment horizontal="center"/>
    </xf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</cellXfs>
  <cellStyles count="46">
    <cellStyle name="_x0013_" xfId="45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FINMOD DanielScherer 2009 122908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86"/>
  <sheetViews>
    <sheetView zoomScale="85" zoomScaleNormal="85" workbookViewId="0">
      <selection activeCell="D40" sqref="D40"/>
    </sheetView>
  </sheetViews>
  <sheetFormatPr defaultRowHeight="15.75" x14ac:dyDescent="0.25"/>
  <cols>
    <col min="1" max="1" width="25.5703125" style="3" customWidth="1"/>
    <col min="2" max="6" width="14.28515625" style="3" customWidth="1"/>
    <col min="7" max="255" width="9.140625" style="3"/>
    <col min="256" max="256" width="18.140625" style="3" customWidth="1"/>
    <col min="257" max="257" width="2.85546875" style="3" customWidth="1"/>
    <col min="258" max="262" width="12.7109375" style="3" customWidth="1"/>
    <col min="263" max="511" width="9.140625" style="3"/>
    <col min="512" max="512" width="18.140625" style="3" customWidth="1"/>
    <col min="513" max="513" width="2.85546875" style="3" customWidth="1"/>
    <col min="514" max="518" width="12.7109375" style="3" customWidth="1"/>
    <col min="519" max="767" width="9.140625" style="3"/>
    <col min="768" max="768" width="18.140625" style="3" customWidth="1"/>
    <col min="769" max="769" width="2.85546875" style="3" customWidth="1"/>
    <col min="770" max="774" width="12.7109375" style="3" customWidth="1"/>
    <col min="775" max="1023" width="9.140625" style="3"/>
    <col min="1024" max="1024" width="18.140625" style="3" customWidth="1"/>
    <col min="1025" max="1025" width="2.85546875" style="3" customWidth="1"/>
    <col min="1026" max="1030" width="12.7109375" style="3" customWidth="1"/>
    <col min="1031" max="1279" width="9.140625" style="3"/>
    <col min="1280" max="1280" width="18.140625" style="3" customWidth="1"/>
    <col min="1281" max="1281" width="2.85546875" style="3" customWidth="1"/>
    <col min="1282" max="1286" width="12.7109375" style="3" customWidth="1"/>
    <col min="1287" max="1535" width="9.140625" style="3"/>
    <col min="1536" max="1536" width="18.140625" style="3" customWidth="1"/>
    <col min="1537" max="1537" width="2.85546875" style="3" customWidth="1"/>
    <col min="1538" max="1542" width="12.7109375" style="3" customWidth="1"/>
    <col min="1543" max="1791" width="9.140625" style="3"/>
    <col min="1792" max="1792" width="18.140625" style="3" customWidth="1"/>
    <col min="1793" max="1793" width="2.85546875" style="3" customWidth="1"/>
    <col min="1794" max="1798" width="12.7109375" style="3" customWidth="1"/>
    <col min="1799" max="2047" width="9.140625" style="3"/>
    <col min="2048" max="2048" width="18.140625" style="3" customWidth="1"/>
    <col min="2049" max="2049" width="2.85546875" style="3" customWidth="1"/>
    <col min="2050" max="2054" width="12.7109375" style="3" customWidth="1"/>
    <col min="2055" max="2303" width="9.140625" style="3"/>
    <col min="2304" max="2304" width="18.140625" style="3" customWidth="1"/>
    <col min="2305" max="2305" width="2.85546875" style="3" customWidth="1"/>
    <col min="2306" max="2310" width="12.7109375" style="3" customWidth="1"/>
    <col min="2311" max="2559" width="9.140625" style="3"/>
    <col min="2560" max="2560" width="18.140625" style="3" customWidth="1"/>
    <col min="2561" max="2561" width="2.85546875" style="3" customWidth="1"/>
    <col min="2562" max="2566" width="12.7109375" style="3" customWidth="1"/>
    <col min="2567" max="2815" width="9.140625" style="3"/>
    <col min="2816" max="2816" width="18.140625" style="3" customWidth="1"/>
    <col min="2817" max="2817" width="2.85546875" style="3" customWidth="1"/>
    <col min="2818" max="2822" width="12.7109375" style="3" customWidth="1"/>
    <col min="2823" max="3071" width="9.140625" style="3"/>
    <col min="3072" max="3072" width="18.140625" style="3" customWidth="1"/>
    <col min="3073" max="3073" width="2.85546875" style="3" customWidth="1"/>
    <col min="3074" max="3078" width="12.7109375" style="3" customWidth="1"/>
    <col min="3079" max="3327" width="9.140625" style="3"/>
    <col min="3328" max="3328" width="18.140625" style="3" customWidth="1"/>
    <col min="3329" max="3329" width="2.85546875" style="3" customWidth="1"/>
    <col min="3330" max="3334" width="12.7109375" style="3" customWidth="1"/>
    <col min="3335" max="3583" width="9.140625" style="3"/>
    <col min="3584" max="3584" width="18.140625" style="3" customWidth="1"/>
    <col min="3585" max="3585" width="2.85546875" style="3" customWidth="1"/>
    <col min="3586" max="3590" width="12.7109375" style="3" customWidth="1"/>
    <col min="3591" max="3839" width="9.140625" style="3"/>
    <col min="3840" max="3840" width="18.140625" style="3" customWidth="1"/>
    <col min="3841" max="3841" width="2.85546875" style="3" customWidth="1"/>
    <col min="3842" max="3846" width="12.7109375" style="3" customWidth="1"/>
    <col min="3847" max="4095" width="9.140625" style="3"/>
    <col min="4096" max="4096" width="18.140625" style="3" customWidth="1"/>
    <col min="4097" max="4097" width="2.85546875" style="3" customWidth="1"/>
    <col min="4098" max="4102" width="12.7109375" style="3" customWidth="1"/>
    <col min="4103" max="4351" width="9.140625" style="3"/>
    <col min="4352" max="4352" width="18.140625" style="3" customWidth="1"/>
    <col min="4353" max="4353" width="2.85546875" style="3" customWidth="1"/>
    <col min="4354" max="4358" width="12.7109375" style="3" customWidth="1"/>
    <col min="4359" max="4607" width="9.140625" style="3"/>
    <col min="4608" max="4608" width="18.140625" style="3" customWidth="1"/>
    <col min="4609" max="4609" width="2.85546875" style="3" customWidth="1"/>
    <col min="4610" max="4614" width="12.7109375" style="3" customWidth="1"/>
    <col min="4615" max="4863" width="9.140625" style="3"/>
    <col min="4864" max="4864" width="18.140625" style="3" customWidth="1"/>
    <col min="4865" max="4865" width="2.85546875" style="3" customWidth="1"/>
    <col min="4866" max="4870" width="12.7109375" style="3" customWidth="1"/>
    <col min="4871" max="5119" width="9.140625" style="3"/>
    <col min="5120" max="5120" width="18.140625" style="3" customWidth="1"/>
    <col min="5121" max="5121" width="2.85546875" style="3" customWidth="1"/>
    <col min="5122" max="5126" width="12.7109375" style="3" customWidth="1"/>
    <col min="5127" max="5375" width="9.140625" style="3"/>
    <col min="5376" max="5376" width="18.140625" style="3" customWidth="1"/>
    <col min="5377" max="5377" width="2.85546875" style="3" customWidth="1"/>
    <col min="5378" max="5382" width="12.7109375" style="3" customWidth="1"/>
    <col min="5383" max="5631" width="9.140625" style="3"/>
    <col min="5632" max="5632" width="18.140625" style="3" customWidth="1"/>
    <col min="5633" max="5633" width="2.85546875" style="3" customWidth="1"/>
    <col min="5634" max="5638" width="12.7109375" style="3" customWidth="1"/>
    <col min="5639" max="5887" width="9.140625" style="3"/>
    <col min="5888" max="5888" width="18.140625" style="3" customWidth="1"/>
    <col min="5889" max="5889" width="2.85546875" style="3" customWidth="1"/>
    <col min="5890" max="5894" width="12.7109375" style="3" customWidth="1"/>
    <col min="5895" max="6143" width="9.140625" style="3"/>
    <col min="6144" max="6144" width="18.140625" style="3" customWidth="1"/>
    <col min="6145" max="6145" width="2.85546875" style="3" customWidth="1"/>
    <col min="6146" max="6150" width="12.7109375" style="3" customWidth="1"/>
    <col min="6151" max="6399" width="9.140625" style="3"/>
    <col min="6400" max="6400" width="18.140625" style="3" customWidth="1"/>
    <col min="6401" max="6401" width="2.85546875" style="3" customWidth="1"/>
    <col min="6402" max="6406" width="12.7109375" style="3" customWidth="1"/>
    <col min="6407" max="6655" width="9.140625" style="3"/>
    <col min="6656" max="6656" width="18.140625" style="3" customWidth="1"/>
    <col min="6657" max="6657" width="2.85546875" style="3" customWidth="1"/>
    <col min="6658" max="6662" width="12.7109375" style="3" customWidth="1"/>
    <col min="6663" max="6911" width="9.140625" style="3"/>
    <col min="6912" max="6912" width="18.140625" style="3" customWidth="1"/>
    <col min="6913" max="6913" width="2.85546875" style="3" customWidth="1"/>
    <col min="6914" max="6918" width="12.7109375" style="3" customWidth="1"/>
    <col min="6919" max="7167" width="9.140625" style="3"/>
    <col min="7168" max="7168" width="18.140625" style="3" customWidth="1"/>
    <col min="7169" max="7169" width="2.85546875" style="3" customWidth="1"/>
    <col min="7170" max="7174" width="12.7109375" style="3" customWidth="1"/>
    <col min="7175" max="7423" width="9.140625" style="3"/>
    <col min="7424" max="7424" width="18.140625" style="3" customWidth="1"/>
    <col min="7425" max="7425" width="2.85546875" style="3" customWidth="1"/>
    <col min="7426" max="7430" width="12.7109375" style="3" customWidth="1"/>
    <col min="7431" max="7679" width="9.140625" style="3"/>
    <col min="7680" max="7680" width="18.140625" style="3" customWidth="1"/>
    <col min="7681" max="7681" width="2.85546875" style="3" customWidth="1"/>
    <col min="7682" max="7686" width="12.7109375" style="3" customWidth="1"/>
    <col min="7687" max="7935" width="9.140625" style="3"/>
    <col min="7936" max="7936" width="18.140625" style="3" customWidth="1"/>
    <col min="7937" max="7937" width="2.85546875" style="3" customWidth="1"/>
    <col min="7938" max="7942" width="12.7109375" style="3" customWidth="1"/>
    <col min="7943" max="8191" width="9.140625" style="3"/>
    <col min="8192" max="8192" width="18.140625" style="3" customWidth="1"/>
    <col min="8193" max="8193" width="2.85546875" style="3" customWidth="1"/>
    <col min="8194" max="8198" width="12.7109375" style="3" customWidth="1"/>
    <col min="8199" max="8447" width="9.140625" style="3"/>
    <col min="8448" max="8448" width="18.140625" style="3" customWidth="1"/>
    <col min="8449" max="8449" width="2.85546875" style="3" customWidth="1"/>
    <col min="8450" max="8454" width="12.7109375" style="3" customWidth="1"/>
    <col min="8455" max="8703" width="9.140625" style="3"/>
    <col min="8704" max="8704" width="18.140625" style="3" customWidth="1"/>
    <col min="8705" max="8705" width="2.85546875" style="3" customWidth="1"/>
    <col min="8706" max="8710" width="12.7109375" style="3" customWidth="1"/>
    <col min="8711" max="8959" width="9.140625" style="3"/>
    <col min="8960" max="8960" width="18.140625" style="3" customWidth="1"/>
    <col min="8961" max="8961" width="2.85546875" style="3" customWidth="1"/>
    <col min="8962" max="8966" width="12.7109375" style="3" customWidth="1"/>
    <col min="8967" max="9215" width="9.140625" style="3"/>
    <col min="9216" max="9216" width="18.140625" style="3" customWidth="1"/>
    <col min="9217" max="9217" width="2.85546875" style="3" customWidth="1"/>
    <col min="9218" max="9222" width="12.7109375" style="3" customWidth="1"/>
    <col min="9223" max="9471" width="9.140625" style="3"/>
    <col min="9472" max="9472" width="18.140625" style="3" customWidth="1"/>
    <col min="9473" max="9473" width="2.85546875" style="3" customWidth="1"/>
    <col min="9474" max="9478" width="12.7109375" style="3" customWidth="1"/>
    <col min="9479" max="9727" width="9.140625" style="3"/>
    <col min="9728" max="9728" width="18.140625" style="3" customWidth="1"/>
    <col min="9729" max="9729" width="2.85546875" style="3" customWidth="1"/>
    <col min="9730" max="9734" width="12.7109375" style="3" customWidth="1"/>
    <col min="9735" max="9983" width="9.140625" style="3"/>
    <col min="9984" max="9984" width="18.140625" style="3" customWidth="1"/>
    <col min="9985" max="9985" width="2.85546875" style="3" customWidth="1"/>
    <col min="9986" max="9990" width="12.7109375" style="3" customWidth="1"/>
    <col min="9991" max="10239" width="9.140625" style="3"/>
    <col min="10240" max="10240" width="18.140625" style="3" customWidth="1"/>
    <col min="10241" max="10241" width="2.85546875" style="3" customWidth="1"/>
    <col min="10242" max="10246" width="12.7109375" style="3" customWidth="1"/>
    <col min="10247" max="10495" width="9.140625" style="3"/>
    <col min="10496" max="10496" width="18.140625" style="3" customWidth="1"/>
    <col min="10497" max="10497" width="2.85546875" style="3" customWidth="1"/>
    <col min="10498" max="10502" width="12.7109375" style="3" customWidth="1"/>
    <col min="10503" max="10751" width="9.140625" style="3"/>
    <col min="10752" max="10752" width="18.140625" style="3" customWidth="1"/>
    <col min="10753" max="10753" width="2.85546875" style="3" customWidth="1"/>
    <col min="10754" max="10758" width="12.7109375" style="3" customWidth="1"/>
    <col min="10759" max="11007" width="9.140625" style="3"/>
    <col min="11008" max="11008" width="18.140625" style="3" customWidth="1"/>
    <col min="11009" max="11009" width="2.85546875" style="3" customWidth="1"/>
    <col min="11010" max="11014" width="12.7109375" style="3" customWidth="1"/>
    <col min="11015" max="11263" width="9.140625" style="3"/>
    <col min="11264" max="11264" width="18.140625" style="3" customWidth="1"/>
    <col min="11265" max="11265" width="2.85546875" style="3" customWidth="1"/>
    <col min="11266" max="11270" width="12.7109375" style="3" customWidth="1"/>
    <col min="11271" max="11519" width="9.140625" style="3"/>
    <col min="11520" max="11520" width="18.140625" style="3" customWidth="1"/>
    <col min="11521" max="11521" width="2.85546875" style="3" customWidth="1"/>
    <col min="11522" max="11526" width="12.7109375" style="3" customWidth="1"/>
    <col min="11527" max="11775" width="9.140625" style="3"/>
    <col min="11776" max="11776" width="18.140625" style="3" customWidth="1"/>
    <col min="11777" max="11777" width="2.85546875" style="3" customWidth="1"/>
    <col min="11778" max="11782" width="12.7109375" style="3" customWidth="1"/>
    <col min="11783" max="12031" width="9.140625" style="3"/>
    <col min="12032" max="12032" width="18.140625" style="3" customWidth="1"/>
    <col min="12033" max="12033" width="2.85546875" style="3" customWidth="1"/>
    <col min="12034" max="12038" width="12.7109375" style="3" customWidth="1"/>
    <col min="12039" max="12287" width="9.140625" style="3"/>
    <col min="12288" max="12288" width="18.140625" style="3" customWidth="1"/>
    <col min="12289" max="12289" width="2.85546875" style="3" customWidth="1"/>
    <col min="12290" max="12294" width="12.7109375" style="3" customWidth="1"/>
    <col min="12295" max="12543" width="9.140625" style="3"/>
    <col min="12544" max="12544" width="18.140625" style="3" customWidth="1"/>
    <col min="12545" max="12545" width="2.85546875" style="3" customWidth="1"/>
    <col min="12546" max="12550" width="12.7109375" style="3" customWidth="1"/>
    <col min="12551" max="12799" width="9.140625" style="3"/>
    <col min="12800" max="12800" width="18.140625" style="3" customWidth="1"/>
    <col min="12801" max="12801" width="2.85546875" style="3" customWidth="1"/>
    <col min="12802" max="12806" width="12.7109375" style="3" customWidth="1"/>
    <col min="12807" max="13055" width="9.140625" style="3"/>
    <col min="13056" max="13056" width="18.140625" style="3" customWidth="1"/>
    <col min="13057" max="13057" width="2.85546875" style="3" customWidth="1"/>
    <col min="13058" max="13062" width="12.7109375" style="3" customWidth="1"/>
    <col min="13063" max="13311" width="9.140625" style="3"/>
    <col min="13312" max="13312" width="18.140625" style="3" customWidth="1"/>
    <col min="13313" max="13313" width="2.85546875" style="3" customWidth="1"/>
    <col min="13314" max="13318" width="12.7109375" style="3" customWidth="1"/>
    <col min="13319" max="13567" width="9.140625" style="3"/>
    <col min="13568" max="13568" width="18.140625" style="3" customWidth="1"/>
    <col min="13569" max="13569" width="2.85546875" style="3" customWidth="1"/>
    <col min="13570" max="13574" width="12.7109375" style="3" customWidth="1"/>
    <col min="13575" max="13823" width="9.140625" style="3"/>
    <col min="13824" max="13824" width="18.140625" style="3" customWidth="1"/>
    <col min="13825" max="13825" width="2.85546875" style="3" customWidth="1"/>
    <col min="13826" max="13830" width="12.7109375" style="3" customWidth="1"/>
    <col min="13831" max="14079" width="9.140625" style="3"/>
    <col min="14080" max="14080" width="18.140625" style="3" customWidth="1"/>
    <col min="14081" max="14081" width="2.85546875" style="3" customWidth="1"/>
    <col min="14082" max="14086" width="12.7109375" style="3" customWidth="1"/>
    <col min="14087" max="14335" width="9.140625" style="3"/>
    <col min="14336" max="14336" width="18.140625" style="3" customWidth="1"/>
    <col min="14337" max="14337" width="2.85546875" style="3" customWidth="1"/>
    <col min="14338" max="14342" width="12.7109375" style="3" customWidth="1"/>
    <col min="14343" max="14591" width="9.140625" style="3"/>
    <col min="14592" max="14592" width="18.140625" style="3" customWidth="1"/>
    <col min="14593" max="14593" width="2.85546875" style="3" customWidth="1"/>
    <col min="14594" max="14598" width="12.7109375" style="3" customWidth="1"/>
    <col min="14599" max="14847" width="9.140625" style="3"/>
    <col min="14848" max="14848" width="18.140625" style="3" customWidth="1"/>
    <col min="14849" max="14849" width="2.85546875" style="3" customWidth="1"/>
    <col min="14850" max="14854" width="12.7109375" style="3" customWidth="1"/>
    <col min="14855" max="15103" width="9.140625" style="3"/>
    <col min="15104" max="15104" width="18.140625" style="3" customWidth="1"/>
    <col min="15105" max="15105" width="2.85546875" style="3" customWidth="1"/>
    <col min="15106" max="15110" width="12.7109375" style="3" customWidth="1"/>
    <col min="15111" max="15359" width="9.140625" style="3"/>
    <col min="15360" max="15360" width="18.140625" style="3" customWidth="1"/>
    <col min="15361" max="15361" width="2.85546875" style="3" customWidth="1"/>
    <col min="15362" max="15366" width="12.7109375" style="3" customWidth="1"/>
    <col min="15367" max="15615" width="9.140625" style="3"/>
    <col min="15616" max="15616" width="18.140625" style="3" customWidth="1"/>
    <col min="15617" max="15617" width="2.85546875" style="3" customWidth="1"/>
    <col min="15618" max="15622" width="12.7109375" style="3" customWidth="1"/>
    <col min="15623" max="15871" width="9.140625" style="3"/>
    <col min="15872" max="15872" width="18.140625" style="3" customWidth="1"/>
    <col min="15873" max="15873" width="2.85546875" style="3" customWidth="1"/>
    <col min="15874" max="15878" width="12.7109375" style="3" customWidth="1"/>
    <col min="15879" max="16127" width="9.140625" style="3"/>
    <col min="16128" max="16128" width="18.140625" style="3" customWidth="1"/>
    <col min="16129" max="16129" width="2.85546875" style="3" customWidth="1"/>
    <col min="16130" max="16134" width="12.7109375" style="3" customWidth="1"/>
    <col min="16135" max="16384" width="9.140625" style="3"/>
  </cols>
  <sheetData>
    <row r="1" spans="1:6" x14ac:dyDescent="0.25">
      <c r="A1" s="2" t="s">
        <v>84</v>
      </c>
    </row>
    <row r="2" spans="1:6" x14ac:dyDescent="0.25">
      <c r="A2" s="4" t="s">
        <v>125</v>
      </c>
    </row>
    <row r="3" spans="1:6" x14ac:dyDescent="0.25">
      <c r="A3" s="2" t="s">
        <v>85</v>
      </c>
    </row>
    <row r="4" spans="1:6" x14ac:dyDescent="0.25">
      <c r="A4" s="2" t="s">
        <v>147</v>
      </c>
    </row>
    <row r="5" spans="1:6" x14ac:dyDescent="0.25">
      <c r="A5" s="9"/>
    </row>
    <row r="7" spans="1:6" x14ac:dyDescent="0.25">
      <c r="B7" s="5">
        <v>2013</v>
      </c>
      <c r="C7" s="5">
        <f>B7+1</f>
        <v>2014</v>
      </c>
      <c r="D7" s="5"/>
      <c r="E7" s="5"/>
      <c r="F7" s="5"/>
    </row>
    <row r="8" spans="1:6" x14ac:dyDescent="0.25">
      <c r="B8" s="12" t="s">
        <v>86</v>
      </c>
      <c r="C8" s="12" t="s">
        <v>87</v>
      </c>
      <c r="D8" s="12"/>
      <c r="E8" s="12"/>
      <c r="F8" s="12"/>
    </row>
    <row r="9" spans="1:6" x14ac:dyDescent="0.25">
      <c r="A9" s="2" t="s">
        <v>89</v>
      </c>
      <c r="B9" s="6">
        <f>'2013-2017'!D29</f>
        <v>16556658</v>
      </c>
      <c r="C9" s="6">
        <f>'2013-2017'!E29</f>
        <v>21926195</v>
      </c>
      <c r="D9" s="6"/>
      <c r="E9" s="6"/>
      <c r="F9" s="6"/>
    </row>
    <row r="10" spans="1:6" x14ac:dyDescent="0.25">
      <c r="A10" s="2" t="s">
        <v>90</v>
      </c>
      <c r="B10" s="6">
        <f>'2013-2017'!D9</f>
        <v>270556</v>
      </c>
      <c r="C10" s="6">
        <f>'2013-2017'!E9</f>
        <v>284990</v>
      </c>
      <c r="D10" s="6"/>
      <c r="E10" s="6"/>
      <c r="F10" s="6"/>
    </row>
    <row r="11" spans="1:6" x14ac:dyDescent="0.25">
      <c r="A11" s="2" t="s">
        <v>88</v>
      </c>
      <c r="B11" s="7">
        <f>'2013-2017'!D43</f>
        <v>11792231</v>
      </c>
      <c r="C11" s="7">
        <f>'2013-2017'!E43</f>
        <v>11959838</v>
      </c>
      <c r="D11" s="7"/>
      <c r="E11" s="7"/>
      <c r="F11" s="7"/>
    </row>
    <row r="12" spans="1:6" ht="16.5" thickBot="1" x14ac:dyDescent="0.3">
      <c r="A12" s="2"/>
      <c r="B12" s="20">
        <f>SUM(B9:B11)</f>
        <v>28619445</v>
      </c>
      <c r="C12" s="20">
        <f t="shared" ref="C12" si="0">SUM(C9:C11)</f>
        <v>34171023</v>
      </c>
      <c r="D12" s="20"/>
      <c r="E12" s="20"/>
      <c r="F12" s="20"/>
    </row>
    <row r="13" spans="1:6" ht="16.5" thickTop="1" x14ac:dyDescent="0.25">
      <c r="B13" s="33">
        <f>B12-Check!B14</f>
        <v>0</v>
      </c>
      <c r="C13" s="33">
        <f>C12-Check!C14</f>
        <v>0</v>
      </c>
      <c r="D13" s="33"/>
      <c r="E13" s="33"/>
      <c r="F13" s="33"/>
    </row>
    <row r="14" spans="1:6" x14ac:dyDescent="0.25">
      <c r="B14" s="6"/>
      <c r="C14" s="6"/>
      <c r="D14" s="6"/>
      <c r="E14" s="6"/>
      <c r="F14" s="6"/>
    </row>
    <row r="15" spans="1:6" x14ac:dyDescent="0.25">
      <c r="B15" s="6"/>
      <c r="C15" s="6"/>
      <c r="D15" s="6"/>
      <c r="E15" s="6"/>
      <c r="F15" s="6"/>
    </row>
    <row r="16" spans="1:6" x14ac:dyDescent="0.25">
      <c r="B16" s="8"/>
      <c r="C16" s="8"/>
      <c r="D16" s="8"/>
      <c r="E16" s="8"/>
      <c r="F16" s="8"/>
    </row>
    <row r="17" spans="1:6" x14ac:dyDescent="0.25">
      <c r="A17" s="16"/>
      <c r="B17" s="6"/>
      <c r="C17" s="6"/>
      <c r="D17" s="6"/>
      <c r="E17" s="6"/>
      <c r="F17" s="6"/>
    </row>
    <row r="19" spans="1:6" x14ac:dyDescent="0.25">
      <c r="A19" s="9"/>
      <c r="B19" s="10"/>
      <c r="C19" s="10"/>
      <c r="D19" s="10"/>
      <c r="E19" s="10"/>
      <c r="F19" s="10"/>
    </row>
    <row r="21" spans="1:6" x14ac:dyDescent="0.25">
      <c r="B21" s="10"/>
      <c r="C21" s="10"/>
      <c r="D21" s="10"/>
      <c r="E21" s="10"/>
      <c r="F21" s="10"/>
    </row>
    <row r="23" spans="1:6" x14ac:dyDescent="0.25">
      <c r="B23" s="8"/>
      <c r="C23" s="8"/>
      <c r="D23" s="8"/>
      <c r="E23" s="8"/>
      <c r="F23" s="8"/>
    </row>
    <row r="24" spans="1:6" x14ac:dyDescent="0.25">
      <c r="B24" s="8"/>
      <c r="C24" s="8"/>
      <c r="D24" s="8"/>
      <c r="E24" s="8"/>
      <c r="F24" s="8"/>
    </row>
    <row r="25" spans="1:6" x14ac:dyDescent="0.25">
      <c r="B25" s="8"/>
      <c r="C25" s="8"/>
      <c r="D25" s="8"/>
      <c r="E25" s="8"/>
      <c r="F25" s="8"/>
    </row>
    <row r="27" spans="1:6" x14ac:dyDescent="0.25">
      <c r="B27" s="8"/>
      <c r="C27" s="8"/>
      <c r="D27" s="8"/>
      <c r="E27" s="8"/>
      <c r="F27" s="8"/>
    </row>
    <row r="84" spans="2:6" x14ac:dyDescent="0.25">
      <c r="B84" s="11"/>
      <c r="C84" s="11"/>
      <c r="D84" s="11"/>
      <c r="E84" s="11"/>
      <c r="F84" s="11"/>
    </row>
    <row r="86" spans="2:6" x14ac:dyDescent="0.25">
      <c r="B86" s="11"/>
      <c r="C86" s="11"/>
      <c r="D86" s="11"/>
      <c r="E86" s="11"/>
      <c r="F86" s="11"/>
    </row>
  </sheetData>
  <pageMargins left="0.75" right="0.75" top="1" bottom="1" header="0.5" footer="0.5"/>
  <pageSetup scale="9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workbookViewId="0">
      <selection activeCell="M18" sqref="M18"/>
    </sheetView>
  </sheetViews>
  <sheetFormatPr defaultRowHeight="15" x14ac:dyDescent="0.25"/>
  <cols>
    <col min="4" max="4" width="13.7109375" customWidth="1"/>
  </cols>
  <sheetData>
    <row r="1" spans="1:16" x14ac:dyDescent="0.25">
      <c r="A1" s="73" t="s">
        <v>124</v>
      </c>
      <c r="B1" s="73" t="s">
        <v>128</v>
      </c>
      <c r="C1" s="73" t="s">
        <v>129</v>
      </c>
      <c r="D1" s="73" t="s">
        <v>130</v>
      </c>
      <c r="E1" s="73" t="s">
        <v>131</v>
      </c>
      <c r="F1" s="73" t="s">
        <v>132</v>
      </c>
      <c r="G1" s="68"/>
      <c r="H1" s="68"/>
      <c r="I1" s="68"/>
      <c r="J1" s="70"/>
      <c r="K1" s="70"/>
      <c r="L1" s="70"/>
      <c r="M1" s="70"/>
      <c r="N1" s="70"/>
      <c r="O1" s="71"/>
      <c r="P1" s="71"/>
    </row>
    <row r="2" spans="1:16" s="71" customFormat="1" x14ac:dyDescent="0.25">
      <c r="A2" s="73" t="s">
        <v>133</v>
      </c>
      <c r="B2" s="73">
        <v>2346135</v>
      </c>
      <c r="C2" s="73">
        <v>2163854</v>
      </c>
      <c r="D2" s="73"/>
      <c r="E2" s="73"/>
      <c r="F2" s="73"/>
    </row>
    <row r="3" spans="1:16" x14ac:dyDescent="0.25">
      <c r="A3" s="73" t="s">
        <v>134</v>
      </c>
      <c r="B3" s="73">
        <v>3002754</v>
      </c>
      <c r="C3" s="73">
        <v>1977280</v>
      </c>
      <c r="D3" s="73"/>
      <c r="E3" s="73"/>
      <c r="F3" s="73"/>
      <c r="G3" s="68"/>
      <c r="H3" s="68"/>
      <c r="I3" s="68"/>
      <c r="J3" s="70"/>
      <c r="K3" s="70"/>
      <c r="L3" s="70"/>
      <c r="M3" s="70"/>
      <c r="N3" s="70"/>
      <c r="O3" s="71"/>
      <c r="P3" s="71"/>
    </row>
    <row r="4" spans="1:16" x14ac:dyDescent="0.25">
      <c r="A4" s="73" t="s">
        <v>135</v>
      </c>
      <c r="B4" s="73">
        <v>3280534</v>
      </c>
      <c r="C4" s="73">
        <v>4078035</v>
      </c>
      <c r="D4" s="73"/>
      <c r="E4" s="73"/>
      <c r="F4" s="73"/>
      <c r="G4" s="68"/>
      <c r="H4" s="68"/>
      <c r="I4" s="68"/>
      <c r="J4" s="70"/>
      <c r="K4" s="70"/>
      <c r="L4" s="70"/>
      <c r="M4" s="70"/>
      <c r="N4" s="70"/>
      <c r="O4" s="71"/>
      <c r="P4" s="71"/>
    </row>
    <row r="5" spans="1:16" x14ac:dyDescent="0.25">
      <c r="A5" s="73" t="s">
        <v>136</v>
      </c>
      <c r="B5" s="73">
        <v>2370573</v>
      </c>
      <c r="C5" s="73">
        <v>3878867</v>
      </c>
      <c r="D5" s="73"/>
      <c r="E5" s="73"/>
      <c r="F5" s="73"/>
      <c r="G5" s="68"/>
      <c r="H5" s="68"/>
      <c r="I5" s="68"/>
      <c r="J5" s="70"/>
      <c r="K5" s="70"/>
      <c r="L5" s="70"/>
      <c r="M5" s="70"/>
      <c r="N5" s="70"/>
      <c r="O5" s="71"/>
      <c r="P5" s="71"/>
    </row>
    <row r="6" spans="1:16" x14ac:dyDescent="0.25">
      <c r="A6" s="73" t="s">
        <v>137</v>
      </c>
      <c r="B6" s="73">
        <v>2065481</v>
      </c>
      <c r="C6" s="73">
        <v>2950877</v>
      </c>
      <c r="D6" s="73"/>
      <c r="E6" s="73"/>
      <c r="F6" s="73"/>
      <c r="G6" s="68"/>
      <c r="H6" s="68"/>
      <c r="I6" s="68"/>
      <c r="J6" s="70"/>
      <c r="K6" s="70"/>
      <c r="L6" s="70"/>
      <c r="M6" s="70"/>
      <c r="N6" s="70"/>
      <c r="O6" s="71"/>
      <c r="P6" s="71"/>
    </row>
    <row r="7" spans="1:16" s="55" customFormat="1" x14ac:dyDescent="0.25">
      <c r="A7" s="73" t="s">
        <v>138</v>
      </c>
      <c r="B7" s="73">
        <v>2023602</v>
      </c>
      <c r="C7" s="73">
        <v>2111022</v>
      </c>
      <c r="D7" s="73"/>
      <c r="E7" s="73"/>
      <c r="F7" s="73"/>
      <c r="G7" s="68"/>
      <c r="H7" s="68"/>
      <c r="I7" s="68"/>
      <c r="J7" s="70"/>
      <c r="K7" s="70"/>
      <c r="L7" s="70"/>
      <c r="M7" s="70"/>
      <c r="N7" s="70"/>
      <c r="O7" s="71"/>
      <c r="P7" s="71"/>
    </row>
    <row r="8" spans="1:16" s="59" customFormat="1" x14ac:dyDescent="0.25">
      <c r="A8" s="73" t="s">
        <v>139</v>
      </c>
      <c r="B8" s="73">
        <v>2052065</v>
      </c>
      <c r="C8" s="73">
        <v>2115765</v>
      </c>
      <c r="D8" s="73"/>
      <c r="E8" s="73"/>
      <c r="F8" s="73"/>
      <c r="G8" s="68"/>
      <c r="H8" s="68"/>
      <c r="I8" s="68"/>
      <c r="J8" s="70"/>
      <c r="K8" s="70"/>
      <c r="L8" s="70"/>
      <c r="M8" s="70"/>
      <c r="N8" s="70"/>
      <c r="O8" s="71"/>
      <c r="P8" s="71"/>
    </row>
    <row r="9" spans="1:16" s="59" customFormat="1" x14ac:dyDescent="0.25">
      <c r="A9" s="73" t="s">
        <v>140</v>
      </c>
      <c r="B9" s="73">
        <v>2166362</v>
      </c>
      <c r="C9" s="73">
        <v>2246547</v>
      </c>
      <c r="D9" s="73"/>
      <c r="E9" s="73"/>
      <c r="F9" s="73"/>
      <c r="G9" s="68"/>
      <c r="H9" s="68"/>
      <c r="I9" s="68"/>
      <c r="J9" s="70"/>
      <c r="K9" s="70"/>
      <c r="L9" s="70"/>
      <c r="M9" s="70"/>
      <c r="N9" s="70"/>
      <c r="O9" s="71"/>
      <c r="P9" s="71"/>
    </row>
    <row r="10" spans="1:16" s="71" customFormat="1" x14ac:dyDescent="0.25">
      <c r="A10" s="73" t="s">
        <v>141</v>
      </c>
      <c r="B10" s="73">
        <v>2122379</v>
      </c>
      <c r="C10" s="73">
        <v>2760245</v>
      </c>
      <c r="D10" s="73"/>
      <c r="E10" s="73"/>
      <c r="F10" s="73"/>
    </row>
    <row r="11" spans="1:16" s="67" customFormat="1" x14ac:dyDescent="0.25">
      <c r="A11" s="73" t="s">
        <v>142</v>
      </c>
      <c r="B11" s="73">
        <v>2477084</v>
      </c>
      <c r="C11" s="73">
        <v>4618622</v>
      </c>
      <c r="D11" s="73"/>
      <c r="E11" s="73"/>
      <c r="F11" s="73"/>
      <c r="G11" s="68"/>
      <c r="H11" s="68"/>
      <c r="I11" s="68"/>
      <c r="J11" s="70"/>
      <c r="K11" s="70"/>
      <c r="L11" s="70"/>
      <c r="M11" s="70"/>
      <c r="N11" s="70"/>
      <c r="O11" s="71"/>
      <c r="P11" s="71"/>
    </row>
    <row r="12" spans="1:16" x14ac:dyDescent="0.25">
      <c r="A12" s="73" t="s">
        <v>143</v>
      </c>
      <c r="B12" s="73">
        <v>2507866</v>
      </c>
      <c r="C12" s="73">
        <v>2846640</v>
      </c>
      <c r="D12" s="73"/>
      <c r="E12" s="73"/>
      <c r="F12" s="73"/>
      <c r="G12" s="68"/>
      <c r="H12" s="68"/>
      <c r="I12" s="68"/>
      <c r="J12" s="70"/>
      <c r="K12" s="70"/>
      <c r="L12" s="70"/>
      <c r="M12" s="70"/>
      <c r="N12" s="70"/>
      <c r="O12" s="71"/>
      <c r="P12" s="71"/>
    </row>
    <row r="13" spans="1:16" x14ac:dyDescent="0.25">
      <c r="A13" s="73" t="s">
        <v>144</v>
      </c>
      <c r="B13" s="73">
        <v>2204610</v>
      </c>
      <c r="C13" s="73">
        <v>2423269</v>
      </c>
      <c r="D13" s="73"/>
      <c r="E13" s="73"/>
      <c r="F13" s="73"/>
      <c r="G13" s="68"/>
      <c r="H13" s="68"/>
      <c r="I13" s="68"/>
      <c r="J13" s="70"/>
      <c r="K13" s="70"/>
      <c r="L13" s="70"/>
      <c r="M13" s="70"/>
      <c r="N13" s="70"/>
      <c r="O13" s="71"/>
      <c r="P13" s="71"/>
    </row>
    <row r="14" spans="1:16" x14ac:dyDescent="0.25">
      <c r="A14" s="73" t="s">
        <v>47</v>
      </c>
      <c r="B14" s="73">
        <v>28619445</v>
      </c>
      <c r="C14" s="73">
        <v>34171023</v>
      </c>
      <c r="D14" s="73"/>
      <c r="E14" s="73"/>
      <c r="F14" s="73"/>
      <c r="G14" s="68"/>
      <c r="H14" s="68"/>
      <c r="I14" s="68"/>
      <c r="J14" s="70"/>
      <c r="K14" s="70"/>
      <c r="L14" s="70"/>
      <c r="M14" s="70"/>
      <c r="N14" s="70"/>
      <c r="O14" s="71"/>
      <c r="P14" s="71"/>
    </row>
    <row r="15" spans="1:16" x14ac:dyDescent="0.25">
      <c r="A15" s="73" t="s">
        <v>48</v>
      </c>
      <c r="B15" s="73"/>
      <c r="C15" s="73"/>
      <c r="D15" s="73"/>
      <c r="E15" s="73"/>
      <c r="F15" s="73"/>
      <c r="G15" s="68"/>
      <c r="H15" s="68"/>
      <c r="I15" s="68"/>
      <c r="J15" s="70"/>
      <c r="K15" s="70"/>
      <c r="L15" s="70"/>
      <c r="M15" s="70"/>
      <c r="N15" s="70"/>
      <c r="O15" s="71"/>
      <c r="P15" s="71"/>
    </row>
    <row r="16" spans="1:16" x14ac:dyDescent="0.25">
      <c r="A16" s="73" t="s">
        <v>48</v>
      </c>
      <c r="B16" s="73"/>
      <c r="C16" s="73"/>
      <c r="D16" s="73"/>
      <c r="E16" s="73"/>
      <c r="F16" s="73"/>
      <c r="G16" s="68"/>
      <c r="H16" s="68"/>
      <c r="I16" s="68"/>
      <c r="J16" s="70"/>
      <c r="K16" s="70"/>
      <c r="L16" s="70"/>
      <c r="M16" s="70"/>
      <c r="N16" s="70"/>
      <c r="O16" s="71"/>
      <c r="P16" s="71"/>
    </row>
    <row r="17" spans="1:16" s="55" customFormat="1" x14ac:dyDescent="0.25">
      <c r="A17" s="69"/>
      <c r="B17" s="69"/>
      <c r="C17" s="69"/>
      <c r="D17" s="68"/>
      <c r="E17" s="68"/>
      <c r="F17" s="68"/>
      <c r="G17" s="68"/>
      <c r="H17" s="68"/>
      <c r="I17" s="68"/>
      <c r="J17" s="70"/>
      <c r="K17" s="70"/>
      <c r="L17" s="70"/>
      <c r="M17" s="70"/>
      <c r="N17" s="70"/>
      <c r="O17" s="71"/>
      <c r="P17" s="71"/>
    </row>
    <row r="18" spans="1:16" s="67" customFormat="1" x14ac:dyDescent="0.25">
      <c r="A18" s="69"/>
      <c r="B18" s="69"/>
      <c r="C18" s="69"/>
      <c r="D18" s="68"/>
      <c r="E18" s="68"/>
      <c r="F18" s="68"/>
      <c r="G18" s="68"/>
      <c r="H18" s="68"/>
      <c r="I18" s="68"/>
      <c r="J18" s="70"/>
      <c r="K18" s="70"/>
      <c r="L18" s="70"/>
      <c r="M18" s="70"/>
      <c r="N18" s="70"/>
      <c r="O18" s="71"/>
      <c r="P18" s="71"/>
    </row>
    <row r="19" spans="1:16" s="67" customFormat="1" x14ac:dyDescent="0.25">
      <c r="A19" s="69"/>
      <c r="B19" s="69"/>
      <c r="C19" s="69"/>
      <c r="D19" s="68"/>
      <c r="E19" s="68"/>
      <c r="F19" s="68"/>
      <c r="G19" s="68"/>
      <c r="H19" s="68"/>
      <c r="I19" s="68"/>
      <c r="J19" s="70"/>
      <c r="K19" s="70"/>
      <c r="L19" s="70"/>
      <c r="M19" s="70"/>
      <c r="N19" s="70"/>
      <c r="O19" s="71"/>
      <c r="P19" s="71"/>
    </row>
    <row r="20" spans="1:16" s="63" customFormat="1" x14ac:dyDescent="0.25">
      <c r="A20" s="69"/>
      <c r="B20" s="69"/>
      <c r="C20" s="69"/>
      <c r="D20" s="68"/>
      <c r="E20" s="68"/>
      <c r="F20" s="68"/>
      <c r="G20" s="68"/>
      <c r="H20" s="68"/>
      <c r="I20" s="68"/>
      <c r="J20" s="70"/>
      <c r="K20" s="70"/>
      <c r="L20" s="70"/>
      <c r="M20" s="70"/>
      <c r="N20" s="70"/>
      <c r="O20" s="71"/>
      <c r="P20" s="71"/>
    </row>
    <row r="21" spans="1:16" s="59" customFormat="1" x14ac:dyDescent="0.25">
      <c r="A21" s="69"/>
      <c r="B21" s="69"/>
      <c r="C21" s="69"/>
      <c r="D21" s="68"/>
      <c r="E21" s="68"/>
      <c r="F21" s="68"/>
      <c r="G21" s="68"/>
      <c r="H21" s="68"/>
      <c r="I21" s="68"/>
      <c r="J21" s="70"/>
      <c r="K21" s="70"/>
      <c r="L21" s="70"/>
      <c r="M21" s="70"/>
      <c r="N21" s="70"/>
      <c r="O21" s="71"/>
      <c r="P21" s="71"/>
    </row>
    <row r="22" spans="1:16" x14ac:dyDescent="0.25">
      <c r="A22" s="69"/>
      <c r="B22" s="69"/>
      <c r="C22" s="69"/>
      <c r="D22" s="68"/>
      <c r="E22" s="68"/>
      <c r="F22" s="68"/>
      <c r="G22" s="68"/>
      <c r="H22" s="68"/>
      <c r="I22" s="68"/>
      <c r="J22" s="70"/>
      <c r="K22" s="70"/>
      <c r="L22" s="70"/>
      <c r="M22" s="70"/>
      <c r="N22" s="70"/>
      <c r="O22" s="71"/>
      <c r="P22" s="71"/>
    </row>
    <row r="23" spans="1:16" s="63" customFormat="1" x14ac:dyDescent="0.25">
      <c r="A23" s="69"/>
      <c r="B23" s="69"/>
      <c r="C23" s="69"/>
      <c r="D23" s="68"/>
      <c r="E23" s="68"/>
      <c r="F23" s="68"/>
      <c r="G23" s="68"/>
      <c r="H23" s="68"/>
      <c r="I23" s="68"/>
      <c r="J23" s="70"/>
      <c r="K23" s="70"/>
      <c r="L23" s="70"/>
      <c r="M23" s="70"/>
      <c r="N23" s="70"/>
      <c r="O23" s="71"/>
      <c r="P23" s="71"/>
    </row>
    <row r="24" spans="1:16" s="63" customFormat="1" x14ac:dyDescent="0.25">
      <c r="A24" s="69"/>
      <c r="B24" s="69"/>
      <c r="C24" s="69"/>
      <c r="D24" s="68"/>
      <c r="E24" s="68"/>
      <c r="F24" s="68"/>
      <c r="G24" s="68"/>
      <c r="H24" s="68"/>
      <c r="I24" s="68"/>
      <c r="J24" s="70"/>
      <c r="K24" s="70"/>
      <c r="L24" s="70"/>
      <c r="M24" s="70"/>
      <c r="N24" s="70"/>
      <c r="O24" s="71"/>
      <c r="P24" s="71"/>
    </row>
    <row r="25" spans="1:16" x14ac:dyDescent="0.25">
      <c r="A25" s="69"/>
      <c r="B25" s="69"/>
      <c r="C25" s="69"/>
      <c r="D25" s="68"/>
      <c r="E25" s="68"/>
      <c r="F25" s="68"/>
      <c r="G25" s="68"/>
      <c r="H25" s="68"/>
      <c r="I25" s="68"/>
      <c r="J25" s="70"/>
      <c r="K25" s="70"/>
      <c r="L25" s="70"/>
      <c r="M25" s="70"/>
      <c r="N25" s="70"/>
      <c r="O25" s="71"/>
      <c r="P25" s="71"/>
    </row>
    <row r="26" spans="1:16" s="59" customFormat="1" x14ac:dyDescent="0.25">
      <c r="A26" s="69"/>
      <c r="B26" s="69"/>
      <c r="C26" s="69"/>
      <c r="D26" s="68"/>
      <c r="E26" s="68"/>
      <c r="F26" s="68"/>
      <c r="G26" s="68"/>
      <c r="H26" s="68"/>
      <c r="I26" s="68"/>
      <c r="J26" s="70"/>
      <c r="K26" s="70"/>
      <c r="L26" s="70"/>
      <c r="M26" s="70"/>
      <c r="N26" s="70"/>
      <c r="O26" s="71"/>
      <c r="P26" s="71"/>
    </row>
    <row r="27" spans="1:16" s="55" customFormat="1" x14ac:dyDescent="0.25">
      <c r="A27" s="69"/>
      <c r="B27" s="69"/>
      <c r="C27" s="69"/>
      <c r="D27" s="68"/>
      <c r="E27" s="68"/>
      <c r="F27" s="68"/>
      <c r="G27" s="68"/>
      <c r="H27" s="68"/>
      <c r="I27" s="68"/>
      <c r="J27" s="70"/>
      <c r="K27" s="70"/>
      <c r="L27" s="70"/>
      <c r="M27" s="70"/>
      <c r="N27" s="70"/>
      <c r="O27" s="71"/>
      <c r="P27" s="71"/>
    </row>
    <row r="28" spans="1:16" x14ac:dyDescent="0.25">
      <c r="A28" s="69"/>
      <c r="B28" s="69"/>
      <c r="C28" s="69"/>
      <c r="D28" s="68"/>
      <c r="E28" s="68"/>
      <c r="F28" s="68"/>
      <c r="G28" s="68"/>
      <c r="H28" s="68"/>
      <c r="I28" s="68"/>
      <c r="J28" s="70"/>
      <c r="K28" s="70"/>
      <c r="L28" s="70"/>
      <c r="M28" s="70"/>
      <c r="N28" s="70"/>
      <c r="O28" s="71"/>
      <c r="P28" s="71"/>
    </row>
    <row r="29" spans="1:16" s="71" customFormat="1" x14ac:dyDescent="0.25">
      <c r="A29" s="72"/>
      <c r="B29" s="72"/>
      <c r="C29" s="72"/>
    </row>
    <row r="30" spans="1:16" s="71" customFormat="1" x14ac:dyDescent="0.25">
      <c r="A30" s="72"/>
      <c r="B30" s="72"/>
      <c r="C30" s="72"/>
    </row>
    <row r="31" spans="1:16" s="71" customFormat="1" x14ac:dyDescent="0.25">
      <c r="A31" s="72"/>
      <c r="B31" s="72"/>
      <c r="C31" s="72"/>
    </row>
    <row r="32" spans="1:16" s="55" customFormat="1" x14ac:dyDescent="0.25">
      <c r="A32" s="69"/>
      <c r="B32" s="69"/>
      <c r="C32" s="69"/>
      <c r="D32" s="68"/>
      <c r="E32" s="68"/>
      <c r="F32" s="68"/>
      <c r="G32" s="68"/>
      <c r="H32" s="68"/>
      <c r="I32" s="68"/>
      <c r="J32" s="70"/>
      <c r="K32" s="70"/>
      <c r="L32" s="70"/>
      <c r="M32" s="70"/>
      <c r="N32" s="70"/>
      <c r="O32" s="71"/>
      <c r="P32" s="71"/>
    </row>
    <row r="33" spans="1:16" s="50" customFormat="1" x14ac:dyDescent="0.25">
      <c r="A33" s="69"/>
      <c r="B33" s="69"/>
      <c r="C33" s="69"/>
      <c r="D33" s="68"/>
      <c r="E33" s="68"/>
      <c r="F33" s="68"/>
      <c r="G33" s="68"/>
      <c r="H33" s="68"/>
      <c r="I33" s="68"/>
      <c r="J33" s="70"/>
      <c r="K33" s="70"/>
      <c r="L33" s="70"/>
      <c r="M33" s="70"/>
      <c r="N33" s="70"/>
      <c r="O33" s="71"/>
      <c r="P33" s="71"/>
    </row>
    <row r="34" spans="1:16" x14ac:dyDescent="0.25">
      <c r="A34" s="69"/>
      <c r="B34" s="69"/>
      <c r="C34" s="69"/>
      <c r="D34" s="68"/>
      <c r="E34" s="68"/>
      <c r="F34" s="68"/>
      <c r="G34" s="68"/>
      <c r="H34" s="68"/>
      <c r="I34" s="68"/>
      <c r="J34" s="70"/>
      <c r="K34" s="70"/>
      <c r="L34" s="70"/>
      <c r="M34" s="70"/>
      <c r="N34" s="70"/>
      <c r="O34" s="71"/>
      <c r="P34" s="71"/>
    </row>
    <row r="35" spans="1:16" s="67" customFormat="1" x14ac:dyDescent="0.25">
      <c r="A35" s="69"/>
      <c r="B35" s="69"/>
      <c r="C35" s="69"/>
      <c r="D35" s="68"/>
      <c r="E35" s="68"/>
      <c r="F35" s="68"/>
      <c r="G35" s="68"/>
      <c r="H35" s="68"/>
      <c r="I35" s="68"/>
      <c r="J35" s="70"/>
      <c r="K35" s="70"/>
      <c r="L35" s="70"/>
      <c r="M35" s="70"/>
      <c r="N35" s="70"/>
      <c r="O35" s="71"/>
      <c r="P35" s="71"/>
    </row>
    <row r="36" spans="1:16" s="67" customFormat="1" x14ac:dyDescent="0.25">
      <c r="A36" s="69"/>
      <c r="B36" s="69"/>
      <c r="C36" s="69"/>
      <c r="D36" s="68"/>
      <c r="E36" s="68"/>
      <c r="F36" s="68"/>
      <c r="G36" s="68"/>
      <c r="H36" s="68"/>
      <c r="I36" s="68"/>
      <c r="J36" s="70"/>
      <c r="K36" s="70"/>
      <c r="L36" s="70"/>
      <c r="M36" s="70"/>
      <c r="N36" s="70"/>
      <c r="O36" s="71"/>
      <c r="P36" s="71"/>
    </row>
    <row r="37" spans="1:16" s="67" customFormat="1" x14ac:dyDescent="0.25">
      <c r="A37" s="69"/>
      <c r="B37" s="69"/>
      <c r="C37" s="69"/>
      <c r="D37" s="68"/>
      <c r="E37" s="68"/>
      <c r="F37" s="68"/>
      <c r="G37" s="68"/>
      <c r="H37" s="68"/>
      <c r="I37" s="68"/>
      <c r="J37" s="70"/>
      <c r="K37" s="70"/>
      <c r="L37" s="70"/>
      <c r="M37" s="70"/>
      <c r="N37" s="70"/>
      <c r="O37" s="71"/>
      <c r="P37" s="71"/>
    </row>
    <row r="38" spans="1:16" s="67" customFormat="1" x14ac:dyDescent="0.25">
      <c r="A38" s="69"/>
      <c r="B38" s="69"/>
      <c r="C38" s="69"/>
      <c r="D38" s="68"/>
      <c r="E38" s="68"/>
      <c r="F38" s="68"/>
      <c r="G38" s="68"/>
      <c r="H38" s="68"/>
      <c r="I38" s="68"/>
      <c r="J38" s="70"/>
      <c r="K38" s="70"/>
      <c r="L38" s="70"/>
      <c r="M38" s="70"/>
      <c r="N38" s="70"/>
      <c r="O38" s="71"/>
      <c r="P38" s="71"/>
    </row>
    <row r="39" spans="1:16" s="50" customFormat="1" x14ac:dyDescent="0.25">
      <c r="A39" s="69"/>
      <c r="B39" s="69"/>
      <c r="C39" s="69"/>
      <c r="D39" s="68"/>
      <c r="E39" s="68"/>
      <c r="F39" s="68"/>
      <c r="G39" s="68"/>
      <c r="H39" s="68"/>
      <c r="I39" s="68"/>
      <c r="J39" s="70"/>
      <c r="K39" s="70"/>
      <c r="L39" s="70"/>
      <c r="M39" s="70"/>
      <c r="N39" s="70"/>
      <c r="O39" s="71"/>
      <c r="P39" s="71"/>
    </row>
    <row r="40" spans="1:16" x14ac:dyDescent="0.25">
      <c r="A40" s="69"/>
      <c r="B40" s="69"/>
      <c r="C40" s="69"/>
      <c r="D40" s="68"/>
      <c r="E40" s="68"/>
      <c r="F40" s="68"/>
      <c r="G40" s="68"/>
      <c r="H40" s="68"/>
      <c r="I40" s="68"/>
      <c r="J40" s="70"/>
      <c r="K40" s="70"/>
      <c r="L40" s="70"/>
      <c r="M40" s="70"/>
      <c r="N40" s="70"/>
      <c r="O40" s="71"/>
      <c r="P40" s="71"/>
    </row>
    <row r="41" spans="1:16" x14ac:dyDescent="0.25">
      <c r="A41" s="69"/>
      <c r="B41" s="69"/>
      <c r="C41" s="69"/>
      <c r="D41" s="68"/>
      <c r="E41" s="68"/>
      <c r="F41" s="68"/>
      <c r="G41" s="68"/>
      <c r="H41" s="68"/>
      <c r="I41" s="68"/>
      <c r="J41" s="70"/>
      <c r="K41" s="70"/>
      <c r="L41" s="70"/>
      <c r="M41" s="70"/>
      <c r="N41" s="70"/>
      <c r="O41" s="71"/>
      <c r="P41" s="71"/>
    </row>
    <row r="42" spans="1:16" s="63" customFormat="1" x14ac:dyDescent="0.25">
      <c r="A42" s="69"/>
      <c r="B42" s="69"/>
      <c r="C42" s="69"/>
      <c r="D42" s="68"/>
      <c r="E42" s="68"/>
      <c r="F42" s="68"/>
      <c r="G42" s="68"/>
      <c r="H42" s="68"/>
      <c r="I42" s="68"/>
      <c r="J42" s="70"/>
      <c r="K42" s="70"/>
      <c r="L42" s="70"/>
      <c r="M42" s="70"/>
      <c r="N42" s="70"/>
      <c r="O42" s="71"/>
      <c r="P42" s="71"/>
    </row>
    <row r="43" spans="1:16" s="63" customFormat="1" x14ac:dyDescent="0.25">
      <c r="A43" s="69"/>
      <c r="B43" s="69"/>
      <c r="C43" s="69"/>
      <c r="D43" s="68"/>
      <c r="E43" s="68"/>
      <c r="F43" s="68"/>
      <c r="G43" s="68"/>
      <c r="H43" s="68"/>
      <c r="I43" s="68"/>
      <c r="J43" s="70"/>
      <c r="K43" s="70"/>
      <c r="L43" s="70"/>
      <c r="M43" s="70"/>
      <c r="N43" s="70"/>
      <c r="O43" s="71"/>
      <c r="P43" s="71"/>
    </row>
    <row r="44" spans="1:16" s="63" customFormat="1" x14ac:dyDescent="0.25">
      <c r="A44" s="69"/>
      <c r="B44" s="69"/>
      <c r="C44" s="68"/>
      <c r="D44" s="68"/>
      <c r="E44" s="68"/>
      <c r="F44" s="68"/>
      <c r="G44" s="68"/>
      <c r="H44" s="68"/>
      <c r="I44" s="68"/>
      <c r="J44" s="70"/>
      <c r="K44" s="70"/>
      <c r="L44" s="70"/>
      <c r="M44" s="70"/>
      <c r="N44" s="70"/>
      <c r="O44" s="71"/>
      <c r="P44" s="71"/>
    </row>
    <row r="45" spans="1:16" s="63" customFormat="1" x14ac:dyDescent="0.25">
      <c r="A45" s="65"/>
      <c r="B45" s="65"/>
      <c r="C45" s="65"/>
      <c r="D45" s="64"/>
      <c r="E45" s="64"/>
      <c r="F45" s="64"/>
      <c r="G45" s="64"/>
      <c r="H45" s="64"/>
      <c r="I45" s="64"/>
      <c r="J45" s="66"/>
      <c r="K45" s="66"/>
      <c r="L45" s="66"/>
      <c r="M45" s="66"/>
      <c r="N45" s="66"/>
      <c r="O45" s="67"/>
      <c r="P45" s="67"/>
    </row>
    <row r="46" spans="1:16" x14ac:dyDescent="0.25">
      <c r="A46" s="65"/>
      <c r="B46" s="65"/>
      <c r="C46" s="65"/>
      <c r="D46" s="64"/>
      <c r="E46" s="64"/>
      <c r="F46" s="64"/>
      <c r="G46" s="64"/>
      <c r="H46" s="64"/>
      <c r="I46" s="64"/>
      <c r="J46" s="66"/>
      <c r="K46" s="66"/>
      <c r="L46" s="66"/>
      <c r="M46" s="66"/>
      <c r="N46" s="66"/>
      <c r="O46" s="67"/>
      <c r="P46" s="67"/>
    </row>
    <row r="47" spans="1:16" x14ac:dyDescent="0.25">
      <c r="A47" s="65"/>
      <c r="B47" s="65"/>
      <c r="C47" s="65"/>
      <c r="D47" s="64"/>
      <c r="E47" s="64"/>
      <c r="F47" s="64"/>
      <c r="G47" s="64"/>
      <c r="H47" s="64"/>
      <c r="I47" s="64"/>
      <c r="J47" s="66"/>
      <c r="K47" s="66"/>
      <c r="L47" s="66"/>
      <c r="M47" s="66"/>
      <c r="N47" s="66"/>
      <c r="O47" s="67"/>
      <c r="P47" s="67"/>
    </row>
    <row r="48" spans="1:16" s="59" customFormat="1" x14ac:dyDescent="0.25">
      <c r="A48" s="65"/>
      <c r="B48" s="65"/>
      <c r="C48" s="65"/>
      <c r="D48" s="64"/>
      <c r="E48" s="64"/>
      <c r="F48" s="64"/>
      <c r="G48" s="64"/>
      <c r="H48" s="64"/>
      <c r="I48" s="64"/>
      <c r="J48" s="66"/>
      <c r="K48" s="66"/>
      <c r="L48" s="66"/>
      <c r="M48" s="66"/>
      <c r="N48" s="66"/>
      <c r="O48" s="67"/>
      <c r="P48" s="67"/>
    </row>
    <row r="49" spans="1:16" s="59" customFormat="1" x14ac:dyDescent="0.25">
      <c r="A49" s="65"/>
      <c r="B49" s="65"/>
      <c r="C49" s="65"/>
      <c r="D49" s="64"/>
      <c r="E49" s="64"/>
      <c r="F49" s="64"/>
      <c r="G49" s="64"/>
      <c r="H49" s="64"/>
      <c r="I49" s="64"/>
      <c r="J49" s="66"/>
      <c r="K49" s="66"/>
      <c r="L49" s="66"/>
      <c r="M49" s="66"/>
      <c r="N49" s="66"/>
      <c r="O49" s="67"/>
      <c r="P49" s="67"/>
    </row>
    <row r="50" spans="1:16" s="59" customFormat="1" x14ac:dyDescent="0.25">
      <c r="A50" s="65"/>
      <c r="B50" s="65"/>
      <c r="C50" s="65"/>
      <c r="D50" s="64"/>
      <c r="E50" s="64"/>
      <c r="F50" s="64"/>
      <c r="G50" s="64"/>
      <c r="H50" s="64"/>
      <c r="I50" s="64"/>
      <c r="J50" s="66"/>
      <c r="K50" s="66"/>
      <c r="L50" s="66"/>
      <c r="M50" s="66"/>
      <c r="N50" s="66"/>
      <c r="O50" s="67"/>
      <c r="P50" s="67"/>
    </row>
    <row r="51" spans="1:16" s="59" customFormat="1" x14ac:dyDescent="0.25">
      <c r="A51" s="65"/>
      <c r="B51" s="65"/>
      <c r="C51" s="64"/>
      <c r="D51" s="64"/>
      <c r="E51" s="64"/>
      <c r="F51" s="64"/>
      <c r="G51" s="64"/>
      <c r="H51" s="64"/>
      <c r="I51" s="64"/>
      <c r="J51" s="66"/>
      <c r="K51" s="66"/>
      <c r="L51" s="66"/>
      <c r="M51" s="66"/>
      <c r="N51" s="66"/>
      <c r="O51" s="67"/>
      <c r="P51" s="67"/>
    </row>
    <row r="52" spans="1:16" x14ac:dyDescent="0.25">
      <c r="A52" s="65"/>
      <c r="B52" s="64"/>
      <c r="C52" s="64"/>
      <c r="D52" s="64"/>
      <c r="E52" s="64"/>
      <c r="F52" s="64"/>
      <c r="G52" s="64"/>
      <c r="H52" s="64"/>
      <c r="I52" s="64"/>
      <c r="J52" s="62"/>
      <c r="K52" s="62"/>
      <c r="L52" s="62"/>
      <c r="M52" s="62"/>
      <c r="N52" s="62"/>
      <c r="O52" s="63"/>
      <c r="P52" s="63"/>
    </row>
    <row r="53" spans="1:16" x14ac:dyDescent="0.25">
      <c r="A53" s="61"/>
      <c r="B53" s="61"/>
      <c r="C53" s="61"/>
      <c r="D53" s="60"/>
      <c r="E53" s="60"/>
      <c r="F53" s="60"/>
      <c r="G53" s="60"/>
      <c r="H53" s="60"/>
      <c r="I53" s="60"/>
      <c r="J53" s="62"/>
      <c r="K53" s="62"/>
      <c r="L53" s="62"/>
      <c r="M53" s="62"/>
      <c r="N53" s="62"/>
      <c r="O53" s="63"/>
      <c r="P53" s="63"/>
    </row>
    <row r="54" spans="1:16" x14ac:dyDescent="0.25">
      <c r="A54" s="61"/>
      <c r="B54" s="61"/>
      <c r="C54" s="61"/>
      <c r="D54" s="60"/>
      <c r="E54" s="60"/>
      <c r="F54" s="60"/>
      <c r="G54" s="60"/>
      <c r="H54" s="60"/>
      <c r="I54" s="60"/>
      <c r="J54" s="62"/>
      <c r="K54" s="62"/>
      <c r="L54" s="62"/>
      <c r="M54" s="62"/>
      <c r="N54" s="62"/>
      <c r="O54" s="63"/>
      <c r="P54" s="63"/>
    </row>
    <row r="55" spans="1:16" x14ac:dyDescent="0.25">
      <c r="A55" s="61"/>
      <c r="B55" s="61"/>
      <c r="C55" s="61"/>
      <c r="D55" s="60"/>
      <c r="E55" s="60"/>
      <c r="F55" s="60"/>
      <c r="G55" s="60"/>
      <c r="H55" s="60"/>
      <c r="I55" s="60"/>
      <c r="J55" s="62"/>
      <c r="K55" s="62"/>
      <c r="L55" s="62"/>
      <c r="M55" s="62"/>
      <c r="N55" s="62"/>
      <c r="O55" s="63"/>
      <c r="P55" s="63"/>
    </row>
    <row r="56" spans="1:16" s="55" customFormat="1" x14ac:dyDescent="0.25">
      <c r="A56" s="61"/>
      <c r="B56" s="61"/>
      <c r="C56" s="61"/>
      <c r="D56" s="60"/>
      <c r="E56" s="60"/>
      <c r="F56" s="60"/>
      <c r="G56" s="60"/>
      <c r="H56" s="60"/>
      <c r="I56" s="60"/>
      <c r="J56" s="62"/>
      <c r="K56" s="62"/>
      <c r="L56" s="62"/>
      <c r="M56" s="62"/>
      <c r="N56" s="62"/>
      <c r="O56" s="63"/>
      <c r="P56" s="63"/>
    </row>
    <row r="57" spans="1:16" s="55" customFormat="1" x14ac:dyDescent="0.25">
      <c r="A57" s="61"/>
      <c r="B57" s="61"/>
      <c r="C57" s="61"/>
      <c r="D57" s="60"/>
      <c r="E57" s="60"/>
      <c r="F57" s="60"/>
      <c r="G57" s="60"/>
      <c r="H57" s="60"/>
      <c r="I57" s="60"/>
      <c r="J57" s="62"/>
      <c r="K57" s="62"/>
      <c r="L57" s="62"/>
      <c r="M57" s="62"/>
      <c r="N57" s="62"/>
      <c r="O57" s="63"/>
      <c r="P57" s="63"/>
    </row>
    <row r="58" spans="1:16" s="55" customFormat="1" x14ac:dyDescent="0.25">
      <c r="A58" s="61"/>
      <c r="B58" s="61"/>
      <c r="C58" s="60"/>
      <c r="D58" s="60"/>
      <c r="E58" s="60"/>
      <c r="F58" s="60"/>
      <c r="G58" s="60"/>
      <c r="H58" s="60"/>
      <c r="I58" s="60"/>
      <c r="J58" s="62"/>
      <c r="K58" s="62"/>
      <c r="L58" s="62"/>
      <c r="M58" s="62"/>
      <c r="N58" s="62"/>
      <c r="O58" s="63"/>
      <c r="P58" s="63"/>
    </row>
    <row r="59" spans="1:16" x14ac:dyDescent="0.25">
      <c r="A59" s="57"/>
      <c r="B59" s="57"/>
      <c r="C59" s="57"/>
      <c r="D59" s="56"/>
      <c r="E59" s="56"/>
      <c r="F59" s="56"/>
      <c r="G59" s="56"/>
      <c r="H59" s="56"/>
      <c r="I59" s="56"/>
      <c r="J59" s="58"/>
      <c r="K59" s="58"/>
      <c r="L59" s="58"/>
      <c r="M59" s="58"/>
      <c r="N59" s="58"/>
      <c r="O59" s="59"/>
      <c r="P59" s="59"/>
    </row>
    <row r="60" spans="1:16" x14ac:dyDescent="0.25">
      <c r="A60" s="57"/>
      <c r="B60" s="57"/>
      <c r="C60" s="57"/>
      <c r="D60" s="56"/>
      <c r="E60" s="56"/>
      <c r="F60" s="56"/>
      <c r="G60" s="56"/>
      <c r="H60" s="56"/>
      <c r="I60" s="56"/>
      <c r="J60" s="58"/>
      <c r="K60" s="58"/>
      <c r="L60" s="58"/>
      <c r="M60" s="58"/>
      <c r="N60" s="58"/>
      <c r="O60" s="59"/>
      <c r="P60" s="59"/>
    </row>
    <row r="61" spans="1:16" x14ac:dyDescent="0.25">
      <c r="A61" s="57"/>
      <c r="B61" s="57"/>
      <c r="C61" s="57"/>
      <c r="D61" s="56"/>
      <c r="E61" s="56"/>
      <c r="F61" s="56"/>
      <c r="G61" s="56"/>
      <c r="H61" s="56"/>
      <c r="I61" s="56"/>
      <c r="J61" s="58"/>
      <c r="K61" s="58"/>
      <c r="L61" s="58"/>
      <c r="M61" s="58"/>
      <c r="N61" s="58"/>
      <c r="O61" s="59"/>
      <c r="P61" s="59"/>
    </row>
    <row r="62" spans="1:16" s="50" customFormat="1" x14ac:dyDescent="0.25">
      <c r="A62" s="57"/>
      <c r="B62" s="57"/>
      <c r="C62" s="57"/>
      <c r="D62" s="56"/>
      <c r="E62" s="56"/>
      <c r="F62" s="56"/>
      <c r="G62" s="56"/>
      <c r="H62" s="56"/>
      <c r="I62" s="56"/>
      <c r="J62" s="58"/>
      <c r="K62" s="58"/>
      <c r="L62" s="58"/>
      <c r="M62" s="58"/>
      <c r="N62" s="58"/>
      <c r="O62" s="59"/>
      <c r="P62" s="59"/>
    </row>
    <row r="63" spans="1:16" s="50" customFormat="1" x14ac:dyDescent="0.25">
      <c r="A63" s="57"/>
      <c r="B63" s="57"/>
      <c r="C63" s="57"/>
      <c r="D63" s="56"/>
      <c r="E63" s="56"/>
      <c r="F63" s="56"/>
      <c r="G63" s="56"/>
      <c r="H63" s="56"/>
      <c r="I63" s="56"/>
      <c r="J63" s="58"/>
      <c r="K63" s="58"/>
      <c r="L63" s="58"/>
      <c r="M63" s="58"/>
      <c r="N63" s="58"/>
      <c r="O63" s="59"/>
      <c r="P63" s="59"/>
    </row>
    <row r="64" spans="1:16" s="50" customFormat="1" x14ac:dyDescent="0.25">
      <c r="A64" s="57"/>
      <c r="B64" s="57"/>
      <c r="C64" s="56"/>
      <c r="D64" s="56"/>
      <c r="E64" s="56"/>
      <c r="F64" s="56"/>
      <c r="G64" s="56"/>
      <c r="H64" s="56"/>
      <c r="I64" s="56"/>
      <c r="J64" s="58"/>
      <c r="K64" s="58"/>
      <c r="L64" s="58"/>
      <c r="M64" s="58"/>
      <c r="N64" s="58"/>
      <c r="O64" s="59"/>
      <c r="P64" s="59"/>
    </row>
    <row r="65" spans="1:16" s="50" customFormat="1" x14ac:dyDescent="0.25">
      <c r="A65" s="53"/>
      <c r="B65" s="53"/>
      <c r="C65" s="53"/>
      <c r="D65" s="52"/>
      <c r="E65" s="52"/>
      <c r="F65" s="52"/>
      <c r="G65" s="52"/>
      <c r="H65" s="52"/>
      <c r="I65" s="52"/>
      <c r="J65" s="54"/>
      <c r="K65" s="54"/>
      <c r="L65" s="54"/>
      <c r="M65" s="54"/>
      <c r="N65" s="54"/>
      <c r="O65" s="55"/>
      <c r="P65" s="55"/>
    </row>
    <row r="66" spans="1:16" x14ac:dyDescent="0.25">
      <c r="A66" s="53"/>
      <c r="B66" s="53"/>
      <c r="C66" s="53"/>
      <c r="D66" s="52"/>
      <c r="E66" s="52"/>
      <c r="F66" s="52"/>
      <c r="G66" s="52"/>
      <c r="H66" s="52"/>
      <c r="I66" s="52"/>
      <c r="J66" s="54"/>
      <c r="K66" s="54"/>
      <c r="L66" s="54"/>
      <c r="M66" s="54"/>
      <c r="N66" s="54"/>
      <c r="O66" s="55"/>
      <c r="P66" s="55"/>
    </row>
    <row r="67" spans="1:16" x14ac:dyDescent="0.25">
      <c r="A67" s="53"/>
      <c r="B67" s="53"/>
      <c r="C67" s="53"/>
      <c r="D67" s="52"/>
      <c r="E67" s="52"/>
      <c r="F67" s="52"/>
      <c r="G67" s="52"/>
      <c r="H67" s="52"/>
      <c r="I67" s="52"/>
      <c r="J67" s="54"/>
      <c r="K67" s="54"/>
      <c r="L67" s="54"/>
      <c r="M67" s="54"/>
      <c r="N67" s="54"/>
      <c r="O67" s="55"/>
      <c r="P67" s="55"/>
    </row>
    <row r="68" spans="1:16" x14ac:dyDescent="0.25">
      <c r="A68" s="53"/>
      <c r="B68" s="53"/>
      <c r="C68" s="53"/>
      <c r="D68" s="52"/>
      <c r="E68" s="52"/>
      <c r="F68" s="52"/>
      <c r="G68" s="52"/>
      <c r="H68" s="52"/>
      <c r="I68" s="52"/>
      <c r="J68" s="54"/>
      <c r="K68" s="54"/>
      <c r="L68" s="54"/>
      <c r="M68" s="54"/>
      <c r="N68" s="54"/>
      <c r="O68" s="55"/>
      <c r="P68" s="55"/>
    </row>
    <row r="69" spans="1:16" x14ac:dyDescent="0.25">
      <c r="A69" s="53"/>
      <c r="B69" s="53"/>
      <c r="C69" s="53"/>
      <c r="D69" s="52"/>
      <c r="E69" s="52"/>
      <c r="F69" s="52"/>
      <c r="G69" s="52"/>
      <c r="H69" s="52"/>
      <c r="I69" s="52"/>
      <c r="J69" s="54"/>
      <c r="K69" s="54"/>
      <c r="L69" s="54"/>
      <c r="M69" s="54"/>
      <c r="N69" s="54"/>
      <c r="O69" s="55"/>
      <c r="P69" s="55"/>
    </row>
    <row r="70" spans="1:16" x14ac:dyDescent="0.25">
      <c r="A70" s="53"/>
      <c r="B70" s="53"/>
      <c r="C70" s="53"/>
      <c r="D70" s="52"/>
      <c r="E70" s="52"/>
      <c r="F70" s="52"/>
      <c r="G70" s="52"/>
      <c r="H70" s="52"/>
      <c r="I70" s="52"/>
      <c r="J70" s="54"/>
      <c r="K70" s="54"/>
      <c r="L70" s="54"/>
      <c r="M70" s="54"/>
      <c r="N70" s="54"/>
      <c r="O70" s="55"/>
      <c r="P70" s="55"/>
    </row>
    <row r="71" spans="1:16" x14ac:dyDescent="0.25">
      <c r="A71" s="53"/>
      <c r="B71" s="53"/>
      <c r="C71" s="52"/>
      <c r="D71" s="52"/>
      <c r="E71" s="52"/>
      <c r="F71" s="52"/>
      <c r="G71" s="52"/>
      <c r="H71" s="52"/>
      <c r="I71" s="52"/>
      <c r="J71" s="54"/>
      <c r="K71" s="54"/>
      <c r="L71" s="54"/>
      <c r="M71" s="54"/>
      <c r="N71" s="54"/>
      <c r="O71" s="55"/>
      <c r="P71" s="55"/>
    </row>
    <row r="72" spans="1:16" x14ac:dyDescent="0.25">
      <c r="A72" s="51"/>
      <c r="B72" s="51"/>
      <c r="C72" s="51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</row>
    <row r="73" spans="1:16" x14ac:dyDescent="0.25">
      <c r="A73" s="51"/>
      <c r="B73" s="51"/>
      <c r="C73" s="51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</row>
    <row r="74" spans="1:16" x14ac:dyDescent="0.25">
      <c r="A74" s="51"/>
      <c r="B74" s="51"/>
      <c r="C74" s="51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</row>
    <row r="75" spans="1:16" x14ac:dyDescent="0.25">
      <c r="A75" s="51"/>
      <c r="B75" s="51"/>
      <c r="C75" s="51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</row>
    <row r="76" spans="1:16" x14ac:dyDescent="0.25">
      <c r="A76" s="51"/>
      <c r="B76" s="51"/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</row>
    <row r="77" spans="1:16" x14ac:dyDescent="0.25">
      <c r="A77" s="51"/>
      <c r="B77" s="51"/>
      <c r="C77" s="51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</row>
    <row r="78" spans="1:16" x14ac:dyDescent="0.25">
      <c r="A78" s="51"/>
      <c r="B78" s="51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</row>
    <row r="79" spans="1:16" x14ac:dyDescent="0.25">
      <c r="A79" s="51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</row>
    <row r="80" spans="1:16" x14ac:dyDescent="0.25">
      <c r="A80" s="51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</row>
    <row r="81" spans="1:14" x14ac:dyDescent="0.25">
      <c r="A81" s="51"/>
      <c r="B81" s="50"/>
      <c r="C81" s="51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</row>
    <row r="82" spans="1:14" x14ac:dyDescent="0.25">
      <c r="A82" s="51"/>
      <c r="B82" s="50"/>
      <c r="C82" s="51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</row>
    <row r="83" spans="1:14" x14ac:dyDescent="0.25">
      <c r="A83" s="51"/>
      <c r="B83" s="50"/>
      <c r="C83" s="51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</row>
    <row r="84" spans="1:14" x14ac:dyDescent="0.25">
      <c r="A84" s="51"/>
      <c r="B84" s="50"/>
      <c r="C84" s="51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</row>
    <row r="85" spans="1:14" x14ac:dyDescent="0.25">
      <c r="A85" s="51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</row>
    <row r="86" spans="1:14" x14ac:dyDescent="0.25">
      <c r="A86" s="51"/>
      <c r="B86" s="50"/>
      <c r="C86" s="51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</row>
    <row r="87" spans="1:14" x14ac:dyDescent="0.25">
      <c r="A87" s="51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</row>
    <row r="88" spans="1:14" x14ac:dyDescent="0.25">
      <c r="A88" s="51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</row>
    <row r="89" spans="1:14" x14ac:dyDescent="0.25">
      <c r="A89" s="51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</row>
    <row r="90" spans="1:14" x14ac:dyDescent="0.25">
      <c r="A90" s="51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</row>
    <row r="91" spans="1:14" x14ac:dyDescent="0.25">
      <c r="A91" s="51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</row>
    <row r="92" spans="1:14" x14ac:dyDescent="0.25">
      <c r="A92" s="51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</row>
    <row r="93" spans="1:14" x14ac:dyDescent="0.25">
      <c r="A93" s="51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</row>
    <row r="94" spans="1:14" x14ac:dyDescent="0.25">
      <c r="A94" s="51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</row>
    <row r="95" spans="1:14" x14ac:dyDescent="0.25">
      <c r="A95" s="51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</row>
    <row r="96" spans="1:14" x14ac:dyDescent="0.25">
      <c r="A96" s="51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</row>
    <row r="97" spans="1:12" x14ac:dyDescent="0.25">
      <c r="A97" s="51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</row>
    <row r="98" spans="1:12" x14ac:dyDescent="0.25">
      <c r="A98" s="51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</row>
    <row r="99" spans="1:12" x14ac:dyDescent="0.25">
      <c r="A99" s="50"/>
      <c r="B99" s="51"/>
      <c r="C99" s="51"/>
      <c r="D99" s="50"/>
      <c r="E99" s="50"/>
      <c r="F99" s="50"/>
      <c r="G99" s="50"/>
      <c r="H99" s="50"/>
      <c r="I99" s="50"/>
      <c r="J99" s="50"/>
      <c r="K99" s="50"/>
      <c r="L99" s="5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81"/>
  <sheetViews>
    <sheetView zoomScale="85" zoomScaleNormal="85" workbookViewId="0">
      <selection activeCell="E20" sqref="E20"/>
    </sheetView>
  </sheetViews>
  <sheetFormatPr defaultRowHeight="15.75" x14ac:dyDescent="0.25"/>
  <cols>
    <col min="1" max="1" width="23" style="3" customWidth="1"/>
    <col min="2" max="2" width="13.85546875" style="3" bestFit="1" customWidth="1"/>
    <col min="3" max="13" width="12.140625" style="3" bestFit="1" customWidth="1"/>
    <col min="14" max="14" width="13.42578125" style="3" bestFit="1" customWidth="1"/>
    <col min="15" max="15" width="13.85546875" style="3" bestFit="1" customWidth="1"/>
    <col min="16" max="255" width="9.140625" style="3"/>
    <col min="256" max="256" width="18.140625" style="3" customWidth="1"/>
    <col min="257" max="257" width="2.85546875" style="3" customWidth="1"/>
    <col min="258" max="262" width="12.7109375" style="3" customWidth="1"/>
    <col min="263" max="511" width="9.140625" style="3"/>
    <col min="512" max="512" width="18.140625" style="3" customWidth="1"/>
    <col min="513" max="513" width="2.85546875" style="3" customWidth="1"/>
    <col min="514" max="518" width="12.7109375" style="3" customWidth="1"/>
    <col min="519" max="767" width="9.140625" style="3"/>
    <col min="768" max="768" width="18.140625" style="3" customWidth="1"/>
    <col min="769" max="769" width="2.85546875" style="3" customWidth="1"/>
    <col min="770" max="774" width="12.7109375" style="3" customWidth="1"/>
    <col min="775" max="1023" width="9.140625" style="3"/>
    <col min="1024" max="1024" width="18.140625" style="3" customWidth="1"/>
    <col min="1025" max="1025" width="2.85546875" style="3" customWidth="1"/>
    <col min="1026" max="1030" width="12.7109375" style="3" customWidth="1"/>
    <col min="1031" max="1279" width="9.140625" style="3"/>
    <col min="1280" max="1280" width="18.140625" style="3" customWidth="1"/>
    <col min="1281" max="1281" width="2.85546875" style="3" customWidth="1"/>
    <col min="1282" max="1286" width="12.7109375" style="3" customWidth="1"/>
    <col min="1287" max="1535" width="9.140625" style="3"/>
    <col min="1536" max="1536" width="18.140625" style="3" customWidth="1"/>
    <col min="1537" max="1537" width="2.85546875" style="3" customWidth="1"/>
    <col min="1538" max="1542" width="12.7109375" style="3" customWidth="1"/>
    <col min="1543" max="1791" width="9.140625" style="3"/>
    <col min="1792" max="1792" width="18.140625" style="3" customWidth="1"/>
    <col min="1793" max="1793" width="2.85546875" style="3" customWidth="1"/>
    <col min="1794" max="1798" width="12.7109375" style="3" customWidth="1"/>
    <col min="1799" max="2047" width="9.140625" style="3"/>
    <col min="2048" max="2048" width="18.140625" style="3" customWidth="1"/>
    <col min="2049" max="2049" width="2.85546875" style="3" customWidth="1"/>
    <col min="2050" max="2054" width="12.7109375" style="3" customWidth="1"/>
    <col min="2055" max="2303" width="9.140625" style="3"/>
    <col min="2304" max="2304" width="18.140625" style="3" customWidth="1"/>
    <col min="2305" max="2305" width="2.85546875" style="3" customWidth="1"/>
    <col min="2306" max="2310" width="12.7109375" style="3" customWidth="1"/>
    <col min="2311" max="2559" width="9.140625" style="3"/>
    <col min="2560" max="2560" width="18.140625" style="3" customWidth="1"/>
    <col min="2561" max="2561" width="2.85546875" style="3" customWidth="1"/>
    <col min="2562" max="2566" width="12.7109375" style="3" customWidth="1"/>
    <col min="2567" max="2815" width="9.140625" style="3"/>
    <col min="2816" max="2816" width="18.140625" style="3" customWidth="1"/>
    <col min="2817" max="2817" width="2.85546875" style="3" customWidth="1"/>
    <col min="2818" max="2822" width="12.7109375" style="3" customWidth="1"/>
    <col min="2823" max="3071" width="9.140625" style="3"/>
    <col min="3072" max="3072" width="18.140625" style="3" customWidth="1"/>
    <col min="3073" max="3073" width="2.85546875" style="3" customWidth="1"/>
    <col min="3074" max="3078" width="12.7109375" style="3" customWidth="1"/>
    <col min="3079" max="3327" width="9.140625" style="3"/>
    <col min="3328" max="3328" width="18.140625" style="3" customWidth="1"/>
    <col min="3329" max="3329" width="2.85546875" style="3" customWidth="1"/>
    <col min="3330" max="3334" width="12.7109375" style="3" customWidth="1"/>
    <col min="3335" max="3583" width="9.140625" style="3"/>
    <col min="3584" max="3584" width="18.140625" style="3" customWidth="1"/>
    <col min="3585" max="3585" width="2.85546875" style="3" customWidth="1"/>
    <col min="3586" max="3590" width="12.7109375" style="3" customWidth="1"/>
    <col min="3591" max="3839" width="9.140625" style="3"/>
    <col min="3840" max="3840" width="18.140625" style="3" customWidth="1"/>
    <col min="3841" max="3841" width="2.85546875" style="3" customWidth="1"/>
    <col min="3842" max="3846" width="12.7109375" style="3" customWidth="1"/>
    <col min="3847" max="4095" width="9.140625" style="3"/>
    <col min="4096" max="4096" width="18.140625" style="3" customWidth="1"/>
    <col min="4097" max="4097" width="2.85546875" style="3" customWidth="1"/>
    <col min="4098" max="4102" width="12.7109375" style="3" customWidth="1"/>
    <col min="4103" max="4351" width="9.140625" style="3"/>
    <col min="4352" max="4352" width="18.140625" style="3" customWidth="1"/>
    <col min="4353" max="4353" width="2.85546875" style="3" customWidth="1"/>
    <col min="4354" max="4358" width="12.7109375" style="3" customWidth="1"/>
    <col min="4359" max="4607" width="9.140625" style="3"/>
    <col min="4608" max="4608" width="18.140625" style="3" customWidth="1"/>
    <col min="4609" max="4609" width="2.85546875" style="3" customWidth="1"/>
    <col min="4610" max="4614" width="12.7109375" style="3" customWidth="1"/>
    <col min="4615" max="4863" width="9.140625" style="3"/>
    <col min="4864" max="4864" width="18.140625" style="3" customWidth="1"/>
    <col min="4865" max="4865" width="2.85546875" style="3" customWidth="1"/>
    <col min="4866" max="4870" width="12.7109375" style="3" customWidth="1"/>
    <col min="4871" max="5119" width="9.140625" style="3"/>
    <col min="5120" max="5120" width="18.140625" style="3" customWidth="1"/>
    <col min="5121" max="5121" width="2.85546875" style="3" customWidth="1"/>
    <col min="5122" max="5126" width="12.7109375" style="3" customWidth="1"/>
    <col min="5127" max="5375" width="9.140625" style="3"/>
    <col min="5376" max="5376" width="18.140625" style="3" customWidth="1"/>
    <col min="5377" max="5377" width="2.85546875" style="3" customWidth="1"/>
    <col min="5378" max="5382" width="12.7109375" style="3" customWidth="1"/>
    <col min="5383" max="5631" width="9.140625" style="3"/>
    <col min="5632" max="5632" width="18.140625" style="3" customWidth="1"/>
    <col min="5633" max="5633" width="2.85546875" style="3" customWidth="1"/>
    <col min="5634" max="5638" width="12.7109375" style="3" customWidth="1"/>
    <col min="5639" max="5887" width="9.140625" style="3"/>
    <col min="5888" max="5888" width="18.140625" style="3" customWidth="1"/>
    <col min="5889" max="5889" width="2.85546875" style="3" customWidth="1"/>
    <col min="5890" max="5894" width="12.7109375" style="3" customWidth="1"/>
    <col min="5895" max="6143" width="9.140625" style="3"/>
    <col min="6144" max="6144" width="18.140625" style="3" customWidth="1"/>
    <col min="6145" max="6145" width="2.85546875" style="3" customWidth="1"/>
    <col min="6146" max="6150" width="12.7109375" style="3" customWidth="1"/>
    <col min="6151" max="6399" width="9.140625" style="3"/>
    <col min="6400" max="6400" width="18.140625" style="3" customWidth="1"/>
    <col min="6401" max="6401" width="2.85546875" style="3" customWidth="1"/>
    <col min="6402" max="6406" width="12.7109375" style="3" customWidth="1"/>
    <col min="6407" max="6655" width="9.140625" style="3"/>
    <col min="6656" max="6656" width="18.140625" style="3" customWidth="1"/>
    <col min="6657" max="6657" width="2.85546875" style="3" customWidth="1"/>
    <col min="6658" max="6662" width="12.7109375" style="3" customWidth="1"/>
    <col min="6663" max="6911" width="9.140625" style="3"/>
    <col min="6912" max="6912" width="18.140625" style="3" customWidth="1"/>
    <col min="6913" max="6913" width="2.85546875" style="3" customWidth="1"/>
    <col min="6914" max="6918" width="12.7109375" style="3" customWidth="1"/>
    <col min="6919" max="7167" width="9.140625" style="3"/>
    <col min="7168" max="7168" width="18.140625" style="3" customWidth="1"/>
    <col min="7169" max="7169" width="2.85546875" style="3" customWidth="1"/>
    <col min="7170" max="7174" width="12.7109375" style="3" customWidth="1"/>
    <col min="7175" max="7423" width="9.140625" style="3"/>
    <col min="7424" max="7424" width="18.140625" style="3" customWidth="1"/>
    <col min="7425" max="7425" width="2.85546875" style="3" customWidth="1"/>
    <col min="7426" max="7430" width="12.7109375" style="3" customWidth="1"/>
    <col min="7431" max="7679" width="9.140625" style="3"/>
    <col min="7680" max="7680" width="18.140625" style="3" customWidth="1"/>
    <col min="7681" max="7681" width="2.85546875" style="3" customWidth="1"/>
    <col min="7682" max="7686" width="12.7109375" style="3" customWidth="1"/>
    <col min="7687" max="7935" width="9.140625" style="3"/>
    <col min="7936" max="7936" width="18.140625" style="3" customWidth="1"/>
    <col min="7937" max="7937" width="2.85546875" style="3" customWidth="1"/>
    <col min="7938" max="7942" width="12.7109375" style="3" customWidth="1"/>
    <col min="7943" max="8191" width="9.140625" style="3"/>
    <col min="8192" max="8192" width="18.140625" style="3" customWidth="1"/>
    <col min="8193" max="8193" width="2.85546875" style="3" customWidth="1"/>
    <col min="8194" max="8198" width="12.7109375" style="3" customWidth="1"/>
    <col min="8199" max="8447" width="9.140625" style="3"/>
    <col min="8448" max="8448" width="18.140625" style="3" customWidth="1"/>
    <col min="8449" max="8449" width="2.85546875" style="3" customWidth="1"/>
    <col min="8450" max="8454" width="12.7109375" style="3" customWidth="1"/>
    <col min="8455" max="8703" width="9.140625" style="3"/>
    <col min="8704" max="8704" width="18.140625" style="3" customWidth="1"/>
    <col min="8705" max="8705" width="2.85546875" style="3" customWidth="1"/>
    <col min="8706" max="8710" width="12.7109375" style="3" customWidth="1"/>
    <col min="8711" max="8959" width="9.140625" style="3"/>
    <col min="8960" max="8960" width="18.140625" style="3" customWidth="1"/>
    <col min="8961" max="8961" width="2.85546875" style="3" customWidth="1"/>
    <col min="8962" max="8966" width="12.7109375" style="3" customWidth="1"/>
    <col min="8967" max="9215" width="9.140625" style="3"/>
    <col min="9216" max="9216" width="18.140625" style="3" customWidth="1"/>
    <col min="9217" max="9217" width="2.85546875" style="3" customWidth="1"/>
    <col min="9218" max="9222" width="12.7109375" style="3" customWidth="1"/>
    <col min="9223" max="9471" width="9.140625" style="3"/>
    <col min="9472" max="9472" width="18.140625" style="3" customWidth="1"/>
    <col min="9473" max="9473" width="2.85546875" style="3" customWidth="1"/>
    <col min="9474" max="9478" width="12.7109375" style="3" customWidth="1"/>
    <col min="9479" max="9727" width="9.140625" style="3"/>
    <col min="9728" max="9728" width="18.140625" style="3" customWidth="1"/>
    <col min="9729" max="9729" width="2.85546875" style="3" customWidth="1"/>
    <col min="9730" max="9734" width="12.7109375" style="3" customWidth="1"/>
    <col min="9735" max="9983" width="9.140625" style="3"/>
    <col min="9984" max="9984" width="18.140625" style="3" customWidth="1"/>
    <col min="9985" max="9985" width="2.85546875" style="3" customWidth="1"/>
    <col min="9986" max="9990" width="12.7109375" style="3" customWidth="1"/>
    <col min="9991" max="10239" width="9.140625" style="3"/>
    <col min="10240" max="10240" width="18.140625" style="3" customWidth="1"/>
    <col min="10241" max="10241" width="2.85546875" style="3" customWidth="1"/>
    <col min="10242" max="10246" width="12.7109375" style="3" customWidth="1"/>
    <col min="10247" max="10495" width="9.140625" style="3"/>
    <col min="10496" max="10496" width="18.140625" style="3" customWidth="1"/>
    <col min="10497" max="10497" width="2.85546875" style="3" customWidth="1"/>
    <col min="10498" max="10502" width="12.7109375" style="3" customWidth="1"/>
    <col min="10503" max="10751" width="9.140625" style="3"/>
    <col min="10752" max="10752" width="18.140625" style="3" customWidth="1"/>
    <col min="10753" max="10753" width="2.85546875" style="3" customWidth="1"/>
    <col min="10754" max="10758" width="12.7109375" style="3" customWidth="1"/>
    <col min="10759" max="11007" width="9.140625" style="3"/>
    <col min="11008" max="11008" width="18.140625" style="3" customWidth="1"/>
    <col min="11009" max="11009" width="2.85546875" style="3" customWidth="1"/>
    <col min="11010" max="11014" width="12.7109375" style="3" customWidth="1"/>
    <col min="11015" max="11263" width="9.140625" style="3"/>
    <col min="11264" max="11264" width="18.140625" style="3" customWidth="1"/>
    <col min="11265" max="11265" width="2.85546875" style="3" customWidth="1"/>
    <col min="11266" max="11270" width="12.7109375" style="3" customWidth="1"/>
    <col min="11271" max="11519" width="9.140625" style="3"/>
    <col min="11520" max="11520" width="18.140625" style="3" customWidth="1"/>
    <col min="11521" max="11521" width="2.85546875" style="3" customWidth="1"/>
    <col min="11522" max="11526" width="12.7109375" style="3" customWidth="1"/>
    <col min="11527" max="11775" width="9.140625" style="3"/>
    <col min="11776" max="11776" width="18.140625" style="3" customWidth="1"/>
    <col min="11777" max="11777" width="2.85546875" style="3" customWidth="1"/>
    <col min="11778" max="11782" width="12.7109375" style="3" customWidth="1"/>
    <col min="11783" max="12031" width="9.140625" style="3"/>
    <col min="12032" max="12032" width="18.140625" style="3" customWidth="1"/>
    <col min="12033" max="12033" width="2.85546875" style="3" customWidth="1"/>
    <col min="12034" max="12038" width="12.7109375" style="3" customWidth="1"/>
    <col min="12039" max="12287" width="9.140625" style="3"/>
    <col min="12288" max="12288" width="18.140625" style="3" customWidth="1"/>
    <col min="12289" max="12289" width="2.85546875" style="3" customWidth="1"/>
    <col min="12290" max="12294" width="12.7109375" style="3" customWidth="1"/>
    <col min="12295" max="12543" width="9.140625" style="3"/>
    <col min="12544" max="12544" width="18.140625" style="3" customWidth="1"/>
    <col min="12545" max="12545" width="2.85546875" style="3" customWidth="1"/>
    <col min="12546" max="12550" width="12.7109375" style="3" customWidth="1"/>
    <col min="12551" max="12799" width="9.140625" style="3"/>
    <col min="12800" max="12800" width="18.140625" style="3" customWidth="1"/>
    <col min="12801" max="12801" width="2.85546875" style="3" customWidth="1"/>
    <col min="12802" max="12806" width="12.7109375" style="3" customWidth="1"/>
    <col min="12807" max="13055" width="9.140625" style="3"/>
    <col min="13056" max="13056" width="18.140625" style="3" customWidth="1"/>
    <col min="13057" max="13057" width="2.85546875" style="3" customWidth="1"/>
    <col min="13058" max="13062" width="12.7109375" style="3" customWidth="1"/>
    <col min="13063" max="13311" width="9.140625" style="3"/>
    <col min="13312" max="13312" width="18.140625" style="3" customWidth="1"/>
    <col min="13313" max="13313" width="2.85546875" style="3" customWidth="1"/>
    <col min="13314" max="13318" width="12.7109375" style="3" customWidth="1"/>
    <col min="13319" max="13567" width="9.140625" style="3"/>
    <col min="13568" max="13568" width="18.140625" style="3" customWidth="1"/>
    <col min="13569" max="13569" width="2.85546875" style="3" customWidth="1"/>
    <col min="13570" max="13574" width="12.7109375" style="3" customWidth="1"/>
    <col min="13575" max="13823" width="9.140625" style="3"/>
    <col min="13824" max="13824" width="18.140625" style="3" customWidth="1"/>
    <col min="13825" max="13825" width="2.85546875" style="3" customWidth="1"/>
    <col min="13826" max="13830" width="12.7109375" style="3" customWidth="1"/>
    <col min="13831" max="14079" width="9.140625" style="3"/>
    <col min="14080" max="14080" width="18.140625" style="3" customWidth="1"/>
    <col min="14081" max="14081" width="2.85546875" style="3" customWidth="1"/>
    <col min="14082" max="14086" width="12.7109375" style="3" customWidth="1"/>
    <col min="14087" max="14335" width="9.140625" style="3"/>
    <col min="14336" max="14336" width="18.140625" style="3" customWidth="1"/>
    <col min="14337" max="14337" width="2.85546875" style="3" customWidth="1"/>
    <col min="14338" max="14342" width="12.7109375" style="3" customWidth="1"/>
    <col min="14343" max="14591" width="9.140625" style="3"/>
    <col min="14592" max="14592" width="18.140625" style="3" customWidth="1"/>
    <col min="14593" max="14593" width="2.85546875" style="3" customWidth="1"/>
    <col min="14594" max="14598" width="12.7109375" style="3" customWidth="1"/>
    <col min="14599" max="14847" width="9.140625" style="3"/>
    <col min="14848" max="14848" width="18.140625" style="3" customWidth="1"/>
    <col min="14849" max="14849" width="2.85546875" style="3" customWidth="1"/>
    <col min="14850" max="14854" width="12.7109375" style="3" customWidth="1"/>
    <col min="14855" max="15103" width="9.140625" style="3"/>
    <col min="15104" max="15104" width="18.140625" style="3" customWidth="1"/>
    <col min="15105" max="15105" width="2.85546875" style="3" customWidth="1"/>
    <col min="15106" max="15110" width="12.7109375" style="3" customWidth="1"/>
    <col min="15111" max="15359" width="9.140625" style="3"/>
    <col min="15360" max="15360" width="18.140625" style="3" customWidth="1"/>
    <col min="15361" max="15361" width="2.85546875" style="3" customWidth="1"/>
    <col min="15362" max="15366" width="12.7109375" style="3" customWidth="1"/>
    <col min="15367" max="15615" width="9.140625" style="3"/>
    <col min="15616" max="15616" width="18.140625" style="3" customWidth="1"/>
    <col min="15617" max="15617" width="2.85546875" style="3" customWidth="1"/>
    <col min="15618" max="15622" width="12.7109375" style="3" customWidth="1"/>
    <col min="15623" max="15871" width="9.140625" style="3"/>
    <col min="15872" max="15872" width="18.140625" style="3" customWidth="1"/>
    <col min="15873" max="15873" width="2.85546875" style="3" customWidth="1"/>
    <col min="15874" max="15878" width="12.7109375" style="3" customWidth="1"/>
    <col min="15879" max="16127" width="9.140625" style="3"/>
    <col min="16128" max="16128" width="18.140625" style="3" customWidth="1"/>
    <col min="16129" max="16129" width="2.85546875" style="3" customWidth="1"/>
    <col min="16130" max="16134" width="12.7109375" style="3" customWidth="1"/>
    <col min="16135" max="16384" width="9.140625" style="3"/>
  </cols>
  <sheetData>
    <row r="1" spans="1:15" x14ac:dyDescent="0.25">
      <c r="A1" s="4" t="str">
        <f>'By Year'!A1</f>
        <v>Gulf Power Company</v>
      </c>
    </row>
    <row r="2" spans="1:15" x14ac:dyDescent="0.25">
      <c r="A2" s="4" t="str">
        <f>'By Year'!A2</f>
        <v>2013 Budget</v>
      </c>
    </row>
    <row r="3" spans="1:15" x14ac:dyDescent="0.25">
      <c r="A3" s="4" t="str">
        <f>'By Year'!A3</f>
        <v>Plants Daniel and Scherer O&amp;M</v>
      </c>
    </row>
    <row r="4" spans="1:15" x14ac:dyDescent="0.25">
      <c r="A4" s="4" t="str">
        <f>'By Year'!A4</f>
        <v>As of 2/13/2013</v>
      </c>
    </row>
    <row r="6" spans="1:15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5" x14ac:dyDescent="0.25">
      <c r="A7" s="12">
        <v>2013</v>
      </c>
      <c r="B7" s="12" t="s">
        <v>91</v>
      </c>
      <c r="C7" s="12" t="s">
        <v>92</v>
      </c>
      <c r="D7" s="12" t="s">
        <v>93</v>
      </c>
      <c r="E7" s="12" t="s">
        <v>94</v>
      </c>
      <c r="F7" s="12" t="s">
        <v>95</v>
      </c>
      <c r="G7" s="12" t="s">
        <v>96</v>
      </c>
      <c r="H7" s="12" t="s">
        <v>97</v>
      </c>
      <c r="I7" s="12" t="s">
        <v>98</v>
      </c>
      <c r="J7" s="12" t="s">
        <v>99</v>
      </c>
      <c r="K7" s="12" t="s">
        <v>100</v>
      </c>
      <c r="L7" s="12" t="s">
        <v>101</v>
      </c>
      <c r="M7" s="12" t="s">
        <v>102</v>
      </c>
      <c r="N7" s="12" t="s">
        <v>47</v>
      </c>
    </row>
    <row r="8" spans="1:15" x14ac:dyDescent="0.25">
      <c r="A8" s="2" t="s">
        <v>89</v>
      </c>
      <c r="B8" s="6">
        <f>'2013'!D27</f>
        <v>1373312</v>
      </c>
      <c r="C8" s="6">
        <f>'2013'!E27</f>
        <v>1298008</v>
      </c>
      <c r="D8" s="6">
        <f>'2013'!F27</f>
        <v>1485836</v>
      </c>
      <c r="E8" s="6">
        <f>'2013'!G27</f>
        <v>1437153</v>
      </c>
      <c r="F8" s="6">
        <f>'2013'!H27</f>
        <v>1386516</v>
      </c>
      <c r="G8" s="6">
        <f>'2013'!I27</f>
        <v>1363362</v>
      </c>
      <c r="H8" s="6">
        <f>'2013'!J27</f>
        <v>1390466</v>
      </c>
      <c r="I8" s="6">
        <f>'2013'!K27</f>
        <v>1362892</v>
      </c>
      <c r="J8" s="6">
        <f>'2013'!L27</f>
        <v>1373993</v>
      </c>
      <c r="K8" s="6">
        <f>'2013'!M27</f>
        <v>1358411</v>
      </c>
      <c r="L8" s="6">
        <f>'2013'!N27</f>
        <v>1336873</v>
      </c>
      <c r="M8" s="6">
        <f>'2013'!O27</f>
        <v>1389836</v>
      </c>
      <c r="N8" s="6">
        <f>'2013'!P27</f>
        <v>16556658</v>
      </c>
      <c r="O8" s="8">
        <f>N8-'By Year'!B9</f>
        <v>0</v>
      </c>
    </row>
    <row r="9" spans="1:15" x14ac:dyDescent="0.25">
      <c r="A9" s="2" t="s">
        <v>90</v>
      </c>
      <c r="B9" s="6">
        <f>'2013'!D7</f>
        <v>10667</v>
      </c>
      <c r="C9" s="6">
        <f>'2013'!E7</f>
        <v>10667</v>
      </c>
      <c r="D9" s="6">
        <f>'2013'!F7</f>
        <v>10667</v>
      </c>
      <c r="E9" s="6">
        <f>'2013'!G7</f>
        <v>10667</v>
      </c>
      <c r="F9" s="6">
        <f>'2013'!H7</f>
        <v>10667</v>
      </c>
      <c r="G9" s="6">
        <f>'2013'!I7</f>
        <v>10667</v>
      </c>
      <c r="H9" s="6">
        <f>'2013'!J7</f>
        <v>10667</v>
      </c>
      <c r="I9" s="6">
        <f>'2013'!K7</f>
        <v>153167</v>
      </c>
      <c r="J9" s="6">
        <f>'2013'!L7</f>
        <v>10667</v>
      </c>
      <c r="K9" s="6">
        <f>'2013'!M7</f>
        <v>10667</v>
      </c>
      <c r="L9" s="6">
        <f>'2013'!N7</f>
        <v>10667</v>
      </c>
      <c r="M9" s="6">
        <f>'2013'!O7</f>
        <v>10719</v>
      </c>
      <c r="N9" s="6">
        <f>'2013'!P7</f>
        <v>270556</v>
      </c>
      <c r="O9" s="8">
        <f>N9-'By Year'!B10</f>
        <v>0</v>
      </c>
    </row>
    <row r="10" spans="1:15" x14ac:dyDescent="0.25">
      <c r="A10" s="2" t="s">
        <v>88</v>
      </c>
      <c r="B10" s="7">
        <f>'2013'!D41</f>
        <v>962156</v>
      </c>
      <c r="C10" s="7">
        <f>'2013'!E41</f>
        <v>1694079</v>
      </c>
      <c r="D10" s="7">
        <f>'2013'!F41</f>
        <v>1784031</v>
      </c>
      <c r="E10" s="7">
        <f>'2013'!G41</f>
        <v>922753</v>
      </c>
      <c r="F10" s="7">
        <f>'2013'!H41</f>
        <v>668298</v>
      </c>
      <c r="G10" s="7">
        <f>'2013'!I41</f>
        <v>649573</v>
      </c>
      <c r="H10" s="7">
        <f>'2013'!J41</f>
        <v>650932</v>
      </c>
      <c r="I10" s="7">
        <f>'2013'!K41</f>
        <v>650303</v>
      </c>
      <c r="J10" s="7">
        <f>'2013'!L41</f>
        <v>737719</v>
      </c>
      <c r="K10" s="7">
        <f>'2013'!M41</f>
        <v>1108006</v>
      </c>
      <c r="L10" s="7">
        <f>'2013'!N41</f>
        <v>1160326</v>
      </c>
      <c r="M10" s="7">
        <f>'2013'!O41</f>
        <v>804055</v>
      </c>
      <c r="N10" s="7">
        <f>'2013'!P41</f>
        <v>11792231</v>
      </c>
      <c r="O10" s="8">
        <f>N10-'By Year'!B11</f>
        <v>0</v>
      </c>
    </row>
    <row r="11" spans="1:15" ht="16.5" thickBot="1" x14ac:dyDescent="0.3">
      <c r="A11" s="2"/>
      <c r="B11" s="20">
        <f>SUM(B8:B10)</f>
        <v>2346135</v>
      </c>
      <c r="C11" s="20">
        <f t="shared" ref="C11:N11" si="0">SUM(C8:C10)</f>
        <v>3002754</v>
      </c>
      <c r="D11" s="20">
        <f t="shared" si="0"/>
        <v>3280534</v>
      </c>
      <c r="E11" s="20">
        <f t="shared" si="0"/>
        <v>2370573</v>
      </c>
      <c r="F11" s="20">
        <f t="shared" si="0"/>
        <v>2065481</v>
      </c>
      <c r="G11" s="20">
        <f t="shared" si="0"/>
        <v>2023602</v>
      </c>
      <c r="H11" s="20">
        <f t="shared" si="0"/>
        <v>2052065</v>
      </c>
      <c r="I11" s="20">
        <f t="shared" si="0"/>
        <v>2166362</v>
      </c>
      <c r="J11" s="20">
        <f t="shared" si="0"/>
        <v>2122379</v>
      </c>
      <c r="K11" s="20">
        <f t="shared" si="0"/>
        <v>2477084</v>
      </c>
      <c r="L11" s="20">
        <f t="shared" si="0"/>
        <v>2507866</v>
      </c>
      <c r="M11" s="20">
        <f t="shared" si="0"/>
        <v>2204610</v>
      </c>
      <c r="N11" s="20">
        <f t="shared" si="0"/>
        <v>28619445</v>
      </c>
      <c r="O11" s="8">
        <f>N11-'By Year'!B12</f>
        <v>0</v>
      </c>
    </row>
    <row r="12" spans="1:15" ht="16.5" thickTop="1" x14ac:dyDescent="0.25">
      <c r="B12" s="33">
        <f>B11-Check!B2</f>
        <v>0</v>
      </c>
      <c r="C12" s="33">
        <f>C11-Check!B3</f>
        <v>0</v>
      </c>
      <c r="D12" s="33">
        <f>D11-Check!B4</f>
        <v>0</v>
      </c>
      <c r="E12" s="33">
        <f>E11-Check!B5</f>
        <v>0</v>
      </c>
      <c r="F12" s="33">
        <f>F11-Check!B6</f>
        <v>0</v>
      </c>
      <c r="G12" s="33">
        <f>G11-Check!B7</f>
        <v>0</v>
      </c>
      <c r="H12" s="33">
        <f>H11-Check!B8</f>
        <v>0</v>
      </c>
      <c r="I12" s="33">
        <f>I11-Check!B9</f>
        <v>0</v>
      </c>
      <c r="J12" s="33">
        <f>J11-Check!B10</f>
        <v>0</v>
      </c>
      <c r="K12" s="33">
        <f>K11-Check!B11</f>
        <v>0</v>
      </c>
      <c r="L12" s="33">
        <f>L11-Check!B12</f>
        <v>0</v>
      </c>
      <c r="M12" s="33">
        <f>M11-Check!B13</f>
        <v>0</v>
      </c>
      <c r="N12" s="33">
        <f>N11-Check!B14</f>
        <v>0</v>
      </c>
    </row>
    <row r="13" spans="1:15" x14ac:dyDescent="0.25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5" x14ac:dyDescent="0.25">
      <c r="B14" s="6"/>
      <c r="C14" s="6"/>
      <c r="D14" s="6"/>
      <c r="E14" s="6"/>
      <c r="F14" s="6"/>
    </row>
    <row r="15" spans="1:15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5" x14ac:dyDescent="0.25">
      <c r="A16" s="12">
        <f>A7+1</f>
        <v>2014</v>
      </c>
      <c r="B16" s="12" t="s">
        <v>91</v>
      </c>
      <c r="C16" s="12" t="s">
        <v>92</v>
      </c>
      <c r="D16" s="12" t="s">
        <v>93</v>
      </c>
      <c r="E16" s="12" t="s">
        <v>94</v>
      </c>
      <c r="F16" s="12" t="s">
        <v>95</v>
      </c>
      <c r="G16" s="12" t="s">
        <v>96</v>
      </c>
      <c r="H16" s="12" t="s">
        <v>97</v>
      </c>
      <c r="I16" s="12" t="s">
        <v>98</v>
      </c>
      <c r="J16" s="12" t="s">
        <v>99</v>
      </c>
      <c r="K16" s="12" t="s">
        <v>100</v>
      </c>
      <c r="L16" s="12" t="s">
        <v>101</v>
      </c>
      <c r="M16" s="12" t="s">
        <v>102</v>
      </c>
      <c r="N16" s="12" t="s">
        <v>47</v>
      </c>
    </row>
    <row r="17" spans="1:15" x14ac:dyDescent="0.25">
      <c r="A17" s="2" t="s">
        <v>89</v>
      </c>
      <c r="B17" s="6">
        <f>'2014'!D27</f>
        <v>1523527</v>
      </c>
      <c r="C17" s="6">
        <f>'2014'!E27</f>
        <v>1346361</v>
      </c>
      <c r="D17" s="6">
        <f>'2014'!F27</f>
        <v>3344128</v>
      </c>
      <c r="E17" s="6">
        <f>'2014'!G27</f>
        <v>3230449</v>
      </c>
      <c r="F17" s="6">
        <f>'2014'!H27</f>
        <v>2255789</v>
      </c>
      <c r="G17" s="6">
        <f>'2014'!I27</f>
        <v>1441860</v>
      </c>
      <c r="H17" s="6">
        <f>'2014'!J27</f>
        <v>1429927</v>
      </c>
      <c r="I17" s="6">
        <f>'2014'!K27</f>
        <v>1416272</v>
      </c>
      <c r="J17" s="6">
        <f>'2014'!L27</f>
        <v>1466871</v>
      </c>
      <c r="K17" s="6">
        <f>'2014'!M27</f>
        <v>1403708</v>
      </c>
      <c r="L17" s="6">
        <f>'2014'!N27</f>
        <v>1364651</v>
      </c>
      <c r="M17" s="6">
        <f>'2014'!O27</f>
        <v>1702652</v>
      </c>
      <c r="N17" s="6">
        <f>'2014'!P27</f>
        <v>21926195</v>
      </c>
      <c r="O17" s="8">
        <f>N17-'By Year'!C9</f>
        <v>0</v>
      </c>
    </row>
    <row r="18" spans="1:15" x14ac:dyDescent="0.25">
      <c r="A18" s="2" t="s">
        <v>90</v>
      </c>
      <c r="B18" s="6">
        <f>'2014'!D7</f>
        <v>11869</v>
      </c>
      <c r="C18" s="6">
        <f>'2014'!E7</f>
        <v>11869</v>
      </c>
      <c r="D18" s="6">
        <f>'2014'!F7</f>
        <v>11869</v>
      </c>
      <c r="E18" s="6">
        <f>'2014'!G7</f>
        <v>11869</v>
      </c>
      <c r="F18" s="6">
        <f>'2014'!H7</f>
        <v>11869</v>
      </c>
      <c r="G18" s="6">
        <f>'2014'!I7</f>
        <v>11869</v>
      </c>
      <c r="H18" s="6">
        <f>'2014'!J7</f>
        <v>11869</v>
      </c>
      <c r="I18" s="6">
        <f>'2014'!K7</f>
        <v>154369</v>
      </c>
      <c r="J18" s="6">
        <f>'2014'!L7</f>
        <v>11869</v>
      </c>
      <c r="K18" s="6">
        <f>'2014'!M7</f>
        <v>11869</v>
      </c>
      <c r="L18" s="6">
        <f>'2014'!N7</f>
        <v>11869</v>
      </c>
      <c r="M18" s="6">
        <f>'2014'!O7</f>
        <v>11931</v>
      </c>
      <c r="N18" s="6">
        <f>'2014'!P7</f>
        <v>284990</v>
      </c>
      <c r="O18" s="8">
        <f>N18-'By Year'!C10</f>
        <v>0</v>
      </c>
    </row>
    <row r="19" spans="1:15" x14ac:dyDescent="0.25">
      <c r="A19" s="2" t="s">
        <v>88</v>
      </c>
      <c r="B19" s="7">
        <f>'2014'!D41</f>
        <v>628458</v>
      </c>
      <c r="C19" s="7">
        <f>'2014'!E41</f>
        <v>619050</v>
      </c>
      <c r="D19" s="7">
        <f>'2014'!F41</f>
        <v>722038</v>
      </c>
      <c r="E19" s="7">
        <f>'2014'!G41</f>
        <v>636549</v>
      </c>
      <c r="F19" s="7">
        <f>'2014'!H41</f>
        <v>683219</v>
      </c>
      <c r="G19" s="7">
        <f>'2014'!I41</f>
        <v>657293</v>
      </c>
      <c r="H19" s="7">
        <f>'2014'!J41</f>
        <v>673969</v>
      </c>
      <c r="I19" s="7">
        <f>'2014'!K41</f>
        <v>675906</v>
      </c>
      <c r="J19" s="7">
        <f>'2014'!L41</f>
        <v>1281505</v>
      </c>
      <c r="K19" s="7">
        <f>'2014'!M41</f>
        <v>3203045</v>
      </c>
      <c r="L19" s="7">
        <f>'2014'!N41</f>
        <v>1470120</v>
      </c>
      <c r="M19" s="7">
        <f>'2014'!O41</f>
        <v>708686</v>
      </c>
      <c r="N19" s="7">
        <f>'2014'!P41</f>
        <v>11959838</v>
      </c>
      <c r="O19" s="8">
        <f>N19-'By Year'!C11</f>
        <v>0</v>
      </c>
    </row>
    <row r="20" spans="1:15" ht="16.5" thickBot="1" x14ac:dyDescent="0.3">
      <c r="A20" s="2"/>
      <c r="B20" s="20">
        <f>SUM(B17:B19)</f>
        <v>2163854</v>
      </c>
      <c r="C20" s="20">
        <f t="shared" ref="C20:N20" si="1">SUM(C17:C19)</f>
        <v>1977280</v>
      </c>
      <c r="D20" s="20">
        <f t="shared" si="1"/>
        <v>4078035</v>
      </c>
      <c r="E20" s="20">
        <f t="shared" si="1"/>
        <v>3878867</v>
      </c>
      <c r="F20" s="20">
        <f t="shared" si="1"/>
        <v>2950877</v>
      </c>
      <c r="G20" s="20">
        <f t="shared" si="1"/>
        <v>2111022</v>
      </c>
      <c r="H20" s="20">
        <f t="shared" si="1"/>
        <v>2115765</v>
      </c>
      <c r="I20" s="20">
        <f t="shared" si="1"/>
        <v>2246547</v>
      </c>
      <c r="J20" s="20">
        <f t="shared" si="1"/>
        <v>2760245</v>
      </c>
      <c r="K20" s="20">
        <f t="shared" si="1"/>
        <v>4618622</v>
      </c>
      <c r="L20" s="20">
        <f t="shared" si="1"/>
        <v>2846640</v>
      </c>
      <c r="M20" s="20">
        <f t="shared" si="1"/>
        <v>2423269</v>
      </c>
      <c r="N20" s="20">
        <f t="shared" si="1"/>
        <v>34171023</v>
      </c>
      <c r="O20" s="8">
        <f>N20-'By Year'!C12</f>
        <v>0</v>
      </c>
    </row>
    <row r="21" spans="1:15" ht="16.5" thickTop="1" x14ac:dyDescent="0.25">
      <c r="B21" s="8">
        <f>B20-Check!C2</f>
        <v>0</v>
      </c>
      <c r="C21" s="8">
        <f>C20-Check!C3</f>
        <v>0</v>
      </c>
      <c r="D21" s="8">
        <f>D20-Check!C4</f>
        <v>0</v>
      </c>
      <c r="E21" s="8">
        <f>E20-Check!C5</f>
        <v>0</v>
      </c>
      <c r="F21" s="8">
        <f>F20-Check!C6</f>
        <v>0</v>
      </c>
      <c r="G21" s="8">
        <f>G20-Check!C7</f>
        <v>0</v>
      </c>
      <c r="H21" s="8">
        <f>H20-Check!C8</f>
        <v>0</v>
      </c>
      <c r="I21" s="8">
        <f>I20-Check!C9</f>
        <v>0</v>
      </c>
      <c r="J21" s="8">
        <f>J20-Check!C10</f>
        <v>0</v>
      </c>
      <c r="K21" s="8">
        <f>K20-Check!C11</f>
        <v>0</v>
      </c>
      <c r="L21" s="8">
        <f>L20-Check!C12</f>
        <v>0</v>
      </c>
      <c r="M21" s="8">
        <f>M20-Check!C13</f>
        <v>0</v>
      </c>
      <c r="N21" s="8">
        <f>N20-Check!C14</f>
        <v>0</v>
      </c>
    </row>
    <row r="22" spans="1:15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4" spans="1:15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5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5" x14ac:dyDescent="0.25">
      <c r="A26" s="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8"/>
    </row>
    <row r="27" spans="1:15" x14ac:dyDescent="0.25">
      <c r="A27" s="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8"/>
    </row>
    <row r="28" spans="1:15" x14ac:dyDescent="0.25">
      <c r="A28" s="2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</row>
    <row r="29" spans="1:15" ht="16.5" thickBot="1" x14ac:dyDescent="0.3">
      <c r="A29" s="2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8"/>
    </row>
    <row r="30" spans="1:15" ht="16.5" thickTop="1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5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3" spans="1:15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5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5" x14ac:dyDescent="0.25">
      <c r="A35" s="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8"/>
    </row>
    <row r="36" spans="1:15" x14ac:dyDescent="0.25">
      <c r="A36" s="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8"/>
    </row>
    <row r="37" spans="1:15" x14ac:dyDescent="0.25">
      <c r="A37" s="2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8"/>
    </row>
    <row r="38" spans="1:15" ht="16.5" thickBot="1" x14ac:dyDescent="0.3">
      <c r="A38" s="2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8"/>
    </row>
    <row r="39" spans="1:15" ht="16.5" thickTop="1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5" x14ac:dyDescent="0.2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2" spans="1:15" x14ac:dyDescent="0.2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5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5" x14ac:dyDescent="0.25">
      <c r="A44" s="2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8"/>
    </row>
    <row r="45" spans="1:15" x14ac:dyDescent="0.25">
      <c r="A45" s="2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8"/>
    </row>
    <row r="46" spans="1:15" x14ac:dyDescent="0.25">
      <c r="A46" s="2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8"/>
    </row>
    <row r="47" spans="1:15" ht="16.5" thickBot="1" x14ac:dyDescent="0.3">
      <c r="A47" s="2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8"/>
    </row>
    <row r="48" spans="1:15" ht="16.5" thickTop="1" x14ac:dyDescent="0.2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2:14" x14ac:dyDescent="0.2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79" spans="2:6" x14ac:dyDescent="0.25">
      <c r="B79" s="11"/>
      <c r="C79" s="11"/>
      <c r="D79" s="11"/>
      <c r="E79" s="11"/>
      <c r="F79" s="11"/>
    </row>
    <row r="81" spans="2:6" x14ac:dyDescent="0.25">
      <c r="B81" s="11"/>
      <c r="C81" s="11"/>
      <c r="D81" s="11"/>
      <c r="E81" s="11"/>
      <c r="F81" s="11"/>
    </row>
  </sheetData>
  <pageMargins left="0.75" right="0.75" top="1" bottom="1" header="0.5" footer="0.5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workbookViewId="0">
      <pane ySplit="1" topLeftCell="A2" activePane="bottomLeft" state="frozen"/>
      <selection pane="bottomLeft" activeCell="D9" sqref="D9"/>
    </sheetView>
  </sheetViews>
  <sheetFormatPr defaultRowHeight="15" x14ac:dyDescent="0.25"/>
  <cols>
    <col min="2" max="2" width="9.140625" customWidth="1"/>
    <col min="4" max="4" width="38.7109375" bestFit="1" customWidth="1"/>
    <col min="5" max="7" width="15.5703125" style="13" customWidth="1"/>
    <col min="8" max="8" width="15.28515625" style="13" bestFit="1" customWidth="1"/>
    <col min="9" max="9" width="15.5703125" style="13" customWidth="1"/>
  </cols>
  <sheetData>
    <row r="1" spans="1:18" s="14" customFormat="1" ht="60" x14ac:dyDescent="0.25">
      <c r="A1" s="21" t="s">
        <v>0</v>
      </c>
      <c r="B1" s="21" t="s">
        <v>1</v>
      </c>
      <c r="C1" s="14" t="s">
        <v>2</v>
      </c>
      <c r="D1" s="19" t="s">
        <v>116</v>
      </c>
      <c r="E1" s="19" t="s">
        <v>115</v>
      </c>
      <c r="F1" s="19" t="s">
        <v>114</v>
      </c>
      <c r="G1" s="19" t="s">
        <v>113</v>
      </c>
      <c r="H1" s="19" t="s">
        <v>112</v>
      </c>
    </row>
    <row r="2" spans="1:18" s="49" customFormat="1" x14ac:dyDescent="0.25">
      <c r="A2" s="51" t="s">
        <v>3</v>
      </c>
      <c r="B2" s="51" t="s">
        <v>148</v>
      </c>
      <c r="C2" s="50" t="s">
        <v>149</v>
      </c>
      <c r="D2" s="13">
        <v>0</v>
      </c>
      <c r="E2" s="13">
        <v>0</v>
      </c>
      <c r="F2" s="13"/>
      <c r="G2" s="13"/>
      <c r="H2" s="13"/>
    </row>
    <row r="3" spans="1:18" x14ac:dyDescent="0.25">
      <c r="A3" s="1" t="s">
        <v>3</v>
      </c>
      <c r="B3" s="1" t="s">
        <v>24</v>
      </c>
      <c r="C3" t="s">
        <v>25</v>
      </c>
      <c r="D3" s="13">
        <v>142500</v>
      </c>
      <c r="E3" s="13">
        <v>142500</v>
      </c>
      <c r="I3"/>
      <c r="J3" s="41"/>
      <c r="K3" s="41"/>
      <c r="L3" s="41"/>
      <c r="M3" s="40"/>
      <c r="N3" s="40"/>
      <c r="O3" s="40"/>
      <c r="P3" s="40"/>
      <c r="Q3" s="40"/>
      <c r="R3" s="40"/>
    </row>
    <row r="4" spans="1:18" x14ac:dyDescent="0.25">
      <c r="A4" s="1" t="s">
        <v>3</v>
      </c>
      <c r="B4" s="1" t="s">
        <v>26</v>
      </c>
      <c r="C4" t="s">
        <v>27</v>
      </c>
      <c r="D4" s="13">
        <v>12500</v>
      </c>
      <c r="E4" s="13">
        <v>12800</v>
      </c>
      <c r="I4"/>
      <c r="J4" s="41"/>
      <c r="K4" s="41"/>
      <c r="L4" s="41"/>
      <c r="M4" s="40"/>
      <c r="N4" s="40"/>
      <c r="O4" s="40"/>
      <c r="P4" s="40"/>
      <c r="Q4" s="40"/>
      <c r="R4" s="40"/>
    </row>
    <row r="5" spans="1:18" s="38" customFormat="1" x14ac:dyDescent="0.25">
      <c r="A5" s="39" t="s">
        <v>3</v>
      </c>
      <c r="B5" s="39" t="s">
        <v>145</v>
      </c>
      <c r="C5" s="38" t="s">
        <v>146</v>
      </c>
      <c r="D5" s="13">
        <v>47500</v>
      </c>
      <c r="E5" s="13">
        <v>60000</v>
      </c>
      <c r="F5" s="13"/>
      <c r="G5" s="13"/>
      <c r="H5" s="13"/>
      <c r="J5" s="41"/>
      <c r="K5" s="41"/>
      <c r="L5" s="41"/>
      <c r="M5" s="40"/>
      <c r="N5" s="40"/>
      <c r="O5" s="40"/>
      <c r="P5" s="40"/>
      <c r="Q5" s="40"/>
      <c r="R5" s="40"/>
    </row>
    <row r="6" spans="1:18" x14ac:dyDescent="0.25">
      <c r="A6" s="1" t="s">
        <v>3</v>
      </c>
      <c r="B6" s="1" t="s">
        <v>28</v>
      </c>
      <c r="C6" t="s">
        <v>29</v>
      </c>
      <c r="D6" s="13">
        <v>40556</v>
      </c>
      <c r="E6" s="13">
        <v>41530</v>
      </c>
      <c r="I6"/>
      <c r="J6" s="41"/>
      <c r="K6" s="41"/>
      <c r="L6" s="41"/>
      <c r="M6" s="40"/>
      <c r="N6" s="40"/>
      <c r="O6" s="40"/>
      <c r="P6" s="40"/>
      <c r="Q6" s="40"/>
      <c r="R6" s="40"/>
    </row>
    <row r="7" spans="1:18" x14ac:dyDescent="0.25">
      <c r="A7" s="1" t="s">
        <v>3</v>
      </c>
      <c r="B7" s="1" t="s">
        <v>109</v>
      </c>
      <c r="C7" t="s">
        <v>108</v>
      </c>
      <c r="D7" s="13">
        <v>0</v>
      </c>
      <c r="E7" s="13">
        <v>0</v>
      </c>
      <c r="I7"/>
      <c r="J7" s="41"/>
      <c r="K7" s="41"/>
      <c r="L7" s="41"/>
      <c r="M7" s="40"/>
      <c r="N7" s="40"/>
      <c r="O7" s="40"/>
      <c r="P7" s="40"/>
      <c r="Q7" s="40"/>
      <c r="R7" s="40"/>
    </row>
    <row r="8" spans="1:18" x14ac:dyDescent="0.25">
      <c r="A8" s="1" t="s">
        <v>3</v>
      </c>
      <c r="B8" s="1" t="s">
        <v>40</v>
      </c>
      <c r="C8" t="s">
        <v>41</v>
      </c>
      <c r="D8" s="13">
        <v>27500</v>
      </c>
      <c r="E8" s="13">
        <v>28160</v>
      </c>
      <c r="I8"/>
      <c r="J8" s="41"/>
      <c r="K8" s="41"/>
      <c r="L8" s="41"/>
      <c r="M8" s="40"/>
      <c r="N8" s="40"/>
      <c r="O8" s="40"/>
      <c r="P8" s="40"/>
      <c r="Q8" s="40"/>
      <c r="R8" s="40"/>
    </row>
    <row r="9" spans="1:18" x14ac:dyDescent="0.25">
      <c r="A9" s="1"/>
      <c r="B9" s="1"/>
      <c r="D9" s="15">
        <f>SUM(D2:D8)</f>
        <v>270556</v>
      </c>
      <c r="E9" s="15">
        <f t="shared" ref="E9" si="0">SUM(E2:E8)</f>
        <v>284990</v>
      </c>
      <c r="F9" s="15"/>
      <c r="G9" s="15"/>
      <c r="H9" s="15"/>
      <c r="I9"/>
    </row>
    <row r="10" spans="1:18" x14ac:dyDescent="0.25">
      <c r="A10" s="1"/>
      <c r="B10" s="1"/>
      <c r="D10" s="13"/>
      <c r="I10"/>
    </row>
    <row r="11" spans="1:18" x14ac:dyDescent="0.25">
      <c r="A11" s="1" t="s">
        <v>3</v>
      </c>
      <c r="B11" s="1" t="s">
        <v>4</v>
      </c>
      <c r="C11" t="s">
        <v>5</v>
      </c>
      <c r="D11" s="13">
        <v>2578137</v>
      </c>
      <c r="E11" s="13">
        <v>2949378</v>
      </c>
      <c r="I11"/>
      <c r="J11" s="43"/>
      <c r="K11" s="43"/>
      <c r="L11" s="43"/>
      <c r="M11" s="42"/>
      <c r="N11" s="42"/>
      <c r="O11" s="42"/>
      <c r="P11" s="42"/>
      <c r="Q11" s="42"/>
      <c r="R11" s="42"/>
    </row>
    <row r="12" spans="1:18" x14ac:dyDescent="0.25">
      <c r="A12" s="1" t="s">
        <v>3</v>
      </c>
      <c r="B12" s="1" t="s">
        <v>6</v>
      </c>
      <c r="C12" t="s">
        <v>7</v>
      </c>
      <c r="D12" s="13">
        <v>110419</v>
      </c>
      <c r="E12" s="13">
        <v>122726</v>
      </c>
      <c r="I12"/>
      <c r="J12" s="43"/>
      <c r="K12" s="43"/>
      <c r="L12" s="43"/>
      <c r="M12" s="42"/>
      <c r="N12" s="42"/>
      <c r="O12" s="42"/>
      <c r="P12" s="42"/>
      <c r="Q12" s="42"/>
      <c r="R12" s="42"/>
    </row>
    <row r="13" spans="1:18" x14ac:dyDescent="0.25">
      <c r="A13" s="1" t="s">
        <v>3</v>
      </c>
      <c r="B13" s="1" t="s">
        <v>8</v>
      </c>
      <c r="C13" t="s">
        <v>9</v>
      </c>
      <c r="D13" s="13">
        <v>1160874</v>
      </c>
      <c r="E13" s="13">
        <v>1196075</v>
      </c>
      <c r="I13"/>
      <c r="J13" s="43"/>
      <c r="K13" s="43"/>
      <c r="L13" s="43"/>
      <c r="M13" s="42"/>
      <c r="N13" s="42"/>
      <c r="O13" s="42"/>
      <c r="P13" s="42"/>
      <c r="Q13" s="42"/>
      <c r="R13" s="42"/>
    </row>
    <row r="14" spans="1:18" x14ac:dyDescent="0.25">
      <c r="A14" s="1" t="s">
        <v>3</v>
      </c>
      <c r="B14" s="1" t="s">
        <v>10</v>
      </c>
      <c r="C14" t="s">
        <v>11</v>
      </c>
      <c r="D14" s="13">
        <v>28773</v>
      </c>
      <c r="E14" s="13">
        <v>33641</v>
      </c>
      <c r="I14"/>
      <c r="J14" s="43"/>
      <c r="K14" s="43"/>
      <c r="L14" s="43"/>
      <c r="M14" s="42"/>
      <c r="N14" s="42"/>
      <c r="O14" s="42"/>
      <c r="P14" s="42"/>
      <c r="Q14" s="42"/>
      <c r="R14" s="42"/>
    </row>
    <row r="15" spans="1:18" x14ac:dyDescent="0.25">
      <c r="A15" s="1" t="s">
        <v>3</v>
      </c>
      <c r="B15" s="1" t="s">
        <v>111</v>
      </c>
      <c r="C15" t="s">
        <v>110</v>
      </c>
      <c r="D15" s="13">
        <v>185500</v>
      </c>
      <c r="E15" s="13">
        <v>188469</v>
      </c>
      <c r="I15"/>
      <c r="J15" s="43"/>
      <c r="K15" s="43"/>
      <c r="L15" s="43"/>
      <c r="M15" s="42"/>
      <c r="N15" s="42"/>
      <c r="O15" s="42"/>
      <c r="P15" s="42"/>
      <c r="Q15" s="42"/>
      <c r="R15" s="42"/>
    </row>
    <row r="16" spans="1:18" x14ac:dyDescent="0.25">
      <c r="A16" s="1" t="s">
        <v>3</v>
      </c>
      <c r="B16" s="1" t="s">
        <v>12</v>
      </c>
      <c r="C16" t="s">
        <v>13</v>
      </c>
      <c r="D16" s="13">
        <v>420529</v>
      </c>
      <c r="E16" s="13">
        <v>421712</v>
      </c>
      <c r="I16"/>
      <c r="J16" s="43"/>
      <c r="K16" s="43"/>
      <c r="L16" s="43"/>
      <c r="M16" s="42"/>
      <c r="N16" s="42"/>
      <c r="O16" s="42"/>
      <c r="P16" s="42"/>
      <c r="Q16" s="42"/>
      <c r="R16" s="42"/>
    </row>
    <row r="17" spans="1:18" x14ac:dyDescent="0.25">
      <c r="A17" s="1" t="s">
        <v>3</v>
      </c>
      <c r="B17" s="1" t="s">
        <v>14</v>
      </c>
      <c r="C17" t="s">
        <v>15</v>
      </c>
      <c r="D17" s="13">
        <v>307874</v>
      </c>
      <c r="E17" s="13">
        <v>328561</v>
      </c>
      <c r="I17"/>
      <c r="J17" s="43"/>
      <c r="K17" s="43"/>
      <c r="L17" s="43"/>
      <c r="M17" s="42"/>
      <c r="N17" s="42"/>
      <c r="O17" s="42"/>
      <c r="P17" s="42"/>
      <c r="Q17" s="42"/>
      <c r="R17" s="42"/>
    </row>
    <row r="18" spans="1:18" x14ac:dyDescent="0.25">
      <c r="A18" s="1" t="s">
        <v>3</v>
      </c>
      <c r="B18" s="1" t="s">
        <v>16</v>
      </c>
      <c r="C18" t="s">
        <v>17</v>
      </c>
      <c r="D18" s="13">
        <v>1814517</v>
      </c>
      <c r="E18" s="13">
        <v>2045230</v>
      </c>
      <c r="I18"/>
      <c r="J18" s="43"/>
      <c r="K18" s="43"/>
      <c r="L18" s="43"/>
      <c r="M18" s="42"/>
      <c r="N18" s="42"/>
      <c r="O18" s="42"/>
      <c r="P18" s="42"/>
      <c r="Q18" s="42"/>
      <c r="R18" s="42"/>
    </row>
    <row r="19" spans="1:18" x14ac:dyDescent="0.25">
      <c r="A19" s="1" t="s">
        <v>3</v>
      </c>
      <c r="B19" s="1" t="s">
        <v>18</v>
      </c>
      <c r="C19" t="s">
        <v>19</v>
      </c>
      <c r="D19" s="13">
        <v>242862</v>
      </c>
      <c r="E19" s="13">
        <v>220756</v>
      </c>
      <c r="I19"/>
      <c r="J19" s="43"/>
      <c r="K19" s="43"/>
      <c r="L19" s="43"/>
      <c r="M19" s="42"/>
      <c r="N19" s="42"/>
      <c r="O19" s="42"/>
      <c r="P19" s="42"/>
      <c r="Q19" s="42"/>
      <c r="R19" s="42"/>
    </row>
    <row r="20" spans="1:18" x14ac:dyDescent="0.25">
      <c r="A20" s="1" t="s">
        <v>3</v>
      </c>
      <c r="B20" s="1" t="s">
        <v>20</v>
      </c>
      <c r="C20" t="s">
        <v>21</v>
      </c>
      <c r="D20" s="13">
        <v>116365</v>
      </c>
      <c r="E20" s="13">
        <v>119339</v>
      </c>
      <c r="I20"/>
      <c r="J20" s="43"/>
      <c r="K20" s="43"/>
      <c r="L20" s="43"/>
      <c r="M20" s="42"/>
      <c r="N20" s="42"/>
      <c r="O20" s="42"/>
      <c r="P20" s="42"/>
      <c r="Q20" s="42"/>
      <c r="R20" s="42"/>
    </row>
    <row r="21" spans="1:18" x14ac:dyDescent="0.25">
      <c r="A21" s="1" t="s">
        <v>3</v>
      </c>
      <c r="B21" s="1" t="s">
        <v>22</v>
      </c>
      <c r="C21" t="s">
        <v>23</v>
      </c>
      <c r="D21" s="13">
        <v>77219</v>
      </c>
      <c r="E21" s="13">
        <v>58964</v>
      </c>
      <c r="I21"/>
      <c r="J21" s="43"/>
      <c r="K21" s="43"/>
      <c r="L21" s="43"/>
      <c r="M21" s="42"/>
      <c r="N21" s="42"/>
      <c r="O21" s="42"/>
      <c r="P21" s="42"/>
      <c r="Q21" s="42"/>
      <c r="R21" s="42"/>
    </row>
    <row r="22" spans="1:18" x14ac:dyDescent="0.25">
      <c r="A22" s="1" t="s">
        <v>3</v>
      </c>
      <c r="B22" s="1" t="s">
        <v>30</v>
      </c>
      <c r="C22" t="s">
        <v>31</v>
      </c>
      <c r="D22" s="13">
        <v>1354014</v>
      </c>
      <c r="E22" s="13">
        <v>1643985</v>
      </c>
      <c r="I22"/>
      <c r="J22" s="43"/>
      <c r="K22" s="43"/>
      <c r="L22" s="43"/>
      <c r="M22" s="42"/>
      <c r="N22" s="42"/>
      <c r="O22" s="42"/>
      <c r="P22" s="42"/>
      <c r="Q22" s="42"/>
      <c r="R22" s="42"/>
    </row>
    <row r="23" spans="1:18" x14ac:dyDescent="0.25">
      <c r="A23" s="1" t="s">
        <v>3</v>
      </c>
      <c r="B23" s="1" t="s">
        <v>32</v>
      </c>
      <c r="C23" t="s">
        <v>33</v>
      </c>
      <c r="D23" s="13">
        <v>594549</v>
      </c>
      <c r="E23" s="13">
        <v>570793</v>
      </c>
      <c r="I23"/>
      <c r="J23" s="43"/>
      <c r="K23" s="43"/>
      <c r="L23" s="43"/>
      <c r="M23" s="42"/>
      <c r="N23" s="42"/>
      <c r="O23" s="42"/>
      <c r="P23" s="42"/>
      <c r="Q23" s="42"/>
      <c r="R23" s="42"/>
    </row>
    <row r="24" spans="1:18" x14ac:dyDescent="0.25">
      <c r="A24" s="1" t="s">
        <v>3</v>
      </c>
      <c r="B24" s="1" t="s">
        <v>34</v>
      </c>
      <c r="C24" t="s">
        <v>35</v>
      </c>
      <c r="D24" s="13">
        <v>2064902</v>
      </c>
      <c r="E24" s="13">
        <v>6040094</v>
      </c>
      <c r="I24"/>
      <c r="J24" s="43"/>
      <c r="K24" s="43"/>
      <c r="L24" s="43"/>
      <c r="M24" s="42"/>
      <c r="N24" s="42"/>
      <c r="O24" s="42"/>
      <c r="P24" s="42"/>
      <c r="Q24" s="42"/>
      <c r="R24" s="42"/>
    </row>
    <row r="25" spans="1:18" x14ac:dyDescent="0.25">
      <c r="A25" s="1" t="s">
        <v>3</v>
      </c>
      <c r="B25" s="1" t="s">
        <v>36</v>
      </c>
      <c r="C25" t="s">
        <v>37</v>
      </c>
      <c r="D25" s="13">
        <v>156817</v>
      </c>
      <c r="E25" s="13">
        <v>595948</v>
      </c>
      <c r="I25"/>
      <c r="J25" s="43"/>
      <c r="K25" s="43"/>
      <c r="L25" s="43"/>
      <c r="M25" s="42"/>
      <c r="N25" s="42"/>
      <c r="O25" s="42"/>
      <c r="P25" s="42"/>
      <c r="Q25" s="42"/>
      <c r="R25" s="42"/>
    </row>
    <row r="26" spans="1:18" x14ac:dyDescent="0.25">
      <c r="A26" s="1" t="s">
        <v>3</v>
      </c>
      <c r="B26" s="1" t="s">
        <v>38</v>
      </c>
      <c r="C26" t="s">
        <v>39</v>
      </c>
      <c r="D26" s="13">
        <v>97204</v>
      </c>
      <c r="E26" s="13">
        <v>116049</v>
      </c>
      <c r="I26"/>
      <c r="J26" s="43"/>
      <c r="K26" s="43"/>
      <c r="L26" s="43"/>
      <c r="M26" s="42"/>
      <c r="N26" s="42"/>
      <c r="O26" s="42"/>
      <c r="P26" s="42"/>
      <c r="Q26" s="42"/>
      <c r="R26" s="42"/>
    </row>
    <row r="27" spans="1:18" x14ac:dyDescent="0.25">
      <c r="A27" s="1" t="s">
        <v>3</v>
      </c>
      <c r="B27" s="1" t="s">
        <v>45</v>
      </c>
      <c r="C27" t="s">
        <v>46</v>
      </c>
      <c r="D27" s="13">
        <v>30385</v>
      </c>
      <c r="E27" s="13">
        <v>25736</v>
      </c>
      <c r="I27"/>
      <c r="J27" s="43"/>
      <c r="K27" s="43"/>
      <c r="L27" s="43"/>
      <c r="M27" s="42"/>
      <c r="N27" s="42"/>
      <c r="O27" s="42"/>
      <c r="P27" s="42"/>
      <c r="Q27" s="42"/>
      <c r="R27" s="42"/>
    </row>
    <row r="28" spans="1:18" x14ac:dyDescent="0.25">
      <c r="A28" s="1" t="s">
        <v>3</v>
      </c>
      <c r="B28" s="1" t="s">
        <v>42</v>
      </c>
      <c r="C28" t="s">
        <v>43</v>
      </c>
      <c r="D28" s="13">
        <v>5215718</v>
      </c>
      <c r="E28" s="13">
        <v>5248739</v>
      </c>
      <c r="I28"/>
      <c r="J28" s="43"/>
      <c r="K28" s="43"/>
      <c r="L28" s="43"/>
      <c r="M28" s="42"/>
      <c r="N28" s="42"/>
      <c r="O28" s="42"/>
      <c r="P28" s="42"/>
      <c r="Q28" s="42"/>
      <c r="R28" s="42"/>
    </row>
    <row r="29" spans="1:18" x14ac:dyDescent="0.25">
      <c r="A29" s="1"/>
      <c r="B29" s="1"/>
      <c r="D29" s="15">
        <f>SUM(D11:D28)</f>
        <v>16556658</v>
      </c>
      <c r="E29" s="15">
        <f t="shared" ref="E29" si="1">SUM(E11:E28)</f>
        <v>21926195</v>
      </c>
      <c r="F29" s="15"/>
      <c r="G29" s="15"/>
      <c r="H29" s="15"/>
      <c r="I29"/>
      <c r="J29" s="43"/>
      <c r="K29" s="43"/>
      <c r="L29" s="43"/>
      <c r="M29" s="42"/>
      <c r="N29" s="42"/>
      <c r="O29" s="42"/>
      <c r="P29" s="42"/>
      <c r="Q29" s="42"/>
      <c r="R29" s="42"/>
    </row>
    <row r="30" spans="1:18" x14ac:dyDescent="0.25">
      <c r="A30" s="1"/>
      <c r="B30" s="1"/>
      <c r="D30" s="13"/>
      <c r="I30"/>
    </row>
    <row r="31" spans="1:18" x14ac:dyDescent="0.25">
      <c r="A31" s="1" t="s">
        <v>44</v>
      </c>
      <c r="B31" s="1" t="s">
        <v>4</v>
      </c>
      <c r="C31" t="s">
        <v>5</v>
      </c>
      <c r="D31" s="13">
        <v>276284</v>
      </c>
      <c r="E31" s="13">
        <v>282026</v>
      </c>
      <c r="I31"/>
      <c r="J31" s="35"/>
      <c r="K31" s="35"/>
      <c r="L31" s="35"/>
      <c r="M31" s="34"/>
      <c r="N31" s="34"/>
      <c r="O31" s="34"/>
      <c r="P31" s="34"/>
      <c r="Q31" s="34"/>
      <c r="R31" s="34"/>
    </row>
    <row r="32" spans="1:18" x14ac:dyDescent="0.25">
      <c r="A32" s="1" t="s">
        <v>44</v>
      </c>
      <c r="B32" s="1" t="s">
        <v>6</v>
      </c>
      <c r="C32" t="s">
        <v>7</v>
      </c>
      <c r="D32" s="13">
        <v>451824</v>
      </c>
      <c r="E32" s="13">
        <v>470886</v>
      </c>
      <c r="I32"/>
      <c r="J32" s="35"/>
      <c r="K32" s="35"/>
      <c r="L32" s="35"/>
      <c r="M32" s="34"/>
      <c r="N32" s="34"/>
      <c r="O32" s="34"/>
      <c r="P32" s="34"/>
      <c r="Q32" s="34"/>
      <c r="R32" s="34"/>
    </row>
    <row r="33" spans="1:18" x14ac:dyDescent="0.25">
      <c r="A33" s="1" t="s">
        <v>44</v>
      </c>
      <c r="B33" s="1" t="s">
        <v>12</v>
      </c>
      <c r="C33" t="s">
        <v>13</v>
      </c>
      <c r="D33" s="13">
        <v>1281667</v>
      </c>
      <c r="E33" s="13">
        <v>1319617</v>
      </c>
      <c r="I33"/>
      <c r="J33" s="35"/>
      <c r="K33" s="35"/>
      <c r="L33" s="35"/>
      <c r="M33" s="34"/>
      <c r="N33" s="34"/>
      <c r="O33" s="34"/>
      <c r="P33" s="34"/>
      <c r="Q33" s="34"/>
      <c r="R33" s="34"/>
    </row>
    <row r="34" spans="1:18" x14ac:dyDescent="0.25">
      <c r="A34" s="1" t="s">
        <v>44</v>
      </c>
      <c r="B34" s="1" t="s">
        <v>14</v>
      </c>
      <c r="C34" t="s">
        <v>15</v>
      </c>
      <c r="D34" s="13">
        <v>221333</v>
      </c>
      <c r="E34" s="13">
        <v>207831</v>
      </c>
      <c r="I34"/>
      <c r="J34" s="35"/>
      <c r="K34" s="35"/>
      <c r="L34" s="35"/>
      <c r="M34" s="34"/>
      <c r="N34" s="34"/>
      <c r="O34" s="34"/>
      <c r="P34" s="34"/>
      <c r="Q34" s="34"/>
      <c r="R34" s="34"/>
    </row>
    <row r="35" spans="1:18" x14ac:dyDescent="0.25">
      <c r="A35" s="1" t="s">
        <v>44</v>
      </c>
      <c r="B35" s="1" t="s">
        <v>16</v>
      </c>
      <c r="C35" t="s">
        <v>17</v>
      </c>
      <c r="D35" s="13">
        <v>783213</v>
      </c>
      <c r="E35" s="13">
        <v>823332</v>
      </c>
      <c r="I35"/>
      <c r="J35" s="35"/>
      <c r="K35" s="35"/>
      <c r="L35" s="35"/>
      <c r="M35" s="34"/>
      <c r="N35" s="34"/>
      <c r="O35" s="34"/>
      <c r="P35" s="34"/>
      <c r="Q35" s="34"/>
      <c r="R35" s="34"/>
    </row>
    <row r="36" spans="1:18" x14ac:dyDescent="0.25">
      <c r="A36" s="1" t="s">
        <v>44</v>
      </c>
      <c r="B36" s="1" t="s">
        <v>30</v>
      </c>
      <c r="C36" t="s">
        <v>31</v>
      </c>
      <c r="D36" s="13">
        <v>585463</v>
      </c>
      <c r="E36" s="13">
        <v>651353</v>
      </c>
      <c r="I36"/>
      <c r="J36" s="35"/>
      <c r="K36" s="35"/>
      <c r="L36" s="35"/>
      <c r="M36" s="34"/>
      <c r="N36" s="34"/>
      <c r="O36" s="34"/>
      <c r="P36" s="34"/>
      <c r="Q36" s="34"/>
      <c r="R36" s="34"/>
    </row>
    <row r="37" spans="1:18" x14ac:dyDescent="0.25">
      <c r="A37" s="1" t="s">
        <v>44</v>
      </c>
      <c r="B37" s="1" t="s">
        <v>32</v>
      </c>
      <c r="C37" t="s">
        <v>33</v>
      </c>
      <c r="D37" s="13">
        <v>407339</v>
      </c>
      <c r="E37" s="13">
        <v>330371</v>
      </c>
      <c r="I37"/>
      <c r="J37" s="35"/>
      <c r="K37" s="35"/>
      <c r="L37" s="35"/>
      <c r="M37" s="34"/>
      <c r="N37" s="34"/>
      <c r="O37" s="34"/>
      <c r="P37" s="34"/>
      <c r="Q37" s="34"/>
      <c r="R37" s="34"/>
    </row>
    <row r="38" spans="1:18" x14ac:dyDescent="0.25">
      <c r="A38" s="1" t="s">
        <v>44</v>
      </c>
      <c r="B38" s="1" t="s">
        <v>34</v>
      </c>
      <c r="C38" t="s">
        <v>35</v>
      </c>
      <c r="D38" s="13">
        <v>4786880</v>
      </c>
      <c r="E38" s="13">
        <v>5019845</v>
      </c>
      <c r="I38"/>
      <c r="J38" s="35"/>
      <c r="K38" s="35"/>
      <c r="L38" s="35"/>
      <c r="M38" s="34"/>
      <c r="N38" s="34"/>
      <c r="O38" s="34"/>
      <c r="P38" s="34"/>
      <c r="Q38" s="34"/>
      <c r="R38" s="34"/>
    </row>
    <row r="39" spans="1:18" x14ac:dyDescent="0.25">
      <c r="A39" s="1" t="s">
        <v>44</v>
      </c>
      <c r="B39" s="1" t="s">
        <v>36</v>
      </c>
      <c r="C39" t="s">
        <v>37</v>
      </c>
      <c r="D39" s="13">
        <v>970080</v>
      </c>
      <c r="E39" s="13">
        <v>707893</v>
      </c>
      <c r="I39"/>
      <c r="J39" s="35"/>
      <c r="K39" s="35"/>
      <c r="L39" s="35"/>
      <c r="M39" s="34"/>
      <c r="N39" s="34"/>
      <c r="O39" s="34"/>
      <c r="P39" s="34"/>
      <c r="Q39" s="34"/>
      <c r="R39" s="34"/>
    </row>
    <row r="40" spans="1:18" x14ac:dyDescent="0.25">
      <c r="A40" s="1" t="s">
        <v>44</v>
      </c>
      <c r="B40" s="1" t="s">
        <v>38</v>
      </c>
      <c r="C40" t="s">
        <v>39</v>
      </c>
      <c r="D40" s="13">
        <v>178571</v>
      </c>
      <c r="E40" s="13">
        <v>258420</v>
      </c>
      <c r="I40"/>
      <c r="J40" s="35"/>
      <c r="K40" s="35"/>
      <c r="L40" s="35"/>
      <c r="M40" s="34"/>
      <c r="N40" s="34"/>
      <c r="O40" s="34"/>
      <c r="P40" s="34"/>
      <c r="Q40" s="34"/>
      <c r="R40" s="34"/>
    </row>
    <row r="41" spans="1:18" x14ac:dyDescent="0.25">
      <c r="A41" s="1" t="s">
        <v>44</v>
      </c>
      <c r="B41" s="1" t="s">
        <v>45</v>
      </c>
      <c r="C41" t="s">
        <v>46</v>
      </c>
      <c r="D41" s="13">
        <v>3515</v>
      </c>
      <c r="E41" s="13">
        <v>3779</v>
      </c>
      <c r="I41"/>
      <c r="J41" s="35"/>
      <c r="K41" s="35"/>
      <c r="L41" s="35"/>
      <c r="M41" s="34"/>
      <c r="N41" s="34"/>
      <c r="O41" s="34"/>
      <c r="P41" s="34"/>
      <c r="Q41" s="34"/>
      <c r="R41" s="34"/>
    </row>
    <row r="42" spans="1:18" x14ac:dyDescent="0.25">
      <c r="A42" s="1" t="s">
        <v>44</v>
      </c>
      <c r="B42" s="1" t="s">
        <v>42</v>
      </c>
      <c r="C42" t="s">
        <v>43</v>
      </c>
      <c r="D42" s="13">
        <v>1846062</v>
      </c>
      <c r="E42" s="13">
        <v>1884485</v>
      </c>
      <c r="I42"/>
      <c r="J42" s="35"/>
      <c r="K42" s="35"/>
      <c r="L42" s="35"/>
      <c r="M42" s="34"/>
      <c r="N42" s="34"/>
      <c r="O42" s="34"/>
      <c r="P42" s="34"/>
      <c r="Q42" s="34"/>
      <c r="R42" s="34"/>
    </row>
    <row r="43" spans="1:18" x14ac:dyDescent="0.25">
      <c r="A43" s="1"/>
      <c r="B43" s="1"/>
      <c r="D43" s="15">
        <f>SUM(D31:D42)</f>
        <v>11792231</v>
      </c>
      <c r="E43" s="15">
        <f t="shared" ref="E43" si="2">SUM(E31:E42)</f>
        <v>11959838</v>
      </c>
      <c r="F43" s="15"/>
      <c r="G43" s="15"/>
      <c r="H43" s="15"/>
      <c r="I43"/>
    </row>
    <row r="44" spans="1:18" x14ac:dyDescent="0.25">
      <c r="A44" s="1"/>
      <c r="B44" s="1"/>
      <c r="D44" s="15"/>
      <c r="E44" s="15"/>
      <c r="F44" s="15"/>
      <c r="G44" s="15"/>
      <c r="H44" s="15"/>
      <c r="I44"/>
    </row>
    <row r="45" spans="1:18" x14ac:dyDescent="0.25">
      <c r="A45" s="1" t="s">
        <v>47</v>
      </c>
      <c r="D45" s="15">
        <v>28619445</v>
      </c>
      <c r="E45" s="15">
        <v>34171023</v>
      </c>
      <c r="F45" s="15"/>
      <c r="G45" s="15"/>
      <c r="H45" s="15"/>
      <c r="I45"/>
      <c r="J45" s="37"/>
      <c r="K45" s="37"/>
      <c r="L45" s="36"/>
      <c r="M45" s="36"/>
      <c r="N45" s="36"/>
      <c r="O45" s="36"/>
      <c r="P45" s="36"/>
      <c r="Q45" s="36"/>
      <c r="R45" s="36"/>
    </row>
    <row r="46" spans="1:18" x14ac:dyDescent="0.25">
      <c r="A46" s="1" t="s">
        <v>48</v>
      </c>
      <c r="D46" s="13">
        <f>D43+D29+D9-D45</f>
        <v>0</v>
      </c>
      <c r="E46" s="13">
        <f t="shared" ref="E46" si="3">E43+E29+E9-E45</f>
        <v>0</v>
      </c>
      <c r="I46"/>
    </row>
    <row r="47" spans="1:18" x14ac:dyDescent="0.25">
      <c r="A47" s="1" t="s">
        <v>48</v>
      </c>
      <c r="D47" s="13"/>
      <c r="I47"/>
    </row>
    <row r="48" spans="1:18" x14ac:dyDescent="0.25">
      <c r="A48" s="1" t="s">
        <v>49</v>
      </c>
      <c r="B48" s="1" t="s">
        <v>50</v>
      </c>
      <c r="D48" s="13"/>
      <c r="E48" s="13" t="s">
        <v>51</v>
      </c>
      <c r="G48" s="13" t="s">
        <v>52</v>
      </c>
      <c r="I48"/>
    </row>
    <row r="49" spans="1:13" x14ac:dyDescent="0.25">
      <c r="A49" s="1" t="s">
        <v>53</v>
      </c>
      <c r="B49" s="1" t="s">
        <v>54</v>
      </c>
      <c r="D49" s="13"/>
      <c r="E49" s="13" t="s">
        <v>55</v>
      </c>
      <c r="G49" s="13" t="s">
        <v>52</v>
      </c>
      <c r="I49"/>
    </row>
    <row r="50" spans="1:13" x14ac:dyDescent="0.25">
      <c r="A50" s="1" t="s">
        <v>56</v>
      </c>
      <c r="B50" s="1" t="s">
        <v>48</v>
      </c>
      <c r="D50" s="13"/>
      <c r="E50" s="13" t="s">
        <v>57</v>
      </c>
      <c r="G50" s="13" t="s">
        <v>58</v>
      </c>
      <c r="I50" t="s">
        <v>107</v>
      </c>
      <c r="J50" t="s">
        <v>106</v>
      </c>
      <c r="K50" t="s">
        <v>105</v>
      </c>
      <c r="L50" t="s">
        <v>104</v>
      </c>
      <c r="M50" t="s">
        <v>103</v>
      </c>
    </row>
    <row r="51" spans="1:13" x14ac:dyDescent="0.25">
      <c r="A51" s="1" t="s">
        <v>59</v>
      </c>
      <c r="B51" s="1" t="s">
        <v>126</v>
      </c>
      <c r="C51" t="s">
        <v>127</v>
      </c>
      <c r="D51" s="13" t="s">
        <v>127</v>
      </c>
      <c r="E51" s="13" t="s">
        <v>127</v>
      </c>
      <c r="F51" s="13" t="s">
        <v>127</v>
      </c>
      <c r="I51"/>
    </row>
    <row r="52" spans="1:13" x14ac:dyDescent="0.25">
      <c r="A52" s="1" t="s">
        <v>48</v>
      </c>
      <c r="D52" s="13"/>
      <c r="I52"/>
    </row>
    <row r="53" spans="1:13" x14ac:dyDescent="0.25">
      <c r="A53" s="1" t="s">
        <v>60</v>
      </c>
      <c r="B53" s="1" t="s">
        <v>61</v>
      </c>
      <c r="D53" s="13"/>
      <c r="I53"/>
    </row>
    <row r="54" spans="1:13" x14ac:dyDescent="0.25">
      <c r="A54" s="1" t="s">
        <v>62</v>
      </c>
      <c r="D54" s="13"/>
      <c r="I54"/>
    </row>
    <row r="55" spans="1:13" x14ac:dyDescent="0.25">
      <c r="A55" s="1" t="s">
        <v>63</v>
      </c>
      <c r="D55" s="13"/>
      <c r="I55"/>
    </row>
    <row r="56" spans="1:13" x14ac:dyDescent="0.25">
      <c r="A56" s="1" t="s">
        <v>64</v>
      </c>
      <c r="D56" s="13"/>
      <c r="I56"/>
    </row>
    <row r="57" spans="1:13" x14ac:dyDescent="0.25">
      <c r="A57" s="1" t="s">
        <v>65</v>
      </c>
      <c r="D57" s="13"/>
      <c r="I57"/>
    </row>
    <row r="58" spans="1:13" x14ac:dyDescent="0.25">
      <c r="A58" s="1" t="s">
        <v>66</v>
      </c>
      <c r="D58" s="13"/>
      <c r="I58"/>
    </row>
    <row r="59" spans="1:13" x14ac:dyDescent="0.25">
      <c r="A59" s="1" t="s">
        <v>67</v>
      </c>
      <c r="D59" s="13"/>
      <c r="I59"/>
    </row>
    <row r="60" spans="1:13" x14ac:dyDescent="0.25">
      <c r="A60" s="1" t="s">
        <v>68</v>
      </c>
      <c r="D60" s="13"/>
      <c r="I60"/>
    </row>
    <row r="61" spans="1:13" x14ac:dyDescent="0.25">
      <c r="A61" s="1" t="s">
        <v>69</v>
      </c>
      <c r="D61" s="13"/>
      <c r="I61"/>
    </row>
    <row r="62" spans="1:13" x14ac:dyDescent="0.25">
      <c r="A62" s="1" t="s">
        <v>70</v>
      </c>
      <c r="D62" s="13"/>
      <c r="I62"/>
    </row>
    <row r="63" spans="1:13" x14ac:dyDescent="0.25">
      <c r="A63" s="1" t="s">
        <v>71</v>
      </c>
      <c r="D63" s="13"/>
      <c r="I63"/>
    </row>
    <row r="64" spans="1:13" x14ac:dyDescent="0.25">
      <c r="A64" s="1" t="s">
        <v>48</v>
      </c>
      <c r="D64" s="13"/>
      <c r="I64"/>
    </row>
    <row r="65" spans="1:11" x14ac:dyDescent="0.25">
      <c r="A65" s="1" t="s">
        <v>72</v>
      </c>
      <c r="D65" s="13"/>
      <c r="I65"/>
    </row>
    <row r="66" spans="1:11" x14ac:dyDescent="0.25">
      <c r="B66" s="1" t="s">
        <v>74</v>
      </c>
      <c r="C66" t="s">
        <v>75</v>
      </c>
      <c r="D66" s="13" t="s">
        <v>76</v>
      </c>
      <c r="E66" s="13" t="s">
        <v>77</v>
      </c>
      <c r="F66" s="13" t="s">
        <v>78</v>
      </c>
      <c r="G66" s="13" t="s">
        <v>79</v>
      </c>
      <c r="H66" s="13" t="s">
        <v>80</v>
      </c>
      <c r="I66" t="s">
        <v>81</v>
      </c>
      <c r="J66" t="s">
        <v>82</v>
      </c>
      <c r="K66" t="s">
        <v>83</v>
      </c>
    </row>
  </sheetData>
  <sortState ref="A2:N25">
    <sortCondition ref="C2:C25"/>
  </sortState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2" max="2" width="9.140625" customWidth="1"/>
    <col min="4" max="4" width="38.7109375" bestFit="1" customWidth="1"/>
    <col min="5" max="16" width="10.42578125" style="13" customWidth="1"/>
    <col min="17" max="17" width="11.5703125" style="13" bestFit="1" customWidth="1"/>
  </cols>
  <sheetData>
    <row r="1" spans="1:17" s="14" customFormat="1" x14ac:dyDescent="0.25">
      <c r="A1" s="21" t="s">
        <v>0</v>
      </c>
      <c r="B1" s="21" t="s">
        <v>1</v>
      </c>
      <c r="C1" s="14" t="s">
        <v>2</v>
      </c>
      <c r="D1" s="19" t="s">
        <v>91</v>
      </c>
      <c r="E1" s="19" t="s">
        <v>92</v>
      </c>
      <c r="F1" s="19" t="s">
        <v>93</v>
      </c>
      <c r="G1" s="19" t="s">
        <v>94</v>
      </c>
      <c r="H1" s="19" t="s">
        <v>95</v>
      </c>
      <c r="I1" s="19" t="s">
        <v>96</v>
      </c>
      <c r="J1" s="19" t="s">
        <v>97</v>
      </c>
      <c r="K1" s="19" t="s">
        <v>98</v>
      </c>
      <c r="L1" s="19" t="s">
        <v>99</v>
      </c>
      <c r="M1" s="19" t="s">
        <v>100</v>
      </c>
      <c r="N1" s="19" t="s">
        <v>101</v>
      </c>
      <c r="O1" s="19" t="s">
        <v>102</v>
      </c>
      <c r="P1" s="19" t="s">
        <v>47</v>
      </c>
    </row>
    <row r="2" spans="1:17" x14ac:dyDescent="0.25">
      <c r="A2" s="26" t="s">
        <v>3</v>
      </c>
      <c r="B2" s="26" t="s">
        <v>24</v>
      </c>
      <c r="C2" s="27" t="s">
        <v>25</v>
      </c>
      <c r="D2" s="28">
        <v>0</v>
      </c>
      <c r="E2" s="28">
        <v>0</v>
      </c>
      <c r="F2" s="28">
        <v>0</v>
      </c>
      <c r="G2" s="28">
        <v>0</v>
      </c>
      <c r="H2" s="28">
        <v>0</v>
      </c>
      <c r="I2" s="13">
        <v>0</v>
      </c>
      <c r="J2" s="13">
        <v>0</v>
      </c>
      <c r="K2" s="13">
        <v>142500</v>
      </c>
      <c r="L2" s="13">
        <v>0</v>
      </c>
      <c r="M2" s="13">
        <v>0</v>
      </c>
      <c r="N2" s="13">
        <v>0</v>
      </c>
      <c r="O2" s="13">
        <v>0</v>
      </c>
      <c r="P2" s="13">
        <f>SUM(D2:O2)</f>
        <v>142500</v>
      </c>
      <c r="Q2"/>
    </row>
    <row r="3" spans="1:17" x14ac:dyDescent="0.25">
      <c r="A3" s="26" t="s">
        <v>3</v>
      </c>
      <c r="B3" s="26" t="s">
        <v>26</v>
      </c>
      <c r="C3" s="27" t="s">
        <v>27</v>
      </c>
      <c r="D3" s="28">
        <v>1041</v>
      </c>
      <c r="E3" s="28">
        <v>1041</v>
      </c>
      <c r="F3" s="28">
        <v>1041</v>
      </c>
      <c r="G3" s="28">
        <v>1041</v>
      </c>
      <c r="H3" s="28">
        <v>1041</v>
      </c>
      <c r="I3" s="13">
        <v>1041</v>
      </c>
      <c r="J3" s="13">
        <v>1041</v>
      </c>
      <c r="K3" s="13">
        <v>1041</v>
      </c>
      <c r="L3" s="13">
        <v>1041</v>
      </c>
      <c r="M3" s="13">
        <v>1041</v>
      </c>
      <c r="N3" s="13">
        <v>1041</v>
      </c>
      <c r="O3" s="13">
        <v>1049</v>
      </c>
      <c r="P3" s="13">
        <f>SUM(D3:O3)</f>
        <v>12500</v>
      </c>
      <c r="Q3"/>
    </row>
    <row r="4" spans="1:17" s="45" customFormat="1" x14ac:dyDescent="0.25">
      <c r="A4" s="26" t="s">
        <v>3</v>
      </c>
      <c r="B4" s="26" t="s">
        <v>145</v>
      </c>
      <c r="C4" s="27" t="s">
        <v>146</v>
      </c>
      <c r="D4" s="28">
        <v>3957</v>
      </c>
      <c r="E4" s="28">
        <v>3957</v>
      </c>
      <c r="F4" s="28">
        <v>3957</v>
      </c>
      <c r="G4" s="28">
        <v>3957</v>
      </c>
      <c r="H4" s="28">
        <v>3957</v>
      </c>
      <c r="I4" s="13">
        <v>3957</v>
      </c>
      <c r="J4" s="13">
        <v>3957</v>
      </c>
      <c r="K4" s="13">
        <v>3957</v>
      </c>
      <c r="L4" s="13">
        <v>3957</v>
      </c>
      <c r="M4" s="13">
        <v>3957</v>
      </c>
      <c r="N4" s="13">
        <v>3957</v>
      </c>
      <c r="O4" s="13">
        <v>3973</v>
      </c>
      <c r="P4" s="13">
        <f>SUM(D4:O4)</f>
        <v>47500</v>
      </c>
    </row>
    <row r="5" spans="1:17" x14ac:dyDescent="0.25">
      <c r="A5" s="26" t="s">
        <v>3</v>
      </c>
      <c r="B5" s="26" t="s">
        <v>28</v>
      </c>
      <c r="C5" s="27" t="s">
        <v>29</v>
      </c>
      <c r="D5" s="28">
        <v>3378</v>
      </c>
      <c r="E5" s="28">
        <v>3378</v>
      </c>
      <c r="F5" s="28">
        <v>3378</v>
      </c>
      <c r="G5" s="28">
        <v>3378</v>
      </c>
      <c r="H5" s="28">
        <v>3378</v>
      </c>
      <c r="I5" s="13">
        <v>3378</v>
      </c>
      <c r="J5" s="13">
        <v>3378</v>
      </c>
      <c r="K5" s="13">
        <v>3378</v>
      </c>
      <c r="L5" s="13">
        <v>3378</v>
      </c>
      <c r="M5" s="13">
        <v>3378</v>
      </c>
      <c r="N5" s="13">
        <v>3378</v>
      </c>
      <c r="O5" s="13">
        <v>3398</v>
      </c>
      <c r="P5" s="13">
        <f>SUM(D5:O5)</f>
        <v>40556</v>
      </c>
      <c r="Q5"/>
    </row>
    <row r="6" spans="1:17" x14ac:dyDescent="0.25">
      <c r="A6" s="26" t="s">
        <v>3</v>
      </c>
      <c r="B6" s="26" t="s">
        <v>40</v>
      </c>
      <c r="C6" s="27" t="s">
        <v>41</v>
      </c>
      <c r="D6" s="28">
        <v>2291</v>
      </c>
      <c r="E6" s="28">
        <v>2291</v>
      </c>
      <c r="F6" s="28">
        <v>2291</v>
      </c>
      <c r="G6" s="28">
        <v>2291</v>
      </c>
      <c r="H6" s="28">
        <v>2291</v>
      </c>
      <c r="I6" s="13">
        <v>2291</v>
      </c>
      <c r="J6" s="13">
        <v>2291</v>
      </c>
      <c r="K6" s="13">
        <v>2291</v>
      </c>
      <c r="L6" s="13">
        <v>2291</v>
      </c>
      <c r="M6" s="13">
        <v>2291</v>
      </c>
      <c r="N6" s="13">
        <v>2291</v>
      </c>
      <c r="O6" s="13">
        <v>2299</v>
      </c>
      <c r="P6" s="13">
        <f>SUM(D6:O6)</f>
        <v>27500</v>
      </c>
      <c r="Q6"/>
    </row>
    <row r="7" spans="1:17" x14ac:dyDescent="0.25">
      <c r="A7" s="26"/>
      <c r="B7" s="26"/>
      <c r="C7" s="27"/>
      <c r="D7" s="15">
        <f>SUM(D2:D6)</f>
        <v>10667</v>
      </c>
      <c r="E7" s="15">
        <f t="shared" ref="E7:P7" si="0">SUM(E2:E6)</f>
        <v>10667</v>
      </c>
      <c r="F7" s="15">
        <f t="shared" si="0"/>
        <v>10667</v>
      </c>
      <c r="G7" s="15">
        <f t="shared" si="0"/>
        <v>10667</v>
      </c>
      <c r="H7" s="15">
        <f t="shared" si="0"/>
        <v>10667</v>
      </c>
      <c r="I7" s="15">
        <f t="shared" si="0"/>
        <v>10667</v>
      </c>
      <c r="J7" s="15">
        <f t="shared" si="0"/>
        <v>10667</v>
      </c>
      <c r="K7" s="15">
        <f t="shared" si="0"/>
        <v>153167</v>
      </c>
      <c r="L7" s="15">
        <f t="shared" si="0"/>
        <v>10667</v>
      </c>
      <c r="M7" s="15">
        <f t="shared" si="0"/>
        <v>10667</v>
      </c>
      <c r="N7" s="15">
        <f t="shared" si="0"/>
        <v>10667</v>
      </c>
      <c r="O7" s="15">
        <f t="shared" si="0"/>
        <v>10719</v>
      </c>
      <c r="P7" s="15">
        <f t="shared" si="0"/>
        <v>270556</v>
      </c>
      <c r="Q7"/>
    </row>
    <row r="8" spans="1:17" x14ac:dyDescent="0.25">
      <c r="A8" s="26"/>
      <c r="B8" s="26"/>
      <c r="C8" s="27"/>
      <c r="D8" s="28"/>
      <c r="E8" s="28"/>
      <c r="F8" s="28"/>
      <c r="G8" s="28"/>
      <c r="H8" s="28"/>
      <c r="Q8"/>
    </row>
    <row r="9" spans="1:17" s="24" customFormat="1" x14ac:dyDescent="0.25">
      <c r="A9" s="26" t="s">
        <v>3</v>
      </c>
      <c r="B9" s="26" t="s">
        <v>4</v>
      </c>
      <c r="C9" s="27" t="s">
        <v>5</v>
      </c>
      <c r="D9" s="28">
        <v>152272</v>
      </c>
      <c r="E9" s="28">
        <v>207656</v>
      </c>
      <c r="F9" s="28">
        <v>276448</v>
      </c>
      <c r="G9" s="28">
        <v>227293</v>
      </c>
      <c r="H9" s="28">
        <v>175035</v>
      </c>
      <c r="I9" s="13">
        <v>222780</v>
      </c>
      <c r="J9" s="13">
        <v>238639</v>
      </c>
      <c r="K9" s="13">
        <v>236646</v>
      </c>
      <c r="L9" s="13">
        <v>225527</v>
      </c>
      <c r="M9" s="13">
        <v>190102</v>
      </c>
      <c r="N9" s="13">
        <v>208519</v>
      </c>
      <c r="O9" s="13">
        <v>217220</v>
      </c>
      <c r="P9" s="13">
        <f t="shared" ref="P9:P26" si="1">SUM(D9:O9)</f>
        <v>2578137</v>
      </c>
    </row>
    <row r="10" spans="1:17" s="27" customFormat="1" x14ac:dyDescent="0.25">
      <c r="A10" s="26" t="s">
        <v>3</v>
      </c>
      <c r="B10" s="26" t="s">
        <v>6</v>
      </c>
      <c r="C10" s="27" t="s">
        <v>7</v>
      </c>
      <c r="D10" s="28">
        <v>16514</v>
      </c>
      <c r="E10" s="28">
        <v>7599</v>
      </c>
      <c r="F10" s="28">
        <v>8313</v>
      </c>
      <c r="G10" s="28">
        <v>7070</v>
      </c>
      <c r="H10" s="28">
        <v>10279</v>
      </c>
      <c r="I10" s="13">
        <v>7835</v>
      </c>
      <c r="J10" s="13">
        <v>10223</v>
      </c>
      <c r="K10" s="13">
        <v>6956</v>
      </c>
      <c r="L10" s="13">
        <v>8775</v>
      </c>
      <c r="M10" s="13">
        <v>10046</v>
      </c>
      <c r="N10" s="13">
        <v>8552</v>
      </c>
      <c r="O10" s="13">
        <v>8257</v>
      </c>
      <c r="P10" s="13">
        <f t="shared" si="1"/>
        <v>110419</v>
      </c>
    </row>
    <row r="11" spans="1:17" s="27" customFormat="1" x14ac:dyDescent="0.25">
      <c r="A11" s="1" t="s">
        <v>3</v>
      </c>
      <c r="B11" s="1" t="s">
        <v>8</v>
      </c>
      <c r="C11" t="s">
        <v>9</v>
      </c>
      <c r="D11" s="13">
        <v>90899</v>
      </c>
      <c r="E11" s="13">
        <v>91715</v>
      </c>
      <c r="F11" s="13">
        <v>98554</v>
      </c>
      <c r="G11" s="13">
        <v>93612</v>
      </c>
      <c r="H11" s="13">
        <v>110946</v>
      </c>
      <c r="I11" s="13">
        <v>92695</v>
      </c>
      <c r="J11" s="13">
        <v>93148</v>
      </c>
      <c r="K11" s="13">
        <v>95318</v>
      </c>
      <c r="L11" s="13">
        <v>94550</v>
      </c>
      <c r="M11" s="13">
        <v>111598</v>
      </c>
      <c r="N11" s="13">
        <v>96369</v>
      </c>
      <c r="O11" s="13">
        <v>91470</v>
      </c>
      <c r="P11" s="13">
        <f t="shared" si="1"/>
        <v>1160874</v>
      </c>
    </row>
    <row r="12" spans="1:17" s="27" customFormat="1" x14ac:dyDescent="0.25">
      <c r="A12" s="1" t="s">
        <v>3</v>
      </c>
      <c r="B12" s="1" t="s">
        <v>10</v>
      </c>
      <c r="C12" t="s">
        <v>11</v>
      </c>
      <c r="D12" s="13">
        <v>2374</v>
      </c>
      <c r="E12" s="13">
        <v>1690</v>
      </c>
      <c r="F12" s="13">
        <v>1917</v>
      </c>
      <c r="G12" s="13">
        <v>1843</v>
      </c>
      <c r="H12" s="13">
        <v>1898</v>
      </c>
      <c r="I12" s="13">
        <v>2818</v>
      </c>
      <c r="J12" s="13">
        <v>2731</v>
      </c>
      <c r="K12" s="13">
        <v>2731</v>
      </c>
      <c r="L12" s="13">
        <v>2653</v>
      </c>
      <c r="M12" s="13">
        <v>2731</v>
      </c>
      <c r="N12" s="13">
        <v>2656</v>
      </c>
      <c r="O12" s="13">
        <v>2731</v>
      </c>
      <c r="P12" s="13">
        <f t="shared" si="1"/>
        <v>28773</v>
      </c>
    </row>
    <row r="13" spans="1:17" s="27" customFormat="1" x14ac:dyDescent="0.25">
      <c r="A13" s="1" t="s">
        <v>3</v>
      </c>
      <c r="B13" s="1" t="s">
        <v>111</v>
      </c>
      <c r="C13" t="s">
        <v>110</v>
      </c>
      <c r="D13" s="13">
        <v>15452</v>
      </c>
      <c r="E13" s="13">
        <v>15452</v>
      </c>
      <c r="F13" s="13">
        <v>15452</v>
      </c>
      <c r="G13" s="13">
        <v>15452</v>
      </c>
      <c r="H13" s="13">
        <v>15452</v>
      </c>
      <c r="I13" s="13">
        <v>15452</v>
      </c>
      <c r="J13" s="13">
        <v>15452</v>
      </c>
      <c r="K13" s="13">
        <v>15452</v>
      </c>
      <c r="L13" s="13">
        <v>15452</v>
      </c>
      <c r="M13" s="13">
        <v>15452</v>
      </c>
      <c r="N13" s="13">
        <v>15452</v>
      </c>
      <c r="O13" s="13">
        <v>15528</v>
      </c>
      <c r="P13" s="13">
        <f t="shared" si="1"/>
        <v>185500</v>
      </c>
    </row>
    <row r="14" spans="1:17" s="27" customFormat="1" x14ac:dyDescent="0.25">
      <c r="A14" s="1" t="s">
        <v>3</v>
      </c>
      <c r="B14" s="1" t="s">
        <v>12</v>
      </c>
      <c r="C14" t="s">
        <v>13</v>
      </c>
      <c r="D14" s="13">
        <v>44229</v>
      </c>
      <c r="E14" s="13">
        <v>30898</v>
      </c>
      <c r="F14" s="13">
        <v>34422</v>
      </c>
      <c r="G14" s="13">
        <v>33274</v>
      </c>
      <c r="H14" s="13">
        <v>38253</v>
      </c>
      <c r="I14" s="13">
        <v>33205</v>
      </c>
      <c r="J14" s="13">
        <v>34246</v>
      </c>
      <c r="K14" s="13">
        <v>34669</v>
      </c>
      <c r="L14" s="13">
        <v>33820</v>
      </c>
      <c r="M14" s="13">
        <v>34767</v>
      </c>
      <c r="N14" s="13">
        <v>33932</v>
      </c>
      <c r="O14" s="13">
        <v>34814</v>
      </c>
      <c r="P14" s="13">
        <f t="shared" si="1"/>
        <v>420529</v>
      </c>
    </row>
    <row r="15" spans="1:17" s="27" customFormat="1" x14ac:dyDescent="0.25">
      <c r="A15" s="26" t="s">
        <v>3</v>
      </c>
      <c r="B15" s="26" t="s">
        <v>14</v>
      </c>
      <c r="C15" s="27" t="s">
        <v>15</v>
      </c>
      <c r="D15" s="28">
        <v>31669</v>
      </c>
      <c r="E15" s="28">
        <v>23375</v>
      </c>
      <c r="F15" s="28">
        <v>25288</v>
      </c>
      <c r="G15" s="28">
        <v>24662</v>
      </c>
      <c r="H15" s="28">
        <v>25436</v>
      </c>
      <c r="I15" s="13">
        <v>24611</v>
      </c>
      <c r="J15" s="13">
        <v>25252</v>
      </c>
      <c r="K15" s="13">
        <v>25641</v>
      </c>
      <c r="L15" s="13">
        <v>25184</v>
      </c>
      <c r="M15" s="13">
        <v>25739</v>
      </c>
      <c r="N15" s="13">
        <v>25238</v>
      </c>
      <c r="O15" s="13">
        <v>25779</v>
      </c>
      <c r="P15" s="13">
        <f t="shared" si="1"/>
        <v>307874</v>
      </c>
    </row>
    <row r="16" spans="1:17" s="27" customFormat="1" x14ac:dyDescent="0.25">
      <c r="A16" s="26" t="s">
        <v>3</v>
      </c>
      <c r="B16" s="26" t="s">
        <v>16</v>
      </c>
      <c r="C16" s="27" t="s">
        <v>17</v>
      </c>
      <c r="D16" s="28">
        <v>153993</v>
      </c>
      <c r="E16" s="28">
        <v>136270</v>
      </c>
      <c r="F16" s="28">
        <v>154907</v>
      </c>
      <c r="G16" s="28">
        <v>142484</v>
      </c>
      <c r="H16" s="28">
        <v>163399</v>
      </c>
      <c r="I16" s="13">
        <v>154486</v>
      </c>
      <c r="J16" s="13">
        <v>143402</v>
      </c>
      <c r="K16" s="13">
        <v>148184</v>
      </c>
      <c r="L16" s="13">
        <v>147525</v>
      </c>
      <c r="M16" s="13">
        <v>172438</v>
      </c>
      <c r="N16" s="13">
        <v>148021</v>
      </c>
      <c r="O16" s="13">
        <v>149408</v>
      </c>
      <c r="P16" s="13">
        <f t="shared" si="1"/>
        <v>1814517</v>
      </c>
    </row>
    <row r="17" spans="1:16" s="27" customFormat="1" x14ac:dyDescent="0.25">
      <c r="A17" s="26" t="s">
        <v>3</v>
      </c>
      <c r="B17" s="26" t="s">
        <v>18</v>
      </c>
      <c r="C17" s="27" t="s">
        <v>19</v>
      </c>
      <c r="D17" s="28">
        <v>28752</v>
      </c>
      <c r="E17" s="28">
        <v>25379</v>
      </c>
      <c r="F17" s="28">
        <v>22641</v>
      </c>
      <c r="G17" s="28">
        <v>20008</v>
      </c>
      <c r="H17" s="28">
        <v>20411</v>
      </c>
      <c r="I17" s="13">
        <v>15586</v>
      </c>
      <c r="J17" s="13">
        <v>15632</v>
      </c>
      <c r="K17" s="13">
        <v>15458</v>
      </c>
      <c r="L17" s="13">
        <v>15457</v>
      </c>
      <c r="M17" s="13">
        <v>19752</v>
      </c>
      <c r="N17" s="13">
        <v>21589</v>
      </c>
      <c r="O17" s="13">
        <v>22197</v>
      </c>
      <c r="P17" s="13">
        <f t="shared" si="1"/>
        <v>242862</v>
      </c>
    </row>
    <row r="18" spans="1:16" s="27" customFormat="1" x14ac:dyDescent="0.25">
      <c r="A18" s="26" t="s">
        <v>3</v>
      </c>
      <c r="B18" s="26" t="s">
        <v>20</v>
      </c>
      <c r="C18" s="27" t="s">
        <v>21</v>
      </c>
      <c r="D18" s="28">
        <v>11049</v>
      </c>
      <c r="E18" s="28">
        <v>8247</v>
      </c>
      <c r="F18" s="28">
        <v>10442</v>
      </c>
      <c r="G18" s="28">
        <v>7572</v>
      </c>
      <c r="H18" s="28">
        <v>10372</v>
      </c>
      <c r="I18" s="13">
        <v>9685</v>
      </c>
      <c r="J18" s="13">
        <v>8924</v>
      </c>
      <c r="K18" s="13">
        <v>9020</v>
      </c>
      <c r="L18" s="13">
        <v>8821</v>
      </c>
      <c r="M18" s="13">
        <v>9893</v>
      </c>
      <c r="N18" s="13">
        <v>10236</v>
      </c>
      <c r="O18" s="13">
        <v>12104</v>
      </c>
      <c r="P18" s="13">
        <f t="shared" si="1"/>
        <v>116365</v>
      </c>
    </row>
    <row r="19" spans="1:16" s="27" customFormat="1" x14ac:dyDescent="0.25">
      <c r="A19" s="26" t="s">
        <v>3</v>
      </c>
      <c r="B19" s="26" t="s">
        <v>22</v>
      </c>
      <c r="C19" s="27" t="s">
        <v>23</v>
      </c>
      <c r="D19" s="28">
        <v>6488</v>
      </c>
      <c r="E19" s="28">
        <v>5990</v>
      </c>
      <c r="F19" s="28">
        <v>6400</v>
      </c>
      <c r="G19" s="28">
        <v>6247</v>
      </c>
      <c r="H19" s="28">
        <v>7512</v>
      </c>
      <c r="I19" s="13">
        <v>6093</v>
      </c>
      <c r="J19" s="13">
        <v>6047</v>
      </c>
      <c r="K19" s="13">
        <v>6360</v>
      </c>
      <c r="L19" s="13">
        <v>6172</v>
      </c>
      <c r="M19" s="13">
        <v>7538</v>
      </c>
      <c r="N19" s="13">
        <v>6280</v>
      </c>
      <c r="O19" s="13">
        <v>6092</v>
      </c>
      <c r="P19" s="13">
        <f t="shared" si="1"/>
        <v>77219</v>
      </c>
    </row>
    <row r="20" spans="1:16" s="27" customFormat="1" x14ac:dyDescent="0.25">
      <c r="A20" s="26" t="s">
        <v>3</v>
      </c>
      <c r="B20" s="26" t="s">
        <v>30</v>
      </c>
      <c r="C20" s="27" t="s">
        <v>31</v>
      </c>
      <c r="D20" s="28">
        <v>164041</v>
      </c>
      <c r="E20" s="28">
        <v>109968</v>
      </c>
      <c r="F20" s="28">
        <v>117448</v>
      </c>
      <c r="G20" s="28">
        <v>119566</v>
      </c>
      <c r="H20" s="28">
        <v>80166</v>
      </c>
      <c r="I20" s="13">
        <v>113900</v>
      </c>
      <c r="J20" s="13">
        <v>125155</v>
      </c>
      <c r="K20" s="13">
        <v>120367</v>
      </c>
      <c r="L20" s="13">
        <v>117392</v>
      </c>
      <c r="M20" s="13">
        <v>83438</v>
      </c>
      <c r="N20" s="13">
        <v>101723</v>
      </c>
      <c r="O20" s="13">
        <v>100850</v>
      </c>
      <c r="P20" s="13">
        <f t="shared" si="1"/>
        <v>1354014</v>
      </c>
    </row>
    <row r="21" spans="1:16" s="27" customFormat="1" x14ac:dyDescent="0.25">
      <c r="A21" s="26" t="s">
        <v>3</v>
      </c>
      <c r="B21" s="26" t="s">
        <v>32</v>
      </c>
      <c r="C21" s="27" t="s">
        <v>33</v>
      </c>
      <c r="D21" s="28">
        <v>45185</v>
      </c>
      <c r="E21" s="28">
        <v>40691</v>
      </c>
      <c r="F21" s="28">
        <v>42825</v>
      </c>
      <c r="G21" s="28">
        <v>131381</v>
      </c>
      <c r="H21" s="28">
        <v>41880</v>
      </c>
      <c r="I21" s="13">
        <v>41426</v>
      </c>
      <c r="J21" s="13">
        <v>41691</v>
      </c>
      <c r="K21" s="13">
        <v>41920</v>
      </c>
      <c r="L21" s="13">
        <v>41730</v>
      </c>
      <c r="M21" s="13">
        <v>42106</v>
      </c>
      <c r="N21" s="13">
        <v>41640</v>
      </c>
      <c r="O21" s="13">
        <v>42074</v>
      </c>
      <c r="P21" s="13">
        <f t="shared" si="1"/>
        <v>594549</v>
      </c>
    </row>
    <row r="22" spans="1:16" s="27" customFormat="1" x14ac:dyDescent="0.25">
      <c r="A22" s="26" t="s">
        <v>3</v>
      </c>
      <c r="B22" s="26" t="s">
        <v>34</v>
      </c>
      <c r="C22" s="27" t="s">
        <v>35</v>
      </c>
      <c r="D22" s="28">
        <v>169617</v>
      </c>
      <c r="E22" s="28">
        <v>184524</v>
      </c>
      <c r="F22" s="28">
        <v>173535</v>
      </c>
      <c r="G22" s="28">
        <v>160896</v>
      </c>
      <c r="H22" s="28">
        <v>238461</v>
      </c>
      <c r="I22" s="13">
        <v>161329</v>
      </c>
      <c r="J22" s="13">
        <v>161683</v>
      </c>
      <c r="K22" s="13">
        <v>163371</v>
      </c>
      <c r="L22" s="13">
        <v>162638</v>
      </c>
      <c r="M22" s="13">
        <v>164845</v>
      </c>
      <c r="N22" s="13">
        <v>161792</v>
      </c>
      <c r="O22" s="13">
        <v>162211</v>
      </c>
      <c r="P22" s="13">
        <f t="shared" si="1"/>
        <v>2064902</v>
      </c>
    </row>
    <row r="23" spans="1:16" s="27" customFormat="1" x14ac:dyDescent="0.25">
      <c r="A23" s="26" t="s">
        <v>3</v>
      </c>
      <c r="B23" s="26" t="s">
        <v>36</v>
      </c>
      <c r="C23" s="27" t="s">
        <v>37</v>
      </c>
      <c r="D23" s="28">
        <v>14157</v>
      </c>
      <c r="E23" s="28">
        <v>12969</v>
      </c>
      <c r="F23" s="28">
        <v>12969</v>
      </c>
      <c r="G23" s="28">
        <v>12969</v>
      </c>
      <c r="H23" s="28">
        <v>12969</v>
      </c>
      <c r="I23" s="13">
        <v>12969</v>
      </c>
      <c r="J23" s="13">
        <v>12969</v>
      </c>
      <c r="K23" s="13">
        <v>12969</v>
      </c>
      <c r="L23" s="13">
        <v>12969</v>
      </c>
      <c r="M23" s="13">
        <v>12969</v>
      </c>
      <c r="N23" s="13">
        <v>12969</v>
      </c>
      <c r="O23" s="13">
        <v>12970</v>
      </c>
      <c r="P23" s="13">
        <f t="shared" si="1"/>
        <v>156817</v>
      </c>
    </row>
    <row r="24" spans="1:16" s="27" customFormat="1" x14ac:dyDescent="0.25">
      <c r="A24" s="1" t="s">
        <v>3</v>
      </c>
      <c r="B24" s="1" t="s">
        <v>38</v>
      </c>
      <c r="C24" t="s">
        <v>39</v>
      </c>
      <c r="D24" s="13">
        <v>8241</v>
      </c>
      <c r="E24" s="13">
        <v>8039</v>
      </c>
      <c r="F24" s="13">
        <v>8107</v>
      </c>
      <c r="G24" s="13">
        <v>8078</v>
      </c>
      <c r="H24" s="13">
        <v>8018</v>
      </c>
      <c r="I24" s="13">
        <v>8094</v>
      </c>
      <c r="J24" s="13">
        <v>8157</v>
      </c>
      <c r="K24" s="13">
        <v>8100</v>
      </c>
      <c r="L24" s="13">
        <v>8111</v>
      </c>
      <c r="M24" s="13">
        <v>8108</v>
      </c>
      <c r="N24" s="13">
        <v>7961</v>
      </c>
      <c r="O24" s="13">
        <v>8190</v>
      </c>
      <c r="P24" s="13">
        <f t="shared" si="1"/>
        <v>97204</v>
      </c>
    </row>
    <row r="25" spans="1:16" s="27" customFormat="1" x14ac:dyDescent="0.25">
      <c r="A25" s="23" t="s">
        <v>3</v>
      </c>
      <c r="B25" s="23" t="s">
        <v>45</v>
      </c>
      <c r="C25" s="24" t="s">
        <v>46</v>
      </c>
      <c r="D25" s="25">
        <v>3119</v>
      </c>
      <c r="E25" s="25">
        <v>2722</v>
      </c>
      <c r="F25" s="25">
        <v>2739</v>
      </c>
      <c r="G25" s="25">
        <v>3474</v>
      </c>
      <c r="H25" s="25">
        <v>2425</v>
      </c>
      <c r="I25" s="13">
        <v>2432</v>
      </c>
      <c r="J25" s="13">
        <v>2240</v>
      </c>
      <c r="K25" s="13">
        <v>2362</v>
      </c>
      <c r="L25" s="13">
        <v>2039</v>
      </c>
      <c r="M25" s="13">
        <v>2148</v>
      </c>
      <c r="N25" s="13">
        <v>1699</v>
      </c>
      <c r="O25" s="13">
        <v>2986</v>
      </c>
      <c r="P25" s="13">
        <f t="shared" si="1"/>
        <v>30385</v>
      </c>
    </row>
    <row r="26" spans="1:16" s="27" customFormat="1" x14ac:dyDescent="0.25">
      <c r="A26" s="26" t="s">
        <v>3</v>
      </c>
      <c r="B26" s="26" t="s">
        <v>42</v>
      </c>
      <c r="C26" s="27" t="s">
        <v>43</v>
      </c>
      <c r="D26" s="28">
        <v>415261</v>
      </c>
      <c r="E26" s="28">
        <v>384824</v>
      </c>
      <c r="F26" s="28">
        <v>473429</v>
      </c>
      <c r="G26" s="28">
        <v>421272</v>
      </c>
      <c r="H26" s="28">
        <v>423604</v>
      </c>
      <c r="I26" s="13">
        <v>437966</v>
      </c>
      <c r="J26" s="13">
        <v>444875</v>
      </c>
      <c r="K26" s="13">
        <v>417368</v>
      </c>
      <c r="L26" s="13">
        <v>445178</v>
      </c>
      <c r="M26" s="13">
        <v>444741</v>
      </c>
      <c r="N26" s="13">
        <v>432245</v>
      </c>
      <c r="O26" s="13">
        <v>474955</v>
      </c>
      <c r="P26" s="13">
        <f t="shared" si="1"/>
        <v>5215718</v>
      </c>
    </row>
    <row r="27" spans="1:16" s="27" customFormat="1" x14ac:dyDescent="0.25">
      <c r="A27" s="26"/>
      <c r="B27" s="26"/>
      <c r="D27" s="15">
        <f>SUM(D9:D26)</f>
        <v>1373312</v>
      </c>
      <c r="E27" s="15">
        <f t="shared" ref="E27:P27" si="2">SUM(E9:E26)</f>
        <v>1298008</v>
      </c>
      <c r="F27" s="15">
        <f t="shared" si="2"/>
        <v>1485836</v>
      </c>
      <c r="G27" s="15">
        <f t="shared" si="2"/>
        <v>1437153</v>
      </c>
      <c r="H27" s="15">
        <f t="shared" si="2"/>
        <v>1386516</v>
      </c>
      <c r="I27" s="15">
        <f t="shared" si="2"/>
        <v>1363362</v>
      </c>
      <c r="J27" s="15">
        <f t="shared" si="2"/>
        <v>1390466</v>
      </c>
      <c r="K27" s="15">
        <f t="shared" si="2"/>
        <v>1362892</v>
      </c>
      <c r="L27" s="15">
        <f t="shared" si="2"/>
        <v>1373993</v>
      </c>
      <c r="M27" s="15">
        <f t="shared" si="2"/>
        <v>1358411</v>
      </c>
      <c r="N27" s="15">
        <f t="shared" si="2"/>
        <v>1336873</v>
      </c>
      <c r="O27" s="15">
        <f t="shared" si="2"/>
        <v>1389836</v>
      </c>
      <c r="P27" s="15">
        <f t="shared" si="2"/>
        <v>16556658</v>
      </c>
    </row>
    <row r="28" spans="1:16" s="27" customFormat="1" x14ac:dyDescent="0.25">
      <c r="A28" s="26"/>
      <c r="B28" s="26"/>
      <c r="D28" s="28"/>
      <c r="E28" s="28"/>
      <c r="F28" s="28"/>
      <c r="G28" s="28"/>
      <c r="H28" s="28"/>
      <c r="I28" s="13"/>
      <c r="J28" s="13"/>
      <c r="K28" s="13"/>
      <c r="L28" s="13"/>
      <c r="M28" s="13"/>
      <c r="N28" s="13"/>
      <c r="O28" s="13"/>
      <c r="P28" s="13"/>
    </row>
    <row r="29" spans="1:16" s="27" customFormat="1" x14ac:dyDescent="0.25">
      <c r="A29" s="1" t="s">
        <v>44</v>
      </c>
      <c r="B29" s="1" t="s">
        <v>4</v>
      </c>
      <c r="C29" t="s">
        <v>5</v>
      </c>
      <c r="D29" s="13">
        <v>26108</v>
      </c>
      <c r="E29" s="13">
        <v>20726</v>
      </c>
      <c r="F29" s="13">
        <v>26056</v>
      </c>
      <c r="G29" s="13">
        <v>22531</v>
      </c>
      <c r="H29" s="13">
        <v>21737</v>
      </c>
      <c r="I29" s="13">
        <v>22257</v>
      </c>
      <c r="J29" s="13">
        <v>23109</v>
      </c>
      <c r="K29" s="13">
        <v>23487</v>
      </c>
      <c r="L29" s="13">
        <v>22839</v>
      </c>
      <c r="M29" s="13">
        <v>22809</v>
      </c>
      <c r="N29" s="13">
        <v>22404</v>
      </c>
      <c r="O29" s="13">
        <v>22221</v>
      </c>
      <c r="P29" s="13">
        <f t="shared" ref="P29:P40" si="3">SUM(D29:O29)</f>
        <v>276284</v>
      </c>
    </row>
    <row r="30" spans="1:16" s="27" customFormat="1" x14ac:dyDescent="0.25">
      <c r="A30" s="26" t="s">
        <v>44</v>
      </c>
      <c r="B30" s="26" t="s">
        <v>6</v>
      </c>
      <c r="C30" s="27" t="s">
        <v>7</v>
      </c>
      <c r="D30" s="28">
        <v>34012</v>
      </c>
      <c r="E30" s="28">
        <v>34551</v>
      </c>
      <c r="F30" s="28">
        <v>38562</v>
      </c>
      <c r="G30" s="28">
        <v>36183</v>
      </c>
      <c r="H30" s="28">
        <v>42509</v>
      </c>
      <c r="I30" s="13">
        <v>35481</v>
      </c>
      <c r="J30" s="13">
        <v>36959</v>
      </c>
      <c r="K30" s="13">
        <v>37330</v>
      </c>
      <c r="L30" s="13">
        <v>38432</v>
      </c>
      <c r="M30" s="13">
        <v>43205</v>
      </c>
      <c r="N30" s="13">
        <v>38268</v>
      </c>
      <c r="O30" s="13">
        <v>36332</v>
      </c>
      <c r="P30" s="13">
        <f t="shared" si="3"/>
        <v>451824</v>
      </c>
    </row>
    <row r="31" spans="1:16" s="27" customFormat="1" x14ac:dyDescent="0.25">
      <c r="A31" s="26" t="s">
        <v>44</v>
      </c>
      <c r="B31" s="26" t="s">
        <v>12</v>
      </c>
      <c r="C31" s="27" t="s">
        <v>13</v>
      </c>
      <c r="D31" s="28">
        <v>103223</v>
      </c>
      <c r="E31" s="28">
        <v>36172</v>
      </c>
      <c r="F31" s="28">
        <v>106434</v>
      </c>
      <c r="G31" s="28">
        <v>98526</v>
      </c>
      <c r="H31" s="28">
        <v>126183</v>
      </c>
      <c r="I31" s="13">
        <v>125754</v>
      </c>
      <c r="J31" s="13">
        <v>128102</v>
      </c>
      <c r="K31" s="13">
        <v>126601</v>
      </c>
      <c r="L31" s="13">
        <v>127602</v>
      </c>
      <c r="M31" s="13">
        <v>102836</v>
      </c>
      <c r="N31" s="13">
        <v>102264</v>
      </c>
      <c r="O31" s="13">
        <v>97970</v>
      </c>
      <c r="P31" s="13">
        <f t="shared" si="3"/>
        <v>1281667</v>
      </c>
    </row>
    <row r="32" spans="1:16" s="27" customFormat="1" x14ac:dyDescent="0.25">
      <c r="A32" s="1" t="s">
        <v>44</v>
      </c>
      <c r="B32" s="1" t="s">
        <v>14</v>
      </c>
      <c r="C32" t="s">
        <v>15</v>
      </c>
      <c r="D32" s="13">
        <v>19688</v>
      </c>
      <c r="E32" s="13">
        <v>17761</v>
      </c>
      <c r="F32" s="13">
        <v>15591</v>
      </c>
      <c r="G32" s="13">
        <v>13913</v>
      </c>
      <c r="H32" s="13">
        <v>14736</v>
      </c>
      <c r="I32" s="13">
        <v>14040</v>
      </c>
      <c r="J32" s="13">
        <v>15075</v>
      </c>
      <c r="K32" s="13">
        <v>14861</v>
      </c>
      <c r="L32" s="13">
        <v>14278</v>
      </c>
      <c r="M32" s="13">
        <v>27132</v>
      </c>
      <c r="N32" s="13">
        <v>27126</v>
      </c>
      <c r="O32" s="13">
        <v>27132</v>
      </c>
      <c r="P32" s="13">
        <f t="shared" si="3"/>
        <v>221333</v>
      </c>
    </row>
    <row r="33" spans="1:17" s="30" customFormat="1" x14ac:dyDescent="0.25">
      <c r="A33" s="1" t="s">
        <v>44</v>
      </c>
      <c r="B33" s="1" t="s">
        <v>16</v>
      </c>
      <c r="C33" t="s">
        <v>17</v>
      </c>
      <c r="D33" s="13">
        <v>74167</v>
      </c>
      <c r="E33" s="13">
        <v>63994</v>
      </c>
      <c r="F33" s="13">
        <v>71587</v>
      </c>
      <c r="G33" s="13">
        <v>68784</v>
      </c>
      <c r="H33" s="13">
        <v>58790</v>
      </c>
      <c r="I33" s="13">
        <v>63520</v>
      </c>
      <c r="J33" s="13">
        <v>62843</v>
      </c>
      <c r="K33" s="13">
        <v>61506</v>
      </c>
      <c r="L33" s="13">
        <v>68615</v>
      </c>
      <c r="M33" s="13">
        <v>71401</v>
      </c>
      <c r="N33" s="13">
        <v>60347</v>
      </c>
      <c r="O33" s="13">
        <v>57659</v>
      </c>
      <c r="P33" s="13">
        <f t="shared" si="3"/>
        <v>783213</v>
      </c>
    </row>
    <row r="34" spans="1:17" x14ac:dyDescent="0.25">
      <c r="A34" s="1" t="s">
        <v>44</v>
      </c>
      <c r="B34" s="1" t="s">
        <v>30</v>
      </c>
      <c r="C34" t="s">
        <v>31</v>
      </c>
      <c r="D34" s="13">
        <v>50132</v>
      </c>
      <c r="E34" s="13">
        <v>49374</v>
      </c>
      <c r="F34" s="13">
        <v>52697</v>
      </c>
      <c r="G34" s="13">
        <v>58429</v>
      </c>
      <c r="H34" s="13">
        <v>54559</v>
      </c>
      <c r="I34" s="13">
        <v>45156</v>
      </c>
      <c r="J34" s="13">
        <v>44922</v>
      </c>
      <c r="K34" s="13">
        <v>45853</v>
      </c>
      <c r="L34" s="13">
        <v>45301</v>
      </c>
      <c r="M34" s="13">
        <v>48573</v>
      </c>
      <c r="N34" s="13">
        <v>45491</v>
      </c>
      <c r="O34" s="13">
        <v>44976</v>
      </c>
      <c r="P34" s="13">
        <f t="shared" si="3"/>
        <v>585463</v>
      </c>
      <c r="Q34"/>
    </row>
    <row r="35" spans="1:17" x14ac:dyDescent="0.25">
      <c r="A35" s="1" t="s">
        <v>44</v>
      </c>
      <c r="B35" s="1" t="s">
        <v>32</v>
      </c>
      <c r="C35" t="s">
        <v>33</v>
      </c>
      <c r="D35" s="13">
        <v>31121</v>
      </c>
      <c r="E35" s="13">
        <v>34338</v>
      </c>
      <c r="F35" s="13">
        <v>36029</v>
      </c>
      <c r="G35" s="13">
        <v>30575</v>
      </c>
      <c r="H35" s="13">
        <v>29818</v>
      </c>
      <c r="I35" s="13">
        <v>32785</v>
      </c>
      <c r="J35" s="13">
        <v>31797</v>
      </c>
      <c r="K35" s="13">
        <v>32737</v>
      </c>
      <c r="L35" s="13">
        <v>32297</v>
      </c>
      <c r="M35" s="13">
        <v>42519</v>
      </c>
      <c r="N35" s="13">
        <v>40938</v>
      </c>
      <c r="O35" s="13">
        <v>32385</v>
      </c>
      <c r="P35" s="13">
        <f t="shared" si="3"/>
        <v>407339</v>
      </c>
      <c r="Q35"/>
    </row>
    <row r="36" spans="1:17" x14ac:dyDescent="0.25">
      <c r="A36" s="1" t="s">
        <v>44</v>
      </c>
      <c r="B36" s="1" t="s">
        <v>34</v>
      </c>
      <c r="C36" t="s">
        <v>35</v>
      </c>
      <c r="D36" s="13">
        <v>413372</v>
      </c>
      <c r="E36" s="13">
        <v>1003948</v>
      </c>
      <c r="F36" s="13">
        <v>994285</v>
      </c>
      <c r="G36" s="13">
        <v>391651</v>
      </c>
      <c r="H36" s="13">
        <v>196342</v>
      </c>
      <c r="I36" s="13">
        <v>191469</v>
      </c>
      <c r="J36" s="13">
        <v>193293</v>
      </c>
      <c r="K36" s="13">
        <v>191019</v>
      </c>
      <c r="L36" s="13">
        <v>227890</v>
      </c>
      <c r="M36" s="13">
        <v>375646</v>
      </c>
      <c r="N36" s="13">
        <v>365964</v>
      </c>
      <c r="O36" s="13">
        <v>242001</v>
      </c>
      <c r="P36" s="13">
        <f t="shared" si="3"/>
        <v>4786880</v>
      </c>
      <c r="Q36"/>
    </row>
    <row r="37" spans="1:17" x14ac:dyDescent="0.25">
      <c r="A37" s="29" t="s">
        <v>44</v>
      </c>
      <c r="B37" s="29" t="s">
        <v>36</v>
      </c>
      <c r="C37" s="30" t="s">
        <v>37</v>
      </c>
      <c r="D37" s="31">
        <v>57096</v>
      </c>
      <c r="E37" s="31">
        <v>180149</v>
      </c>
      <c r="F37" s="31">
        <v>173796</v>
      </c>
      <c r="G37" s="31">
        <v>52834</v>
      </c>
      <c r="H37" s="31">
        <v>8710</v>
      </c>
      <c r="I37" s="13">
        <v>9042</v>
      </c>
      <c r="J37" s="13">
        <v>5412</v>
      </c>
      <c r="K37" s="13">
        <v>5440</v>
      </c>
      <c r="L37" s="13">
        <v>37784</v>
      </c>
      <c r="M37" s="13">
        <v>177141</v>
      </c>
      <c r="N37" s="13">
        <v>172902</v>
      </c>
      <c r="O37" s="13">
        <v>89774</v>
      </c>
      <c r="P37" s="13">
        <f t="shared" si="3"/>
        <v>970080</v>
      </c>
      <c r="Q37"/>
    </row>
    <row r="38" spans="1:17" x14ac:dyDescent="0.25">
      <c r="A38" s="26" t="s">
        <v>44</v>
      </c>
      <c r="B38" s="26" t="s">
        <v>38</v>
      </c>
      <c r="C38" s="27" t="s">
        <v>39</v>
      </c>
      <c r="D38" s="28">
        <v>13997</v>
      </c>
      <c r="E38" s="28">
        <v>12579</v>
      </c>
      <c r="F38" s="28">
        <v>16100</v>
      </c>
      <c r="G38" s="28">
        <v>15211</v>
      </c>
      <c r="H38" s="28">
        <v>16303</v>
      </c>
      <c r="I38" s="13">
        <v>14041</v>
      </c>
      <c r="J38" s="13">
        <v>13204</v>
      </c>
      <c r="K38" s="13">
        <v>13138</v>
      </c>
      <c r="L38" s="13">
        <v>14171</v>
      </c>
      <c r="M38" s="13">
        <v>16903</v>
      </c>
      <c r="N38" s="13">
        <v>17200</v>
      </c>
      <c r="O38" s="13">
        <v>15724</v>
      </c>
      <c r="P38" s="13">
        <f t="shared" si="3"/>
        <v>178571</v>
      </c>
      <c r="Q38"/>
    </row>
    <row r="39" spans="1:17" x14ac:dyDescent="0.25">
      <c r="A39" s="26" t="s">
        <v>44</v>
      </c>
      <c r="B39" s="26" t="s">
        <v>45</v>
      </c>
      <c r="C39" s="27" t="s">
        <v>46</v>
      </c>
      <c r="D39" s="28">
        <v>247</v>
      </c>
      <c r="E39" s="28">
        <v>539</v>
      </c>
      <c r="F39" s="28">
        <v>539</v>
      </c>
      <c r="G39" s="28">
        <v>558</v>
      </c>
      <c r="H39" s="28">
        <v>150</v>
      </c>
      <c r="I39" s="13">
        <v>150</v>
      </c>
      <c r="J39" s="13">
        <v>150</v>
      </c>
      <c r="K39" s="13">
        <v>150</v>
      </c>
      <c r="L39" s="13">
        <v>474</v>
      </c>
      <c r="M39" s="13">
        <v>198</v>
      </c>
      <c r="N39" s="13">
        <v>198</v>
      </c>
      <c r="O39" s="13">
        <v>162</v>
      </c>
      <c r="P39" s="13">
        <f t="shared" si="3"/>
        <v>3515</v>
      </c>
      <c r="Q39"/>
    </row>
    <row r="40" spans="1:17" x14ac:dyDescent="0.25">
      <c r="A40" s="1" t="s">
        <v>44</v>
      </c>
      <c r="B40" s="1" t="s">
        <v>42</v>
      </c>
      <c r="C40" t="s">
        <v>43</v>
      </c>
      <c r="D40" s="13">
        <v>138993</v>
      </c>
      <c r="E40" s="13">
        <v>239948</v>
      </c>
      <c r="F40" s="13">
        <v>252355</v>
      </c>
      <c r="G40" s="13">
        <v>133558</v>
      </c>
      <c r="H40" s="13">
        <v>98461</v>
      </c>
      <c r="I40" s="13">
        <v>95878</v>
      </c>
      <c r="J40" s="13">
        <v>96066</v>
      </c>
      <c r="K40" s="13">
        <v>98181</v>
      </c>
      <c r="L40" s="13">
        <v>108036</v>
      </c>
      <c r="M40" s="13">
        <v>179643</v>
      </c>
      <c r="N40" s="13">
        <v>267224</v>
      </c>
      <c r="O40" s="13">
        <v>137719</v>
      </c>
      <c r="P40" s="13">
        <f t="shared" si="3"/>
        <v>1846062</v>
      </c>
      <c r="Q40"/>
    </row>
    <row r="41" spans="1:17" x14ac:dyDescent="0.25">
      <c r="A41" s="1" t="s">
        <v>47</v>
      </c>
      <c r="B41" s="1"/>
      <c r="D41" s="15">
        <f t="shared" ref="D41:H41" si="4">SUM(D29:D40)</f>
        <v>962156</v>
      </c>
      <c r="E41" s="15">
        <f t="shared" si="4"/>
        <v>1694079</v>
      </c>
      <c r="F41" s="15">
        <f t="shared" si="4"/>
        <v>1784031</v>
      </c>
      <c r="G41" s="15">
        <f t="shared" si="4"/>
        <v>922753</v>
      </c>
      <c r="H41" s="15">
        <f t="shared" si="4"/>
        <v>668298</v>
      </c>
      <c r="I41" s="15">
        <f t="shared" ref="I41:P41" si="5">SUM(I29:I40)</f>
        <v>649573</v>
      </c>
      <c r="J41" s="15">
        <f t="shared" si="5"/>
        <v>650932</v>
      </c>
      <c r="K41" s="15">
        <f t="shared" si="5"/>
        <v>650303</v>
      </c>
      <c r="L41" s="15">
        <f t="shared" si="5"/>
        <v>737719</v>
      </c>
      <c r="M41" s="15">
        <f t="shared" si="5"/>
        <v>1108006</v>
      </c>
      <c r="N41" s="15">
        <f t="shared" si="5"/>
        <v>1160326</v>
      </c>
      <c r="O41" s="15">
        <f t="shared" si="5"/>
        <v>804055</v>
      </c>
      <c r="P41" s="15">
        <f t="shared" si="5"/>
        <v>11792231</v>
      </c>
      <c r="Q41"/>
    </row>
    <row r="42" spans="1:17" x14ac:dyDescent="0.25">
      <c r="A42" s="1"/>
      <c r="B42" s="1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/>
    </row>
    <row r="43" spans="1:17" s="18" customFormat="1" x14ac:dyDescent="0.25">
      <c r="A43" s="17" t="s">
        <v>47</v>
      </c>
      <c r="B43" s="17"/>
      <c r="D43" s="15">
        <v>2346135</v>
      </c>
      <c r="E43" s="15">
        <v>3002754</v>
      </c>
      <c r="F43" s="15">
        <v>3280534</v>
      </c>
      <c r="G43" s="15">
        <v>2370573</v>
      </c>
      <c r="H43" s="15">
        <v>2065481</v>
      </c>
      <c r="I43" s="15">
        <v>2023602</v>
      </c>
      <c r="J43" s="15">
        <v>2052065</v>
      </c>
      <c r="K43" s="15">
        <v>2166362</v>
      </c>
      <c r="L43" s="15">
        <v>2122379</v>
      </c>
      <c r="M43" s="15">
        <v>2477084</v>
      </c>
      <c r="N43" s="15">
        <v>2507866</v>
      </c>
      <c r="O43" s="15">
        <v>2204610</v>
      </c>
      <c r="P43" s="15">
        <f>SUM(D43:O43)</f>
        <v>28619445</v>
      </c>
    </row>
    <row r="44" spans="1:17" x14ac:dyDescent="0.25">
      <c r="A44" s="1" t="s">
        <v>48</v>
      </c>
      <c r="B44" s="1"/>
      <c r="D44" s="13"/>
      <c r="Q44"/>
    </row>
    <row r="45" spans="1:17" x14ac:dyDescent="0.25">
      <c r="A45" s="1" t="s">
        <v>48</v>
      </c>
      <c r="B45" s="1"/>
      <c r="D45" s="13">
        <f>D41+D27+D7-D43</f>
        <v>0</v>
      </c>
      <c r="E45" s="13">
        <f t="shared" ref="E45:P45" si="6">E41+E27+E7-E43</f>
        <v>0</v>
      </c>
      <c r="F45" s="13">
        <f t="shared" si="6"/>
        <v>0</v>
      </c>
      <c r="G45" s="13">
        <f t="shared" si="6"/>
        <v>0</v>
      </c>
      <c r="H45" s="13">
        <f t="shared" si="6"/>
        <v>0</v>
      </c>
      <c r="I45" s="13">
        <f t="shared" si="6"/>
        <v>0</v>
      </c>
      <c r="J45" s="13">
        <f t="shared" si="6"/>
        <v>0</v>
      </c>
      <c r="K45" s="13">
        <f t="shared" si="6"/>
        <v>0</v>
      </c>
      <c r="L45" s="13">
        <f t="shared" si="6"/>
        <v>0</v>
      </c>
      <c r="M45" s="13">
        <f t="shared" si="6"/>
        <v>0</v>
      </c>
      <c r="N45" s="13">
        <f t="shared" si="6"/>
        <v>0</v>
      </c>
      <c r="O45" s="13">
        <f t="shared" si="6"/>
        <v>0</v>
      </c>
      <c r="P45" s="13">
        <f t="shared" si="6"/>
        <v>0</v>
      </c>
      <c r="Q45"/>
    </row>
    <row r="46" spans="1:17" x14ac:dyDescent="0.25">
      <c r="A46" s="1" t="s">
        <v>49</v>
      </c>
      <c r="B46" s="1" t="s">
        <v>50</v>
      </c>
      <c r="D46" s="13"/>
      <c r="Q46"/>
    </row>
    <row r="47" spans="1:17" x14ac:dyDescent="0.25">
      <c r="A47" s="1" t="s">
        <v>53</v>
      </c>
      <c r="B47" s="1" t="s">
        <v>54</v>
      </c>
      <c r="D47" s="13"/>
      <c r="Q47"/>
    </row>
    <row r="48" spans="1:17" s="27" customFormat="1" x14ac:dyDescent="0.25">
      <c r="A48" s="26" t="s">
        <v>56</v>
      </c>
      <c r="B48" s="26" t="s">
        <v>48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</row>
    <row r="49" spans="1:17" s="27" customFormat="1" x14ac:dyDescent="0.25">
      <c r="A49" s="26" t="s">
        <v>59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</row>
    <row r="50" spans="1:17" s="27" customFormat="1" x14ac:dyDescent="0.25">
      <c r="A50" s="26" t="s">
        <v>48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</row>
    <row r="51" spans="1:17" x14ac:dyDescent="0.25">
      <c r="A51" s="1" t="s">
        <v>60</v>
      </c>
      <c r="B51" t="s">
        <v>61</v>
      </c>
      <c r="D51" s="13"/>
      <c r="Q51"/>
    </row>
    <row r="52" spans="1:17" x14ac:dyDescent="0.25">
      <c r="A52" s="1"/>
      <c r="B52" s="1"/>
      <c r="D52" s="13"/>
      <c r="Q52"/>
    </row>
    <row r="53" spans="1:17" x14ac:dyDescent="0.25">
      <c r="A53" s="1"/>
      <c r="B53" s="1"/>
      <c r="D53" s="13"/>
      <c r="Q53"/>
    </row>
    <row r="54" spans="1:17" x14ac:dyDescent="0.25">
      <c r="A54" s="1"/>
      <c r="B54" s="1"/>
      <c r="D54" s="13"/>
      <c r="Q54"/>
    </row>
    <row r="55" spans="1:17" x14ac:dyDescent="0.25">
      <c r="A55" s="1"/>
      <c r="B55" s="1"/>
      <c r="D55" s="13"/>
      <c r="Q55"/>
    </row>
    <row r="56" spans="1:17" x14ac:dyDescent="0.25">
      <c r="A56" s="1"/>
      <c r="D56" s="13"/>
      <c r="Q56"/>
    </row>
    <row r="57" spans="1:17" x14ac:dyDescent="0.25">
      <c r="A57" s="1"/>
      <c r="B57" s="1"/>
      <c r="D57" s="13"/>
      <c r="Q57"/>
    </row>
    <row r="58" spans="1:17" x14ac:dyDescent="0.25">
      <c r="A58" s="1"/>
      <c r="D58" s="13"/>
      <c r="Q58"/>
    </row>
    <row r="59" spans="1:17" x14ac:dyDescent="0.25">
      <c r="A59" s="1"/>
      <c r="D59" s="13"/>
      <c r="Q59"/>
    </row>
    <row r="60" spans="1:17" x14ac:dyDescent="0.25">
      <c r="A60" s="1"/>
      <c r="D60" s="13"/>
      <c r="Q60"/>
    </row>
    <row r="61" spans="1:17" x14ac:dyDescent="0.25">
      <c r="A61" s="1"/>
      <c r="D61" s="13"/>
      <c r="Q61"/>
    </row>
    <row r="62" spans="1:17" x14ac:dyDescent="0.25">
      <c r="A62" s="1"/>
      <c r="D62" s="13"/>
      <c r="Q62"/>
    </row>
    <row r="63" spans="1:17" x14ac:dyDescent="0.25">
      <c r="A63" s="1"/>
      <c r="D63" s="13"/>
      <c r="Q63"/>
    </row>
    <row r="64" spans="1:17" x14ac:dyDescent="0.25">
      <c r="A64" s="1"/>
      <c r="D64" s="13"/>
      <c r="Q64"/>
    </row>
    <row r="65" spans="1:17" x14ac:dyDescent="0.25">
      <c r="A65" s="1"/>
      <c r="D65" s="13"/>
      <c r="Q65"/>
    </row>
    <row r="66" spans="1:17" x14ac:dyDescent="0.25">
      <c r="A66" s="1"/>
      <c r="D66" s="13"/>
      <c r="Q66"/>
    </row>
    <row r="67" spans="1:17" x14ac:dyDescent="0.25">
      <c r="A67" s="1"/>
      <c r="D67" s="13"/>
      <c r="Q67"/>
    </row>
    <row r="68" spans="1:17" x14ac:dyDescent="0.25">
      <c r="A68" s="1"/>
      <c r="D68" s="13"/>
      <c r="Q68"/>
    </row>
    <row r="69" spans="1:17" x14ac:dyDescent="0.25">
      <c r="A69" s="1"/>
      <c r="D69" s="13"/>
      <c r="Q69"/>
    </row>
    <row r="70" spans="1:17" x14ac:dyDescent="0.25">
      <c r="B70" s="1"/>
      <c r="D70" s="13"/>
      <c r="Q70"/>
    </row>
  </sheetData>
  <sortState ref="A10:Q38">
    <sortCondition ref="A9"/>
  </sortState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2" max="2" width="9.140625" customWidth="1"/>
    <col min="4" max="4" width="38.7109375" bestFit="1" customWidth="1"/>
    <col min="5" max="16" width="10.42578125" style="13" customWidth="1"/>
    <col min="17" max="17" width="11.5703125" style="13" bestFit="1" customWidth="1"/>
  </cols>
  <sheetData>
    <row r="1" spans="1:17" s="14" customFormat="1" x14ac:dyDescent="0.25">
      <c r="A1" s="21" t="s">
        <v>0</v>
      </c>
      <c r="B1" s="21" t="s">
        <v>1</v>
      </c>
      <c r="C1" s="14" t="s">
        <v>2</v>
      </c>
      <c r="D1" s="19" t="s">
        <v>91</v>
      </c>
      <c r="E1" s="19" t="s">
        <v>92</v>
      </c>
      <c r="F1" s="19" t="s">
        <v>93</v>
      </c>
      <c r="G1" s="19" t="s">
        <v>94</v>
      </c>
      <c r="H1" s="19" t="s">
        <v>95</v>
      </c>
      <c r="I1" s="19" t="s">
        <v>96</v>
      </c>
      <c r="J1" s="19" t="s">
        <v>97</v>
      </c>
      <c r="K1" s="19" t="s">
        <v>98</v>
      </c>
      <c r="L1" s="19" t="s">
        <v>99</v>
      </c>
      <c r="M1" s="19" t="s">
        <v>100</v>
      </c>
      <c r="N1" s="19" t="s">
        <v>101</v>
      </c>
      <c r="O1" s="19" t="s">
        <v>102</v>
      </c>
      <c r="P1" s="19" t="s">
        <v>47</v>
      </c>
    </row>
    <row r="2" spans="1:17" x14ac:dyDescent="0.25">
      <c r="A2" s="26" t="s">
        <v>3</v>
      </c>
      <c r="B2" s="26" t="s">
        <v>24</v>
      </c>
      <c r="C2" s="27" t="s">
        <v>25</v>
      </c>
      <c r="D2" s="28">
        <v>0</v>
      </c>
      <c r="E2" s="28">
        <v>0</v>
      </c>
      <c r="F2" s="28">
        <v>0</v>
      </c>
      <c r="G2" s="28">
        <v>0</v>
      </c>
      <c r="H2" s="28">
        <v>0</v>
      </c>
      <c r="I2" s="13">
        <v>0</v>
      </c>
      <c r="J2" s="13">
        <v>0</v>
      </c>
      <c r="K2" s="13">
        <v>142500</v>
      </c>
      <c r="L2" s="13">
        <v>0</v>
      </c>
      <c r="M2" s="13">
        <v>0</v>
      </c>
      <c r="N2" s="13">
        <v>0</v>
      </c>
      <c r="O2" s="13">
        <v>0</v>
      </c>
      <c r="P2" s="13">
        <f t="shared" ref="P2:P6" si="0">SUM(D2:O2)</f>
        <v>142500</v>
      </c>
      <c r="Q2"/>
    </row>
    <row r="3" spans="1:17" x14ac:dyDescent="0.25">
      <c r="A3" s="26" t="s">
        <v>3</v>
      </c>
      <c r="B3" s="26" t="s">
        <v>26</v>
      </c>
      <c r="C3" s="27" t="s">
        <v>27</v>
      </c>
      <c r="D3" s="28">
        <v>1066</v>
      </c>
      <c r="E3" s="28">
        <v>1066</v>
      </c>
      <c r="F3" s="28">
        <v>1066</v>
      </c>
      <c r="G3" s="28">
        <v>1066</v>
      </c>
      <c r="H3" s="28">
        <v>1066</v>
      </c>
      <c r="I3" s="13">
        <v>1066</v>
      </c>
      <c r="J3" s="13">
        <v>1066</v>
      </c>
      <c r="K3" s="13">
        <v>1066</v>
      </c>
      <c r="L3" s="13">
        <v>1066</v>
      </c>
      <c r="M3" s="13">
        <v>1066</v>
      </c>
      <c r="N3" s="13">
        <v>1066</v>
      </c>
      <c r="O3" s="13">
        <v>1074</v>
      </c>
      <c r="P3" s="13">
        <f t="shared" si="0"/>
        <v>12800</v>
      </c>
      <c r="Q3"/>
    </row>
    <row r="4" spans="1:17" s="46" customFormat="1" x14ac:dyDescent="0.25">
      <c r="A4" s="26" t="s">
        <v>3</v>
      </c>
      <c r="B4" s="26" t="s">
        <v>145</v>
      </c>
      <c r="C4" s="27" t="s">
        <v>146</v>
      </c>
      <c r="D4" s="28">
        <v>4998</v>
      </c>
      <c r="E4" s="28">
        <v>4998</v>
      </c>
      <c r="F4" s="28">
        <v>4998</v>
      </c>
      <c r="G4" s="28">
        <v>4998</v>
      </c>
      <c r="H4" s="28">
        <v>4998</v>
      </c>
      <c r="I4" s="13">
        <v>4998</v>
      </c>
      <c r="J4" s="13">
        <v>4998</v>
      </c>
      <c r="K4" s="13">
        <v>4998</v>
      </c>
      <c r="L4" s="13">
        <v>4998</v>
      </c>
      <c r="M4" s="13">
        <v>4998</v>
      </c>
      <c r="N4" s="13">
        <v>4998</v>
      </c>
      <c r="O4" s="13">
        <v>5022</v>
      </c>
      <c r="P4" s="13">
        <f t="shared" si="0"/>
        <v>60000</v>
      </c>
    </row>
    <row r="5" spans="1:17" x14ac:dyDescent="0.25">
      <c r="A5" s="26" t="s">
        <v>3</v>
      </c>
      <c r="B5" s="26" t="s">
        <v>28</v>
      </c>
      <c r="C5" s="27" t="s">
        <v>29</v>
      </c>
      <c r="D5" s="28">
        <v>3459</v>
      </c>
      <c r="E5" s="28">
        <v>3459</v>
      </c>
      <c r="F5" s="28">
        <v>3459</v>
      </c>
      <c r="G5" s="28">
        <v>3459</v>
      </c>
      <c r="H5" s="28">
        <v>3459</v>
      </c>
      <c r="I5" s="13">
        <v>3459</v>
      </c>
      <c r="J5" s="13">
        <v>3459</v>
      </c>
      <c r="K5" s="13">
        <v>3459</v>
      </c>
      <c r="L5" s="13">
        <v>3459</v>
      </c>
      <c r="M5" s="13">
        <v>3459</v>
      </c>
      <c r="N5" s="13">
        <v>3459</v>
      </c>
      <c r="O5" s="13">
        <v>3481</v>
      </c>
      <c r="P5" s="13">
        <f t="shared" si="0"/>
        <v>41530</v>
      </c>
      <c r="Q5"/>
    </row>
    <row r="6" spans="1:17" x14ac:dyDescent="0.25">
      <c r="A6" s="26" t="s">
        <v>3</v>
      </c>
      <c r="B6" s="26" t="s">
        <v>40</v>
      </c>
      <c r="C6" s="27" t="s">
        <v>41</v>
      </c>
      <c r="D6" s="28">
        <v>2346</v>
      </c>
      <c r="E6" s="28">
        <v>2346</v>
      </c>
      <c r="F6" s="28">
        <v>2346</v>
      </c>
      <c r="G6" s="28">
        <v>2346</v>
      </c>
      <c r="H6" s="28">
        <v>2346</v>
      </c>
      <c r="I6" s="13">
        <v>2346</v>
      </c>
      <c r="J6" s="13">
        <v>2346</v>
      </c>
      <c r="K6" s="13">
        <v>2346</v>
      </c>
      <c r="L6" s="13">
        <v>2346</v>
      </c>
      <c r="M6" s="13">
        <v>2346</v>
      </c>
      <c r="N6" s="13">
        <v>2346</v>
      </c>
      <c r="O6" s="13">
        <v>2354</v>
      </c>
      <c r="P6" s="13">
        <f t="shared" si="0"/>
        <v>28160</v>
      </c>
      <c r="Q6"/>
    </row>
    <row r="7" spans="1:17" x14ac:dyDescent="0.25">
      <c r="A7" s="26"/>
      <c r="B7" s="26"/>
      <c r="C7" s="27"/>
      <c r="D7" s="15">
        <f t="shared" ref="D7:P7" si="1">SUM(D2:D6)</f>
        <v>11869</v>
      </c>
      <c r="E7" s="15">
        <f t="shared" si="1"/>
        <v>11869</v>
      </c>
      <c r="F7" s="15">
        <f t="shared" si="1"/>
        <v>11869</v>
      </c>
      <c r="G7" s="15">
        <f t="shared" si="1"/>
        <v>11869</v>
      </c>
      <c r="H7" s="15">
        <f t="shared" si="1"/>
        <v>11869</v>
      </c>
      <c r="I7" s="15">
        <f t="shared" si="1"/>
        <v>11869</v>
      </c>
      <c r="J7" s="15">
        <f t="shared" si="1"/>
        <v>11869</v>
      </c>
      <c r="K7" s="15">
        <f t="shared" si="1"/>
        <v>154369</v>
      </c>
      <c r="L7" s="15">
        <f t="shared" si="1"/>
        <v>11869</v>
      </c>
      <c r="M7" s="15">
        <f t="shared" si="1"/>
        <v>11869</v>
      </c>
      <c r="N7" s="15">
        <f t="shared" si="1"/>
        <v>11869</v>
      </c>
      <c r="O7" s="15">
        <f t="shared" si="1"/>
        <v>11931</v>
      </c>
      <c r="P7" s="15">
        <f t="shared" si="1"/>
        <v>284990</v>
      </c>
      <c r="Q7"/>
    </row>
    <row r="8" spans="1:17" x14ac:dyDescent="0.25">
      <c r="A8" s="26"/>
      <c r="B8" s="26"/>
      <c r="C8" s="27"/>
      <c r="D8" s="28"/>
      <c r="E8" s="28"/>
      <c r="F8" s="28"/>
      <c r="G8" s="28"/>
      <c r="H8" s="28"/>
      <c r="Q8"/>
    </row>
    <row r="9" spans="1:17" s="24" customFormat="1" x14ac:dyDescent="0.25">
      <c r="A9" s="26" t="s">
        <v>3</v>
      </c>
      <c r="B9" s="26" t="s">
        <v>4</v>
      </c>
      <c r="C9" s="27" t="s">
        <v>5</v>
      </c>
      <c r="D9" s="28">
        <v>265900</v>
      </c>
      <c r="E9" s="28">
        <v>217285</v>
      </c>
      <c r="F9" s="28">
        <v>289376</v>
      </c>
      <c r="G9" s="28">
        <v>236880</v>
      </c>
      <c r="H9" s="28">
        <v>181381</v>
      </c>
      <c r="I9" s="13">
        <v>237070</v>
      </c>
      <c r="J9" s="13">
        <v>246229</v>
      </c>
      <c r="K9" s="13">
        <v>239252</v>
      </c>
      <c r="L9" s="13">
        <v>240588</v>
      </c>
      <c r="M9" s="13">
        <v>198389</v>
      </c>
      <c r="N9" s="13">
        <v>217696</v>
      </c>
      <c r="O9" s="13">
        <v>379332</v>
      </c>
      <c r="P9" s="13">
        <f t="shared" ref="P9:P26" si="2">SUM(D9:O9)</f>
        <v>2949378</v>
      </c>
    </row>
    <row r="10" spans="1:17" s="27" customFormat="1" x14ac:dyDescent="0.25">
      <c r="A10" s="26" t="s">
        <v>3</v>
      </c>
      <c r="B10" s="26" t="s">
        <v>6</v>
      </c>
      <c r="C10" s="27" t="s">
        <v>7</v>
      </c>
      <c r="D10" s="28">
        <v>17385</v>
      </c>
      <c r="E10" s="28">
        <v>9544</v>
      </c>
      <c r="F10" s="28">
        <v>10323</v>
      </c>
      <c r="G10" s="28">
        <v>8899</v>
      </c>
      <c r="H10" s="28">
        <v>12284</v>
      </c>
      <c r="I10" s="13">
        <v>9663</v>
      </c>
      <c r="J10" s="13">
        <v>10673</v>
      </c>
      <c r="K10" s="13">
        <v>7355</v>
      </c>
      <c r="L10" s="13">
        <v>9240</v>
      </c>
      <c r="M10" s="13">
        <v>10320</v>
      </c>
      <c r="N10" s="13">
        <v>8708</v>
      </c>
      <c r="O10" s="13">
        <v>8332</v>
      </c>
      <c r="P10" s="13">
        <f t="shared" si="2"/>
        <v>122726</v>
      </c>
    </row>
    <row r="11" spans="1:17" s="27" customFormat="1" x14ac:dyDescent="0.25">
      <c r="A11" s="1" t="s">
        <v>3</v>
      </c>
      <c r="B11" s="1" t="s">
        <v>8</v>
      </c>
      <c r="C11" t="s">
        <v>9</v>
      </c>
      <c r="D11" s="13">
        <v>89381</v>
      </c>
      <c r="E11" s="13">
        <v>95057</v>
      </c>
      <c r="F11" s="13">
        <v>102562</v>
      </c>
      <c r="G11" s="13">
        <v>97001</v>
      </c>
      <c r="H11" s="13">
        <v>115308</v>
      </c>
      <c r="I11" s="13">
        <v>95660</v>
      </c>
      <c r="J11" s="13">
        <v>96349</v>
      </c>
      <c r="K11" s="13">
        <v>98401</v>
      </c>
      <c r="L11" s="13">
        <v>97563</v>
      </c>
      <c r="M11" s="13">
        <v>115812</v>
      </c>
      <c r="N11" s="13">
        <v>99355</v>
      </c>
      <c r="O11" s="13">
        <v>93626</v>
      </c>
      <c r="P11" s="13">
        <f t="shared" si="2"/>
        <v>1196075</v>
      </c>
    </row>
    <row r="12" spans="1:17" s="27" customFormat="1" x14ac:dyDescent="0.25">
      <c r="A12" s="1" t="s">
        <v>3</v>
      </c>
      <c r="B12" s="1" t="s">
        <v>10</v>
      </c>
      <c r="C12" t="s">
        <v>11</v>
      </c>
      <c r="D12" s="13">
        <v>2786</v>
      </c>
      <c r="E12" s="13">
        <v>2552</v>
      </c>
      <c r="F12" s="13">
        <v>2891</v>
      </c>
      <c r="G12" s="13">
        <v>2778</v>
      </c>
      <c r="H12" s="13">
        <v>2860</v>
      </c>
      <c r="I12" s="13">
        <v>2778</v>
      </c>
      <c r="J12" s="13">
        <v>2859</v>
      </c>
      <c r="K12" s="13">
        <v>2859</v>
      </c>
      <c r="L12" s="13">
        <v>2779</v>
      </c>
      <c r="M12" s="13">
        <v>2861</v>
      </c>
      <c r="N12" s="13">
        <v>2779</v>
      </c>
      <c r="O12" s="13">
        <v>2859</v>
      </c>
      <c r="P12" s="13">
        <f t="shared" si="2"/>
        <v>33641</v>
      </c>
    </row>
    <row r="13" spans="1:17" s="27" customFormat="1" x14ac:dyDescent="0.25">
      <c r="A13" s="1" t="s">
        <v>3</v>
      </c>
      <c r="B13" s="1" t="s">
        <v>111</v>
      </c>
      <c r="C13" t="s">
        <v>110</v>
      </c>
      <c r="D13" s="13">
        <v>15699</v>
      </c>
      <c r="E13" s="13">
        <v>15699</v>
      </c>
      <c r="F13" s="13">
        <v>15777</v>
      </c>
      <c r="G13" s="13">
        <v>15699</v>
      </c>
      <c r="H13" s="13">
        <v>15699</v>
      </c>
      <c r="I13" s="13">
        <v>15699</v>
      </c>
      <c r="J13" s="13">
        <v>15699</v>
      </c>
      <c r="K13" s="13">
        <v>15699</v>
      </c>
      <c r="L13" s="13">
        <v>15699</v>
      </c>
      <c r="M13" s="13">
        <v>15699</v>
      </c>
      <c r="N13" s="13">
        <v>15699</v>
      </c>
      <c r="O13" s="13">
        <v>15702</v>
      </c>
      <c r="P13" s="13">
        <f t="shared" si="2"/>
        <v>188469</v>
      </c>
    </row>
    <row r="14" spans="1:17" s="27" customFormat="1" x14ac:dyDescent="0.25">
      <c r="A14" s="1" t="s">
        <v>3</v>
      </c>
      <c r="B14" s="1" t="s">
        <v>12</v>
      </c>
      <c r="C14" t="s">
        <v>13</v>
      </c>
      <c r="D14" s="13">
        <v>35165</v>
      </c>
      <c r="E14" s="13">
        <v>32010</v>
      </c>
      <c r="F14" s="13">
        <v>35638</v>
      </c>
      <c r="G14" s="13">
        <v>34426</v>
      </c>
      <c r="H14" s="13">
        <v>39084</v>
      </c>
      <c r="I14" s="13">
        <v>33902</v>
      </c>
      <c r="J14" s="13">
        <v>34996</v>
      </c>
      <c r="K14" s="13">
        <v>35516</v>
      </c>
      <c r="L14" s="13">
        <v>34744</v>
      </c>
      <c r="M14" s="13">
        <v>36003</v>
      </c>
      <c r="N14" s="13">
        <v>34560</v>
      </c>
      <c r="O14" s="13">
        <v>35668</v>
      </c>
      <c r="P14" s="13">
        <f t="shared" si="2"/>
        <v>421712</v>
      </c>
    </row>
    <row r="15" spans="1:17" s="27" customFormat="1" x14ac:dyDescent="0.25">
      <c r="A15" s="26" t="s">
        <v>3</v>
      </c>
      <c r="B15" s="26" t="s">
        <v>14</v>
      </c>
      <c r="C15" s="27" t="s">
        <v>15</v>
      </c>
      <c r="D15" s="28">
        <v>27706</v>
      </c>
      <c r="E15" s="28">
        <v>25747</v>
      </c>
      <c r="F15" s="28">
        <v>27708</v>
      </c>
      <c r="G15" s="28">
        <v>27049</v>
      </c>
      <c r="H15" s="28">
        <v>27587</v>
      </c>
      <c r="I15" s="13">
        <v>26673</v>
      </c>
      <c r="J15" s="13">
        <v>27348</v>
      </c>
      <c r="K15" s="13">
        <v>27829</v>
      </c>
      <c r="L15" s="13">
        <v>27445</v>
      </c>
      <c r="M15" s="13">
        <v>28206</v>
      </c>
      <c r="N15" s="13">
        <v>27281</v>
      </c>
      <c r="O15" s="13">
        <v>27982</v>
      </c>
      <c r="P15" s="13">
        <f t="shared" si="2"/>
        <v>328561</v>
      </c>
    </row>
    <row r="16" spans="1:17" s="27" customFormat="1" x14ac:dyDescent="0.25">
      <c r="A16" s="26" t="s">
        <v>3</v>
      </c>
      <c r="B16" s="26" t="s">
        <v>16</v>
      </c>
      <c r="C16" s="27" t="s">
        <v>17</v>
      </c>
      <c r="D16" s="28">
        <v>143814</v>
      </c>
      <c r="E16" s="28">
        <v>147821</v>
      </c>
      <c r="F16" s="28">
        <v>165586</v>
      </c>
      <c r="G16" s="28">
        <v>155387</v>
      </c>
      <c r="H16" s="28">
        <v>180792</v>
      </c>
      <c r="I16" s="13">
        <v>163390</v>
      </c>
      <c r="J16" s="13">
        <v>156752</v>
      </c>
      <c r="K16" s="13">
        <v>160827</v>
      </c>
      <c r="L16" s="13">
        <v>160409</v>
      </c>
      <c r="M16" s="13">
        <v>185098</v>
      </c>
      <c r="N16" s="13">
        <v>162166</v>
      </c>
      <c r="O16" s="13">
        <v>263188</v>
      </c>
      <c r="P16" s="13">
        <f t="shared" si="2"/>
        <v>2045230</v>
      </c>
    </row>
    <row r="17" spans="1:16" s="27" customFormat="1" x14ac:dyDescent="0.25">
      <c r="A17" s="26" t="s">
        <v>3</v>
      </c>
      <c r="B17" s="26" t="s">
        <v>18</v>
      </c>
      <c r="C17" s="27" t="s">
        <v>19</v>
      </c>
      <c r="D17" s="28">
        <v>23050</v>
      </c>
      <c r="E17" s="28">
        <v>23711</v>
      </c>
      <c r="F17" s="28">
        <v>20616</v>
      </c>
      <c r="G17" s="28">
        <v>18571</v>
      </c>
      <c r="H17" s="28">
        <v>18551</v>
      </c>
      <c r="I17" s="13">
        <v>14275</v>
      </c>
      <c r="J17" s="13">
        <v>14397</v>
      </c>
      <c r="K17" s="13">
        <v>14318</v>
      </c>
      <c r="L17" s="13">
        <v>14425</v>
      </c>
      <c r="M17" s="13">
        <v>18295</v>
      </c>
      <c r="N17" s="13">
        <v>20121</v>
      </c>
      <c r="O17" s="13">
        <v>20426</v>
      </c>
      <c r="P17" s="13">
        <f t="shared" si="2"/>
        <v>220756</v>
      </c>
    </row>
    <row r="18" spans="1:16" s="27" customFormat="1" x14ac:dyDescent="0.25">
      <c r="A18" s="26" t="s">
        <v>3</v>
      </c>
      <c r="B18" s="26" t="s">
        <v>20</v>
      </c>
      <c r="C18" s="27" t="s">
        <v>21</v>
      </c>
      <c r="D18" s="28">
        <v>10097</v>
      </c>
      <c r="E18" s="28">
        <v>8534</v>
      </c>
      <c r="F18" s="28">
        <v>10858</v>
      </c>
      <c r="G18" s="28">
        <v>7801</v>
      </c>
      <c r="H18" s="28">
        <v>10737</v>
      </c>
      <c r="I18" s="13">
        <v>10065</v>
      </c>
      <c r="J18" s="13">
        <v>9210</v>
      </c>
      <c r="K18" s="13">
        <v>9351</v>
      </c>
      <c r="L18" s="13">
        <v>9175</v>
      </c>
      <c r="M18" s="13">
        <v>10234</v>
      </c>
      <c r="N18" s="13">
        <v>10629</v>
      </c>
      <c r="O18" s="13">
        <v>12648</v>
      </c>
      <c r="P18" s="13">
        <f t="shared" si="2"/>
        <v>119339</v>
      </c>
    </row>
    <row r="19" spans="1:16" s="27" customFormat="1" x14ac:dyDescent="0.25">
      <c r="A19" s="26" t="s">
        <v>3</v>
      </c>
      <c r="B19" s="26" t="s">
        <v>22</v>
      </c>
      <c r="C19" s="27" t="s">
        <v>23</v>
      </c>
      <c r="D19" s="28">
        <v>4554</v>
      </c>
      <c r="E19" s="28">
        <v>4554</v>
      </c>
      <c r="F19" s="28">
        <v>5028</v>
      </c>
      <c r="G19" s="28">
        <v>4854</v>
      </c>
      <c r="H19" s="28">
        <v>5397</v>
      </c>
      <c r="I19" s="13">
        <v>4796</v>
      </c>
      <c r="J19" s="13">
        <v>4851</v>
      </c>
      <c r="K19" s="13">
        <v>4967</v>
      </c>
      <c r="L19" s="13">
        <v>4826</v>
      </c>
      <c r="M19" s="13">
        <v>5407</v>
      </c>
      <c r="N19" s="13">
        <v>4865</v>
      </c>
      <c r="O19" s="13">
        <v>4865</v>
      </c>
      <c r="P19" s="13">
        <f t="shared" si="2"/>
        <v>58964</v>
      </c>
    </row>
    <row r="20" spans="1:16" s="27" customFormat="1" x14ac:dyDescent="0.25">
      <c r="A20" s="26" t="s">
        <v>3</v>
      </c>
      <c r="B20" s="26" t="s">
        <v>30</v>
      </c>
      <c r="C20" s="27" t="s">
        <v>31</v>
      </c>
      <c r="D20" s="28">
        <v>207517</v>
      </c>
      <c r="E20" s="28">
        <v>119689</v>
      </c>
      <c r="F20" s="28">
        <v>173501</v>
      </c>
      <c r="G20" s="28">
        <v>187012</v>
      </c>
      <c r="H20" s="28">
        <v>95508</v>
      </c>
      <c r="I20" s="13">
        <v>130174</v>
      </c>
      <c r="J20" s="13">
        <v>135254</v>
      </c>
      <c r="K20" s="13">
        <v>135816</v>
      </c>
      <c r="L20" s="13">
        <v>150121</v>
      </c>
      <c r="M20" s="13">
        <v>85380</v>
      </c>
      <c r="N20" s="13">
        <v>105972</v>
      </c>
      <c r="O20" s="13">
        <v>118041</v>
      </c>
      <c r="P20" s="13">
        <f t="shared" si="2"/>
        <v>1643985</v>
      </c>
    </row>
    <row r="21" spans="1:16" s="27" customFormat="1" x14ac:dyDescent="0.25">
      <c r="A21" s="26" t="s">
        <v>3</v>
      </c>
      <c r="B21" s="26" t="s">
        <v>32</v>
      </c>
      <c r="C21" s="27" t="s">
        <v>33</v>
      </c>
      <c r="D21" s="28">
        <v>47705</v>
      </c>
      <c r="E21" s="28">
        <v>46646</v>
      </c>
      <c r="F21" s="28">
        <v>47810</v>
      </c>
      <c r="G21" s="28">
        <v>47347</v>
      </c>
      <c r="H21" s="28">
        <v>47718</v>
      </c>
      <c r="I21" s="13">
        <v>47217</v>
      </c>
      <c r="J21" s="13">
        <v>47498</v>
      </c>
      <c r="K21" s="13">
        <v>47773</v>
      </c>
      <c r="L21" s="13">
        <v>47625</v>
      </c>
      <c r="M21" s="13">
        <v>48049</v>
      </c>
      <c r="N21" s="13">
        <v>47495</v>
      </c>
      <c r="O21" s="13">
        <v>47910</v>
      </c>
      <c r="P21" s="13">
        <f t="shared" si="2"/>
        <v>570793</v>
      </c>
    </row>
    <row r="22" spans="1:16" s="27" customFormat="1" x14ac:dyDescent="0.25">
      <c r="A22" s="26" t="s">
        <v>3</v>
      </c>
      <c r="B22" s="26" t="s">
        <v>34</v>
      </c>
      <c r="C22" s="27" t="s">
        <v>35</v>
      </c>
      <c r="D22" s="28">
        <v>174732</v>
      </c>
      <c r="E22" s="28">
        <v>168011</v>
      </c>
      <c r="F22" s="28">
        <v>1763055</v>
      </c>
      <c r="G22" s="28">
        <v>1761916</v>
      </c>
      <c r="H22" s="28">
        <v>967681</v>
      </c>
      <c r="I22" s="13">
        <v>174794</v>
      </c>
      <c r="J22" s="13">
        <v>170395</v>
      </c>
      <c r="K22" s="13">
        <v>170995</v>
      </c>
      <c r="L22" s="13">
        <v>170205</v>
      </c>
      <c r="M22" s="13">
        <v>172129</v>
      </c>
      <c r="N22" s="13">
        <v>170192</v>
      </c>
      <c r="O22" s="13">
        <v>175989</v>
      </c>
      <c r="P22" s="13">
        <f t="shared" si="2"/>
        <v>6040094</v>
      </c>
    </row>
    <row r="23" spans="1:16" s="27" customFormat="1" x14ac:dyDescent="0.25">
      <c r="A23" s="26" t="s">
        <v>3</v>
      </c>
      <c r="B23" s="26" t="s">
        <v>36</v>
      </c>
      <c r="C23" s="27" t="s">
        <v>37</v>
      </c>
      <c r="D23" s="28">
        <v>14093</v>
      </c>
      <c r="E23" s="28">
        <v>12942</v>
      </c>
      <c r="F23" s="28">
        <v>188737</v>
      </c>
      <c r="G23" s="28">
        <v>188737</v>
      </c>
      <c r="H23" s="28">
        <v>100838</v>
      </c>
      <c r="I23" s="13">
        <v>12943</v>
      </c>
      <c r="J23" s="13">
        <v>12943</v>
      </c>
      <c r="K23" s="13">
        <v>12943</v>
      </c>
      <c r="L23" s="13">
        <v>12943</v>
      </c>
      <c r="M23" s="13">
        <v>12943</v>
      </c>
      <c r="N23" s="13">
        <v>12943</v>
      </c>
      <c r="O23" s="13">
        <v>12943</v>
      </c>
      <c r="P23" s="13">
        <f t="shared" si="2"/>
        <v>595948</v>
      </c>
    </row>
    <row r="24" spans="1:16" s="27" customFormat="1" x14ac:dyDescent="0.25">
      <c r="A24" s="1" t="s">
        <v>3</v>
      </c>
      <c r="B24" s="1" t="s">
        <v>38</v>
      </c>
      <c r="C24" t="s">
        <v>39</v>
      </c>
      <c r="D24" s="13">
        <v>9678</v>
      </c>
      <c r="E24" s="13">
        <v>9627</v>
      </c>
      <c r="F24" s="13">
        <v>9691</v>
      </c>
      <c r="G24" s="13">
        <v>9666</v>
      </c>
      <c r="H24" s="13">
        <v>9592</v>
      </c>
      <c r="I24" s="13">
        <v>9674</v>
      </c>
      <c r="J24" s="13">
        <v>9745</v>
      </c>
      <c r="K24" s="13">
        <v>9691</v>
      </c>
      <c r="L24" s="13">
        <v>9693</v>
      </c>
      <c r="M24" s="13">
        <v>9594</v>
      </c>
      <c r="N24" s="13">
        <v>9665</v>
      </c>
      <c r="O24" s="13">
        <v>9733</v>
      </c>
      <c r="P24" s="13">
        <f t="shared" si="2"/>
        <v>116049</v>
      </c>
    </row>
    <row r="25" spans="1:16" s="27" customFormat="1" x14ac:dyDescent="0.25">
      <c r="A25" s="23" t="s">
        <v>3</v>
      </c>
      <c r="B25" s="23" t="s">
        <v>45</v>
      </c>
      <c r="C25" s="24" t="s">
        <v>46</v>
      </c>
      <c r="D25" s="25">
        <v>2171</v>
      </c>
      <c r="E25" s="25">
        <v>2184</v>
      </c>
      <c r="F25" s="25">
        <v>2222</v>
      </c>
      <c r="G25" s="25">
        <v>2234</v>
      </c>
      <c r="H25" s="25">
        <v>1810</v>
      </c>
      <c r="I25" s="13">
        <v>2239</v>
      </c>
      <c r="J25" s="13">
        <v>2243</v>
      </c>
      <c r="K25" s="13">
        <v>2237</v>
      </c>
      <c r="L25" s="13">
        <v>2184</v>
      </c>
      <c r="M25" s="13">
        <v>1814</v>
      </c>
      <c r="N25" s="13">
        <v>2254</v>
      </c>
      <c r="O25" s="13">
        <v>2144</v>
      </c>
      <c r="P25" s="13">
        <f t="shared" si="2"/>
        <v>25736</v>
      </c>
    </row>
    <row r="26" spans="1:16" s="27" customFormat="1" x14ac:dyDescent="0.25">
      <c r="A26" s="26" t="s">
        <v>3</v>
      </c>
      <c r="B26" s="26" t="s">
        <v>42</v>
      </c>
      <c r="C26" s="27" t="s">
        <v>43</v>
      </c>
      <c r="D26" s="28">
        <v>432094</v>
      </c>
      <c r="E26" s="28">
        <v>404748</v>
      </c>
      <c r="F26" s="28">
        <v>472749</v>
      </c>
      <c r="G26" s="28">
        <v>424192</v>
      </c>
      <c r="H26" s="28">
        <v>422962</v>
      </c>
      <c r="I26" s="13">
        <v>450848</v>
      </c>
      <c r="J26" s="13">
        <v>432486</v>
      </c>
      <c r="K26" s="13">
        <v>420443</v>
      </c>
      <c r="L26" s="13">
        <v>457207</v>
      </c>
      <c r="M26" s="13">
        <v>447475</v>
      </c>
      <c r="N26" s="13">
        <v>412271</v>
      </c>
      <c r="O26" s="13">
        <v>471264</v>
      </c>
      <c r="P26" s="13">
        <f t="shared" si="2"/>
        <v>5248739</v>
      </c>
    </row>
    <row r="27" spans="1:16" s="27" customFormat="1" x14ac:dyDescent="0.25">
      <c r="A27" s="26"/>
      <c r="B27" s="26"/>
      <c r="D27" s="15">
        <f>SUM(D9:D26)</f>
        <v>1523527</v>
      </c>
      <c r="E27" s="15">
        <f t="shared" ref="E27:P27" si="3">SUM(E9:E26)</f>
        <v>1346361</v>
      </c>
      <c r="F27" s="15">
        <f t="shared" si="3"/>
        <v>3344128</v>
      </c>
      <c r="G27" s="15">
        <f t="shared" si="3"/>
        <v>3230449</v>
      </c>
      <c r="H27" s="15">
        <f t="shared" si="3"/>
        <v>2255789</v>
      </c>
      <c r="I27" s="15">
        <f t="shared" si="3"/>
        <v>1441860</v>
      </c>
      <c r="J27" s="15">
        <f t="shared" si="3"/>
        <v>1429927</v>
      </c>
      <c r="K27" s="15">
        <f t="shared" si="3"/>
        <v>1416272</v>
      </c>
      <c r="L27" s="15">
        <f t="shared" si="3"/>
        <v>1466871</v>
      </c>
      <c r="M27" s="15">
        <f t="shared" si="3"/>
        <v>1403708</v>
      </c>
      <c r="N27" s="15">
        <f t="shared" si="3"/>
        <v>1364651</v>
      </c>
      <c r="O27" s="15">
        <f t="shared" si="3"/>
        <v>1702652</v>
      </c>
      <c r="P27" s="15">
        <f t="shared" si="3"/>
        <v>21926195</v>
      </c>
    </row>
    <row r="28" spans="1:16" s="27" customFormat="1" x14ac:dyDescent="0.25">
      <c r="A28" s="26"/>
      <c r="B28" s="26"/>
      <c r="D28" s="28"/>
      <c r="E28" s="28"/>
      <c r="F28" s="28"/>
      <c r="G28" s="28"/>
      <c r="H28" s="28"/>
      <c r="I28" s="13"/>
      <c r="J28" s="13"/>
      <c r="K28" s="13"/>
      <c r="L28" s="13"/>
      <c r="M28" s="13"/>
      <c r="N28" s="13"/>
      <c r="O28" s="13"/>
      <c r="P28" s="13"/>
    </row>
    <row r="29" spans="1:16" s="27" customFormat="1" x14ac:dyDescent="0.25">
      <c r="A29" s="26" t="s">
        <v>44</v>
      </c>
      <c r="B29" s="26" t="s">
        <v>4</v>
      </c>
      <c r="C29" s="27" t="s">
        <v>5</v>
      </c>
      <c r="D29" s="28">
        <v>23560</v>
      </c>
      <c r="E29" s="28">
        <v>21272</v>
      </c>
      <c r="F29" s="28">
        <v>26840</v>
      </c>
      <c r="G29" s="28">
        <v>23122</v>
      </c>
      <c r="H29" s="28">
        <v>22281</v>
      </c>
      <c r="I29" s="13">
        <v>23286</v>
      </c>
      <c r="J29" s="13">
        <v>23884</v>
      </c>
      <c r="K29" s="13">
        <v>23944</v>
      </c>
      <c r="L29" s="13">
        <v>23882</v>
      </c>
      <c r="M29" s="13">
        <v>23728</v>
      </c>
      <c r="N29" s="13">
        <v>22947</v>
      </c>
      <c r="O29" s="13">
        <v>23280</v>
      </c>
      <c r="P29" s="13">
        <f t="shared" ref="P29:P40" si="4">SUM(D29:O29)</f>
        <v>282026</v>
      </c>
    </row>
    <row r="30" spans="1:16" s="27" customFormat="1" x14ac:dyDescent="0.25">
      <c r="A30" s="26" t="s">
        <v>44</v>
      </c>
      <c r="B30" s="26" t="s">
        <v>6</v>
      </c>
      <c r="C30" s="27" t="s">
        <v>7</v>
      </c>
      <c r="D30" s="28">
        <v>35575</v>
      </c>
      <c r="E30" s="28">
        <v>36582</v>
      </c>
      <c r="F30" s="28">
        <v>40797</v>
      </c>
      <c r="G30" s="28">
        <v>38156</v>
      </c>
      <c r="H30" s="28">
        <v>44849</v>
      </c>
      <c r="I30" s="13">
        <v>37350</v>
      </c>
      <c r="J30" s="13">
        <v>38489</v>
      </c>
      <c r="K30" s="13">
        <v>38542</v>
      </c>
      <c r="L30" s="13">
        <v>39651</v>
      </c>
      <c r="M30" s="13">
        <v>44522</v>
      </c>
      <c r="N30" s="13">
        <v>39268</v>
      </c>
      <c r="O30" s="13">
        <v>37105</v>
      </c>
      <c r="P30" s="13">
        <f t="shared" si="4"/>
        <v>470886</v>
      </c>
    </row>
    <row r="31" spans="1:16" s="27" customFormat="1" x14ac:dyDescent="0.25">
      <c r="A31" s="26" t="s">
        <v>44</v>
      </c>
      <c r="B31" s="26" t="s">
        <v>12</v>
      </c>
      <c r="C31" s="27" t="s">
        <v>13</v>
      </c>
      <c r="D31" s="28">
        <v>96733</v>
      </c>
      <c r="E31" s="28">
        <v>95472</v>
      </c>
      <c r="F31" s="28">
        <v>97321</v>
      </c>
      <c r="G31" s="28">
        <v>97433</v>
      </c>
      <c r="H31" s="28">
        <v>129589</v>
      </c>
      <c r="I31" s="13">
        <v>127815</v>
      </c>
      <c r="J31" s="13">
        <v>134668</v>
      </c>
      <c r="K31" s="13">
        <v>133253</v>
      </c>
      <c r="L31" s="13">
        <v>136171</v>
      </c>
      <c r="M31" s="13">
        <v>56733</v>
      </c>
      <c r="N31" s="13">
        <v>112098</v>
      </c>
      <c r="O31" s="13">
        <v>102331</v>
      </c>
      <c r="P31" s="13">
        <f t="shared" si="4"/>
        <v>1319617</v>
      </c>
    </row>
    <row r="32" spans="1:16" s="27" customFormat="1" x14ac:dyDescent="0.25">
      <c r="A32" s="26" t="s">
        <v>44</v>
      </c>
      <c r="B32" s="26" t="s">
        <v>14</v>
      </c>
      <c r="C32" s="27" t="s">
        <v>15</v>
      </c>
      <c r="D32" s="28">
        <v>13500</v>
      </c>
      <c r="E32" s="28">
        <v>12560</v>
      </c>
      <c r="F32" s="28">
        <v>13624</v>
      </c>
      <c r="G32" s="28">
        <v>13270</v>
      </c>
      <c r="H32" s="28">
        <v>13622</v>
      </c>
      <c r="I32" s="13">
        <v>13267</v>
      </c>
      <c r="J32" s="13">
        <v>20192</v>
      </c>
      <c r="K32" s="13">
        <v>18466</v>
      </c>
      <c r="L32" s="13">
        <v>18146</v>
      </c>
      <c r="M32" s="13">
        <v>34399</v>
      </c>
      <c r="N32" s="13">
        <v>18139</v>
      </c>
      <c r="O32" s="13">
        <v>18646</v>
      </c>
      <c r="P32" s="13">
        <f t="shared" si="4"/>
        <v>207831</v>
      </c>
    </row>
    <row r="33" spans="1:17" s="30" customFormat="1" x14ac:dyDescent="0.25">
      <c r="A33" s="29" t="s">
        <v>44</v>
      </c>
      <c r="B33" s="29" t="s">
        <v>16</v>
      </c>
      <c r="C33" s="30" t="s">
        <v>17</v>
      </c>
      <c r="D33" s="31">
        <v>74558</v>
      </c>
      <c r="E33" s="31">
        <v>60518</v>
      </c>
      <c r="F33" s="31">
        <v>68571</v>
      </c>
      <c r="G33" s="31">
        <v>68180</v>
      </c>
      <c r="H33" s="31">
        <v>60756</v>
      </c>
      <c r="I33" s="13">
        <v>69142</v>
      </c>
      <c r="J33" s="13">
        <v>65815</v>
      </c>
      <c r="K33" s="13">
        <v>63257</v>
      </c>
      <c r="L33" s="13">
        <v>80294</v>
      </c>
      <c r="M33" s="13">
        <v>83680</v>
      </c>
      <c r="N33" s="13">
        <v>63714</v>
      </c>
      <c r="O33" s="13">
        <v>64847</v>
      </c>
      <c r="P33" s="13">
        <f t="shared" si="4"/>
        <v>823332</v>
      </c>
    </row>
    <row r="34" spans="1:17" x14ac:dyDescent="0.25">
      <c r="A34" s="1" t="s">
        <v>44</v>
      </c>
      <c r="B34" s="1" t="s">
        <v>30</v>
      </c>
      <c r="C34" t="s">
        <v>31</v>
      </c>
      <c r="D34" s="13">
        <v>40333</v>
      </c>
      <c r="E34" s="13">
        <v>40095</v>
      </c>
      <c r="F34" s="13">
        <v>44926</v>
      </c>
      <c r="G34" s="13">
        <v>42220</v>
      </c>
      <c r="H34" s="13">
        <v>62108</v>
      </c>
      <c r="I34" s="13">
        <v>42280</v>
      </c>
      <c r="J34" s="13">
        <v>42500</v>
      </c>
      <c r="K34" s="13">
        <v>43432</v>
      </c>
      <c r="L34" s="13">
        <v>69739</v>
      </c>
      <c r="M34" s="13">
        <v>83054</v>
      </c>
      <c r="N34" s="13">
        <v>72404</v>
      </c>
      <c r="O34" s="13">
        <v>68262</v>
      </c>
      <c r="P34" s="13">
        <f t="shared" si="4"/>
        <v>651353</v>
      </c>
      <c r="Q34"/>
    </row>
    <row r="35" spans="1:17" x14ac:dyDescent="0.25">
      <c r="A35" s="1" t="s">
        <v>44</v>
      </c>
      <c r="B35" s="1" t="s">
        <v>32</v>
      </c>
      <c r="C35" t="s">
        <v>33</v>
      </c>
      <c r="D35" s="13">
        <v>23352</v>
      </c>
      <c r="E35" s="13">
        <v>22851</v>
      </c>
      <c r="F35" s="13">
        <v>22925</v>
      </c>
      <c r="G35" s="13">
        <v>22804</v>
      </c>
      <c r="H35" s="13">
        <v>23263</v>
      </c>
      <c r="I35" s="13">
        <v>27723</v>
      </c>
      <c r="J35" s="13">
        <v>25428</v>
      </c>
      <c r="K35" s="13">
        <v>28802</v>
      </c>
      <c r="L35" s="13">
        <v>29079</v>
      </c>
      <c r="M35" s="13">
        <v>49949</v>
      </c>
      <c r="N35" s="13">
        <v>31101</v>
      </c>
      <c r="O35" s="13">
        <v>23094</v>
      </c>
      <c r="P35" s="13">
        <f t="shared" si="4"/>
        <v>330371</v>
      </c>
      <c r="Q35"/>
    </row>
    <row r="36" spans="1:17" x14ac:dyDescent="0.25">
      <c r="A36" s="1" t="s">
        <v>44</v>
      </c>
      <c r="B36" s="1" t="s">
        <v>34</v>
      </c>
      <c r="C36" t="s">
        <v>35</v>
      </c>
      <c r="D36" s="13">
        <v>199284</v>
      </c>
      <c r="E36" s="13">
        <v>208346</v>
      </c>
      <c r="F36" s="13">
        <v>269762</v>
      </c>
      <c r="G36" s="13">
        <v>208366</v>
      </c>
      <c r="H36" s="13">
        <v>195465</v>
      </c>
      <c r="I36" s="13">
        <v>188734</v>
      </c>
      <c r="J36" s="13">
        <v>197559</v>
      </c>
      <c r="K36" s="13">
        <v>197237</v>
      </c>
      <c r="L36" s="13">
        <v>549967</v>
      </c>
      <c r="M36" s="13">
        <v>1966630</v>
      </c>
      <c r="N36" s="13">
        <v>629090</v>
      </c>
      <c r="O36" s="13">
        <v>209405</v>
      </c>
      <c r="P36" s="13">
        <f t="shared" si="4"/>
        <v>5019845</v>
      </c>
      <c r="Q36"/>
    </row>
    <row r="37" spans="1:17" x14ac:dyDescent="0.25">
      <c r="A37" s="1" t="s">
        <v>44</v>
      </c>
      <c r="B37" s="1" t="s">
        <v>36</v>
      </c>
      <c r="C37" t="s">
        <v>37</v>
      </c>
      <c r="D37" s="13">
        <v>7725</v>
      </c>
      <c r="E37" s="13">
        <v>10120</v>
      </c>
      <c r="F37" s="13">
        <v>8983</v>
      </c>
      <c r="G37" s="13">
        <v>8498</v>
      </c>
      <c r="H37" s="13">
        <v>8352</v>
      </c>
      <c r="I37" s="13">
        <v>9453</v>
      </c>
      <c r="J37" s="13">
        <v>5763</v>
      </c>
      <c r="K37" s="13">
        <v>6382</v>
      </c>
      <c r="L37" s="13">
        <v>113497</v>
      </c>
      <c r="M37" s="13">
        <v>344828</v>
      </c>
      <c r="N37" s="13">
        <v>147272</v>
      </c>
      <c r="O37" s="13">
        <v>37020</v>
      </c>
      <c r="P37" s="13">
        <f t="shared" si="4"/>
        <v>707893</v>
      </c>
      <c r="Q37"/>
    </row>
    <row r="38" spans="1:17" x14ac:dyDescent="0.25">
      <c r="A38" s="1" t="s">
        <v>44</v>
      </c>
      <c r="B38" s="1" t="s">
        <v>38</v>
      </c>
      <c r="C38" t="s">
        <v>39</v>
      </c>
      <c r="D38" s="13">
        <v>13941</v>
      </c>
      <c r="E38" s="13">
        <v>12634</v>
      </c>
      <c r="F38" s="13">
        <v>15214</v>
      </c>
      <c r="G38" s="13">
        <v>13443</v>
      </c>
      <c r="H38" s="13">
        <v>15483</v>
      </c>
      <c r="I38" s="13">
        <v>14368</v>
      </c>
      <c r="J38" s="13">
        <v>13496</v>
      </c>
      <c r="K38" s="13">
        <v>13598</v>
      </c>
      <c r="L38" s="13">
        <v>30934</v>
      </c>
      <c r="M38" s="13">
        <v>66426</v>
      </c>
      <c r="N38" s="13">
        <v>35151</v>
      </c>
      <c r="O38" s="13">
        <v>13732</v>
      </c>
      <c r="P38" s="13">
        <f t="shared" si="4"/>
        <v>258420</v>
      </c>
      <c r="Q38"/>
    </row>
    <row r="39" spans="1:17" x14ac:dyDescent="0.25">
      <c r="A39" s="1" t="s">
        <v>44</v>
      </c>
      <c r="B39" s="1" t="s">
        <v>45</v>
      </c>
      <c r="C39" t="s">
        <v>46</v>
      </c>
      <c r="D39" s="13">
        <v>166</v>
      </c>
      <c r="E39" s="13">
        <v>167</v>
      </c>
      <c r="F39" s="13">
        <v>480</v>
      </c>
      <c r="G39" s="13">
        <v>167</v>
      </c>
      <c r="H39" s="13">
        <v>167</v>
      </c>
      <c r="I39" s="13">
        <v>167</v>
      </c>
      <c r="J39" s="13">
        <v>167</v>
      </c>
      <c r="K39" s="13">
        <v>495</v>
      </c>
      <c r="L39" s="13">
        <v>294</v>
      </c>
      <c r="M39" s="13">
        <v>1003</v>
      </c>
      <c r="N39" s="13">
        <v>339</v>
      </c>
      <c r="O39" s="13">
        <v>167</v>
      </c>
      <c r="P39" s="13">
        <f t="shared" si="4"/>
        <v>3779</v>
      </c>
      <c r="Q39"/>
    </row>
    <row r="40" spans="1:17" x14ac:dyDescent="0.25">
      <c r="A40" s="1" t="s">
        <v>44</v>
      </c>
      <c r="B40" s="1" t="s">
        <v>42</v>
      </c>
      <c r="C40" t="s">
        <v>43</v>
      </c>
      <c r="D40" s="13">
        <v>99731</v>
      </c>
      <c r="E40" s="13">
        <v>98433</v>
      </c>
      <c r="F40" s="13">
        <v>112595</v>
      </c>
      <c r="G40" s="13">
        <v>100890</v>
      </c>
      <c r="H40" s="13">
        <v>107284</v>
      </c>
      <c r="I40" s="13">
        <v>103708</v>
      </c>
      <c r="J40" s="13">
        <v>106008</v>
      </c>
      <c r="K40" s="13">
        <v>108498</v>
      </c>
      <c r="L40" s="13">
        <v>189851</v>
      </c>
      <c r="M40" s="13">
        <v>448093</v>
      </c>
      <c r="N40" s="13">
        <v>298597</v>
      </c>
      <c r="O40" s="13">
        <v>110797</v>
      </c>
      <c r="P40" s="13">
        <f t="shared" si="4"/>
        <v>1884485</v>
      </c>
      <c r="Q40"/>
    </row>
    <row r="41" spans="1:17" x14ac:dyDescent="0.25">
      <c r="A41" s="1"/>
      <c r="B41" s="1"/>
      <c r="D41" s="15">
        <f>SUM(D29:D40)</f>
        <v>628458</v>
      </c>
      <c r="E41" s="15">
        <f t="shared" ref="E41:P41" si="5">SUM(E29:E40)</f>
        <v>619050</v>
      </c>
      <c r="F41" s="15">
        <f t="shared" si="5"/>
        <v>722038</v>
      </c>
      <c r="G41" s="15">
        <f t="shared" si="5"/>
        <v>636549</v>
      </c>
      <c r="H41" s="15">
        <f t="shared" si="5"/>
        <v>683219</v>
      </c>
      <c r="I41" s="15">
        <f t="shared" si="5"/>
        <v>657293</v>
      </c>
      <c r="J41" s="15">
        <f t="shared" si="5"/>
        <v>673969</v>
      </c>
      <c r="K41" s="15">
        <f t="shared" si="5"/>
        <v>675906</v>
      </c>
      <c r="L41" s="15">
        <f t="shared" si="5"/>
        <v>1281505</v>
      </c>
      <c r="M41" s="15">
        <f t="shared" si="5"/>
        <v>3203045</v>
      </c>
      <c r="N41" s="15">
        <f t="shared" si="5"/>
        <v>1470120</v>
      </c>
      <c r="O41" s="15">
        <f t="shared" si="5"/>
        <v>708686</v>
      </c>
      <c r="P41" s="15">
        <f t="shared" si="5"/>
        <v>11959838</v>
      </c>
      <c r="Q41"/>
    </row>
    <row r="42" spans="1:17" x14ac:dyDescent="0.25">
      <c r="A42" s="1"/>
      <c r="B42" s="1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/>
    </row>
    <row r="43" spans="1:17" s="18" customFormat="1" x14ac:dyDescent="0.25">
      <c r="A43" s="17" t="s">
        <v>47</v>
      </c>
      <c r="B43" s="17"/>
      <c r="D43" s="15">
        <v>2163854</v>
      </c>
      <c r="E43" s="15">
        <v>1977280</v>
      </c>
      <c r="F43" s="15">
        <v>4078035</v>
      </c>
      <c r="G43" s="15">
        <v>3878867</v>
      </c>
      <c r="H43" s="15">
        <v>2950877</v>
      </c>
      <c r="I43" s="15">
        <v>2111022</v>
      </c>
      <c r="J43" s="15">
        <v>2115765</v>
      </c>
      <c r="K43" s="15">
        <v>2246547</v>
      </c>
      <c r="L43" s="15">
        <v>2760245</v>
      </c>
      <c r="M43" s="15">
        <v>4618622</v>
      </c>
      <c r="N43" s="15">
        <v>2846640</v>
      </c>
      <c r="O43" s="15">
        <v>2423269</v>
      </c>
      <c r="P43" s="15">
        <f>SUM(D43:O43)</f>
        <v>34171023</v>
      </c>
    </row>
    <row r="44" spans="1:17" x14ac:dyDescent="0.25">
      <c r="A44" s="1" t="s">
        <v>48</v>
      </c>
      <c r="B44" s="1"/>
      <c r="D44" s="13"/>
      <c r="Q44"/>
    </row>
    <row r="45" spans="1:17" x14ac:dyDescent="0.25">
      <c r="A45" s="1" t="s">
        <v>48</v>
      </c>
      <c r="B45" s="1"/>
      <c r="D45" s="13">
        <f>D41+D27+D7-D43</f>
        <v>0</v>
      </c>
      <c r="E45" s="13">
        <f t="shared" ref="E45:P45" si="6">E41+E27+E7-E43</f>
        <v>0</v>
      </c>
      <c r="F45" s="13">
        <f t="shared" si="6"/>
        <v>0</v>
      </c>
      <c r="G45" s="13">
        <f t="shared" si="6"/>
        <v>0</v>
      </c>
      <c r="H45" s="13">
        <f t="shared" si="6"/>
        <v>0</v>
      </c>
      <c r="I45" s="13">
        <f t="shared" si="6"/>
        <v>0</v>
      </c>
      <c r="J45" s="13">
        <f t="shared" si="6"/>
        <v>0</v>
      </c>
      <c r="K45" s="13">
        <f t="shared" si="6"/>
        <v>0</v>
      </c>
      <c r="L45" s="13">
        <f t="shared" si="6"/>
        <v>0</v>
      </c>
      <c r="M45" s="13">
        <f t="shared" si="6"/>
        <v>0</v>
      </c>
      <c r="N45" s="13">
        <f t="shared" si="6"/>
        <v>0</v>
      </c>
      <c r="O45" s="13">
        <f t="shared" si="6"/>
        <v>0</v>
      </c>
      <c r="P45" s="13">
        <f t="shared" si="6"/>
        <v>0</v>
      </c>
      <c r="Q45"/>
    </row>
    <row r="46" spans="1:17" x14ac:dyDescent="0.25">
      <c r="A46" s="1" t="s">
        <v>49</v>
      </c>
      <c r="B46" s="1" t="s">
        <v>50</v>
      </c>
      <c r="D46" s="13"/>
      <c r="Q46"/>
    </row>
    <row r="47" spans="1:17" x14ac:dyDescent="0.25">
      <c r="A47" s="1" t="s">
        <v>53</v>
      </c>
      <c r="B47" s="1" t="s">
        <v>54</v>
      </c>
      <c r="D47" s="13"/>
      <c r="Q47"/>
    </row>
    <row r="48" spans="1:17" s="27" customFormat="1" x14ac:dyDescent="0.25">
      <c r="A48" s="26" t="s">
        <v>56</v>
      </c>
      <c r="B48" s="26" t="s">
        <v>48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</row>
    <row r="49" spans="1:17" s="27" customFormat="1" x14ac:dyDescent="0.25">
      <c r="A49" s="26" t="s">
        <v>59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</row>
    <row r="50" spans="1:17" s="27" customFormat="1" x14ac:dyDescent="0.25">
      <c r="A50" s="26" t="s">
        <v>48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</row>
    <row r="51" spans="1:17" x14ac:dyDescent="0.25">
      <c r="A51" s="1" t="s">
        <v>60</v>
      </c>
      <c r="B51" t="s">
        <v>61</v>
      </c>
      <c r="D51" s="13"/>
      <c r="Q51"/>
    </row>
    <row r="52" spans="1:17" x14ac:dyDescent="0.25">
      <c r="A52" s="1"/>
      <c r="B52" s="1"/>
      <c r="D52" s="13"/>
      <c r="Q52"/>
    </row>
    <row r="53" spans="1:17" x14ac:dyDescent="0.25">
      <c r="A53" s="1"/>
      <c r="B53" s="1"/>
      <c r="D53" s="13"/>
      <c r="Q53"/>
    </row>
    <row r="54" spans="1:17" x14ac:dyDescent="0.25">
      <c r="A54" s="1"/>
      <c r="B54" s="1"/>
      <c r="D54" s="13"/>
      <c r="Q54"/>
    </row>
    <row r="55" spans="1:17" x14ac:dyDescent="0.25">
      <c r="A55" s="1"/>
      <c r="B55" s="1"/>
      <c r="D55" s="13"/>
      <c r="Q55"/>
    </row>
    <row r="56" spans="1:17" x14ac:dyDescent="0.25">
      <c r="A56" s="1"/>
      <c r="D56" s="13"/>
      <c r="Q56"/>
    </row>
    <row r="57" spans="1:17" x14ac:dyDescent="0.25">
      <c r="A57" s="1"/>
      <c r="B57" s="1"/>
      <c r="D57" s="13"/>
      <c r="Q57"/>
    </row>
    <row r="58" spans="1:17" x14ac:dyDescent="0.25">
      <c r="A58" s="1"/>
      <c r="D58" s="13"/>
      <c r="Q58"/>
    </row>
    <row r="59" spans="1:17" x14ac:dyDescent="0.25">
      <c r="A59" s="1"/>
      <c r="D59" s="13"/>
      <c r="Q59"/>
    </row>
    <row r="60" spans="1:17" x14ac:dyDescent="0.25">
      <c r="A60" s="1"/>
      <c r="D60" s="13"/>
      <c r="Q60"/>
    </row>
    <row r="61" spans="1:17" x14ac:dyDescent="0.25">
      <c r="A61" s="1"/>
      <c r="D61" s="13"/>
      <c r="Q61"/>
    </row>
    <row r="62" spans="1:17" x14ac:dyDescent="0.25">
      <c r="A62" s="1"/>
      <c r="D62" s="13"/>
      <c r="Q62"/>
    </row>
    <row r="63" spans="1:17" x14ac:dyDescent="0.25">
      <c r="A63" s="1"/>
      <c r="D63" s="13"/>
      <c r="Q63"/>
    </row>
    <row r="64" spans="1:17" x14ac:dyDescent="0.25">
      <c r="A64" s="1"/>
      <c r="D64" s="13"/>
      <c r="Q64"/>
    </row>
    <row r="65" spans="1:17" x14ac:dyDescent="0.25">
      <c r="A65" s="1"/>
      <c r="D65" s="13"/>
      <c r="Q65"/>
    </row>
    <row r="66" spans="1:17" x14ac:dyDescent="0.25">
      <c r="A66" s="1"/>
      <c r="D66" s="13"/>
      <c r="Q66"/>
    </row>
    <row r="67" spans="1:17" x14ac:dyDescent="0.25">
      <c r="A67" s="1"/>
      <c r="D67" s="13"/>
      <c r="Q67"/>
    </row>
    <row r="68" spans="1:17" x14ac:dyDescent="0.25">
      <c r="A68" s="1"/>
      <c r="D68" s="13"/>
      <c r="Q68"/>
    </row>
    <row r="69" spans="1:17" x14ac:dyDescent="0.25">
      <c r="A69" s="1"/>
      <c r="D69" s="13"/>
      <c r="Q69"/>
    </row>
    <row r="70" spans="1:17" x14ac:dyDescent="0.25">
      <c r="B70" s="1"/>
      <c r="D70" s="13"/>
      <c r="Q70"/>
    </row>
  </sheetData>
  <sortState ref="A2:Q24">
    <sortCondition ref="C2:C24"/>
  </sortState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pane ySplit="1" topLeftCell="A2" activePane="bottomLeft" state="frozen"/>
      <selection activeCell="E2" sqref="E2:Q47"/>
      <selection pane="bottomLeft" activeCell="I40" sqref="I40"/>
    </sheetView>
  </sheetViews>
  <sheetFormatPr defaultRowHeight="15" x14ac:dyDescent="0.25"/>
  <cols>
    <col min="2" max="2" width="9.140625" customWidth="1"/>
    <col min="4" max="4" width="38.7109375" bestFit="1" customWidth="1"/>
    <col min="5" max="16" width="10.42578125" style="13" customWidth="1"/>
    <col min="17" max="17" width="11.5703125" style="13" bestFit="1" customWidth="1"/>
  </cols>
  <sheetData>
    <row r="1" spans="1:17" s="14" customFormat="1" x14ac:dyDescent="0.25">
      <c r="A1" s="21" t="s">
        <v>0</v>
      </c>
      <c r="B1" s="21" t="s">
        <v>1</v>
      </c>
      <c r="C1" s="14" t="s">
        <v>2</v>
      </c>
      <c r="D1" s="19" t="s">
        <v>91</v>
      </c>
      <c r="E1" s="19" t="s">
        <v>92</v>
      </c>
      <c r="F1" s="19" t="s">
        <v>93</v>
      </c>
      <c r="G1" s="19" t="s">
        <v>94</v>
      </c>
      <c r="H1" s="19" t="s">
        <v>95</v>
      </c>
      <c r="I1" s="19" t="s">
        <v>96</v>
      </c>
      <c r="J1" s="19" t="s">
        <v>97</v>
      </c>
      <c r="K1" s="19" t="s">
        <v>98</v>
      </c>
      <c r="L1" s="19" t="s">
        <v>99</v>
      </c>
      <c r="M1" s="19" t="s">
        <v>100</v>
      </c>
      <c r="N1" s="19" t="s">
        <v>101</v>
      </c>
      <c r="O1" s="19" t="s">
        <v>102</v>
      </c>
      <c r="P1" s="19" t="s">
        <v>47</v>
      </c>
    </row>
    <row r="2" spans="1:17" s="49" customFormat="1" x14ac:dyDescent="0.25">
      <c r="A2" s="26" t="s">
        <v>3</v>
      </c>
      <c r="B2" s="26" t="s">
        <v>148</v>
      </c>
      <c r="C2" s="27" t="s">
        <v>149</v>
      </c>
      <c r="D2" s="28"/>
      <c r="E2" s="28"/>
      <c r="F2" s="28"/>
      <c r="G2" s="28"/>
      <c r="H2" s="28"/>
      <c r="I2" s="13"/>
      <c r="J2" s="13"/>
      <c r="K2" s="13"/>
      <c r="L2" s="13"/>
      <c r="M2" s="13"/>
      <c r="N2" s="13"/>
      <c r="O2" s="13"/>
      <c r="P2" s="13"/>
    </row>
    <row r="3" spans="1:17" x14ac:dyDescent="0.25">
      <c r="A3" s="26" t="s">
        <v>3</v>
      </c>
      <c r="B3" s="26" t="s">
        <v>24</v>
      </c>
      <c r="C3" s="27" t="s">
        <v>25</v>
      </c>
      <c r="D3" s="28"/>
      <c r="E3" s="28"/>
      <c r="F3" s="28"/>
      <c r="G3" s="28"/>
      <c r="H3" s="28"/>
      <c r="Q3"/>
    </row>
    <row r="4" spans="1:17" x14ac:dyDescent="0.25">
      <c r="A4" s="26" t="s">
        <v>3</v>
      </c>
      <c r="B4" s="26" t="s">
        <v>26</v>
      </c>
      <c r="C4" s="27" t="s">
        <v>27</v>
      </c>
      <c r="D4" s="28"/>
      <c r="E4" s="28"/>
      <c r="F4" s="28"/>
      <c r="G4" s="28"/>
      <c r="H4" s="28"/>
      <c r="Q4"/>
    </row>
    <row r="5" spans="1:17" s="47" customFormat="1" x14ac:dyDescent="0.25">
      <c r="A5" s="26" t="s">
        <v>3</v>
      </c>
      <c r="B5" s="26" t="s">
        <v>145</v>
      </c>
      <c r="C5" s="27" t="s">
        <v>146</v>
      </c>
      <c r="D5" s="28"/>
      <c r="E5" s="28"/>
      <c r="F5" s="28"/>
      <c r="G5" s="28"/>
      <c r="H5" s="28"/>
      <c r="I5" s="13"/>
      <c r="J5" s="13"/>
      <c r="K5" s="13"/>
      <c r="L5" s="13"/>
      <c r="M5" s="13"/>
      <c r="N5" s="13"/>
      <c r="O5" s="13"/>
      <c r="P5" s="13"/>
    </row>
    <row r="6" spans="1:17" x14ac:dyDescent="0.25">
      <c r="A6" s="26" t="s">
        <v>3</v>
      </c>
      <c r="B6" s="26" t="s">
        <v>28</v>
      </c>
      <c r="C6" s="27" t="s">
        <v>29</v>
      </c>
      <c r="D6" s="28"/>
      <c r="E6" s="28"/>
      <c r="F6" s="28"/>
      <c r="G6" s="28"/>
      <c r="H6" s="28"/>
      <c r="Q6"/>
    </row>
    <row r="7" spans="1:17" x14ac:dyDescent="0.25">
      <c r="A7" s="26" t="s">
        <v>3</v>
      </c>
      <c r="B7" s="26" t="s">
        <v>109</v>
      </c>
      <c r="C7" s="27" t="s">
        <v>108</v>
      </c>
      <c r="D7" s="28"/>
      <c r="E7" s="28"/>
      <c r="F7" s="28"/>
      <c r="G7" s="28"/>
      <c r="H7" s="28"/>
      <c r="Q7"/>
    </row>
    <row r="8" spans="1:17" s="24" customFormat="1" x14ac:dyDescent="0.25">
      <c r="A8" s="26" t="s">
        <v>3</v>
      </c>
      <c r="B8" s="26" t="s">
        <v>40</v>
      </c>
      <c r="C8" s="27" t="s">
        <v>41</v>
      </c>
      <c r="D8" s="28"/>
      <c r="E8" s="28"/>
      <c r="F8" s="28"/>
      <c r="G8" s="28"/>
      <c r="H8" s="28"/>
      <c r="I8" s="13"/>
      <c r="J8" s="13"/>
      <c r="K8" s="13"/>
      <c r="L8" s="13"/>
      <c r="M8" s="13"/>
      <c r="N8" s="13"/>
      <c r="O8" s="13"/>
      <c r="P8" s="13"/>
    </row>
    <row r="9" spans="1:17" s="24" customFormat="1" x14ac:dyDescent="0.25">
      <c r="A9" s="26"/>
      <c r="B9" s="26"/>
      <c r="C9" s="27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7" s="24" customFormat="1" x14ac:dyDescent="0.25">
      <c r="A10" s="26"/>
      <c r="B10" s="26"/>
      <c r="C10" s="27"/>
      <c r="D10" s="28"/>
      <c r="E10" s="28"/>
      <c r="F10" s="28"/>
      <c r="G10" s="28"/>
      <c r="H10" s="28"/>
      <c r="I10" s="13"/>
      <c r="J10" s="13"/>
      <c r="K10" s="13"/>
      <c r="L10" s="13"/>
      <c r="M10" s="13"/>
      <c r="N10" s="13"/>
      <c r="O10" s="13"/>
      <c r="P10" s="13"/>
    </row>
    <row r="11" spans="1:17" s="27" customFormat="1" x14ac:dyDescent="0.25">
      <c r="A11" s="26" t="s">
        <v>3</v>
      </c>
      <c r="B11" s="26" t="s">
        <v>4</v>
      </c>
      <c r="C11" s="27" t="s">
        <v>5</v>
      </c>
      <c r="D11" s="28"/>
      <c r="E11" s="28"/>
      <c r="F11" s="28"/>
      <c r="G11" s="28"/>
      <c r="H11" s="28"/>
      <c r="I11" s="13"/>
      <c r="J11" s="13"/>
      <c r="K11" s="13"/>
      <c r="L11" s="13"/>
      <c r="M11" s="13"/>
      <c r="N11" s="13"/>
      <c r="O11" s="13"/>
      <c r="P11" s="13"/>
    </row>
    <row r="12" spans="1:17" s="27" customFormat="1" x14ac:dyDescent="0.25">
      <c r="A12" s="26" t="s">
        <v>3</v>
      </c>
      <c r="B12" s="26" t="s">
        <v>6</v>
      </c>
      <c r="C12" s="27" t="s">
        <v>7</v>
      </c>
      <c r="D12" s="28"/>
      <c r="E12" s="28"/>
      <c r="F12" s="28"/>
      <c r="G12" s="28"/>
      <c r="H12" s="28"/>
      <c r="I12" s="13"/>
      <c r="J12" s="13"/>
      <c r="K12" s="13"/>
      <c r="L12" s="13"/>
      <c r="M12" s="13"/>
      <c r="N12" s="13"/>
      <c r="O12" s="13"/>
      <c r="P12" s="13"/>
    </row>
    <row r="13" spans="1:17" s="27" customFormat="1" x14ac:dyDescent="0.25">
      <c r="A13" s="1" t="s">
        <v>3</v>
      </c>
      <c r="B13" s="1" t="s">
        <v>8</v>
      </c>
      <c r="C13" t="s">
        <v>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7" s="27" customFormat="1" x14ac:dyDescent="0.25">
      <c r="A14" s="1" t="s">
        <v>3</v>
      </c>
      <c r="B14" s="1" t="s">
        <v>10</v>
      </c>
      <c r="C14" t="s">
        <v>11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7" s="27" customFormat="1" x14ac:dyDescent="0.25">
      <c r="A15" s="1" t="s">
        <v>3</v>
      </c>
      <c r="B15" s="1" t="s">
        <v>111</v>
      </c>
      <c r="C15" t="s">
        <v>110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7" s="27" customFormat="1" x14ac:dyDescent="0.25">
      <c r="A16" s="1" t="s">
        <v>3</v>
      </c>
      <c r="B16" s="1" t="s">
        <v>12</v>
      </c>
      <c r="C16" t="s">
        <v>13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s="27" customFormat="1" x14ac:dyDescent="0.25">
      <c r="A17" s="26" t="s">
        <v>3</v>
      </c>
      <c r="B17" s="26" t="s">
        <v>14</v>
      </c>
      <c r="C17" s="27" t="s">
        <v>15</v>
      </c>
      <c r="D17" s="28"/>
      <c r="E17" s="28"/>
      <c r="F17" s="28"/>
      <c r="G17" s="28"/>
      <c r="H17" s="28"/>
      <c r="I17" s="13"/>
      <c r="J17" s="13"/>
      <c r="K17" s="13"/>
      <c r="L17" s="13"/>
      <c r="M17" s="13"/>
      <c r="N17" s="13"/>
      <c r="O17" s="13"/>
      <c r="P17" s="13"/>
    </row>
    <row r="18" spans="1:16" s="27" customFormat="1" x14ac:dyDescent="0.25">
      <c r="A18" s="26" t="s">
        <v>3</v>
      </c>
      <c r="B18" s="26" t="s">
        <v>16</v>
      </c>
      <c r="C18" s="27" t="s">
        <v>17</v>
      </c>
      <c r="D18" s="28"/>
      <c r="E18" s="28"/>
      <c r="F18" s="28"/>
      <c r="G18" s="28"/>
      <c r="H18" s="28"/>
      <c r="I18" s="13"/>
      <c r="J18" s="13"/>
      <c r="K18" s="13"/>
      <c r="L18" s="13"/>
      <c r="M18" s="13"/>
      <c r="N18" s="13"/>
      <c r="O18" s="13"/>
      <c r="P18" s="13"/>
    </row>
    <row r="19" spans="1:16" s="27" customFormat="1" x14ac:dyDescent="0.25">
      <c r="A19" s="26" t="s">
        <v>3</v>
      </c>
      <c r="B19" s="26" t="s">
        <v>18</v>
      </c>
      <c r="C19" s="27" t="s">
        <v>19</v>
      </c>
      <c r="D19" s="28"/>
      <c r="E19" s="28"/>
      <c r="F19" s="28"/>
      <c r="G19" s="28"/>
      <c r="H19" s="28"/>
      <c r="I19" s="13"/>
      <c r="J19" s="13"/>
      <c r="K19" s="13"/>
      <c r="L19" s="13"/>
      <c r="M19" s="13"/>
      <c r="N19" s="13"/>
      <c r="O19" s="13"/>
      <c r="P19" s="13"/>
    </row>
    <row r="20" spans="1:16" s="27" customFormat="1" x14ac:dyDescent="0.25">
      <c r="A20" s="26" t="s">
        <v>3</v>
      </c>
      <c r="B20" s="26" t="s">
        <v>20</v>
      </c>
      <c r="C20" s="27" t="s">
        <v>21</v>
      </c>
      <c r="D20" s="28"/>
      <c r="E20" s="28"/>
      <c r="F20" s="28"/>
      <c r="G20" s="28"/>
      <c r="H20" s="28"/>
      <c r="I20" s="13"/>
      <c r="J20" s="13"/>
      <c r="K20" s="13"/>
      <c r="L20" s="13"/>
      <c r="M20" s="13"/>
      <c r="N20" s="13"/>
      <c r="O20" s="13"/>
      <c r="P20" s="13"/>
    </row>
    <row r="21" spans="1:16" s="27" customFormat="1" x14ac:dyDescent="0.25">
      <c r="A21" s="26" t="s">
        <v>3</v>
      </c>
      <c r="B21" s="26" t="s">
        <v>22</v>
      </c>
      <c r="C21" s="27" t="s">
        <v>23</v>
      </c>
      <c r="D21" s="28"/>
      <c r="E21" s="28"/>
      <c r="F21" s="28"/>
      <c r="G21" s="28"/>
      <c r="H21" s="28"/>
      <c r="I21" s="13"/>
      <c r="J21" s="13"/>
      <c r="K21" s="13"/>
      <c r="L21" s="13"/>
      <c r="M21" s="13"/>
      <c r="N21" s="13"/>
      <c r="O21" s="13"/>
      <c r="P21" s="13"/>
    </row>
    <row r="22" spans="1:16" s="27" customFormat="1" x14ac:dyDescent="0.25">
      <c r="A22" s="26" t="s">
        <v>3</v>
      </c>
      <c r="B22" s="26" t="s">
        <v>30</v>
      </c>
      <c r="C22" s="27" t="s">
        <v>31</v>
      </c>
      <c r="D22" s="28"/>
      <c r="E22" s="28"/>
      <c r="F22" s="28"/>
      <c r="G22" s="28"/>
      <c r="H22" s="28"/>
      <c r="I22" s="13"/>
      <c r="J22" s="13"/>
      <c r="K22" s="13"/>
      <c r="L22" s="13"/>
      <c r="M22" s="13"/>
      <c r="N22" s="13"/>
      <c r="O22" s="13"/>
      <c r="P22" s="13"/>
    </row>
    <row r="23" spans="1:16" s="27" customFormat="1" x14ac:dyDescent="0.25">
      <c r="A23" s="26" t="s">
        <v>3</v>
      </c>
      <c r="B23" s="26" t="s">
        <v>32</v>
      </c>
      <c r="C23" s="27" t="s">
        <v>33</v>
      </c>
      <c r="D23" s="28"/>
      <c r="E23" s="28"/>
      <c r="F23" s="28"/>
      <c r="G23" s="28"/>
      <c r="H23" s="28"/>
      <c r="I23" s="13"/>
      <c r="J23" s="13"/>
      <c r="K23" s="13"/>
      <c r="L23" s="13"/>
      <c r="M23" s="13"/>
      <c r="N23" s="13"/>
      <c r="O23" s="13"/>
      <c r="P23" s="13"/>
    </row>
    <row r="24" spans="1:16" s="27" customFormat="1" x14ac:dyDescent="0.25">
      <c r="A24" s="26" t="s">
        <v>3</v>
      </c>
      <c r="B24" s="26" t="s">
        <v>34</v>
      </c>
      <c r="C24" s="27" t="s">
        <v>35</v>
      </c>
      <c r="D24" s="28"/>
      <c r="E24" s="28"/>
      <c r="F24" s="28"/>
      <c r="G24" s="28"/>
      <c r="H24" s="28"/>
      <c r="I24" s="13"/>
      <c r="J24" s="13"/>
      <c r="K24" s="13"/>
      <c r="L24" s="13"/>
      <c r="M24" s="13"/>
      <c r="N24" s="13"/>
      <c r="O24" s="13"/>
      <c r="P24" s="13"/>
    </row>
    <row r="25" spans="1:16" s="27" customFormat="1" x14ac:dyDescent="0.25">
      <c r="A25" s="26" t="s">
        <v>3</v>
      </c>
      <c r="B25" s="26" t="s">
        <v>36</v>
      </c>
      <c r="C25" s="27" t="s">
        <v>37</v>
      </c>
      <c r="D25" s="28"/>
      <c r="E25" s="28"/>
      <c r="F25" s="28"/>
      <c r="G25" s="28"/>
      <c r="H25" s="28"/>
      <c r="I25" s="13"/>
      <c r="J25" s="13"/>
      <c r="K25" s="13"/>
      <c r="L25" s="13"/>
      <c r="M25" s="13"/>
      <c r="N25" s="13"/>
      <c r="O25" s="13"/>
      <c r="P25" s="13"/>
    </row>
    <row r="26" spans="1:16" s="27" customFormat="1" x14ac:dyDescent="0.25">
      <c r="A26" s="1" t="s">
        <v>3</v>
      </c>
      <c r="B26" s="1" t="s">
        <v>38</v>
      </c>
      <c r="C26" t="s">
        <v>39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s="27" customFormat="1" x14ac:dyDescent="0.25">
      <c r="A27" s="23" t="s">
        <v>3</v>
      </c>
      <c r="B27" s="23" t="s">
        <v>45</v>
      </c>
      <c r="C27" s="24" t="s">
        <v>46</v>
      </c>
      <c r="D27" s="25"/>
      <c r="E27" s="25"/>
      <c r="F27" s="25"/>
      <c r="G27" s="25"/>
      <c r="H27" s="25"/>
      <c r="I27" s="13"/>
      <c r="J27" s="13"/>
      <c r="K27" s="13"/>
      <c r="L27" s="13"/>
      <c r="M27" s="13"/>
      <c r="N27" s="13"/>
      <c r="O27" s="13"/>
      <c r="P27" s="13"/>
    </row>
    <row r="28" spans="1:16" s="27" customFormat="1" x14ac:dyDescent="0.25">
      <c r="A28" s="26" t="s">
        <v>3</v>
      </c>
      <c r="B28" s="26" t="s">
        <v>42</v>
      </c>
      <c r="C28" s="27" t="s">
        <v>43</v>
      </c>
      <c r="D28" s="28"/>
      <c r="E28" s="28"/>
      <c r="F28" s="28"/>
      <c r="G28" s="28"/>
      <c r="H28" s="28"/>
      <c r="I28" s="13"/>
      <c r="J28" s="13"/>
      <c r="K28" s="13"/>
      <c r="L28" s="13"/>
      <c r="M28" s="13"/>
      <c r="N28" s="13"/>
      <c r="O28" s="13"/>
      <c r="P28" s="13"/>
    </row>
    <row r="29" spans="1:16" s="27" customFormat="1" x14ac:dyDescent="0.25">
      <c r="A29" s="26"/>
      <c r="B29" s="2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s="27" customFormat="1" x14ac:dyDescent="0.25">
      <c r="A30" s="26"/>
      <c r="B30" s="26"/>
      <c r="D30" s="28"/>
      <c r="E30" s="28"/>
      <c r="F30" s="28"/>
      <c r="G30" s="28"/>
      <c r="H30" s="28"/>
      <c r="I30" s="13"/>
      <c r="J30" s="13"/>
      <c r="K30" s="13"/>
      <c r="L30" s="13"/>
      <c r="M30" s="13"/>
      <c r="N30" s="13"/>
      <c r="O30" s="13"/>
      <c r="P30" s="13"/>
    </row>
    <row r="31" spans="1:16" s="27" customFormat="1" x14ac:dyDescent="0.25">
      <c r="A31" s="26" t="s">
        <v>44</v>
      </c>
      <c r="B31" s="26" t="s">
        <v>4</v>
      </c>
      <c r="C31" s="27" t="s">
        <v>5</v>
      </c>
      <c r="D31" s="28"/>
      <c r="E31" s="28"/>
      <c r="F31" s="28"/>
      <c r="G31" s="28"/>
      <c r="H31" s="28"/>
      <c r="I31" s="13"/>
      <c r="J31" s="13"/>
      <c r="K31" s="13"/>
      <c r="L31" s="13"/>
      <c r="M31" s="13"/>
      <c r="N31" s="13"/>
      <c r="O31" s="13"/>
      <c r="P31" s="13"/>
    </row>
    <row r="32" spans="1:16" s="27" customFormat="1" x14ac:dyDescent="0.25">
      <c r="A32" s="26" t="s">
        <v>44</v>
      </c>
      <c r="B32" s="26" t="s">
        <v>6</v>
      </c>
      <c r="C32" s="27" t="s">
        <v>7</v>
      </c>
      <c r="D32" s="28"/>
      <c r="E32" s="28"/>
      <c r="F32" s="28"/>
      <c r="G32" s="28"/>
      <c r="H32" s="28"/>
      <c r="I32" s="13"/>
      <c r="J32" s="13"/>
      <c r="K32" s="13"/>
      <c r="L32" s="13"/>
      <c r="M32" s="13"/>
      <c r="N32" s="13"/>
      <c r="O32" s="13"/>
      <c r="P32" s="13"/>
    </row>
    <row r="33" spans="1:17" s="27" customFormat="1" x14ac:dyDescent="0.25">
      <c r="A33" s="26" t="s">
        <v>44</v>
      </c>
      <c r="B33" s="26" t="s">
        <v>12</v>
      </c>
      <c r="C33" s="27" t="s">
        <v>13</v>
      </c>
      <c r="D33" s="28"/>
      <c r="E33" s="28"/>
      <c r="F33" s="28"/>
      <c r="G33" s="28"/>
      <c r="H33" s="28"/>
      <c r="I33" s="13"/>
      <c r="J33" s="13"/>
      <c r="K33" s="13"/>
      <c r="L33" s="13"/>
      <c r="M33" s="13"/>
      <c r="N33" s="13"/>
      <c r="O33" s="13"/>
      <c r="P33" s="13"/>
    </row>
    <row r="34" spans="1:17" s="30" customFormat="1" x14ac:dyDescent="0.25">
      <c r="A34" s="29" t="s">
        <v>44</v>
      </c>
      <c r="B34" s="29" t="s">
        <v>14</v>
      </c>
      <c r="C34" s="30" t="s">
        <v>15</v>
      </c>
      <c r="D34" s="31"/>
      <c r="E34" s="31"/>
      <c r="F34" s="31"/>
      <c r="G34" s="31"/>
      <c r="H34" s="31"/>
      <c r="I34" s="13"/>
      <c r="J34" s="13"/>
      <c r="K34" s="13"/>
      <c r="L34" s="13"/>
      <c r="M34" s="13"/>
      <c r="N34" s="13"/>
      <c r="O34" s="13"/>
      <c r="P34" s="13"/>
    </row>
    <row r="35" spans="1:17" x14ac:dyDescent="0.25">
      <c r="A35" s="1" t="s">
        <v>44</v>
      </c>
      <c r="B35" s="1" t="s">
        <v>16</v>
      </c>
      <c r="C35" t="s">
        <v>17</v>
      </c>
      <c r="D35" s="13"/>
      <c r="Q35"/>
    </row>
    <row r="36" spans="1:17" x14ac:dyDescent="0.25">
      <c r="A36" s="1" t="s">
        <v>44</v>
      </c>
      <c r="B36" s="1" t="s">
        <v>30</v>
      </c>
      <c r="C36" t="s">
        <v>31</v>
      </c>
      <c r="D36" s="13"/>
      <c r="Q36"/>
    </row>
    <row r="37" spans="1:17" x14ac:dyDescent="0.25">
      <c r="A37" s="1" t="s">
        <v>44</v>
      </c>
      <c r="B37" s="1" t="s">
        <v>32</v>
      </c>
      <c r="C37" t="s">
        <v>33</v>
      </c>
      <c r="D37" s="13"/>
      <c r="Q37"/>
    </row>
    <row r="38" spans="1:17" x14ac:dyDescent="0.25">
      <c r="A38" s="1" t="s">
        <v>44</v>
      </c>
      <c r="B38" s="1" t="s">
        <v>34</v>
      </c>
      <c r="C38" t="s">
        <v>35</v>
      </c>
      <c r="D38" s="13"/>
      <c r="Q38"/>
    </row>
    <row r="39" spans="1:17" x14ac:dyDescent="0.25">
      <c r="A39" s="1" t="s">
        <v>44</v>
      </c>
      <c r="B39" s="1" t="s">
        <v>36</v>
      </c>
      <c r="C39" t="s">
        <v>37</v>
      </c>
      <c r="D39" s="13"/>
      <c r="Q39"/>
    </row>
    <row r="40" spans="1:17" x14ac:dyDescent="0.25">
      <c r="A40" s="1" t="s">
        <v>44</v>
      </c>
      <c r="B40" s="1" t="s">
        <v>38</v>
      </c>
      <c r="C40" t="s">
        <v>39</v>
      </c>
      <c r="D40" s="13"/>
      <c r="Q40"/>
    </row>
    <row r="41" spans="1:17" x14ac:dyDescent="0.25">
      <c r="A41" s="1" t="s">
        <v>44</v>
      </c>
      <c r="B41" s="1" t="s">
        <v>45</v>
      </c>
      <c r="C41" t="s">
        <v>46</v>
      </c>
      <c r="D41" s="13"/>
      <c r="Q41"/>
    </row>
    <row r="42" spans="1:17" s="27" customFormat="1" x14ac:dyDescent="0.25">
      <c r="A42" s="26" t="s">
        <v>44</v>
      </c>
      <c r="B42" s="26" t="s">
        <v>42</v>
      </c>
      <c r="C42" s="27" t="s">
        <v>43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</row>
    <row r="43" spans="1:17" s="27" customFormat="1" x14ac:dyDescent="0.25">
      <c r="A43" s="26"/>
      <c r="B43" s="26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s="27" customFormat="1" x14ac:dyDescent="0.25">
      <c r="A44" s="26"/>
      <c r="B44" s="26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7" s="18" customFormat="1" x14ac:dyDescent="0.25">
      <c r="A45" s="17" t="s">
        <v>47</v>
      </c>
      <c r="B45" s="17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7" x14ac:dyDescent="0.25">
      <c r="A46" s="1" t="s">
        <v>48</v>
      </c>
      <c r="B46" s="1"/>
      <c r="D46" s="13"/>
      <c r="Q46"/>
    </row>
    <row r="47" spans="1:17" x14ac:dyDescent="0.25">
      <c r="A47" s="1" t="s">
        <v>48</v>
      </c>
      <c r="B47" s="1"/>
      <c r="D47" s="13"/>
      <c r="Q47"/>
    </row>
    <row r="48" spans="1:17" x14ac:dyDescent="0.25">
      <c r="A48" s="1" t="s">
        <v>49</v>
      </c>
      <c r="B48" s="1" t="s">
        <v>50</v>
      </c>
      <c r="D48" s="13"/>
      <c r="Q48"/>
    </row>
    <row r="49" spans="1:17" s="27" customFormat="1" x14ac:dyDescent="0.25">
      <c r="A49" s="26" t="s">
        <v>53</v>
      </c>
      <c r="B49" s="26" t="s">
        <v>54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</row>
    <row r="50" spans="1:17" s="27" customFormat="1" x14ac:dyDescent="0.25">
      <c r="A50" s="26" t="s">
        <v>56</v>
      </c>
      <c r="B50" s="27" t="s">
        <v>48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</row>
    <row r="51" spans="1:17" s="27" customFormat="1" x14ac:dyDescent="0.25">
      <c r="A51" s="26" t="s">
        <v>59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1:17" x14ac:dyDescent="0.25">
      <c r="A52" s="1" t="s">
        <v>48</v>
      </c>
      <c r="D52" s="13"/>
      <c r="Q52"/>
    </row>
    <row r="53" spans="1:17" x14ac:dyDescent="0.25">
      <c r="A53" s="1" t="s">
        <v>60</v>
      </c>
      <c r="B53" s="1" t="s">
        <v>61</v>
      </c>
      <c r="D53" s="13"/>
      <c r="Q53"/>
    </row>
    <row r="54" spans="1:17" x14ac:dyDescent="0.25">
      <c r="A54" s="1"/>
      <c r="B54" s="1"/>
      <c r="D54" s="13"/>
      <c r="Q54"/>
    </row>
    <row r="55" spans="1:17" x14ac:dyDescent="0.25">
      <c r="A55" s="1"/>
      <c r="B55" s="1"/>
      <c r="D55" s="13"/>
      <c r="Q55"/>
    </row>
    <row r="56" spans="1:17" x14ac:dyDescent="0.25">
      <c r="A56" s="1"/>
      <c r="B56" s="1"/>
      <c r="D56" s="13"/>
      <c r="Q56"/>
    </row>
    <row r="57" spans="1:17" x14ac:dyDescent="0.25">
      <c r="A57" s="1"/>
      <c r="D57" s="13"/>
      <c r="Q57"/>
    </row>
    <row r="58" spans="1:17" x14ac:dyDescent="0.25">
      <c r="A58" s="1"/>
      <c r="B58" s="1"/>
      <c r="D58" s="13"/>
      <c r="Q58"/>
    </row>
    <row r="59" spans="1:17" x14ac:dyDescent="0.25">
      <c r="A59" s="1"/>
      <c r="D59" s="13"/>
      <c r="Q59"/>
    </row>
    <row r="60" spans="1:17" x14ac:dyDescent="0.25">
      <c r="A60" s="1"/>
      <c r="D60" s="13"/>
      <c r="Q60"/>
    </row>
    <row r="61" spans="1:17" x14ac:dyDescent="0.25">
      <c r="A61" s="1"/>
      <c r="D61" s="13"/>
      <c r="Q61"/>
    </row>
    <row r="62" spans="1:17" x14ac:dyDescent="0.25">
      <c r="A62" s="1"/>
      <c r="D62" s="13"/>
      <c r="Q62"/>
    </row>
    <row r="63" spans="1:17" x14ac:dyDescent="0.25">
      <c r="A63" s="1"/>
      <c r="D63" s="13"/>
      <c r="Q63"/>
    </row>
    <row r="64" spans="1:17" x14ac:dyDescent="0.25">
      <c r="A64" s="1"/>
      <c r="D64" s="13"/>
      <c r="Q64"/>
    </row>
    <row r="65" spans="1:17" x14ac:dyDescent="0.25">
      <c r="A65" s="1"/>
      <c r="D65" s="13"/>
      <c r="Q65"/>
    </row>
    <row r="66" spans="1:17" x14ac:dyDescent="0.25">
      <c r="A66" s="1"/>
      <c r="D66" s="13"/>
      <c r="Q66"/>
    </row>
    <row r="67" spans="1:17" x14ac:dyDescent="0.25">
      <c r="A67" s="1"/>
      <c r="D67" s="13"/>
      <c r="Q67"/>
    </row>
    <row r="68" spans="1:17" x14ac:dyDescent="0.25">
      <c r="A68" s="1"/>
      <c r="D68" s="13"/>
      <c r="Q68"/>
    </row>
    <row r="69" spans="1:17" x14ac:dyDescent="0.25">
      <c r="A69" s="1"/>
      <c r="D69" s="13"/>
      <c r="Q69"/>
    </row>
    <row r="70" spans="1:17" x14ac:dyDescent="0.25">
      <c r="A70" s="1"/>
      <c r="D70" s="13"/>
      <c r="Q70"/>
    </row>
    <row r="71" spans="1:17" x14ac:dyDescent="0.25">
      <c r="B71" s="1"/>
      <c r="D71" s="13"/>
      <c r="Q71"/>
    </row>
  </sheetData>
  <sortState ref="A2:Q25">
    <sortCondition ref="C2:C25"/>
  </sortState>
  <pageMargins left="0.75" right="0.75" top="1" bottom="1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pane ySplit="1" topLeftCell="A5" activePane="bottomLeft" state="frozen"/>
      <selection activeCell="E2" sqref="E2:Q47"/>
      <selection pane="bottomLeft" activeCell="H39" sqref="H39"/>
    </sheetView>
  </sheetViews>
  <sheetFormatPr defaultRowHeight="15" x14ac:dyDescent="0.25"/>
  <cols>
    <col min="2" max="2" width="9.140625" customWidth="1"/>
    <col min="4" max="4" width="38.7109375" bestFit="1" customWidth="1"/>
    <col min="5" max="16" width="10.42578125" style="13" customWidth="1"/>
    <col min="17" max="17" width="11.5703125" style="13" bestFit="1" customWidth="1"/>
  </cols>
  <sheetData>
    <row r="1" spans="1:17" s="14" customFormat="1" x14ac:dyDescent="0.25">
      <c r="A1" s="21" t="s">
        <v>0</v>
      </c>
      <c r="B1" s="21" t="s">
        <v>1</v>
      </c>
      <c r="C1" s="14" t="s">
        <v>2</v>
      </c>
      <c r="D1" s="19" t="s">
        <v>91</v>
      </c>
      <c r="E1" s="19" t="s">
        <v>92</v>
      </c>
      <c r="F1" s="19" t="s">
        <v>93</v>
      </c>
      <c r="G1" s="19" t="s">
        <v>94</v>
      </c>
      <c r="H1" s="19" t="s">
        <v>95</v>
      </c>
      <c r="I1" s="19" t="s">
        <v>96</v>
      </c>
      <c r="J1" s="19" t="s">
        <v>97</v>
      </c>
      <c r="K1" s="19" t="s">
        <v>98</v>
      </c>
      <c r="L1" s="19" t="s">
        <v>99</v>
      </c>
      <c r="M1" s="19" t="s">
        <v>100</v>
      </c>
      <c r="N1" s="19" t="s">
        <v>101</v>
      </c>
      <c r="O1" s="19" t="s">
        <v>102</v>
      </c>
      <c r="P1" s="19" t="s">
        <v>47</v>
      </c>
    </row>
    <row r="2" spans="1:17" s="49" customFormat="1" x14ac:dyDescent="0.25">
      <c r="A2" s="26" t="s">
        <v>3</v>
      </c>
      <c r="B2" s="26" t="s">
        <v>148</v>
      </c>
      <c r="C2" s="27" t="s">
        <v>149</v>
      </c>
      <c r="D2" s="28"/>
      <c r="E2" s="28"/>
      <c r="F2" s="28"/>
      <c r="G2" s="28"/>
      <c r="H2" s="28"/>
      <c r="I2" s="13"/>
      <c r="J2" s="13"/>
      <c r="K2" s="13"/>
      <c r="L2" s="13"/>
      <c r="M2" s="13"/>
      <c r="N2" s="13"/>
      <c r="O2" s="13"/>
      <c r="P2" s="13"/>
    </row>
    <row r="3" spans="1:17" x14ac:dyDescent="0.25">
      <c r="A3" s="26" t="s">
        <v>3</v>
      </c>
      <c r="B3" s="26" t="s">
        <v>24</v>
      </c>
      <c r="C3" s="27" t="s">
        <v>25</v>
      </c>
      <c r="D3" s="28"/>
      <c r="E3" s="28"/>
      <c r="F3" s="28"/>
      <c r="G3" s="28"/>
      <c r="H3" s="28"/>
      <c r="Q3"/>
    </row>
    <row r="4" spans="1:17" x14ac:dyDescent="0.25">
      <c r="A4" s="26" t="s">
        <v>3</v>
      </c>
      <c r="B4" s="26" t="s">
        <v>26</v>
      </c>
      <c r="C4" s="27" t="s">
        <v>27</v>
      </c>
      <c r="D4" s="28"/>
      <c r="E4" s="28"/>
      <c r="F4" s="28"/>
      <c r="G4" s="28"/>
      <c r="H4" s="28"/>
      <c r="Q4"/>
    </row>
    <row r="5" spans="1:17" s="48" customFormat="1" x14ac:dyDescent="0.25">
      <c r="A5" s="26" t="s">
        <v>3</v>
      </c>
      <c r="B5" s="26" t="s">
        <v>145</v>
      </c>
      <c r="C5" s="27" t="s">
        <v>146</v>
      </c>
      <c r="D5" s="28"/>
      <c r="E5" s="28"/>
      <c r="F5" s="28"/>
      <c r="G5" s="28"/>
      <c r="H5" s="28"/>
      <c r="I5" s="13"/>
      <c r="J5" s="13"/>
      <c r="K5" s="13"/>
      <c r="L5" s="13"/>
      <c r="M5" s="13"/>
      <c r="N5" s="13"/>
      <c r="O5" s="13"/>
      <c r="P5" s="13"/>
    </row>
    <row r="6" spans="1:17" x14ac:dyDescent="0.25">
      <c r="A6" s="26" t="s">
        <v>3</v>
      </c>
      <c r="B6" s="26" t="s">
        <v>28</v>
      </c>
      <c r="C6" s="27" t="s">
        <v>29</v>
      </c>
      <c r="D6" s="28"/>
      <c r="E6" s="28"/>
      <c r="F6" s="28"/>
      <c r="G6" s="28"/>
      <c r="H6" s="28"/>
      <c r="Q6"/>
    </row>
    <row r="7" spans="1:17" x14ac:dyDescent="0.25">
      <c r="A7" s="26" t="s">
        <v>3</v>
      </c>
      <c r="B7" s="26" t="s">
        <v>109</v>
      </c>
      <c r="C7" s="27" t="s">
        <v>108</v>
      </c>
      <c r="D7" s="28"/>
      <c r="E7" s="28"/>
      <c r="F7" s="28"/>
      <c r="G7" s="28"/>
      <c r="H7" s="28"/>
      <c r="Q7"/>
    </row>
    <row r="8" spans="1:17" s="24" customFormat="1" x14ac:dyDescent="0.25">
      <c r="A8" s="26" t="s">
        <v>3</v>
      </c>
      <c r="B8" s="26" t="s">
        <v>40</v>
      </c>
      <c r="C8" s="27" t="s">
        <v>41</v>
      </c>
      <c r="D8" s="28"/>
      <c r="E8" s="28"/>
      <c r="F8" s="28"/>
      <c r="G8" s="28"/>
      <c r="H8" s="28"/>
      <c r="I8" s="13"/>
      <c r="J8" s="13"/>
      <c r="K8" s="13"/>
      <c r="L8" s="13"/>
      <c r="M8" s="13"/>
      <c r="N8" s="13"/>
      <c r="O8" s="13"/>
      <c r="P8" s="13"/>
    </row>
    <row r="9" spans="1:17" s="24" customFormat="1" x14ac:dyDescent="0.25">
      <c r="A9" s="26"/>
      <c r="B9" s="26"/>
      <c r="C9" s="27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7" s="24" customFormat="1" x14ac:dyDescent="0.25">
      <c r="A10" s="26"/>
      <c r="B10" s="26"/>
      <c r="C10" s="27"/>
      <c r="D10" s="28"/>
      <c r="E10" s="28"/>
      <c r="F10" s="28"/>
      <c r="G10" s="28"/>
      <c r="H10" s="28"/>
      <c r="I10" s="13"/>
      <c r="J10" s="13"/>
      <c r="K10" s="13"/>
      <c r="L10" s="13"/>
      <c r="M10" s="13"/>
      <c r="N10" s="13"/>
      <c r="O10" s="13"/>
      <c r="P10" s="13"/>
    </row>
    <row r="11" spans="1:17" s="27" customFormat="1" x14ac:dyDescent="0.25">
      <c r="A11" s="26" t="s">
        <v>3</v>
      </c>
      <c r="B11" s="26" t="s">
        <v>4</v>
      </c>
      <c r="C11" s="27" t="s">
        <v>5</v>
      </c>
      <c r="D11" s="28"/>
      <c r="E11" s="28"/>
      <c r="F11" s="28"/>
      <c r="G11" s="28"/>
      <c r="H11" s="28"/>
      <c r="I11" s="13"/>
      <c r="J11" s="13"/>
      <c r="K11" s="13"/>
      <c r="L11" s="13"/>
      <c r="M11" s="13"/>
      <c r="N11" s="13"/>
      <c r="O11" s="13"/>
      <c r="P11" s="13"/>
    </row>
    <row r="12" spans="1:17" s="27" customFormat="1" x14ac:dyDescent="0.25">
      <c r="A12" s="26" t="s">
        <v>3</v>
      </c>
      <c r="B12" s="26" t="s">
        <v>6</v>
      </c>
      <c r="C12" s="27" t="s">
        <v>7</v>
      </c>
      <c r="D12" s="28"/>
      <c r="E12" s="28"/>
      <c r="F12" s="28"/>
      <c r="G12" s="28"/>
      <c r="H12" s="28"/>
      <c r="I12" s="13"/>
      <c r="J12" s="13"/>
      <c r="K12" s="13"/>
      <c r="L12" s="13"/>
      <c r="M12" s="13"/>
      <c r="N12" s="13"/>
      <c r="O12" s="13"/>
      <c r="P12" s="13"/>
    </row>
    <row r="13" spans="1:17" s="27" customFormat="1" x14ac:dyDescent="0.25">
      <c r="A13" s="1" t="s">
        <v>3</v>
      </c>
      <c r="B13" s="1" t="s">
        <v>8</v>
      </c>
      <c r="C13" t="s">
        <v>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7" s="27" customFormat="1" x14ac:dyDescent="0.25">
      <c r="A14" s="1" t="s">
        <v>3</v>
      </c>
      <c r="B14" s="1" t="s">
        <v>10</v>
      </c>
      <c r="C14" t="s">
        <v>11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7" s="27" customFormat="1" x14ac:dyDescent="0.25">
      <c r="A15" s="1" t="s">
        <v>3</v>
      </c>
      <c r="B15" s="1" t="s">
        <v>111</v>
      </c>
      <c r="C15" t="s">
        <v>110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7" s="27" customFormat="1" x14ac:dyDescent="0.25">
      <c r="A16" s="1" t="s">
        <v>3</v>
      </c>
      <c r="B16" s="1" t="s">
        <v>12</v>
      </c>
      <c r="C16" t="s">
        <v>13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s="27" customFormat="1" x14ac:dyDescent="0.25">
      <c r="A17" s="26" t="s">
        <v>3</v>
      </c>
      <c r="B17" s="26" t="s">
        <v>14</v>
      </c>
      <c r="C17" s="27" t="s">
        <v>15</v>
      </c>
      <c r="D17" s="28"/>
      <c r="E17" s="28"/>
      <c r="F17" s="28"/>
      <c r="G17" s="28"/>
      <c r="H17" s="28"/>
      <c r="I17" s="13"/>
      <c r="J17" s="13"/>
      <c r="K17" s="13"/>
      <c r="L17" s="13"/>
      <c r="M17" s="13"/>
      <c r="N17" s="13"/>
      <c r="O17" s="13"/>
      <c r="P17" s="13"/>
    </row>
    <row r="18" spans="1:16" s="27" customFormat="1" x14ac:dyDescent="0.25">
      <c r="A18" s="26" t="s">
        <v>3</v>
      </c>
      <c r="B18" s="26" t="s">
        <v>16</v>
      </c>
      <c r="C18" s="27" t="s">
        <v>17</v>
      </c>
      <c r="D18" s="28"/>
      <c r="E18" s="28"/>
      <c r="F18" s="28"/>
      <c r="G18" s="28"/>
      <c r="H18" s="28"/>
      <c r="I18" s="13"/>
      <c r="J18" s="13"/>
      <c r="K18" s="13"/>
      <c r="L18" s="13"/>
      <c r="M18" s="13"/>
      <c r="N18" s="13"/>
      <c r="O18" s="13"/>
      <c r="P18" s="13"/>
    </row>
    <row r="19" spans="1:16" s="27" customFormat="1" x14ac:dyDescent="0.25">
      <c r="A19" s="26" t="s">
        <v>3</v>
      </c>
      <c r="B19" s="26" t="s">
        <v>18</v>
      </c>
      <c r="C19" s="27" t="s">
        <v>19</v>
      </c>
      <c r="D19" s="28"/>
      <c r="E19" s="28"/>
      <c r="F19" s="28"/>
      <c r="G19" s="28"/>
      <c r="H19" s="28"/>
      <c r="I19" s="13"/>
      <c r="J19" s="13"/>
      <c r="K19" s="13"/>
      <c r="L19" s="13"/>
      <c r="M19" s="13"/>
      <c r="N19" s="13"/>
      <c r="O19" s="13"/>
      <c r="P19" s="13"/>
    </row>
    <row r="20" spans="1:16" s="27" customFormat="1" x14ac:dyDescent="0.25">
      <c r="A20" s="26" t="s">
        <v>3</v>
      </c>
      <c r="B20" s="26" t="s">
        <v>20</v>
      </c>
      <c r="C20" s="27" t="s">
        <v>21</v>
      </c>
      <c r="D20" s="28"/>
      <c r="E20" s="28"/>
      <c r="F20" s="28"/>
      <c r="G20" s="28"/>
      <c r="H20" s="28"/>
      <c r="I20" s="13"/>
      <c r="J20" s="13"/>
      <c r="K20" s="13"/>
      <c r="L20" s="13"/>
      <c r="M20" s="13"/>
      <c r="N20" s="13"/>
      <c r="O20" s="13"/>
      <c r="P20" s="13"/>
    </row>
    <row r="21" spans="1:16" s="27" customFormat="1" x14ac:dyDescent="0.25">
      <c r="A21" s="26" t="s">
        <v>3</v>
      </c>
      <c r="B21" s="26" t="s">
        <v>22</v>
      </c>
      <c r="C21" s="27" t="s">
        <v>23</v>
      </c>
      <c r="D21" s="28"/>
      <c r="E21" s="28"/>
      <c r="F21" s="28"/>
      <c r="G21" s="28"/>
      <c r="H21" s="28"/>
      <c r="I21" s="13"/>
      <c r="J21" s="13"/>
      <c r="K21" s="13"/>
      <c r="L21" s="13"/>
      <c r="M21" s="13"/>
      <c r="N21" s="13"/>
      <c r="O21" s="13"/>
      <c r="P21" s="13"/>
    </row>
    <row r="22" spans="1:16" s="27" customFormat="1" x14ac:dyDescent="0.25">
      <c r="A22" s="26" t="s">
        <v>3</v>
      </c>
      <c r="B22" s="26" t="s">
        <v>30</v>
      </c>
      <c r="C22" s="27" t="s">
        <v>31</v>
      </c>
      <c r="D22" s="28"/>
      <c r="E22" s="28"/>
      <c r="F22" s="28"/>
      <c r="G22" s="28"/>
      <c r="H22" s="28"/>
      <c r="I22" s="13"/>
      <c r="J22" s="13"/>
      <c r="K22" s="13"/>
      <c r="L22" s="13"/>
      <c r="M22" s="13"/>
      <c r="N22" s="13"/>
      <c r="O22" s="13"/>
      <c r="P22" s="13"/>
    </row>
    <row r="23" spans="1:16" s="27" customFormat="1" x14ac:dyDescent="0.25">
      <c r="A23" s="26" t="s">
        <v>3</v>
      </c>
      <c r="B23" s="26" t="s">
        <v>32</v>
      </c>
      <c r="C23" s="27" t="s">
        <v>33</v>
      </c>
      <c r="D23" s="28"/>
      <c r="E23" s="28"/>
      <c r="F23" s="28"/>
      <c r="G23" s="28"/>
      <c r="H23" s="28"/>
      <c r="I23" s="13"/>
      <c r="J23" s="13"/>
      <c r="K23" s="13"/>
      <c r="L23" s="13"/>
      <c r="M23" s="13"/>
      <c r="N23" s="13"/>
      <c r="O23" s="13"/>
      <c r="P23" s="13"/>
    </row>
    <row r="24" spans="1:16" s="27" customFormat="1" x14ac:dyDescent="0.25">
      <c r="A24" s="26" t="s">
        <v>3</v>
      </c>
      <c r="B24" s="26" t="s">
        <v>34</v>
      </c>
      <c r="C24" s="27" t="s">
        <v>35</v>
      </c>
      <c r="D24" s="28"/>
      <c r="E24" s="28"/>
      <c r="F24" s="28"/>
      <c r="G24" s="28"/>
      <c r="H24" s="28"/>
      <c r="I24" s="13"/>
      <c r="J24" s="13"/>
      <c r="K24" s="13"/>
      <c r="L24" s="13"/>
      <c r="M24" s="13"/>
      <c r="N24" s="13"/>
      <c r="O24" s="13"/>
      <c r="P24" s="13"/>
    </row>
    <row r="25" spans="1:16" s="27" customFormat="1" x14ac:dyDescent="0.25">
      <c r="A25" s="26" t="s">
        <v>3</v>
      </c>
      <c r="B25" s="26" t="s">
        <v>36</v>
      </c>
      <c r="C25" s="27" t="s">
        <v>37</v>
      </c>
      <c r="D25" s="28"/>
      <c r="E25" s="28"/>
      <c r="F25" s="28"/>
      <c r="G25" s="28"/>
      <c r="H25" s="28"/>
      <c r="I25" s="13"/>
      <c r="J25" s="13"/>
      <c r="K25" s="13"/>
      <c r="L25" s="13"/>
      <c r="M25" s="13"/>
      <c r="N25" s="13"/>
      <c r="O25" s="13"/>
      <c r="P25" s="13"/>
    </row>
    <row r="26" spans="1:16" s="27" customFormat="1" x14ac:dyDescent="0.25">
      <c r="A26" s="1" t="s">
        <v>3</v>
      </c>
      <c r="B26" s="1" t="s">
        <v>38</v>
      </c>
      <c r="C26" t="s">
        <v>39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s="27" customFormat="1" x14ac:dyDescent="0.25">
      <c r="A27" s="23" t="s">
        <v>3</v>
      </c>
      <c r="B27" s="23" t="s">
        <v>45</v>
      </c>
      <c r="C27" s="24" t="s">
        <v>46</v>
      </c>
      <c r="D27" s="25"/>
      <c r="E27" s="25"/>
      <c r="F27" s="25"/>
      <c r="G27" s="25"/>
      <c r="H27" s="25"/>
      <c r="I27" s="13"/>
      <c r="J27" s="13"/>
      <c r="K27" s="13"/>
      <c r="L27" s="13"/>
      <c r="M27" s="13"/>
      <c r="N27" s="13"/>
      <c r="O27" s="13"/>
      <c r="P27" s="13"/>
    </row>
    <row r="28" spans="1:16" s="27" customFormat="1" x14ac:dyDescent="0.25">
      <c r="A28" s="26" t="s">
        <v>3</v>
      </c>
      <c r="B28" s="26" t="s">
        <v>42</v>
      </c>
      <c r="C28" s="27" t="s">
        <v>43</v>
      </c>
      <c r="D28" s="28"/>
      <c r="E28" s="28"/>
      <c r="F28" s="28"/>
      <c r="G28" s="28"/>
      <c r="H28" s="28"/>
      <c r="I28" s="13"/>
      <c r="J28" s="13"/>
      <c r="K28" s="13"/>
      <c r="L28" s="13"/>
      <c r="M28" s="13"/>
      <c r="N28" s="13"/>
      <c r="O28" s="13"/>
      <c r="P28" s="13"/>
    </row>
    <row r="29" spans="1:16" s="27" customFormat="1" x14ac:dyDescent="0.25">
      <c r="A29" s="26"/>
      <c r="B29" s="2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s="27" customFormat="1" x14ac:dyDescent="0.25">
      <c r="A30" s="26"/>
      <c r="B30" s="26"/>
      <c r="D30" s="28"/>
      <c r="E30" s="28"/>
      <c r="F30" s="28"/>
      <c r="G30" s="28"/>
      <c r="H30" s="28"/>
      <c r="I30" s="13"/>
      <c r="J30" s="13"/>
      <c r="K30" s="13"/>
      <c r="L30" s="13"/>
      <c r="M30" s="13"/>
      <c r="N30" s="13"/>
      <c r="O30" s="13"/>
      <c r="P30" s="13"/>
    </row>
    <row r="31" spans="1:16" s="27" customFormat="1" x14ac:dyDescent="0.25">
      <c r="A31" s="26" t="s">
        <v>44</v>
      </c>
      <c r="B31" s="26" t="s">
        <v>4</v>
      </c>
      <c r="C31" s="27" t="s">
        <v>5</v>
      </c>
      <c r="D31" s="28"/>
      <c r="E31" s="28"/>
      <c r="F31" s="28"/>
      <c r="G31" s="28"/>
      <c r="H31" s="28"/>
      <c r="I31" s="13"/>
      <c r="J31" s="13"/>
      <c r="K31" s="13"/>
      <c r="L31" s="13"/>
      <c r="M31" s="13"/>
      <c r="N31" s="13"/>
      <c r="O31" s="13"/>
      <c r="P31" s="13"/>
    </row>
    <row r="32" spans="1:16" s="27" customFormat="1" x14ac:dyDescent="0.25">
      <c r="A32" s="26" t="s">
        <v>44</v>
      </c>
      <c r="B32" s="26" t="s">
        <v>6</v>
      </c>
      <c r="C32" s="27" t="s">
        <v>7</v>
      </c>
      <c r="D32" s="28"/>
      <c r="E32" s="28"/>
      <c r="F32" s="28"/>
      <c r="G32" s="28"/>
      <c r="H32" s="28"/>
      <c r="I32" s="13"/>
      <c r="J32" s="13"/>
      <c r="K32" s="13"/>
      <c r="L32" s="13"/>
      <c r="M32" s="13"/>
      <c r="N32" s="13"/>
      <c r="O32" s="13"/>
      <c r="P32" s="13"/>
    </row>
    <row r="33" spans="1:17" s="27" customFormat="1" x14ac:dyDescent="0.25">
      <c r="A33" s="26" t="s">
        <v>44</v>
      </c>
      <c r="B33" s="26" t="s">
        <v>12</v>
      </c>
      <c r="C33" s="27" t="s">
        <v>13</v>
      </c>
      <c r="D33" s="28"/>
      <c r="E33" s="28"/>
      <c r="F33" s="28"/>
      <c r="G33" s="28"/>
      <c r="H33" s="28"/>
      <c r="I33" s="13"/>
      <c r="J33" s="13"/>
      <c r="K33" s="13"/>
      <c r="L33" s="13"/>
      <c r="M33" s="13"/>
      <c r="N33" s="13"/>
      <c r="O33" s="13"/>
      <c r="P33" s="13"/>
    </row>
    <row r="34" spans="1:17" s="30" customFormat="1" x14ac:dyDescent="0.25">
      <c r="A34" s="29" t="s">
        <v>44</v>
      </c>
      <c r="B34" s="29" t="s">
        <v>14</v>
      </c>
      <c r="C34" s="30" t="s">
        <v>15</v>
      </c>
      <c r="D34" s="31"/>
      <c r="E34" s="31"/>
      <c r="F34" s="31"/>
      <c r="G34" s="31"/>
      <c r="H34" s="31"/>
      <c r="I34" s="13"/>
      <c r="J34" s="13"/>
      <c r="K34" s="13"/>
      <c r="L34" s="13"/>
      <c r="M34" s="13"/>
      <c r="N34" s="13"/>
      <c r="O34" s="13"/>
      <c r="P34" s="13"/>
    </row>
    <row r="35" spans="1:17" x14ac:dyDescent="0.25">
      <c r="A35" s="1" t="s">
        <v>44</v>
      </c>
      <c r="B35" s="1" t="s">
        <v>16</v>
      </c>
      <c r="C35" t="s">
        <v>17</v>
      </c>
      <c r="D35" s="13"/>
      <c r="Q35"/>
    </row>
    <row r="36" spans="1:17" x14ac:dyDescent="0.25">
      <c r="A36" s="1" t="s">
        <v>44</v>
      </c>
      <c r="B36" s="1" t="s">
        <v>30</v>
      </c>
      <c r="C36" t="s">
        <v>31</v>
      </c>
      <c r="D36" s="13"/>
      <c r="Q36"/>
    </row>
    <row r="37" spans="1:17" x14ac:dyDescent="0.25">
      <c r="A37" s="1" t="s">
        <v>44</v>
      </c>
      <c r="B37" s="1" t="s">
        <v>32</v>
      </c>
      <c r="C37" t="s">
        <v>33</v>
      </c>
      <c r="D37" s="13"/>
      <c r="Q37"/>
    </row>
    <row r="38" spans="1:17" x14ac:dyDescent="0.25">
      <c r="A38" s="1" t="s">
        <v>44</v>
      </c>
      <c r="B38" s="1" t="s">
        <v>34</v>
      </c>
      <c r="C38" t="s">
        <v>35</v>
      </c>
      <c r="D38" s="13"/>
      <c r="Q38"/>
    </row>
    <row r="39" spans="1:17" x14ac:dyDescent="0.25">
      <c r="A39" s="1" t="s">
        <v>44</v>
      </c>
      <c r="B39" s="1" t="s">
        <v>36</v>
      </c>
      <c r="C39" t="s">
        <v>37</v>
      </c>
      <c r="D39" s="13"/>
      <c r="Q39"/>
    </row>
    <row r="40" spans="1:17" x14ac:dyDescent="0.25">
      <c r="A40" s="1" t="s">
        <v>44</v>
      </c>
      <c r="B40" s="1" t="s">
        <v>38</v>
      </c>
      <c r="C40" t="s">
        <v>39</v>
      </c>
      <c r="D40" s="13"/>
      <c r="Q40"/>
    </row>
    <row r="41" spans="1:17" x14ac:dyDescent="0.25">
      <c r="A41" s="1" t="s">
        <v>44</v>
      </c>
      <c r="B41" s="1" t="s">
        <v>45</v>
      </c>
      <c r="C41" t="s">
        <v>46</v>
      </c>
      <c r="D41" s="13"/>
      <c r="Q41"/>
    </row>
    <row r="42" spans="1:17" s="27" customFormat="1" x14ac:dyDescent="0.25">
      <c r="A42" s="26" t="s">
        <v>44</v>
      </c>
      <c r="B42" s="26" t="s">
        <v>42</v>
      </c>
      <c r="C42" s="27" t="s">
        <v>43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</row>
    <row r="43" spans="1:17" s="27" customFormat="1" x14ac:dyDescent="0.25">
      <c r="A43" s="26"/>
      <c r="B43" s="26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s="27" customFormat="1" x14ac:dyDescent="0.25">
      <c r="A44" s="26"/>
      <c r="B44" s="26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7" s="18" customFormat="1" x14ac:dyDescent="0.25">
      <c r="A45" s="17" t="s">
        <v>47</v>
      </c>
      <c r="B45" s="17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7" x14ac:dyDescent="0.25">
      <c r="A46" s="1" t="s">
        <v>48</v>
      </c>
      <c r="B46" s="1"/>
      <c r="D46" s="13"/>
      <c r="Q46"/>
    </row>
    <row r="47" spans="1:17" x14ac:dyDescent="0.25">
      <c r="A47" s="1" t="s">
        <v>48</v>
      </c>
      <c r="B47" s="1"/>
      <c r="D47" s="13"/>
      <c r="Q47"/>
    </row>
    <row r="48" spans="1:17" x14ac:dyDescent="0.25">
      <c r="A48" s="1" t="s">
        <v>49</v>
      </c>
      <c r="B48" s="1" t="s">
        <v>50</v>
      </c>
      <c r="D48" s="13"/>
      <c r="Q48"/>
    </row>
    <row r="49" spans="1:17" s="27" customFormat="1" x14ac:dyDescent="0.25">
      <c r="A49" s="26" t="s">
        <v>53</v>
      </c>
      <c r="B49" s="26" t="s">
        <v>54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</row>
    <row r="50" spans="1:17" s="27" customFormat="1" x14ac:dyDescent="0.25">
      <c r="A50" s="26" t="s">
        <v>56</v>
      </c>
      <c r="B50" s="27" t="s">
        <v>48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</row>
    <row r="51" spans="1:17" s="27" customFormat="1" x14ac:dyDescent="0.25">
      <c r="A51" s="26" t="s">
        <v>59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1:17" x14ac:dyDescent="0.25">
      <c r="A52" s="1" t="s">
        <v>48</v>
      </c>
      <c r="D52" s="13"/>
      <c r="Q52"/>
    </row>
    <row r="53" spans="1:17" x14ac:dyDescent="0.25">
      <c r="A53" s="1" t="s">
        <v>60</v>
      </c>
      <c r="B53" s="1" t="s">
        <v>61</v>
      </c>
      <c r="D53" s="13"/>
      <c r="Q53"/>
    </row>
    <row r="54" spans="1:17" x14ac:dyDescent="0.25">
      <c r="A54" s="1"/>
      <c r="B54" s="1"/>
      <c r="D54" s="13"/>
      <c r="Q54"/>
    </row>
    <row r="55" spans="1:17" x14ac:dyDescent="0.25">
      <c r="A55" s="1"/>
      <c r="B55" s="1"/>
      <c r="D55" s="13"/>
      <c r="Q55"/>
    </row>
    <row r="56" spans="1:17" x14ac:dyDescent="0.25">
      <c r="A56" s="1"/>
      <c r="B56" s="1"/>
      <c r="D56" s="13"/>
      <c r="Q56"/>
    </row>
    <row r="57" spans="1:17" x14ac:dyDescent="0.25">
      <c r="A57" s="1"/>
      <c r="D57" s="13"/>
      <c r="Q57"/>
    </row>
    <row r="58" spans="1:17" x14ac:dyDescent="0.25">
      <c r="A58" s="1"/>
      <c r="B58" s="1"/>
      <c r="D58" s="13"/>
      <c r="Q58"/>
    </row>
    <row r="59" spans="1:17" x14ac:dyDescent="0.25">
      <c r="A59" s="1"/>
      <c r="D59" s="13"/>
      <c r="Q59"/>
    </row>
    <row r="60" spans="1:17" x14ac:dyDescent="0.25">
      <c r="A60" s="1"/>
      <c r="D60" s="13"/>
      <c r="Q60"/>
    </row>
    <row r="61" spans="1:17" x14ac:dyDescent="0.25">
      <c r="A61" s="1"/>
      <c r="D61" s="13"/>
      <c r="Q61"/>
    </row>
    <row r="62" spans="1:17" x14ac:dyDescent="0.25">
      <c r="A62" s="1"/>
      <c r="D62" s="13"/>
      <c r="Q62"/>
    </row>
    <row r="63" spans="1:17" x14ac:dyDescent="0.25">
      <c r="A63" s="1"/>
      <c r="D63" s="13"/>
      <c r="Q63"/>
    </row>
    <row r="64" spans="1:17" x14ac:dyDescent="0.25">
      <c r="A64" s="1"/>
      <c r="D64" s="13"/>
      <c r="Q64"/>
    </row>
    <row r="65" spans="1:17" x14ac:dyDescent="0.25">
      <c r="A65" s="1"/>
      <c r="D65" s="13"/>
      <c r="Q65"/>
    </row>
    <row r="66" spans="1:17" x14ac:dyDescent="0.25">
      <c r="A66" s="1"/>
      <c r="D66" s="13"/>
      <c r="Q66"/>
    </row>
    <row r="67" spans="1:17" x14ac:dyDescent="0.25">
      <c r="A67" s="1"/>
      <c r="D67" s="13"/>
      <c r="Q67"/>
    </row>
    <row r="68" spans="1:17" x14ac:dyDescent="0.25">
      <c r="A68" s="1"/>
      <c r="D68" s="13"/>
      <c r="Q68"/>
    </row>
    <row r="69" spans="1:17" x14ac:dyDescent="0.25">
      <c r="A69" s="1"/>
      <c r="D69" s="13"/>
      <c r="Q69"/>
    </row>
    <row r="70" spans="1:17" x14ac:dyDescent="0.25">
      <c r="A70" s="1"/>
      <c r="D70" s="13"/>
      <c r="Q70"/>
    </row>
    <row r="71" spans="1:17" x14ac:dyDescent="0.25">
      <c r="B71" s="1"/>
      <c r="D71" s="13"/>
      <c r="Q71"/>
    </row>
  </sheetData>
  <sortState ref="A2:Q25">
    <sortCondition ref="C2:C25"/>
  </sortState>
  <pageMargins left="0.75" right="0.75" top="1" bottom="1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pane ySplit="1" topLeftCell="A23" activePane="bottomLeft" state="frozen"/>
      <selection activeCell="E2" sqref="E2:Q47"/>
      <selection pane="bottomLeft" activeCell="E2" sqref="E2:Q47"/>
    </sheetView>
  </sheetViews>
  <sheetFormatPr defaultRowHeight="15" x14ac:dyDescent="0.25"/>
  <cols>
    <col min="2" max="2" width="9.140625" customWidth="1"/>
    <col min="4" max="4" width="38.7109375" bestFit="1" customWidth="1"/>
    <col min="5" max="16" width="10.42578125" style="13" customWidth="1"/>
    <col min="17" max="17" width="11.5703125" style="13" bestFit="1" customWidth="1"/>
  </cols>
  <sheetData>
    <row r="1" spans="1:17" s="14" customFormat="1" x14ac:dyDescent="0.25">
      <c r="A1" s="21" t="s">
        <v>0</v>
      </c>
      <c r="B1" s="21" t="s">
        <v>1</v>
      </c>
      <c r="C1" s="14" t="s">
        <v>2</v>
      </c>
      <c r="D1" s="19" t="s">
        <v>91</v>
      </c>
      <c r="E1" s="19" t="s">
        <v>92</v>
      </c>
      <c r="F1" s="19" t="s">
        <v>93</v>
      </c>
      <c r="G1" s="19" t="s">
        <v>94</v>
      </c>
      <c r="H1" s="19" t="s">
        <v>95</v>
      </c>
      <c r="I1" s="19" t="s">
        <v>96</v>
      </c>
      <c r="J1" s="19" t="s">
        <v>97</v>
      </c>
      <c r="K1" s="19" t="s">
        <v>98</v>
      </c>
      <c r="L1" s="19" t="s">
        <v>99</v>
      </c>
      <c r="M1" s="19" t="s">
        <v>100</v>
      </c>
      <c r="N1" s="19" t="s">
        <v>101</v>
      </c>
      <c r="O1" s="19" t="s">
        <v>102</v>
      </c>
      <c r="P1" s="19" t="s">
        <v>47</v>
      </c>
    </row>
    <row r="2" spans="1:17" s="49" customFormat="1" x14ac:dyDescent="0.25">
      <c r="A2" s="26" t="s">
        <v>3</v>
      </c>
      <c r="B2" s="26" t="s">
        <v>148</v>
      </c>
      <c r="C2" s="27" t="s">
        <v>149</v>
      </c>
      <c r="D2" s="28"/>
      <c r="E2" s="28"/>
      <c r="F2" s="28"/>
      <c r="G2" s="28"/>
      <c r="H2" s="28"/>
      <c r="I2" s="13"/>
      <c r="J2" s="13"/>
      <c r="K2" s="13"/>
      <c r="L2" s="13"/>
      <c r="M2" s="13"/>
      <c r="N2" s="13"/>
      <c r="O2" s="13"/>
      <c r="P2" s="13"/>
    </row>
    <row r="3" spans="1:17" s="49" customFormat="1" x14ac:dyDescent="0.25">
      <c r="A3" s="26" t="s">
        <v>3</v>
      </c>
      <c r="B3" s="26" t="s">
        <v>24</v>
      </c>
      <c r="C3" s="27" t="s">
        <v>25</v>
      </c>
      <c r="D3" s="28"/>
      <c r="E3" s="28"/>
      <c r="F3" s="28"/>
      <c r="G3" s="28"/>
      <c r="H3" s="28"/>
      <c r="I3" s="13"/>
      <c r="J3" s="13"/>
      <c r="K3" s="13"/>
      <c r="L3" s="13"/>
      <c r="M3" s="13"/>
      <c r="N3" s="13"/>
      <c r="O3" s="13"/>
      <c r="P3" s="13"/>
    </row>
    <row r="4" spans="1:17" x14ac:dyDescent="0.25">
      <c r="A4" s="26" t="s">
        <v>3</v>
      </c>
      <c r="B4" s="26" t="s">
        <v>26</v>
      </c>
      <c r="C4" s="27" t="s">
        <v>27</v>
      </c>
      <c r="D4" s="28"/>
      <c r="E4" s="28"/>
      <c r="F4" s="28"/>
      <c r="G4" s="28"/>
      <c r="H4" s="28"/>
      <c r="Q4"/>
    </row>
    <row r="5" spans="1:17" x14ac:dyDescent="0.25">
      <c r="A5" s="26" t="s">
        <v>3</v>
      </c>
      <c r="B5" s="26" t="s">
        <v>145</v>
      </c>
      <c r="C5" s="27" t="s">
        <v>146</v>
      </c>
      <c r="D5" s="28"/>
      <c r="E5" s="28"/>
      <c r="F5" s="28"/>
      <c r="G5" s="28"/>
      <c r="H5" s="28"/>
      <c r="Q5"/>
    </row>
    <row r="6" spans="1:17" x14ac:dyDescent="0.25">
      <c r="A6" s="26" t="s">
        <v>3</v>
      </c>
      <c r="B6" s="26" t="s">
        <v>28</v>
      </c>
      <c r="C6" s="27" t="s">
        <v>29</v>
      </c>
      <c r="D6" s="28"/>
      <c r="E6" s="28"/>
      <c r="F6" s="28"/>
      <c r="G6" s="28"/>
      <c r="H6" s="28"/>
      <c r="Q6"/>
    </row>
    <row r="7" spans="1:17" x14ac:dyDescent="0.25">
      <c r="A7" s="26" t="s">
        <v>3</v>
      </c>
      <c r="B7" s="26" t="s">
        <v>109</v>
      </c>
      <c r="C7" s="27" t="s">
        <v>108</v>
      </c>
      <c r="D7" s="28"/>
      <c r="E7" s="28"/>
      <c r="F7" s="28"/>
      <c r="G7" s="28"/>
      <c r="H7" s="28"/>
      <c r="Q7"/>
    </row>
    <row r="8" spans="1:17" s="24" customFormat="1" x14ac:dyDescent="0.25">
      <c r="A8" s="26" t="s">
        <v>3</v>
      </c>
      <c r="B8" s="26" t="s">
        <v>40</v>
      </c>
      <c r="C8" s="27" t="s">
        <v>41</v>
      </c>
      <c r="D8" s="28"/>
      <c r="E8" s="28"/>
      <c r="F8" s="28"/>
      <c r="G8" s="28"/>
      <c r="H8" s="28"/>
      <c r="I8" s="13"/>
      <c r="J8" s="13"/>
      <c r="K8" s="13"/>
      <c r="L8" s="13"/>
      <c r="M8" s="13"/>
      <c r="N8" s="13"/>
      <c r="O8" s="13"/>
      <c r="P8" s="13"/>
    </row>
    <row r="9" spans="1:17" s="24" customFormat="1" x14ac:dyDescent="0.25">
      <c r="A9" s="26"/>
      <c r="B9" s="26"/>
      <c r="C9" s="27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7" s="24" customFormat="1" x14ac:dyDescent="0.25">
      <c r="A10" s="26"/>
      <c r="B10" s="26"/>
      <c r="C10" s="27"/>
      <c r="D10" s="28"/>
      <c r="E10" s="28"/>
      <c r="F10" s="28"/>
      <c r="G10" s="28"/>
      <c r="H10" s="28"/>
      <c r="I10" s="13"/>
      <c r="J10" s="13"/>
      <c r="K10" s="13"/>
      <c r="L10" s="13"/>
      <c r="M10" s="13"/>
      <c r="N10" s="13"/>
      <c r="O10" s="13"/>
      <c r="P10" s="13"/>
    </row>
    <row r="11" spans="1:17" s="27" customFormat="1" x14ac:dyDescent="0.25">
      <c r="A11" s="26" t="s">
        <v>3</v>
      </c>
      <c r="B11" s="26" t="s">
        <v>4</v>
      </c>
      <c r="C11" s="27" t="s">
        <v>5</v>
      </c>
      <c r="D11" s="28"/>
      <c r="E11" s="28"/>
      <c r="F11" s="28"/>
      <c r="G11" s="28"/>
      <c r="H11" s="28"/>
      <c r="I11" s="13"/>
      <c r="J11" s="13"/>
      <c r="K11" s="13"/>
      <c r="L11" s="13"/>
      <c r="M11" s="13"/>
      <c r="N11" s="13"/>
      <c r="O11" s="13"/>
      <c r="P11" s="13"/>
    </row>
    <row r="12" spans="1:17" s="27" customFormat="1" x14ac:dyDescent="0.25">
      <c r="A12" s="26" t="s">
        <v>3</v>
      </c>
      <c r="B12" s="26" t="s">
        <v>6</v>
      </c>
      <c r="C12" s="27" t="s">
        <v>7</v>
      </c>
      <c r="D12" s="28"/>
      <c r="E12" s="28"/>
      <c r="F12" s="28"/>
      <c r="G12" s="28"/>
      <c r="H12" s="28"/>
      <c r="I12" s="13"/>
      <c r="J12" s="13"/>
      <c r="K12" s="13"/>
      <c r="L12" s="13"/>
      <c r="M12" s="13"/>
      <c r="N12" s="13"/>
      <c r="O12" s="13"/>
      <c r="P12" s="13"/>
    </row>
    <row r="13" spans="1:17" s="27" customFormat="1" x14ac:dyDescent="0.25">
      <c r="A13" s="1" t="s">
        <v>3</v>
      </c>
      <c r="B13" s="1" t="s">
        <v>8</v>
      </c>
      <c r="C13" t="s">
        <v>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7" s="27" customFormat="1" x14ac:dyDescent="0.25">
      <c r="A14" s="1" t="s">
        <v>3</v>
      </c>
      <c r="B14" s="1" t="s">
        <v>10</v>
      </c>
      <c r="C14" t="s">
        <v>11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7" s="27" customFormat="1" x14ac:dyDescent="0.25">
      <c r="A15" s="1" t="s">
        <v>3</v>
      </c>
      <c r="B15" s="1" t="s">
        <v>111</v>
      </c>
      <c r="C15" t="s">
        <v>110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7" s="27" customFormat="1" x14ac:dyDescent="0.25">
      <c r="A16" s="1" t="s">
        <v>3</v>
      </c>
      <c r="B16" s="1" t="s">
        <v>12</v>
      </c>
      <c r="C16" t="s">
        <v>13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s="27" customFormat="1" x14ac:dyDescent="0.25">
      <c r="A17" s="26" t="s">
        <v>3</v>
      </c>
      <c r="B17" s="26" t="s">
        <v>14</v>
      </c>
      <c r="C17" s="27" t="s">
        <v>15</v>
      </c>
      <c r="D17" s="28"/>
      <c r="E17" s="28"/>
      <c r="F17" s="28"/>
      <c r="G17" s="28"/>
      <c r="H17" s="28"/>
      <c r="I17" s="13"/>
      <c r="J17" s="13"/>
      <c r="K17" s="13"/>
      <c r="L17" s="13"/>
      <c r="M17" s="13"/>
      <c r="N17" s="13"/>
      <c r="O17" s="13"/>
      <c r="P17" s="13"/>
    </row>
    <row r="18" spans="1:16" s="27" customFormat="1" x14ac:dyDescent="0.25">
      <c r="A18" s="26" t="s">
        <v>3</v>
      </c>
      <c r="B18" s="26" t="s">
        <v>16</v>
      </c>
      <c r="C18" s="27" t="s">
        <v>17</v>
      </c>
      <c r="D18" s="28"/>
      <c r="E18" s="28"/>
      <c r="F18" s="28"/>
      <c r="G18" s="28"/>
      <c r="H18" s="28"/>
      <c r="I18" s="13"/>
      <c r="J18" s="13"/>
      <c r="K18" s="13"/>
      <c r="L18" s="13"/>
      <c r="M18" s="13"/>
      <c r="N18" s="13"/>
      <c r="O18" s="13"/>
      <c r="P18" s="13"/>
    </row>
    <row r="19" spans="1:16" s="27" customFormat="1" x14ac:dyDescent="0.25">
      <c r="A19" s="26" t="s">
        <v>3</v>
      </c>
      <c r="B19" s="26" t="s">
        <v>18</v>
      </c>
      <c r="C19" s="27" t="s">
        <v>19</v>
      </c>
      <c r="D19" s="28"/>
      <c r="E19" s="28"/>
      <c r="F19" s="28"/>
      <c r="G19" s="28"/>
      <c r="H19" s="28"/>
      <c r="I19" s="13"/>
      <c r="J19" s="13"/>
      <c r="K19" s="13"/>
      <c r="L19" s="13"/>
      <c r="M19" s="13"/>
      <c r="N19" s="13"/>
      <c r="O19" s="13"/>
      <c r="P19" s="13"/>
    </row>
    <row r="20" spans="1:16" s="27" customFormat="1" x14ac:dyDescent="0.25">
      <c r="A20" s="26" t="s">
        <v>3</v>
      </c>
      <c r="B20" s="26" t="s">
        <v>20</v>
      </c>
      <c r="C20" s="27" t="s">
        <v>21</v>
      </c>
      <c r="D20" s="28"/>
      <c r="E20" s="28"/>
      <c r="F20" s="28"/>
      <c r="G20" s="28"/>
      <c r="H20" s="28"/>
      <c r="I20" s="13"/>
      <c r="J20" s="13"/>
      <c r="K20" s="13"/>
      <c r="L20" s="13"/>
      <c r="M20" s="13"/>
      <c r="N20" s="13"/>
      <c r="O20" s="13"/>
      <c r="P20" s="13"/>
    </row>
    <row r="21" spans="1:16" s="27" customFormat="1" x14ac:dyDescent="0.25">
      <c r="A21" s="26" t="s">
        <v>3</v>
      </c>
      <c r="B21" s="26" t="s">
        <v>22</v>
      </c>
      <c r="C21" s="27" t="s">
        <v>23</v>
      </c>
      <c r="D21" s="28"/>
      <c r="E21" s="28"/>
      <c r="F21" s="28"/>
      <c r="G21" s="28"/>
      <c r="H21" s="28"/>
      <c r="I21" s="13"/>
      <c r="J21" s="13"/>
      <c r="K21" s="13"/>
      <c r="L21" s="13"/>
      <c r="M21" s="13"/>
      <c r="N21" s="13"/>
      <c r="O21" s="13"/>
      <c r="P21" s="13"/>
    </row>
    <row r="22" spans="1:16" s="27" customFormat="1" x14ac:dyDescent="0.25">
      <c r="A22" s="26" t="s">
        <v>3</v>
      </c>
      <c r="B22" s="26" t="s">
        <v>30</v>
      </c>
      <c r="C22" s="27" t="s">
        <v>31</v>
      </c>
      <c r="D22" s="28"/>
      <c r="E22" s="28"/>
      <c r="F22" s="28"/>
      <c r="G22" s="28"/>
      <c r="H22" s="28"/>
      <c r="I22" s="13"/>
      <c r="J22" s="13"/>
      <c r="K22" s="13"/>
      <c r="L22" s="13"/>
      <c r="M22" s="13"/>
      <c r="N22" s="13"/>
      <c r="O22" s="13"/>
      <c r="P22" s="13"/>
    </row>
    <row r="23" spans="1:16" s="27" customFormat="1" x14ac:dyDescent="0.25">
      <c r="A23" s="26" t="s">
        <v>3</v>
      </c>
      <c r="B23" s="26" t="s">
        <v>32</v>
      </c>
      <c r="C23" s="27" t="s">
        <v>33</v>
      </c>
      <c r="D23" s="28"/>
      <c r="E23" s="28"/>
      <c r="F23" s="28"/>
      <c r="G23" s="28"/>
      <c r="H23" s="28"/>
      <c r="I23" s="13"/>
      <c r="J23" s="13"/>
      <c r="K23" s="13"/>
      <c r="L23" s="13"/>
      <c r="M23" s="13"/>
      <c r="N23" s="13"/>
      <c r="O23" s="13"/>
      <c r="P23" s="13"/>
    </row>
    <row r="24" spans="1:16" s="27" customFormat="1" x14ac:dyDescent="0.25">
      <c r="A24" s="26" t="s">
        <v>3</v>
      </c>
      <c r="B24" s="26" t="s">
        <v>34</v>
      </c>
      <c r="C24" s="27" t="s">
        <v>35</v>
      </c>
      <c r="D24" s="28"/>
      <c r="E24" s="28"/>
      <c r="F24" s="28"/>
      <c r="G24" s="28"/>
      <c r="H24" s="28"/>
      <c r="I24" s="13"/>
      <c r="J24" s="13"/>
      <c r="K24" s="13"/>
      <c r="L24" s="13"/>
      <c r="M24" s="13"/>
      <c r="N24" s="13"/>
      <c r="O24" s="13"/>
      <c r="P24" s="13"/>
    </row>
    <row r="25" spans="1:16" s="27" customFormat="1" x14ac:dyDescent="0.25">
      <c r="A25" s="26" t="s">
        <v>3</v>
      </c>
      <c r="B25" s="26" t="s">
        <v>36</v>
      </c>
      <c r="C25" s="27" t="s">
        <v>37</v>
      </c>
      <c r="D25" s="28"/>
      <c r="E25" s="28"/>
      <c r="F25" s="28"/>
      <c r="G25" s="28"/>
      <c r="H25" s="28"/>
      <c r="I25" s="13"/>
      <c r="J25" s="13"/>
      <c r="K25" s="13"/>
      <c r="L25" s="13"/>
      <c r="M25" s="13"/>
      <c r="N25" s="13"/>
      <c r="O25" s="13"/>
      <c r="P25" s="13"/>
    </row>
    <row r="26" spans="1:16" s="27" customFormat="1" x14ac:dyDescent="0.25">
      <c r="A26" s="1" t="s">
        <v>3</v>
      </c>
      <c r="B26" s="1" t="s">
        <v>38</v>
      </c>
      <c r="C26" t="s">
        <v>39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s="27" customFormat="1" x14ac:dyDescent="0.25">
      <c r="A27" s="23" t="s">
        <v>3</v>
      </c>
      <c r="B27" s="23" t="s">
        <v>45</v>
      </c>
      <c r="C27" s="24" t="s">
        <v>46</v>
      </c>
      <c r="D27" s="25"/>
      <c r="E27" s="25"/>
      <c r="F27" s="25"/>
      <c r="G27" s="25"/>
      <c r="H27" s="25"/>
      <c r="I27" s="13"/>
      <c r="J27" s="13"/>
      <c r="K27" s="13"/>
      <c r="L27" s="13"/>
      <c r="M27" s="13"/>
      <c r="N27" s="13"/>
      <c r="O27" s="13"/>
      <c r="P27" s="13"/>
    </row>
    <row r="28" spans="1:16" s="27" customFormat="1" x14ac:dyDescent="0.25">
      <c r="A28" s="26" t="s">
        <v>3</v>
      </c>
      <c r="B28" s="26" t="s">
        <v>42</v>
      </c>
      <c r="C28" s="27" t="s">
        <v>43</v>
      </c>
      <c r="D28" s="28"/>
      <c r="E28" s="28"/>
      <c r="F28" s="28"/>
      <c r="G28" s="28"/>
      <c r="H28" s="28"/>
      <c r="I28" s="13"/>
      <c r="J28" s="13"/>
      <c r="K28" s="13"/>
      <c r="L28" s="13"/>
      <c r="M28" s="13"/>
      <c r="N28" s="13"/>
      <c r="O28" s="13"/>
      <c r="P28" s="13"/>
    </row>
    <row r="29" spans="1:16" s="27" customFormat="1" x14ac:dyDescent="0.25">
      <c r="A29" s="26"/>
      <c r="B29" s="2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s="27" customFormat="1" x14ac:dyDescent="0.25">
      <c r="A30" s="26"/>
      <c r="B30" s="26"/>
      <c r="D30" s="28"/>
      <c r="E30" s="28"/>
      <c r="F30" s="28"/>
      <c r="G30" s="28"/>
      <c r="H30" s="28"/>
      <c r="I30" s="13"/>
      <c r="J30" s="13"/>
      <c r="K30" s="13"/>
      <c r="L30" s="13"/>
      <c r="M30" s="13"/>
      <c r="N30" s="13"/>
      <c r="O30" s="13"/>
      <c r="P30" s="13"/>
    </row>
    <row r="31" spans="1:16" s="27" customFormat="1" x14ac:dyDescent="0.25">
      <c r="A31" s="26" t="s">
        <v>44</v>
      </c>
      <c r="B31" s="26" t="s">
        <v>4</v>
      </c>
      <c r="C31" s="27" t="s">
        <v>5</v>
      </c>
      <c r="D31" s="28"/>
      <c r="E31" s="28"/>
      <c r="F31" s="28"/>
      <c r="G31" s="28"/>
      <c r="H31" s="28"/>
      <c r="I31" s="13"/>
      <c r="J31" s="13"/>
      <c r="K31" s="13"/>
      <c r="L31" s="13"/>
      <c r="M31" s="13"/>
      <c r="N31" s="13"/>
      <c r="O31" s="13"/>
      <c r="P31" s="13"/>
    </row>
    <row r="32" spans="1:16" s="27" customFormat="1" x14ac:dyDescent="0.25">
      <c r="A32" s="26" t="s">
        <v>44</v>
      </c>
      <c r="B32" s="26" t="s">
        <v>6</v>
      </c>
      <c r="C32" s="27" t="s">
        <v>7</v>
      </c>
      <c r="D32" s="28"/>
      <c r="E32" s="28"/>
      <c r="F32" s="28"/>
      <c r="G32" s="28"/>
      <c r="H32" s="28"/>
      <c r="I32" s="13"/>
      <c r="J32" s="13"/>
      <c r="K32" s="13"/>
      <c r="L32" s="13"/>
      <c r="M32" s="13"/>
      <c r="N32" s="13"/>
      <c r="O32" s="13"/>
      <c r="P32" s="13"/>
    </row>
    <row r="33" spans="1:17" s="27" customFormat="1" x14ac:dyDescent="0.25">
      <c r="A33" s="26" t="s">
        <v>44</v>
      </c>
      <c r="B33" s="26" t="s">
        <v>12</v>
      </c>
      <c r="C33" s="27" t="s">
        <v>13</v>
      </c>
      <c r="D33" s="28"/>
      <c r="E33" s="28"/>
      <c r="F33" s="28"/>
      <c r="G33" s="28"/>
      <c r="H33" s="28"/>
      <c r="I33" s="13"/>
      <c r="J33" s="13"/>
      <c r="K33" s="13"/>
      <c r="L33" s="13"/>
      <c r="M33" s="13"/>
      <c r="N33" s="13"/>
      <c r="O33" s="13"/>
      <c r="P33" s="13"/>
    </row>
    <row r="34" spans="1:17" s="30" customFormat="1" x14ac:dyDescent="0.25">
      <c r="A34" s="29" t="s">
        <v>44</v>
      </c>
      <c r="B34" s="29" t="s">
        <v>14</v>
      </c>
      <c r="C34" s="30" t="s">
        <v>15</v>
      </c>
      <c r="D34" s="31"/>
      <c r="E34" s="31"/>
      <c r="F34" s="31"/>
      <c r="G34" s="31"/>
      <c r="H34" s="31"/>
      <c r="I34" s="13"/>
      <c r="J34" s="13"/>
      <c r="K34" s="13"/>
      <c r="L34" s="13"/>
      <c r="M34" s="13"/>
      <c r="N34" s="13"/>
      <c r="O34" s="13"/>
      <c r="P34" s="13"/>
    </row>
    <row r="35" spans="1:17" x14ac:dyDescent="0.25">
      <c r="A35" s="1" t="s">
        <v>44</v>
      </c>
      <c r="B35" s="1" t="s">
        <v>16</v>
      </c>
      <c r="C35" t="s">
        <v>17</v>
      </c>
      <c r="D35" s="13"/>
      <c r="Q35"/>
    </row>
    <row r="36" spans="1:17" x14ac:dyDescent="0.25">
      <c r="A36" s="1" t="s">
        <v>44</v>
      </c>
      <c r="B36" s="1" t="s">
        <v>30</v>
      </c>
      <c r="C36" t="s">
        <v>31</v>
      </c>
      <c r="D36" s="13"/>
      <c r="Q36"/>
    </row>
    <row r="37" spans="1:17" x14ac:dyDescent="0.25">
      <c r="A37" s="1" t="s">
        <v>44</v>
      </c>
      <c r="B37" s="1" t="s">
        <v>32</v>
      </c>
      <c r="C37" t="s">
        <v>33</v>
      </c>
      <c r="D37" s="13"/>
      <c r="Q37"/>
    </row>
    <row r="38" spans="1:17" x14ac:dyDescent="0.25">
      <c r="A38" s="1" t="s">
        <v>44</v>
      </c>
      <c r="B38" s="1" t="s">
        <v>34</v>
      </c>
      <c r="C38" t="s">
        <v>35</v>
      </c>
      <c r="D38" s="13"/>
      <c r="Q38"/>
    </row>
    <row r="39" spans="1:17" x14ac:dyDescent="0.25">
      <c r="A39" s="1" t="s">
        <v>44</v>
      </c>
      <c r="B39" s="1" t="s">
        <v>36</v>
      </c>
      <c r="C39" t="s">
        <v>37</v>
      </c>
      <c r="D39" s="13"/>
      <c r="Q39"/>
    </row>
    <row r="40" spans="1:17" x14ac:dyDescent="0.25">
      <c r="A40" s="1" t="s">
        <v>44</v>
      </c>
      <c r="B40" s="1" t="s">
        <v>38</v>
      </c>
      <c r="C40" t="s">
        <v>39</v>
      </c>
      <c r="D40" s="13"/>
      <c r="Q40"/>
    </row>
    <row r="41" spans="1:17" x14ac:dyDescent="0.25">
      <c r="A41" s="1" t="s">
        <v>44</v>
      </c>
      <c r="B41" s="1" t="s">
        <v>45</v>
      </c>
      <c r="C41" t="s">
        <v>46</v>
      </c>
      <c r="D41" s="13"/>
      <c r="Q41"/>
    </row>
    <row r="42" spans="1:17" s="27" customFormat="1" x14ac:dyDescent="0.25">
      <c r="A42" s="26" t="s">
        <v>44</v>
      </c>
      <c r="B42" s="26" t="s">
        <v>42</v>
      </c>
      <c r="C42" s="27" t="s">
        <v>43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</row>
    <row r="43" spans="1:17" s="27" customFormat="1" x14ac:dyDescent="0.25">
      <c r="A43" s="26"/>
      <c r="B43" s="26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s="27" customFormat="1" x14ac:dyDescent="0.25">
      <c r="A44" s="26"/>
      <c r="B44" s="26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7" s="18" customFormat="1" x14ac:dyDescent="0.25">
      <c r="A45" s="17" t="s">
        <v>47</v>
      </c>
      <c r="B45" s="17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7" x14ac:dyDescent="0.25">
      <c r="A46" s="1" t="s">
        <v>48</v>
      </c>
      <c r="B46" s="1"/>
      <c r="D46" s="13"/>
      <c r="Q46"/>
    </row>
    <row r="47" spans="1:17" x14ac:dyDescent="0.25">
      <c r="A47" s="1" t="s">
        <v>48</v>
      </c>
      <c r="B47" s="1"/>
      <c r="D47" s="13"/>
      <c r="Q47"/>
    </row>
    <row r="48" spans="1:17" x14ac:dyDescent="0.25">
      <c r="A48" s="1" t="s">
        <v>49</v>
      </c>
      <c r="B48" s="1" t="s">
        <v>50</v>
      </c>
      <c r="D48" s="13"/>
      <c r="Q48"/>
    </row>
    <row r="49" spans="1:17" s="27" customFormat="1" x14ac:dyDescent="0.25">
      <c r="A49" s="26" t="s">
        <v>53</v>
      </c>
      <c r="B49" s="26" t="s">
        <v>54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</row>
    <row r="50" spans="1:17" s="27" customFormat="1" x14ac:dyDescent="0.25">
      <c r="A50" s="26" t="s">
        <v>56</v>
      </c>
      <c r="B50" s="27" t="s">
        <v>48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</row>
    <row r="51" spans="1:17" s="27" customFormat="1" x14ac:dyDescent="0.25">
      <c r="A51" s="26" t="s">
        <v>59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1:17" x14ac:dyDescent="0.25">
      <c r="A52" s="1" t="s">
        <v>48</v>
      </c>
      <c r="D52" s="13"/>
      <c r="Q52"/>
    </row>
    <row r="53" spans="1:17" x14ac:dyDescent="0.25">
      <c r="A53" s="1" t="s">
        <v>60</v>
      </c>
      <c r="B53" s="1" t="s">
        <v>61</v>
      </c>
      <c r="D53" s="13"/>
      <c r="Q53"/>
    </row>
    <row r="54" spans="1:17" x14ac:dyDescent="0.25">
      <c r="A54" s="1"/>
      <c r="B54" s="1"/>
      <c r="D54" s="13"/>
      <c r="Q54"/>
    </row>
    <row r="55" spans="1:17" x14ac:dyDescent="0.25">
      <c r="A55" s="1"/>
      <c r="B55" s="1"/>
      <c r="D55" s="13"/>
      <c r="Q55"/>
    </row>
    <row r="56" spans="1:17" x14ac:dyDescent="0.25">
      <c r="A56" s="1"/>
      <c r="B56" s="1"/>
      <c r="D56" s="13"/>
      <c r="Q56"/>
    </row>
    <row r="57" spans="1:17" x14ac:dyDescent="0.25">
      <c r="A57" s="1"/>
      <c r="D57" s="13"/>
      <c r="Q57"/>
    </row>
    <row r="58" spans="1:17" x14ac:dyDescent="0.25">
      <c r="A58" s="1"/>
      <c r="B58" s="1"/>
      <c r="D58" s="13"/>
      <c r="Q58"/>
    </row>
    <row r="59" spans="1:17" x14ac:dyDescent="0.25">
      <c r="A59" s="1"/>
      <c r="D59" s="13"/>
      <c r="Q59"/>
    </row>
    <row r="60" spans="1:17" x14ac:dyDescent="0.25">
      <c r="A60" s="1"/>
      <c r="D60" s="13"/>
      <c r="Q60"/>
    </row>
    <row r="61" spans="1:17" x14ac:dyDescent="0.25">
      <c r="A61" s="1"/>
      <c r="D61" s="13"/>
      <c r="Q61"/>
    </row>
    <row r="62" spans="1:17" x14ac:dyDescent="0.25">
      <c r="A62" s="1"/>
      <c r="D62" s="13"/>
      <c r="Q62"/>
    </row>
    <row r="63" spans="1:17" x14ac:dyDescent="0.25">
      <c r="A63" s="1"/>
      <c r="D63" s="13"/>
      <c r="Q63"/>
    </row>
    <row r="64" spans="1:17" x14ac:dyDescent="0.25">
      <c r="A64" s="1"/>
      <c r="D64" s="13"/>
      <c r="Q64"/>
    </row>
    <row r="65" spans="1:17" x14ac:dyDescent="0.25">
      <c r="A65" s="1"/>
      <c r="D65" s="13"/>
      <c r="Q65"/>
    </row>
    <row r="66" spans="1:17" x14ac:dyDescent="0.25">
      <c r="A66" s="1"/>
      <c r="D66" s="13"/>
      <c r="Q66"/>
    </row>
    <row r="67" spans="1:17" x14ac:dyDescent="0.25">
      <c r="A67" s="1"/>
      <c r="D67" s="13"/>
      <c r="Q67"/>
    </row>
    <row r="68" spans="1:17" x14ac:dyDescent="0.25">
      <c r="A68" s="1"/>
      <c r="D68" s="13"/>
      <c r="Q68"/>
    </row>
    <row r="69" spans="1:17" x14ac:dyDescent="0.25">
      <c r="A69" s="1"/>
      <c r="D69" s="13"/>
      <c r="Q69"/>
    </row>
    <row r="70" spans="1:17" x14ac:dyDescent="0.25">
      <c r="A70" s="1"/>
      <c r="D70" s="13"/>
      <c r="Q70"/>
    </row>
    <row r="71" spans="1:17" x14ac:dyDescent="0.25">
      <c r="B71" s="1"/>
      <c r="D71" s="13"/>
      <c r="Q71"/>
    </row>
  </sheetData>
  <sortState ref="A2:Q25">
    <sortCondition ref="C2:C25"/>
  </sortState>
  <pageMargins left="0.75" right="0.75" top="1" bottom="1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C1" sqref="C1"/>
    </sheetView>
  </sheetViews>
  <sheetFormatPr defaultRowHeight="15" x14ac:dyDescent="0.25"/>
  <cols>
    <col min="1" max="1" width="39.5703125" bestFit="1" customWidth="1"/>
    <col min="2" max="6" width="18.140625" style="13" customWidth="1"/>
  </cols>
  <sheetData>
    <row r="1" spans="1:13" s="14" customFormat="1" ht="45" x14ac:dyDescent="0.25">
      <c r="A1" s="14" t="s">
        <v>124</v>
      </c>
      <c r="B1" s="19" t="s">
        <v>128</v>
      </c>
      <c r="C1" s="19" t="s">
        <v>129</v>
      </c>
      <c r="D1" s="19" t="s">
        <v>130</v>
      </c>
      <c r="E1" s="19" t="s">
        <v>131</v>
      </c>
      <c r="F1" s="19" t="s">
        <v>132</v>
      </c>
      <c r="G1" s="32"/>
      <c r="H1" s="44"/>
      <c r="I1" s="44"/>
      <c r="J1" s="44"/>
      <c r="K1" s="44"/>
      <c r="L1" s="44"/>
      <c r="M1" s="44"/>
    </row>
    <row r="2" spans="1:13" x14ac:dyDescent="0.25">
      <c r="A2" t="s">
        <v>133</v>
      </c>
      <c r="B2" s="13">
        <v>2346135</v>
      </c>
      <c r="C2" s="13">
        <v>2163854</v>
      </c>
      <c r="H2" s="44"/>
      <c r="I2" s="44"/>
      <c r="J2" s="44"/>
      <c r="K2" s="44"/>
      <c r="L2" s="44"/>
      <c r="M2" s="44"/>
    </row>
    <row r="3" spans="1:13" x14ac:dyDescent="0.25">
      <c r="A3" t="s">
        <v>134</v>
      </c>
      <c r="B3" s="13">
        <v>3002754</v>
      </c>
      <c r="C3" s="13">
        <v>1977280</v>
      </c>
      <c r="H3" s="44"/>
      <c r="I3" s="44"/>
      <c r="J3" s="44"/>
      <c r="K3" s="44"/>
      <c r="L3" s="44"/>
      <c r="M3" s="44"/>
    </row>
    <row r="4" spans="1:13" x14ac:dyDescent="0.25">
      <c r="A4" t="s">
        <v>135</v>
      </c>
      <c r="B4" s="13">
        <v>3280534</v>
      </c>
      <c r="C4" s="13">
        <v>4078035</v>
      </c>
      <c r="H4" s="44"/>
      <c r="I4" s="44"/>
      <c r="J4" s="44"/>
      <c r="K4" s="44"/>
      <c r="L4" s="44"/>
      <c r="M4" s="44"/>
    </row>
    <row r="5" spans="1:13" x14ac:dyDescent="0.25">
      <c r="A5" t="s">
        <v>136</v>
      </c>
      <c r="B5" s="13">
        <v>2370573</v>
      </c>
      <c r="C5" s="13">
        <v>3878867</v>
      </c>
      <c r="H5" s="44"/>
      <c r="I5" s="44"/>
      <c r="J5" s="44"/>
      <c r="K5" s="44"/>
      <c r="L5" s="44"/>
      <c r="M5" s="44"/>
    </row>
    <row r="6" spans="1:13" x14ac:dyDescent="0.25">
      <c r="A6" t="s">
        <v>137</v>
      </c>
      <c r="B6" s="13">
        <v>2065481</v>
      </c>
      <c r="C6" s="13">
        <v>2950877</v>
      </c>
      <c r="H6" s="44"/>
      <c r="I6" s="44"/>
      <c r="J6" s="44"/>
      <c r="K6" s="44"/>
      <c r="L6" s="44"/>
      <c r="M6" s="44"/>
    </row>
    <row r="7" spans="1:13" x14ac:dyDescent="0.25">
      <c r="A7" t="s">
        <v>138</v>
      </c>
      <c r="B7" s="13">
        <v>2023602</v>
      </c>
      <c r="C7" s="13">
        <v>2111022</v>
      </c>
      <c r="H7" s="44"/>
      <c r="I7" s="44"/>
      <c r="J7" s="44"/>
      <c r="K7" s="44"/>
      <c r="L7" s="44"/>
      <c r="M7" s="44"/>
    </row>
    <row r="8" spans="1:13" x14ac:dyDescent="0.25">
      <c r="A8" t="s">
        <v>139</v>
      </c>
      <c r="B8" s="13">
        <v>2052065</v>
      </c>
      <c r="C8" s="13">
        <v>2115765</v>
      </c>
      <c r="H8" s="44"/>
      <c r="I8" s="44"/>
      <c r="J8" s="44"/>
      <c r="K8" s="44"/>
      <c r="L8" s="44"/>
      <c r="M8" s="44"/>
    </row>
    <row r="9" spans="1:13" x14ac:dyDescent="0.25">
      <c r="A9" t="s">
        <v>140</v>
      </c>
      <c r="B9" s="13">
        <v>2166362</v>
      </c>
      <c r="C9" s="13">
        <v>2246547</v>
      </c>
      <c r="H9" s="44"/>
      <c r="I9" s="44"/>
      <c r="J9" s="44"/>
      <c r="K9" s="44"/>
      <c r="L9" s="44"/>
      <c r="M9" s="44"/>
    </row>
    <row r="10" spans="1:13" x14ac:dyDescent="0.25">
      <c r="A10" t="s">
        <v>141</v>
      </c>
      <c r="B10" s="13">
        <v>2122379</v>
      </c>
      <c r="C10" s="13">
        <v>2760245</v>
      </c>
      <c r="H10" s="44"/>
      <c r="I10" s="44"/>
      <c r="J10" s="44"/>
      <c r="K10" s="44"/>
      <c r="L10" s="44"/>
      <c r="M10" s="44"/>
    </row>
    <row r="11" spans="1:13" x14ac:dyDescent="0.25">
      <c r="A11" t="s">
        <v>142</v>
      </c>
      <c r="B11" s="13">
        <v>2477084</v>
      </c>
      <c r="C11" s="13">
        <v>4618622</v>
      </c>
      <c r="H11" s="44"/>
      <c r="I11" s="44"/>
      <c r="J11" s="44"/>
      <c r="K11" s="44"/>
      <c r="L11" s="44"/>
      <c r="M11" s="44"/>
    </row>
    <row r="12" spans="1:13" x14ac:dyDescent="0.25">
      <c r="A12" t="s">
        <v>143</v>
      </c>
      <c r="B12" s="13">
        <v>2507866</v>
      </c>
      <c r="C12" s="13">
        <v>2846640</v>
      </c>
      <c r="H12" s="44"/>
      <c r="I12" s="44"/>
      <c r="J12" s="44"/>
      <c r="K12" s="44"/>
      <c r="L12" s="44"/>
      <c r="M12" s="44"/>
    </row>
    <row r="13" spans="1:13" x14ac:dyDescent="0.25">
      <c r="A13" t="s">
        <v>144</v>
      </c>
      <c r="B13" s="13">
        <v>2204610</v>
      </c>
      <c r="C13" s="13">
        <v>2423269</v>
      </c>
      <c r="H13" s="44"/>
      <c r="I13" s="44"/>
      <c r="J13" s="44"/>
      <c r="K13" s="44"/>
      <c r="L13" s="44"/>
      <c r="M13" s="44"/>
    </row>
    <row r="14" spans="1:13" x14ac:dyDescent="0.25">
      <c r="A14" s="18" t="s">
        <v>47</v>
      </c>
      <c r="B14" s="15">
        <v>28619445</v>
      </c>
      <c r="C14" s="15">
        <v>34171023</v>
      </c>
      <c r="D14" s="15"/>
      <c r="E14" s="15"/>
      <c r="F14" s="15"/>
      <c r="H14" s="44"/>
      <c r="I14" s="44"/>
      <c r="J14" s="44"/>
      <c r="K14" s="44"/>
      <c r="L14" s="44"/>
      <c r="M14" s="44"/>
    </row>
    <row r="15" spans="1:13" x14ac:dyDescent="0.25">
      <c r="A15" t="s">
        <v>48</v>
      </c>
    </row>
    <row r="16" spans="1:13" x14ac:dyDescent="0.25">
      <c r="A16" t="s">
        <v>48</v>
      </c>
    </row>
    <row r="17" spans="1:14" x14ac:dyDescent="0.25">
      <c r="A17" t="s">
        <v>49</v>
      </c>
      <c r="C17" s="13" t="s">
        <v>50</v>
      </c>
      <c r="F17" s="13" t="s">
        <v>51</v>
      </c>
      <c r="H17" t="s">
        <v>52</v>
      </c>
    </row>
    <row r="18" spans="1:14" x14ac:dyDescent="0.25">
      <c r="A18" t="s">
        <v>53</v>
      </c>
      <c r="C18" s="13" t="s">
        <v>54</v>
      </c>
      <c r="F18" s="13" t="s">
        <v>55</v>
      </c>
      <c r="H18" t="s">
        <v>52</v>
      </c>
    </row>
    <row r="19" spans="1:14" x14ac:dyDescent="0.25">
      <c r="A19" t="s">
        <v>56</v>
      </c>
      <c r="C19" s="13" t="s">
        <v>48</v>
      </c>
      <c r="F19" s="13" t="s">
        <v>57</v>
      </c>
      <c r="H19" t="s">
        <v>58</v>
      </c>
      <c r="J19" t="s">
        <v>107</v>
      </c>
      <c r="K19" t="s">
        <v>106</v>
      </c>
      <c r="L19" t="s">
        <v>105</v>
      </c>
      <c r="M19" t="s">
        <v>104</v>
      </c>
      <c r="N19" t="s">
        <v>103</v>
      </c>
    </row>
    <row r="20" spans="1:14" x14ac:dyDescent="0.25">
      <c r="A20" t="s">
        <v>59</v>
      </c>
      <c r="C20" s="13" t="s">
        <v>126</v>
      </c>
      <c r="D20" s="13" t="s">
        <v>127</v>
      </c>
      <c r="E20" s="13" t="s">
        <v>127</v>
      </c>
      <c r="F20" s="13" t="s">
        <v>127</v>
      </c>
      <c r="G20" t="s">
        <v>127</v>
      </c>
    </row>
    <row r="21" spans="1:14" x14ac:dyDescent="0.25">
      <c r="A21" t="s">
        <v>48</v>
      </c>
    </row>
    <row r="22" spans="1:14" x14ac:dyDescent="0.25">
      <c r="A22" t="s">
        <v>60</v>
      </c>
      <c r="C22" s="13" t="s">
        <v>61</v>
      </c>
    </row>
    <row r="23" spans="1:14" x14ac:dyDescent="0.25">
      <c r="A23" t="s">
        <v>62</v>
      </c>
    </row>
    <row r="24" spans="1:14" x14ac:dyDescent="0.25">
      <c r="A24" t="s">
        <v>63</v>
      </c>
    </row>
    <row r="25" spans="1:14" x14ac:dyDescent="0.25">
      <c r="A25" t="s">
        <v>64</v>
      </c>
    </row>
    <row r="26" spans="1:14" x14ac:dyDescent="0.25">
      <c r="A26" t="s">
        <v>65</v>
      </c>
    </row>
    <row r="27" spans="1:14" x14ac:dyDescent="0.25">
      <c r="A27" t="s">
        <v>66</v>
      </c>
    </row>
    <row r="28" spans="1:14" x14ac:dyDescent="0.25">
      <c r="A28" t="s">
        <v>67</v>
      </c>
    </row>
    <row r="29" spans="1:14" x14ac:dyDescent="0.25">
      <c r="A29" t="s">
        <v>68</v>
      </c>
    </row>
    <row r="30" spans="1:14" x14ac:dyDescent="0.25">
      <c r="A30" t="s">
        <v>69</v>
      </c>
    </row>
    <row r="31" spans="1:14" x14ac:dyDescent="0.25">
      <c r="A31" t="s">
        <v>70</v>
      </c>
    </row>
    <row r="32" spans="1:14" x14ac:dyDescent="0.25">
      <c r="A32" t="s">
        <v>71</v>
      </c>
    </row>
    <row r="33" spans="1:13" x14ac:dyDescent="0.25">
      <c r="A33" t="s">
        <v>48</v>
      </c>
    </row>
    <row r="34" spans="1:13" x14ac:dyDescent="0.25">
      <c r="A34" t="s">
        <v>72</v>
      </c>
    </row>
    <row r="35" spans="1:13" x14ac:dyDescent="0.25">
      <c r="B35" s="13" t="s">
        <v>73</v>
      </c>
      <c r="C35" s="13" t="s">
        <v>74</v>
      </c>
      <c r="D35" s="13" t="s">
        <v>75</v>
      </c>
      <c r="E35" s="13" t="s">
        <v>76</v>
      </c>
      <c r="F35" s="13" t="s">
        <v>77</v>
      </c>
      <c r="G35" t="s">
        <v>78</v>
      </c>
      <c r="H35" t="s">
        <v>79</v>
      </c>
      <c r="I35" t="s">
        <v>80</v>
      </c>
      <c r="J35" t="s">
        <v>81</v>
      </c>
      <c r="K35" t="s">
        <v>82</v>
      </c>
      <c r="L35" t="s">
        <v>83</v>
      </c>
    </row>
    <row r="36" spans="1:13" x14ac:dyDescent="0.25">
      <c r="B36" s="13" t="s">
        <v>120</v>
      </c>
      <c r="C36" s="13" t="s">
        <v>123</v>
      </c>
      <c r="D36" s="13" t="s">
        <v>122</v>
      </c>
      <c r="E36" s="13" t="s">
        <v>121</v>
      </c>
      <c r="F36" s="13" t="s">
        <v>120</v>
      </c>
      <c r="G36" t="s">
        <v>118</v>
      </c>
      <c r="H36" t="s">
        <v>118</v>
      </c>
      <c r="I36" t="s">
        <v>120</v>
      </c>
      <c r="J36" t="s">
        <v>119</v>
      </c>
      <c r="K36" t="s">
        <v>118</v>
      </c>
      <c r="L36" t="s">
        <v>117</v>
      </c>
      <c r="M36" t="s">
        <v>48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By Year</vt:lpstr>
      <vt:lpstr>By Month</vt:lpstr>
      <vt:lpstr>2013-2017</vt:lpstr>
      <vt:lpstr>2013</vt:lpstr>
      <vt:lpstr>2014</vt:lpstr>
      <vt:lpstr>2015</vt:lpstr>
      <vt:lpstr>2016</vt:lpstr>
      <vt:lpstr>2017</vt:lpstr>
      <vt:lpstr>Check</vt:lpstr>
      <vt:lpstr>Sheet1</vt:lpstr>
      <vt:lpstr>'By Month'!Print_Area</vt:lpstr>
      <vt:lpstr>'By Year'!Print_Area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Keyes, Jeffrey A.</cp:lastModifiedBy>
  <cp:lastPrinted>2011-01-28T00:06:25Z</cp:lastPrinted>
  <dcterms:created xsi:type="dcterms:W3CDTF">2010-10-12T17:55:26Z</dcterms:created>
  <dcterms:modified xsi:type="dcterms:W3CDTF">2013-08-21T17:08:48Z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1693306461</vt:i4>
  </property>
  <property fmtid="{D5CDD505-2E9C-101B-9397-08002B2CF9AE}" pid="3" name="_NewReviewCycle">
    <vt:lpwstr/>
  </property>
  <property fmtid="{D5CDD505-2E9C-101B-9397-08002B2CF9AE}" pid="4" name="_EmailSubject">
    <vt:lpwstr>Clause Files 02/19/13</vt:lpwstr>
  </property>
  <property fmtid="{D5CDD505-2E9C-101B-9397-08002B2CF9AE}" pid="5" name="_AuthorEmail">
    <vt:lpwstr>JOHAMRIC@SOUTHERNCO.COM</vt:lpwstr>
  </property>
  <property fmtid="{D5CDD505-2E9C-101B-9397-08002B2CF9AE}" pid="6" name="_AuthorEmailDisplayName">
    <vt:lpwstr>Hamric, James Oscar</vt:lpwstr>
  </property>
  <property fmtid="{D5CDD505-2E9C-101B-9397-08002B2CF9AE}" pid="7" name="_ReviewingToolsShownOnce">
    <vt:lpwstr/>
  </property>
</Properties>
</file>