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ComSm" sheetId="2" r:id="rId1"/>
    <sheet name="ComLg" sheetId="1" r:id="rId2"/>
    <sheet name="Commercial" sheetId="3" r:id="rId3"/>
  </sheets>
  <definedNames>
    <definedName name="_xlnm.Print_Area" localSheetId="1">ComLg!#REF!</definedName>
    <definedName name="_xlnm.Print_Area" localSheetId="0">ComSm!#REF!</definedName>
  </definedNames>
  <calcPr calcId="125725" concurrentCalc="0"/>
</workbook>
</file>

<file path=xl/calcChain.xml><?xml version="1.0" encoding="utf-8"?>
<calcChain xmlns="http://schemas.openxmlformats.org/spreadsheetml/2006/main">
  <c r="K55" i="3"/>
  <c r="E55"/>
  <c r="F55"/>
  <c r="M55"/>
  <c r="K54"/>
  <c r="E54"/>
  <c r="F54"/>
  <c r="M54"/>
  <c r="K53"/>
  <c r="E53"/>
  <c r="F53"/>
  <c r="M53"/>
  <c r="K52"/>
  <c r="E52"/>
  <c r="F52"/>
  <c r="M52"/>
  <c r="K51"/>
  <c r="E51"/>
  <c r="F51"/>
  <c r="M51"/>
  <c r="K50"/>
  <c r="E50"/>
  <c r="F50"/>
  <c r="M50"/>
  <c r="K49"/>
  <c r="E49"/>
  <c r="F49"/>
  <c r="M49"/>
  <c r="K48"/>
  <c r="E48"/>
  <c r="F48"/>
  <c r="M48"/>
  <c r="K47"/>
  <c r="E47"/>
  <c r="F47"/>
  <c r="M47"/>
  <c r="K46"/>
  <c r="E46"/>
  <c r="F46"/>
  <c r="M46"/>
  <c r="K45"/>
  <c r="E45"/>
  <c r="F45"/>
  <c r="M45"/>
  <c r="K44"/>
  <c r="E44"/>
  <c r="F44"/>
  <c r="M44"/>
  <c r="K43"/>
  <c r="E43"/>
  <c r="F43"/>
  <c r="M43"/>
  <c r="K42"/>
  <c r="E42"/>
  <c r="F42"/>
  <c r="M42"/>
  <c r="K41"/>
  <c r="E41"/>
  <c r="F41"/>
  <c r="M41"/>
  <c r="K40"/>
  <c r="E40"/>
  <c r="F40"/>
  <c r="M40"/>
  <c r="K39"/>
  <c r="E39"/>
  <c r="F39"/>
  <c r="M39"/>
  <c r="K38"/>
  <c r="E38"/>
  <c r="F38"/>
  <c r="M38"/>
  <c r="K37"/>
  <c r="E37"/>
  <c r="F37"/>
  <c r="M37"/>
  <c r="K36"/>
  <c r="E36"/>
  <c r="F36"/>
  <c r="M36"/>
  <c r="K35"/>
  <c r="E35"/>
  <c r="F35"/>
  <c r="M35"/>
  <c r="K34"/>
  <c r="E34"/>
  <c r="F34"/>
  <c r="M34"/>
  <c r="K33"/>
  <c r="E33"/>
  <c r="F33"/>
  <c r="M33"/>
  <c r="K32"/>
  <c r="E32"/>
  <c r="F32"/>
  <c r="M32"/>
  <c r="K31"/>
  <c r="E31"/>
  <c r="F31"/>
  <c r="M31"/>
  <c r="K30"/>
  <c r="E30"/>
  <c r="F30"/>
  <c r="M30"/>
  <c r="K29"/>
  <c r="E29"/>
  <c r="F29"/>
  <c r="M29"/>
  <c r="K28"/>
  <c r="E28"/>
  <c r="F28"/>
  <c r="M28"/>
  <c r="K27"/>
  <c r="E27"/>
  <c r="F27"/>
  <c r="M27"/>
  <c r="K26"/>
  <c r="E26"/>
  <c r="F26"/>
  <c r="M26"/>
  <c r="K25"/>
  <c r="E25"/>
  <c r="F25"/>
  <c r="M25"/>
  <c r="K24"/>
  <c r="E24"/>
  <c r="F24"/>
  <c r="M24"/>
  <c r="K23"/>
  <c r="E23"/>
  <c r="F23"/>
  <c r="M23"/>
  <c r="K22"/>
  <c r="E22"/>
  <c r="F22"/>
  <c r="M22"/>
  <c r="K21"/>
  <c r="E21"/>
  <c r="F21"/>
  <c r="M21"/>
  <c r="K20"/>
  <c r="E20"/>
  <c r="F20"/>
  <c r="M20"/>
  <c r="K19"/>
  <c r="E19"/>
  <c r="F19"/>
  <c r="M19"/>
  <c r="K18"/>
  <c r="E18"/>
  <c r="F18"/>
  <c r="M18"/>
  <c r="K17"/>
  <c r="E17"/>
  <c r="F17"/>
  <c r="M17"/>
  <c r="K16"/>
  <c r="E16"/>
  <c r="F16"/>
  <c r="M16"/>
  <c r="K15"/>
  <c r="E15"/>
  <c r="F15"/>
  <c r="M15"/>
  <c r="K14"/>
  <c r="E14"/>
  <c r="F14"/>
  <c r="M14"/>
  <c r="K13"/>
  <c r="E13"/>
  <c r="F13"/>
  <c r="M13"/>
  <c r="K12"/>
  <c r="E12"/>
  <c r="F12"/>
  <c r="M12"/>
  <c r="K11"/>
  <c r="E11"/>
  <c r="F11"/>
  <c r="M11"/>
  <c r="K10"/>
  <c r="E10"/>
  <c r="F10"/>
  <c r="M10"/>
  <c r="K9"/>
  <c r="E9"/>
  <c r="F9"/>
  <c r="M9"/>
  <c r="K8"/>
  <c r="E8"/>
  <c r="F8"/>
  <c r="M8"/>
  <c r="K7"/>
  <c r="E7"/>
  <c r="F7"/>
  <c r="M7"/>
  <c r="K6"/>
  <c r="E6"/>
  <c r="F6"/>
  <c r="M6"/>
  <c r="I55" i="2"/>
  <c r="M55"/>
  <c r="I54"/>
  <c r="M54"/>
  <c r="I53"/>
  <c r="M53"/>
  <c r="I52"/>
  <c r="M52"/>
  <c r="I51"/>
  <c r="M51"/>
  <c r="I50"/>
  <c r="M50"/>
  <c r="I49"/>
  <c r="M49"/>
  <c r="I48"/>
  <c r="M48"/>
  <c r="I47"/>
  <c r="M47"/>
  <c r="I46"/>
  <c r="M46"/>
  <c r="I45"/>
  <c r="M45"/>
  <c r="I44"/>
  <c r="M44"/>
  <c r="I43"/>
  <c r="M43"/>
  <c r="I42"/>
  <c r="M42"/>
  <c r="I41"/>
  <c r="M41"/>
  <c r="I40"/>
  <c r="M40"/>
  <c r="I39"/>
  <c r="M39"/>
  <c r="I38"/>
  <c r="M38"/>
  <c r="I37"/>
  <c r="M37"/>
  <c r="I36"/>
  <c r="M36"/>
  <c r="I35"/>
  <c r="M35"/>
  <c r="I34"/>
  <c r="M34"/>
  <c r="I33"/>
  <c r="M33"/>
  <c r="I32"/>
  <c r="M32"/>
  <c r="I31"/>
  <c r="M31"/>
  <c r="I30"/>
  <c r="M30"/>
  <c r="I29"/>
  <c r="M29"/>
  <c r="I28"/>
  <c r="M28"/>
  <c r="I27"/>
  <c r="M27"/>
  <c r="I26"/>
  <c r="M26"/>
  <c r="I25"/>
  <c r="M25"/>
  <c r="I24"/>
  <c r="M24"/>
  <c r="I23"/>
  <c r="M23"/>
  <c r="I22"/>
  <c r="M22"/>
  <c r="I21"/>
  <c r="M21"/>
  <c r="I20"/>
  <c r="M20"/>
  <c r="I19"/>
  <c r="M19"/>
  <c r="I18"/>
  <c r="M18"/>
  <c r="I17"/>
  <c r="M17"/>
  <c r="I16"/>
  <c r="M16"/>
  <c r="I15"/>
  <c r="M15"/>
  <c r="I14"/>
  <c r="M14"/>
  <c r="I13"/>
  <c r="M13"/>
  <c r="I12"/>
  <c r="M12"/>
  <c r="I11"/>
  <c r="M11"/>
  <c r="I10"/>
  <c r="M10"/>
  <c r="I9"/>
  <c r="M9"/>
  <c r="I8"/>
  <c r="M8"/>
  <c r="I7"/>
  <c r="M7"/>
  <c r="I6"/>
  <c r="M6"/>
  <c r="I55" i="1"/>
  <c r="M55"/>
  <c r="I54"/>
  <c r="M54"/>
  <c r="I53"/>
  <c r="M53"/>
  <c r="I52"/>
  <c r="M52"/>
  <c r="I51"/>
  <c r="M51"/>
  <c r="I50"/>
  <c r="M50"/>
  <c r="I49"/>
  <c r="M49"/>
  <c r="I48"/>
  <c r="M48"/>
  <c r="I47"/>
  <c r="M47"/>
  <c r="I46"/>
  <c r="M46"/>
  <c r="I45"/>
  <c r="M45"/>
  <c r="I44"/>
  <c r="M44"/>
  <c r="I43"/>
  <c r="M43"/>
  <c r="I42"/>
  <c r="M42"/>
  <c r="I41"/>
  <c r="M41"/>
  <c r="I40"/>
  <c r="M40"/>
  <c r="I39"/>
  <c r="M39"/>
  <c r="I38"/>
  <c r="M38"/>
  <c r="I37"/>
  <c r="M37"/>
  <c r="I36"/>
  <c r="M36"/>
  <c r="I35"/>
  <c r="M35"/>
  <c r="I34"/>
  <c r="M34"/>
  <c r="I33"/>
  <c r="M33"/>
  <c r="I32"/>
  <c r="M32"/>
  <c r="I31"/>
  <c r="M31"/>
  <c r="I30"/>
  <c r="M30"/>
  <c r="I29"/>
  <c r="M29"/>
  <c r="I28"/>
  <c r="M28"/>
  <c r="I27"/>
  <c r="M27"/>
  <c r="I26"/>
  <c r="M26"/>
  <c r="I25"/>
  <c r="M25"/>
  <c r="I24"/>
  <c r="M24"/>
  <c r="I23"/>
  <c r="M23"/>
  <c r="I22"/>
  <c r="M22"/>
  <c r="I21"/>
  <c r="M21"/>
  <c r="I20"/>
  <c r="M20"/>
  <c r="I19"/>
  <c r="M19"/>
  <c r="I18"/>
  <c r="M18"/>
  <c r="I17"/>
  <c r="M17"/>
  <c r="I16"/>
  <c r="M16"/>
  <c r="I15"/>
  <c r="M15"/>
  <c r="I14"/>
  <c r="M14"/>
  <c r="I13"/>
  <c r="M13"/>
  <c r="I12"/>
  <c r="M12"/>
  <c r="I11"/>
  <c r="M11"/>
  <c r="I10"/>
  <c r="M10"/>
  <c r="I9"/>
  <c r="M9"/>
  <c r="I8"/>
  <c r="M8"/>
  <c r="I7"/>
  <c r="M7"/>
  <c r="I6"/>
  <c r="M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</calcChain>
</file>

<file path=xl/sharedStrings.xml><?xml version="1.0" encoding="utf-8"?>
<sst xmlns="http://schemas.openxmlformats.org/spreadsheetml/2006/main" count="32" uniqueCount="21">
  <si>
    <t>Customers</t>
  </si>
  <si>
    <t>Year</t>
  </si>
  <si>
    <t>Month</t>
  </si>
  <si>
    <t>DSM</t>
  </si>
  <si>
    <t>Gulf Power Company</t>
  </si>
  <si>
    <t>B2013A Total Commercial Energy Sales Forecast</t>
  </si>
  <si>
    <t>B2013A Small Commercial Energy Sales Forecast</t>
  </si>
  <si>
    <t>B2013A Large Commercial Energy Sales Forecast</t>
  </si>
  <si>
    <t>Small Commercial kWh per Customer per Billing Day</t>
  </si>
  <si>
    <t>Cycle Billing Days</t>
  </si>
  <si>
    <t>Small Commercial Billing Cycle Energy</t>
  </si>
  <si>
    <t>Unbilled Energy</t>
  </si>
  <si>
    <t>Small Commercial Calendar Energy</t>
  </si>
  <si>
    <t>Large Commercial kWh per Customer per Billing Day</t>
  </si>
  <si>
    <t>Large Commercial Billing Cycle Energy Before Adjustments</t>
  </si>
  <si>
    <t>Large Commercial Calendar Energy</t>
  </si>
  <si>
    <t>Outdoor Lighting Billing Cycle Energy</t>
  </si>
  <si>
    <t>Outdoor Lighting Unbilled Energy</t>
  </si>
  <si>
    <t>Outdoor Lighting Calendar Energy</t>
  </si>
  <si>
    <t>Total Commercial Calendar Energy</t>
  </si>
  <si>
    <t>Large Commercial Billing Cycle Energy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</si>
</sst>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55"/>
  <sheetViews>
    <sheetView tabSelected="1" zoomScaleNormal="100" zoomScaleSheetLayoutView="100" workbookViewId="0"/>
  </sheetViews>
  <sheetFormatPr defaultRowHeight="15"/>
  <cols>
    <col min="1" max="2" width="1.7109375" customWidth="1"/>
    <col min="3" max="4" width="6.7109375" customWidth="1"/>
    <col min="5" max="5" width="17.5703125" bestFit="1" customWidth="1"/>
    <col min="6" max="6" width="10.7109375" customWidth="1"/>
    <col min="7" max="7" width="11.7109375" bestFit="1" customWidth="1"/>
    <col min="8" max="8" width="1.7109375" customWidth="1"/>
    <col min="9" max="9" width="18.28515625" customWidth="1"/>
    <col min="10" max="10" width="1.7109375" customWidth="1"/>
    <col min="11" max="11" width="11.7109375" customWidth="1"/>
    <col min="12" max="12" width="1.7109375" customWidth="1"/>
    <col min="13" max="13" width="15.42578125" bestFit="1" customWidth="1"/>
  </cols>
  <sheetData>
    <row r="1" spans="3:13">
      <c r="C1" s="4" t="s">
        <v>4</v>
      </c>
    </row>
    <row r="2" spans="3:13">
      <c r="C2" s="4" t="s">
        <v>6</v>
      </c>
    </row>
    <row r="4" spans="3:13">
      <c r="E4" s="3"/>
      <c r="F4" s="3"/>
      <c r="G4" s="3"/>
      <c r="I4" s="3"/>
      <c r="K4" s="3"/>
      <c r="M4" s="3"/>
    </row>
    <row r="5" spans="3:13" ht="45" customHeight="1">
      <c r="C5" s="3" t="s">
        <v>1</v>
      </c>
      <c r="D5" s="3" t="s">
        <v>2</v>
      </c>
      <c r="E5" s="5" t="s">
        <v>8</v>
      </c>
      <c r="F5" s="5" t="s">
        <v>0</v>
      </c>
      <c r="G5" s="5" t="s">
        <v>9</v>
      </c>
      <c r="I5" s="5" t="s">
        <v>10</v>
      </c>
      <c r="K5" s="5" t="s">
        <v>11</v>
      </c>
      <c r="M5" s="5" t="s">
        <v>12</v>
      </c>
    </row>
    <row r="6" spans="3:13">
      <c r="C6">
        <v>2012</v>
      </c>
      <c r="D6">
        <v>11</v>
      </c>
      <c r="E6" s="1">
        <v>21.305104821188699</v>
      </c>
      <c r="F6" s="2">
        <v>28668</v>
      </c>
      <c r="G6" s="1">
        <v>28.762</v>
      </c>
      <c r="I6" s="2">
        <f t="shared" ref="I6:I55" si="0">ROUND($F6*$G6*E6,0)</f>
        <v>17567103</v>
      </c>
      <c r="K6" s="2">
        <v>252010</v>
      </c>
      <c r="M6" s="2">
        <f>I6+K6</f>
        <v>17819113</v>
      </c>
    </row>
    <row r="7" spans="3:13">
      <c r="C7">
        <v>2012</v>
      </c>
      <c r="D7">
        <v>12</v>
      </c>
      <c r="E7" s="1">
        <v>21.6919693974015</v>
      </c>
      <c r="F7" s="2">
        <v>28677</v>
      </c>
      <c r="G7" s="1">
        <v>30.905000000000001</v>
      </c>
      <c r="I7" s="2">
        <f t="shared" si="0"/>
        <v>19224783</v>
      </c>
      <c r="K7" s="2">
        <v>1325075</v>
      </c>
      <c r="M7" s="2">
        <f t="shared" ref="M7:M55" si="1">I7+K7</f>
        <v>20549858</v>
      </c>
    </row>
    <row r="8" spans="3:13">
      <c r="C8">
        <v>2013</v>
      </c>
      <c r="D8">
        <v>1</v>
      </c>
      <c r="E8" s="1">
        <v>24.881615582534501</v>
      </c>
      <c r="F8" s="2">
        <v>28720</v>
      </c>
      <c r="G8" s="1">
        <v>32.286000000000001</v>
      </c>
      <c r="I8" s="2">
        <f t="shared" si="0"/>
        <v>23071576</v>
      </c>
      <c r="K8" s="2">
        <v>-410664</v>
      </c>
      <c r="M8" s="2">
        <f t="shared" si="1"/>
        <v>22660912</v>
      </c>
    </row>
    <row r="9" spans="3:13">
      <c r="C9">
        <v>2013</v>
      </c>
      <c r="D9">
        <v>2</v>
      </c>
      <c r="E9" s="1">
        <v>24.953109081155599</v>
      </c>
      <c r="F9" s="2">
        <v>28719</v>
      </c>
      <c r="G9" s="1">
        <v>29.81</v>
      </c>
      <c r="I9" s="2">
        <f t="shared" si="0"/>
        <v>21362691</v>
      </c>
      <c r="K9" s="2">
        <v>-2310972</v>
      </c>
      <c r="M9" s="2">
        <f t="shared" si="1"/>
        <v>19051719</v>
      </c>
    </row>
    <row r="10" spans="3:13">
      <c r="C10">
        <v>2013</v>
      </c>
      <c r="D10">
        <v>3</v>
      </c>
      <c r="E10" s="1">
        <v>22.195805592908201</v>
      </c>
      <c r="F10" s="2">
        <v>28775</v>
      </c>
      <c r="G10" s="1">
        <v>29.524000000000001</v>
      </c>
      <c r="I10" s="2">
        <f t="shared" si="0"/>
        <v>18856515</v>
      </c>
      <c r="K10" s="2">
        <v>276093</v>
      </c>
      <c r="M10" s="2">
        <f t="shared" si="1"/>
        <v>19132608</v>
      </c>
    </row>
    <row r="11" spans="3:13">
      <c r="C11">
        <v>2013</v>
      </c>
      <c r="D11">
        <v>4</v>
      </c>
      <c r="E11" s="1">
        <v>21.6525492715562</v>
      </c>
      <c r="F11" s="2">
        <v>28822</v>
      </c>
      <c r="G11" s="1">
        <v>30.713999999999999</v>
      </c>
      <c r="I11" s="2">
        <f t="shared" si="0"/>
        <v>19167679</v>
      </c>
      <c r="K11" s="2">
        <v>342398</v>
      </c>
      <c r="M11" s="2">
        <f t="shared" si="1"/>
        <v>19510077</v>
      </c>
    </row>
    <row r="12" spans="3:13">
      <c r="C12">
        <v>2013</v>
      </c>
      <c r="D12">
        <v>5</v>
      </c>
      <c r="E12" s="1">
        <v>24.613595959367299</v>
      </c>
      <c r="F12" s="2">
        <v>28834</v>
      </c>
      <c r="G12" s="1">
        <v>29.524000000000001</v>
      </c>
      <c r="I12" s="2">
        <f t="shared" si="0"/>
        <v>20953432</v>
      </c>
      <c r="K12" s="2">
        <v>3612779</v>
      </c>
      <c r="M12" s="2">
        <f t="shared" si="1"/>
        <v>24566211</v>
      </c>
    </row>
    <row r="13" spans="3:13">
      <c r="C13">
        <v>2013</v>
      </c>
      <c r="D13">
        <v>6</v>
      </c>
      <c r="E13" s="1">
        <v>30.4577100401137</v>
      </c>
      <c r="F13" s="2">
        <v>28866</v>
      </c>
      <c r="G13" s="1">
        <v>30.619</v>
      </c>
      <c r="I13" s="2">
        <f t="shared" si="0"/>
        <v>26919988</v>
      </c>
      <c r="K13" s="2">
        <v>1321427</v>
      </c>
      <c r="M13" s="2">
        <f t="shared" si="1"/>
        <v>28241415</v>
      </c>
    </row>
    <row r="14" spans="3:13">
      <c r="C14">
        <v>2013</v>
      </c>
      <c r="D14">
        <v>7</v>
      </c>
      <c r="E14" s="1">
        <v>33.769359418575</v>
      </c>
      <c r="F14" s="2">
        <v>28924</v>
      </c>
      <c r="G14" s="1">
        <v>30.713999999999999</v>
      </c>
      <c r="I14" s="2">
        <f t="shared" si="0"/>
        <v>29999744</v>
      </c>
      <c r="K14" s="2">
        <v>774139</v>
      </c>
      <c r="M14" s="2">
        <f t="shared" si="1"/>
        <v>30773883</v>
      </c>
    </row>
    <row r="15" spans="3:13">
      <c r="C15">
        <v>2013</v>
      </c>
      <c r="D15">
        <v>8</v>
      </c>
      <c r="E15" s="1">
        <v>34.2051829193027</v>
      </c>
      <c r="F15" s="2">
        <v>28962</v>
      </c>
      <c r="G15" s="1">
        <v>30.475999999999999</v>
      </c>
      <c r="I15" s="2">
        <f t="shared" si="0"/>
        <v>30191065</v>
      </c>
      <c r="K15" s="2">
        <v>200234</v>
      </c>
      <c r="M15" s="2">
        <f t="shared" si="1"/>
        <v>30391299</v>
      </c>
    </row>
    <row r="16" spans="3:13">
      <c r="C16">
        <v>2013</v>
      </c>
      <c r="D16">
        <v>9</v>
      </c>
      <c r="E16" s="1">
        <v>32.644685050564398</v>
      </c>
      <c r="F16" s="2">
        <v>28988</v>
      </c>
      <c r="G16" s="1">
        <v>31.143000000000001</v>
      </c>
      <c r="I16" s="2">
        <f t="shared" si="0"/>
        <v>29470750</v>
      </c>
      <c r="K16" s="2">
        <v>-2472422</v>
      </c>
      <c r="M16" s="2">
        <f t="shared" si="1"/>
        <v>26998328</v>
      </c>
    </row>
    <row r="17" spans="3:13">
      <c r="C17">
        <v>2013</v>
      </c>
      <c r="D17">
        <v>10</v>
      </c>
      <c r="E17" s="1">
        <v>28.434242716975302</v>
      </c>
      <c r="F17" s="2">
        <v>28972</v>
      </c>
      <c r="G17" s="1">
        <v>30.762</v>
      </c>
      <c r="I17" s="2">
        <f t="shared" si="0"/>
        <v>25341640</v>
      </c>
      <c r="K17" s="2">
        <v>-2714918</v>
      </c>
      <c r="M17" s="2">
        <f t="shared" si="1"/>
        <v>22626722</v>
      </c>
    </row>
    <row r="18" spans="3:13">
      <c r="C18">
        <v>2013</v>
      </c>
      <c r="D18">
        <v>11</v>
      </c>
      <c r="E18" s="1">
        <v>22.9072369306536</v>
      </c>
      <c r="F18" s="2">
        <v>28963</v>
      </c>
      <c r="G18" s="1">
        <v>28.619</v>
      </c>
      <c r="I18" s="2">
        <f t="shared" si="0"/>
        <v>18987628</v>
      </c>
      <c r="K18" s="2">
        <v>272388</v>
      </c>
      <c r="M18" s="2">
        <f t="shared" si="1"/>
        <v>19260016</v>
      </c>
    </row>
    <row r="19" spans="3:13">
      <c r="C19">
        <v>2013</v>
      </c>
      <c r="D19">
        <v>12</v>
      </c>
      <c r="E19" s="1">
        <v>22.8858937794468</v>
      </c>
      <c r="F19" s="2">
        <v>28977</v>
      </c>
      <c r="G19" s="1">
        <v>31.238</v>
      </c>
      <c r="I19" s="2">
        <f t="shared" si="0"/>
        <v>20715934</v>
      </c>
      <c r="K19" s="2">
        <v>1427853</v>
      </c>
      <c r="M19" s="2">
        <f t="shared" si="1"/>
        <v>22143787</v>
      </c>
    </row>
    <row r="20" spans="3:13">
      <c r="C20">
        <v>2014</v>
      </c>
      <c r="D20">
        <v>1</v>
      </c>
      <c r="E20" s="1">
        <v>25.800772692913799</v>
      </c>
      <c r="F20" s="2">
        <v>29009</v>
      </c>
      <c r="G20" s="1">
        <v>32.286000000000001</v>
      </c>
      <c r="I20" s="2">
        <f t="shared" si="0"/>
        <v>24164606</v>
      </c>
      <c r="K20" s="2">
        <v>-430120</v>
      </c>
      <c r="M20" s="2">
        <f t="shared" si="1"/>
        <v>23734486</v>
      </c>
    </row>
    <row r="21" spans="3:13">
      <c r="C21">
        <v>2014</v>
      </c>
      <c r="D21">
        <v>2</v>
      </c>
      <c r="E21" s="1">
        <v>25.6620352838118</v>
      </c>
      <c r="F21" s="2">
        <v>29039</v>
      </c>
      <c r="G21" s="1">
        <v>29.81</v>
      </c>
      <c r="I21" s="2">
        <f t="shared" si="0"/>
        <v>22214407</v>
      </c>
      <c r="K21" s="2">
        <v>-2403109</v>
      </c>
      <c r="M21" s="2">
        <f t="shared" si="1"/>
        <v>19811298</v>
      </c>
    </row>
    <row r="22" spans="3:13">
      <c r="C22">
        <v>2014</v>
      </c>
      <c r="D22">
        <v>3</v>
      </c>
      <c r="E22" s="1">
        <v>22.7268671935553</v>
      </c>
      <c r="F22" s="2">
        <v>29063</v>
      </c>
      <c r="G22" s="1">
        <v>29.524000000000001</v>
      </c>
      <c r="I22" s="2">
        <f t="shared" si="0"/>
        <v>19500925</v>
      </c>
      <c r="K22" s="2">
        <v>285528</v>
      </c>
      <c r="M22" s="2">
        <f t="shared" si="1"/>
        <v>19786453</v>
      </c>
    </row>
    <row r="23" spans="3:13">
      <c r="C23">
        <v>2014</v>
      </c>
      <c r="D23">
        <v>4</v>
      </c>
      <c r="E23" s="1">
        <v>22.060777004491001</v>
      </c>
      <c r="F23" s="2">
        <v>29088</v>
      </c>
      <c r="G23" s="1">
        <v>30.713999999999999</v>
      </c>
      <c r="I23" s="2">
        <f t="shared" si="0"/>
        <v>19709293</v>
      </c>
      <c r="K23" s="2">
        <v>352073</v>
      </c>
      <c r="M23" s="2">
        <f t="shared" si="1"/>
        <v>20061366</v>
      </c>
    </row>
    <row r="24" spans="3:13">
      <c r="C24">
        <v>2014</v>
      </c>
      <c r="D24">
        <v>5</v>
      </c>
      <c r="E24" s="1">
        <v>24.9214879707236</v>
      </c>
      <c r="F24" s="2">
        <v>29115</v>
      </c>
      <c r="G24" s="1">
        <v>29.524000000000001</v>
      </c>
      <c r="I24" s="2">
        <f t="shared" si="0"/>
        <v>21422293</v>
      </c>
      <c r="K24" s="2">
        <v>3693621</v>
      </c>
      <c r="M24" s="2">
        <f t="shared" si="1"/>
        <v>25115914</v>
      </c>
    </row>
    <row r="25" spans="3:13">
      <c r="C25">
        <v>2014</v>
      </c>
      <c r="D25">
        <v>6</v>
      </c>
      <c r="E25" s="1">
        <v>30.668470510894501</v>
      </c>
      <c r="F25" s="2">
        <v>29147</v>
      </c>
      <c r="G25" s="1">
        <v>30.619</v>
      </c>
      <c r="I25" s="2">
        <f t="shared" si="0"/>
        <v>27370138</v>
      </c>
      <c r="K25" s="2">
        <v>1343524</v>
      </c>
      <c r="M25" s="2">
        <f t="shared" si="1"/>
        <v>28713662</v>
      </c>
    </row>
    <row r="26" spans="3:13">
      <c r="C26">
        <v>2014</v>
      </c>
      <c r="D26">
        <v>7</v>
      </c>
      <c r="E26" s="1">
        <v>33.896050562696701</v>
      </c>
      <c r="F26" s="2">
        <v>29170</v>
      </c>
      <c r="G26" s="1">
        <v>30.713999999999999</v>
      </c>
      <c r="I26" s="2">
        <f t="shared" si="0"/>
        <v>30368400</v>
      </c>
      <c r="K26" s="2">
        <v>783652</v>
      </c>
      <c r="M26" s="2">
        <f t="shared" si="1"/>
        <v>31152052</v>
      </c>
    </row>
    <row r="27" spans="3:13">
      <c r="C27">
        <v>2014</v>
      </c>
      <c r="D27">
        <v>8</v>
      </c>
      <c r="E27" s="1">
        <v>34.298278847740796</v>
      </c>
      <c r="F27" s="2">
        <v>29189</v>
      </c>
      <c r="G27" s="1">
        <v>30.475999999999999</v>
      </c>
      <c r="I27" s="2">
        <f t="shared" si="0"/>
        <v>30510513</v>
      </c>
      <c r="K27" s="2">
        <v>202353</v>
      </c>
      <c r="M27" s="2">
        <f t="shared" si="1"/>
        <v>30712866</v>
      </c>
    </row>
    <row r="28" spans="3:13">
      <c r="C28">
        <v>2014</v>
      </c>
      <c r="D28">
        <v>9</v>
      </c>
      <c r="E28" s="1">
        <v>32.7082563790783</v>
      </c>
      <c r="F28" s="2">
        <v>29190</v>
      </c>
      <c r="G28" s="1">
        <v>31.143000000000001</v>
      </c>
      <c r="I28" s="2">
        <f t="shared" si="0"/>
        <v>29733904</v>
      </c>
      <c r="K28" s="2">
        <v>-2494498</v>
      </c>
      <c r="M28" s="2">
        <f t="shared" si="1"/>
        <v>27239406</v>
      </c>
    </row>
    <row r="29" spans="3:13">
      <c r="C29">
        <v>2014</v>
      </c>
      <c r="D29">
        <v>10</v>
      </c>
      <c r="E29" s="1">
        <v>28.480073442430101</v>
      </c>
      <c r="F29" s="2">
        <v>29192</v>
      </c>
      <c r="G29" s="1">
        <v>30.762</v>
      </c>
      <c r="I29" s="2">
        <f t="shared" si="0"/>
        <v>25575229</v>
      </c>
      <c r="K29" s="2">
        <v>-2739943</v>
      </c>
      <c r="M29" s="2">
        <f t="shared" si="1"/>
        <v>22835286</v>
      </c>
    </row>
    <row r="30" spans="3:13">
      <c r="C30">
        <v>2014</v>
      </c>
      <c r="D30">
        <v>11</v>
      </c>
      <c r="E30" s="1">
        <v>22.935457539893701</v>
      </c>
      <c r="F30" s="2">
        <v>29200</v>
      </c>
      <c r="G30" s="1">
        <v>28.619</v>
      </c>
      <c r="I30" s="2">
        <f t="shared" si="0"/>
        <v>19166584</v>
      </c>
      <c r="K30" s="2">
        <v>274955</v>
      </c>
      <c r="M30" s="2">
        <f t="shared" si="1"/>
        <v>19441539</v>
      </c>
    </row>
    <row r="31" spans="3:13">
      <c r="C31">
        <v>2014</v>
      </c>
      <c r="D31">
        <v>12</v>
      </c>
      <c r="E31" s="1">
        <v>22.897278637072102</v>
      </c>
      <c r="F31" s="2">
        <v>29211</v>
      </c>
      <c r="G31" s="1">
        <v>31.238</v>
      </c>
      <c r="I31" s="2">
        <f t="shared" si="0"/>
        <v>20893611</v>
      </c>
      <c r="K31" s="2">
        <v>1440099</v>
      </c>
      <c r="M31" s="2">
        <f t="shared" si="1"/>
        <v>22333710</v>
      </c>
    </row>
    <row r="32" spans="3:13">
      <c r="C32">
        <v>2015</v>
      </c>
      <c r="D32">
        <v>1</v>
      </c>
      <c r="E32" s="1">
        <v>25.798567315545998</v>
      </c>
      <c r="F32" s="2">
        <v>29258</v>
      </c>
      <c r="G32" s="1">
        <v>32.286000000000001</v>
      </c>
      <c r="I32" s="2">
        <f t="shared" si="0"/>
        <v>24369940</v>
      </c>
      <c r="K32" s="2">
        <v>-433775</v>
      </c>
      <c r="M32" s="2">
        <f t="shared" si="1"/>
        <v>23936165</v>
      </c>
    </row>
    <row r="33" spans="3:13">
      <c r="C33">
        <v>2015</v>
      </c>
      <c r="D33">
        <v>2</v>
      </c>
      <c r="E33" s="1">
        <v>25.702626652515999</v>
      </c>
      <c r="F33" s="2">
        <v>29300</v>
      </c>
      <c r="G33" s="1">
        <v>29.81</v>
      </c>
      <c r="I33" s="2">
        <f t="shared" si="0"/>
        <v>22449522</v>
      </c>
      <c r="K33" s="2">
        <v>-2428543</v>
      </c>
      <c r="M33" s="2">
        <f t="shared" si="1"/>
        <v>20020979</v>
      </c>
    </row>
    <row r="34" spans="3:13">
      <c r="C34">
        <v>2015</v>
      </c>
      <c r="D34">
        <v>3</v>
      </c>
      <c r="E34" s="1">
        <v>22.8112786171199</v>
      </c>
      <c r="F34" s="2">
        <v>29337</v>
      </c>
      <c r="G34" s="1">
        <v>29.524000000000001</v>
      </c>
      <c r="I34" s="2">
        <f t="shared" si="0"/>
        <v>19757888</v>
      </c>
      <c r="K34" s="2">
        <v>289291</v>
      </c>
      <c r="M34" s="2">
        <f t="shared" si="1"/>
        <v>20047179</v>
      </c>
    </row>
    <row r="35" spans="3:13">
      <c r="C35">
        <v>2015</v>
      </c>
      <c r="D35">
        <v>4</v>
      </c>
      <c r="E35" s="1">
        <v>22.188737124103302</v>
      </c>
      <c r="F35" s="2">
        <v>29374</v>
      </c>
      <c r="G35" s="1">
        <v>30.713999999999999</v>
      </c>
      <c r="I35" s="2">
        <f t="shared" si="0"/>
        <v>20018524</v>
      </c>
      <c r="K35" s="2">
        <v>357597</v>
      </c>
      <c r="M35" s="2">
        <f t="shared" si="1"/>
        <v>20376121</v>
      </c>
    </row>
    <row r="36" spans="3:13">
      <c r="C36">
        <v>2015</v>
      </c>
      <c r="D36">
        <v>5</v>
      </c>
      <c r="E36" s="1">
        <v>25.088963267400501</v>
      </c>
      <c r="F36" s="2">
        <v>29410</v>
      </c>
      <c r="G36" s="1">
        <v>29.524000000000001</v>
      </c>
      <c r="I36" s="2">
        <f t="shared" si="0"/>
        <v>21784768</v>
      </c>
      <c r="K36" s="2">
        <v>3756118</v>
      </c>
      <c r="M36" s="2">
        <f t="shared" si="1"/>
        <v>25540886</v>
      </c>
    </row>
    <row r="37" spans="3:13">
      <c r="C37">
        <v>2015</v>
      </c>
      <c r="D37">
        <v>6</v>
      </c>
      <c r="E37" s="1">
        <v>30.869641547836199</v>
      </c>
      <c r="F37" s="2">
        <v>29457</v>
      </c>
      <c r="G37" s="1">
        <v>30.619</v>
      </c>
      <c r="I37" s="2">
        <f t="shared" si="0"/>
        <v>27842684</v>
      </c>
      <c r="K37" s="2">
        <v>1366720</v>
      </c>
      <c r="M37" s="2">
        <f t="shared" si="1"/>
        <v>29209404</v>
      </c>
    </row>
    <row r="38" spans="3:13">
      <c r="C38">
        <v>2015</v>
      </c>
      <c r="D38">
        <v>7</v>
      </c>
      <c r="E38" s="1">
        <v>34.126052060312901</v>
      </c>
      <c r="F38" s="2">
        <v>29491</v>
      </c>
      <c r="G38" s="1">
        <v>30.713999999999999</v>
      </c>
      <c r="I38" s="2">
        <f t="shared" si="0"/>
        <v>30910920</v>
      </c>
      <c r="K38" s="2">
        <v>797652</v>
      </c>
      <c r="M38" s="2">
        <f t="shared" si="1"/>
        <v>31708572</v>
      </c>
    </row>
    <row r="39" spans="3:13">
      <c r="C39">
        <v>2015</v>
      </c>
      <c r="D39">
        <v>8</v>
      </c>
      <c r="E39" s="1">
        <v>34.554341530884699</v>
      </c>
      <c r="F39" s="2">
        <v>29518</v>
      </c>
      <c r="G39" s="1">
        <v>30.475999999999999</v>
      </c>
      <c r="I39" s="2">
        <f t="shared" si="0"/>
        <v>31084760</v>
      </c>
      <c r="K39" s="2">
        <v>206162</v>
      </c>
      <c r="M39" s="2">
        <f t="shared" si="1"/>
        <v>31290922</v>
      </c>
    </row>
    <row r="40" spans="3:13">
      <c r="C40">
        <v>2015</v>
      </c>
      <c r="D40">
        <v>9</v>
      </c>
      <c r="E40" s="1">
        <v>32.989541415904498</v>
      </c>
      <c r="F40" s="2">
        <v>29519</v>
      </c>
      <c r="G40" s="1">
        <v>31.143000000000001</v>
      </c>
      <c r="I40" s="2">
        <f t="shared" si="0"/>
        <v>30327622</v>
      </c>
      <c r="K40" s="2">
        <v>-2544308</v>
      </c>
      <c r="M40" s="2">
        <f t="shared" si="1"/>
        <v>27783314</v>
      </c>
    </row>
    <row r="41" spans="3:13">
      <c r="C41">
        <v>2015</v>
      </c>
      <c r="D41">
        <v>10</v>
      </c>
      <c r="E41" s="1">
        <v>28.787100244709499</v>
      </c>
      <c r="F41" s="2">
        <v>29522</v>
      </c>
      <c r="G41" s="1">
        <v>30.762</v>
      </c>
      <c r="I41" s="2">
        <f t="shared" si="0"/>
        <v>26143171</v>
      </c>
      <c r="K41" s="2">
        <v>-2800788</v>
      </c>
      <c r="M41" s="2">
        <f t="shared" si="1"/>
        <v>23342383</v>
      </c>
    </row>
    <row r="42" spans="3:13">
      <c r="C42">
        <v>2015</v>
      </c>
      <c r="D42">
        <v>11</v>
      </c>
      <c r="E42" s="1">
        <v>23.268640628656598</v>
      </c>
      <c r="F42" s="2">
        <v>29534</v>
      </c>
      <c r="G42" s="1">
        <v>28.619</v>
      </c>
      <c r="I42" s="2">
        <f t="shared" si="0"/>
        <v>19667436</v>
      </c>
      <c r="K42" s="2">
        <v>282140</v>
      </c>
      <c r="M42" s="2">
        <f t="shared" si="1"/>
        <v>19949576</v>
      </c>
    </row>
    <row r="43" spans="3:13">
      <c r="C43">
        <v>2015</v>
      </c>
      <c r="D43">
        <v>12</v>
      </c>
      <c r="E43" s="1">
        <v>23.257888783002802</v>
      </c>
      <c r="F43" s="2">
        <v>29550</v>
      </c>
      <c r="G43" s="1">
        <v>31.238</v>
      </c>
      <c r="I43" s="2">
        <f t="shared" si="0"/>
        <v>21468959</v>
      </c>
      <c r="K43" s="2">
        <v>1479756</v>
      </c>
      <c r="M43" s="2">
        <f t="shared" si="1"/>
        <v>22948715</v>
      </c>
    </row>
    <row r="44" spans="3:13">
      <c r="C44">
        <v>2016</v>
      </c>
      <c r="D44">
        <v>1</v>
      </c>
      <c r="E44" s="1">
        <v>26.186309048643</v>
      </c>
      <c r="F44" s="2">
        <v>29599</v>
      </c>
      <c r="G44" s="1">
        <v>32.286000000000001</v>
      </c>
      <c r="I44" s="2">
        <f t="shared" si="0"/>
        <v>25024509</v>
      </c>
      <c r="K44" s="2">
        <v>-445426</v>
      </c>
      <c r="M44" s="2">
        <f t="shared" si="1"/>
        <v>24579083</v>
      </c>
    </row>
    <row r="45" spans="3:13">
      <c r="C45">
        <v>2016</v>
      </c>
      <c r="D45">
        <v>2</v>
      </c>
      <c r="E45" s="1">
        <v>26.0796716956546</v>
      </c>
      <c r="F45" s="2">
        <v>29643</v>
      </c>
      <c r="G45" s="1">
        <v>30.31</v>
      </c>
      <c r="I45" s="2">
        <f t="shared" si="0"/>
        <v>23432046</v>
      </c>
      <c r="K45" s="2">
        <v>-1777175</v>
      </c>
      <c r="M45" s="2">
        <f t="shared" si="1"/>
        <v>21654871</v>
      </c>
    </row>
    <row r="46" spans="3:13">
      <c r="C46">
        <v>2016</v>
      </c>
      <c r="D46">
        <v>3</v>
      </c>
      <c r="E46" s="1">
        <v>23.177580326515599</v>
      </c>
      <c r="F46" s="2">
        <v>29680</v>
      </c>
      <c r="G46" s="1">
        <v>30.024000000000001</v>
      </c>
      <c r="I46" s="2">
        <f t="shared" si="0"/>
        <v>20653827</v>
      </c>
      <c r="K46" s="2">
        <v>-399840</v>
      </c>
      <c r="M46" s="2">
        <f t="shared" si="1"/>
        <v>20253987</v>
      </c>
    </row>
    <row r="47" spans="3:13">
      <c r="C47">
        <v>2016</v>
      </c>
      <c r="D47">
        <v>4</v>
      </c>
      <c r="E47" s="1">
        <v>22.543628521700299</v>
      </c>
      <c r="F47" s="2">
        <v>29719</v>
      </c>
      <c r="G47" s="1">
        <v>30.713999999999999</v>
      </c>
      <c r="I47" s="2">
        <f t="shared" si="0"/>
        <v>20577584</v>
      </c>
      <c r="K47" s="2">
        <v>367583</v>
      </c>
      <c r="M47" s="2">
        <f t="shared" si="1"/>
        <v>20945167</v>
      </c>
    </row>
    <row r="48" spans="3:13">
      <c r="C48">
        <v>2016</v>
      </c>
      <c r="D48">
        <v>5</v>
      </c>
      <c r="E48" s="1">
        <v>25.431174755136301</v>
      </c>
      <c r="F48" s="2">
        <v>29756</v>
      </c>
      <c r="G48" s="1">
        <v>29.524000000000001</v>
      </c>
      <c r="I48" s="2">
        <f t="shared" si="0"/>
        <v>22341698</v>
      </c>
      <c r="K48" s="2">
        <v>3852143</v>
      </c>
      <c r="M48" s="2">
        <f t="shared" si="1"/>
        <v>26193841</v>
      </c>
    </row>
    <row r="49" spans="3:13">
      <c r="C49">
        <v>2016</v>
      </c>
      <c r="D49">
        <v>6</v>
      </c>
      <c r="E49" s="1">
        <v>31.198566936163999</v>
      </c>
      <c r="F49" s="2">
        <v>29806</v>
      </c>
      <c r="G49" s="1">
        <v>30.619</v>
      </c>
      <c r="I49" s="2">
        <f t="shared" si="0"/>
        <v>28472745</v>
      </c>
      <c r="K49" s="2">
        <v>1397648</v>
      </c>
      <c r="M49" s="2">
        <f t="shared" si="1"/>
        <v>29870393</v>
      </c>
    </row>
    <row r="50" spans="3:13">
      <c r="C50">
        <v>2016</v>
      </c>
      <c r="D50">
        <v>7</v>
      </c>
      <c r="E50" s="1">
        <v>34.4403580503066</v>
      </c>
      <c r="F50" s="2">
        <v>29842</v>
      </c>
      <c r="G50" s="1">
        <v>30.713999999999999</v>
      </c>
      <c r="I50" s="2">
        <f t="shared" si="0"/>
        <v>31566902</v>
      </c>
      <c r="K50" s="2">
        <v>814580</v>
      </c>
      <c r="M50" s="2">
        <f t="shared" si="1"/>
        <v>32381482</v>
      </c>
    </row>
    <row r="51" spans="3:13">
      <c r="C51">
        <v>2016</v>
      </c>
      <c r="D51">
        <v>8</v>
      </c>
      <c r="E51" s="1">
        <v>34.850632912985901</v>
      </c>
      <c r="F51" s="2">
        <v>29869</v>
      </c>
      <c r="G51" s="1">
        <v>30.475999999999999</v>
      </c>
      <c r="I51" s="2">
        <f t="shared" si="0"/>
        <v>31724101</v>
      </c>
      <c r="K51" s="2">
        <v>210402</v>
      </c>
      <c r="M51" s="2">
        <f t="shared" si="1"/>
        <v>31934503</v>
      </c>
    </row>
    <row r="52" spans="3:13">
      <c r="C52">
        <v>2016</v>
      </c>
      <c r="D52">
        <v>9</v>
      </c>
      <c r="E52" s="1">
        <v>33.265822781733597</v>
      </c>
      <c r="F52" s="2">
        <v>29870</v>
      </c>
      <c r="G52" s="1">
        <v>31.143000000000001</v>
      </c>
      <c r="I52" s="2">
        <f t="shared" si="0"/>
        <v>30945246</v>
      </c>
      <c r="K52" s="2">
        <v>-2596123</v>
      </c>
      <c r="M52" s="2">
        <f t="shared" si="1"/>
        <v>28349123</v>
      </c>
    </row>
    <row r="53" spans="3:13">
      <c r="C53">
        <v>2016</v>
      </c>
      <c r="D53">
        <v>10</v>
      </c>
      <c r="E53" s="1">
        <v>29.041103595417301</v>
      </c>
      <c r="F53" s="2">
        <v>29874</v>
      </c>
      <c r="G53" s="1">
        <v>30.762</v>
      </c>
      <c r="I53" s="2">
        <f t="shared" si="0"/>
        <v>26688309</v>
      </c>
      <c r="K53" s="2">
        <v>-2859190</v>
      </c>
      <c r="M53" s="2">
        <f t="shared" si="1"/>
        <v>23829119</v>
      </c>
    </row>
    <row r="54" spans="3:13">
      <c r="C54">
        <v>2016</v>
      </c>
      <c r="D54">
        <v>11</v>
      </c>
      <c r="E54" s="1">
        <v>23.500513263379698</v>
      </c>
      <c r="F54" s="2">
        <v>29886</v>
      </c>
      <c r="G54" s="1">
        <v>28.619</v>
      </c>
      <c r="I54" s="2">
        <f t="shared" si="0"/>
        <v>20100164</v>
      </c>
      <c r="K54" s="2">
        <v>288347</v>
      </c>
      <c r="M54" s="2">
        <f t="shared" si="1"/>
        <v>20388511</v>
      </c>
    </row>
    <row r="55" spans="3:13">
      <c r="C55">
        <v>2016</v>
      </c>
      <c r="D55">
        <v>12</v>
      </c>
      <c r="E55" s="1">
        <v>23.468180437239599</v>
      </c>
      <c r="F55" s="2">
        <v>29903</v>
      </c>
      <c r="G55" s="1">
        <v>31.238</v>
      </c>
      <c r="I55" s="2">
        <f t="shared" si="0"/>
        <v>21921860</v>
      </c>
      <c r="K55" s="2">
        <v>1510973</v>
      </c>
      <c r="M55" s="2">
        <f t="shared" si="1"/>
        <v>23432833</v>
      </c>
    </row>
  </sheetData>
  <pageMargins left="0.5" right="0.5" top="0.5" bottom="0.5" header="0.2" footer="0.2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Q55"/>
  <sheetViews>
    <sheetView zoomScaleNormal="100" zoomScaleSheetLayoutView="100" workbookViewId="0"/>
  </sheetViews>
  <sheetFormatPr defaultRowHeight="15"/>
  <cols>
    <col min="1" max="2" width="1.7109375" customWidth="1"/>
    <col min="3" max="4" width="6.7109375" customWidth="1"/>
    <col min="5" max="5" width="17.85546875" bestFit="1" customWidth="1"/>
    <col min="6" max="6" width="10.42578125" bestFit="1" customWidth="1"/>
    <col min="7" max="7" width="11.7109375" bestFit="1" customWidth="1"/>
    <col min="8" max="8" width="1.7109375" customWidth="1"/>
    <col min="9" max="9" width="18.7109375" bestFit="1" customWidth="1"/>
    <col min="10" max="10" width="1.7109375" customWidth="1"/>
    <col min="11" max="11" width="10.7109375" customWidth="1"/>
    <col min="12" max="12" width="1.7109375" customWidth="1"/>
    <col min="13" max="13" width="18.28515625" bestFit="1" customWidth="1"/>
    <col min="14" max="14" width="1.7109375" customWidth="1"/>
    <col min="15" max="15" width="11.7109375" customWidth="1"/>
    <col min="16" max="16" width="1.7109375" customWidth="1"/>
    <col min="17" max="17" width="15.42578125" bestFit="1" customWidth="1"/>
  </cols>
  <sheetData>
    <row r="1" spans="3:17">
      <c r="C1" s="4" t="s">
        <v>4</v>
      </c>
    </row>
    <row r="2" spans="3:17">
      <c r="C2" s="4" t="s">
        <v>7</v>
      </c>
    </row>
    <row r="4" spans="3:17">
      <c r="E4" s="3"/>
      <c r="F4" s="3"/>
      <c r="G4" s="3"/>
      <c r="I4" s="3"/>
      <c r="K4" s="3"/>
      <c r="M4" s="3"/>
      <c r="O4" s="3"/>
      <c r="Q4" s="3"/>
    </row>
    <row r="5" spans="3:17" ht="45" customHeight="1">
      <c r="C5" s="3" t="s">
        <v>1</v>
      </c>
      <c r="D5" s="3" t="s">
        <v>2</v>
      </c>
      <c r="E5" s="6" t="s">
        <v>13</v>
      </c>
      <c r="F5" s="5" t="s">
        <v>0</v>
      </c>
      <c r="G5" s="5" t="s">
        <v>9</v>
      </c>
      <c r="I5" s="6" t="s">
        <v>14</v>
      </c>
      <c r="K5" s="5" t="s">
        <v>3</v>
      </c>
      <c r="M5" s="6" t="s">
        <v>20</v>
      </c>
      <c r="O5" s="5" t="s">
        <v>11</v>
      </c>
      <c r="Q5" s="5" t="s">
        <v>15</v>
      </c>
    </row>
    <row r="6" spans="3:17">
      <c r="C6">
        <v>2012</v>
      </c>
      <c r="D6">
        <v>11</v>
      </c>
      <c r="E6" s="1">
        <v>511.60486542259503</v>
      </c>
      <c r="F6" s="2">
        <v>17313</v>
      </c>
      <c r="G6" s="1">
        <v>28.762</v>
      </c>
      <c r="I6" s="2">
        <f t="shared" ref="I6:I37" si="0">ROUND($F6*$G6*E6,0)</f>
        <v>254756971</v>
      </c>
      <c r="K6" s="2">
        <v>-50516</v>
      </c>
      <c r="M6" s="2">
        <f>I6+K6</f>
        <v>254706455</v>
      </c>
      <c r="O6" s="2">
        <v>-2755352</v>
      </c>
      <c r="Q6" s="2">
        <f>M6+O6</f>
        <v>251951103</v>
      </c>
    </row>
    <row r="7" spans="3:17">
      <c r="C7">
        <v>2012</v>
      </c>
      <c r="D7">
        <v>12</v>
      </c>
      <c r="E7" s="1">
        <v>479.29726110270099</v>
      </c>
      <c r="F7" s="2">
        <v>17311</v>
      </c>
      <c r="G7" s="1">
        <v>30.905000000000001</v>
      </c>
      <c r="I7" s="2">
        <f t="shared" si="0"/>
        <v>256422336</v>
      </c>
      <c r="K7" s="2">
        <v>-65936</v>
      </c>
      <c r="M7" s="2">
        <f t="shared" ref="M7:M55" si="1">I7+K7</f>
        <v>256356400</v>
      </c>
      <c r="O7" s="2">
        <v>-415636</v>
      </c>
      <c r="Q7" s="2">
        <f t="shared" ref="Q7:Q55" si="2">M7+O7</f>
        <v>255940764</v>
      </c>
    </row>
    <row r="8" spans="3:17">
      <c r="C8">
        <v>2013</v>
      </c>
      <c r="D8">
        <v>1</v>
      </c>
      <c r="E8" s="1">
        <v>483.473764297039</v>
      </c>
      <c r="F8" s="2">
        <v>17315</v>
      </c>
      <c r="G8" s="1">
        <v>32.286000000000001</v>
      </c>
      <c r="I8" s="2">
        <f t="shared" si="0"/>
        <v>270277349</v>
      </c>
      <c r="K8" s="2">
        <v>-334639</v>
      </c>
      <c r="M8" s="2">
        <f t="shared" si="1"/>
        <v>269942710</v>
      </c>
      <c r="O8" s="2">
        <v>-2624221</v>
      </c>
      <c r="Q8" s="2">
        <f t="shared" si="2"/>
        <v>267318489</v>
      </c>
    </row>
    <row r="9" spans="3:17">
      <c r="C9">
        <v>2013</v>
      </c>
      <c r="D9">
        <v>2</v>
      </c>
      <c r="E9" s="1">
        <v>494.60625612912401</v>
      </c>
      <c r="F9" s="2">
        <v>17324</v>
      </c>
      <c r="G9" s="1">
        <v>29.81</v>
      </c>
      <c r="I9" s="2">
        <f t="shared" si="0"/>
        <v>255428737</v>
      </c>
      <c r="K9" s="2">
        <v>-232503</v>
      </c>
      <c r="M9" s="2">
        <f t="shared" si="1"/>
        <v>255196234</v>
      </c>
      <c r="O9" s="2">
        <v>-16767140</v>
      </c>
      <c r="Q9" s="2">
        <f t="shared" si="2"/>
        <v>238429094</v>
      </c>
    </row>
    <row r="10" spans="3:17">
      <c r="C10">
        <v>2013</v>
      </c>
      <c r="D10">
        <v>3</v>
      </c>
      <c r="E10" s="1">
        <v>490.964928516702</v>
      </c>
      <c r="F10" s="2">
        <v>17332</v>
      </c>
      <c r="G10" s="1">
        <v>29.524000000000001</v>
      </c>
      <c r="I10" s="2">
        <f t="shared" si="0"/>
        <v>251231648</v>
      </c>
      <c r="K10" s="2">
        <v>-223092</v>
      </c>
      <c r="M10" s="2">
        <f t="shared" si="1"/>
        <v>251008556</v>
      </c>
      <c r="O10" s="2">
        <v>14996951</v>
      </c>
      <c r="Q10" s="2">
        <f t="shared" si="2"/>
        <v>266005507</v>
      </c>
    </row>
    <row r="11" spans="3:17">
      <c r="C11">
        <v>2013</v>
      </c>
      <c r="D11">
        <v>4</v>
      </c>
      <c r="E11" s="1">
        <v>510.14437259516399</v>
      </c>
      <c r="F11" s="2">
        <v>17340</v>
      </c>
      <c r="G11" s="1">
        <v>30.713999999999999</v>
      </c>
      <c r="I11" s="2">
        <f t="shared" si="0"/>
        <v>271693078</v>
      </c>
      <c r="K11" s="2">
        <v>-315540</v>
      </c>
      <c r="M11" s="2">
        <f t="shared" si="1"/>
        <v>271377538</v>
      </c>
      <c r="O11" s="2">
        <v>3792937</v>
      </c>
      <c r="Q11" s="2">
        <f t="shared" si="2"/>
        <v>275170475</v>
      </c>
    </row>
    <row r="12" spans="3:17">
      <c r="C12">
        <v>2013</v>
      </c>
      <c r="D12">
        <v>5</v>
      </c>
      <c r="E12" s="1">
        <v>564.14859464771803</v>
      </c>
      <c r="F12" s="2">
        <v>17361</v>
      </c>
      <c r="G12" s="1">
        <v>29.524000000000001</v>
      </c>
      <c r="I12" s="2">
        <f t="shared" si="0"/>
        <v>289163481</v>
      </c>
      <c r="K12" s="2">
        <v>-639246</v>
      </c>
      <c r="M12" s="2">
        <f t="shared" si="1"/>
        <v>288524235</v>
      </c>
      <c r="O12" s="2">
        <v>37640846</v>
      </c>
      <c r="Q12" s="2">
        <f t="shared" si="2"/>
        <v>326165081</v>
      </c>
    </row>
    <row r="13" spans="3:17">
      <c r="C13">
        <v>2013</v>
      </c>
      <c r="D13">
        <v>6</v>
      </c>
      <c r="E13" s="1">
        <v>646.48287587871596</v>
      </c>
      <c r="F13" s="2">
        <v>17375</v>
      </c>
      <c r="G13" s="1">
        <v>30.619</v>
      </c>
      <c r="I13" s="2">
        <f t="shared" si="0"/>
        <v>343932203</v>
      </c>
      <c r="K13" s="2">
        <v>-880191</v>
      </c>
      <c r="M13" s="2">
        <f t="shared" si="1"/>
        <v>343052012</v>
      </c>
      <c r="O13" s="2">
        <v>8350037</v>
      </c>
      <c r="Q13" s="2">
        <f t="shared" si="2"/>
        <v>351402049</v>
      </c>
    </row>
    <row r="14" spans="3:17">
      <c r="C14">
        <v>2013</v>
      </c>
      <c r="D14">
        <v>7</v>
      </c>
      <c r="E14" s="1">
        <v>689.92042066263002</v>
      </c>
      <c r="F14" s="2">
        <v>17401</v>
      </c>
      <c r="G14" s="1">
        <v>30.713999999999999</v>
      </c>
      <c r="I14" s="2">
        <f t="shared" si="0"/>
        <v>368730945</v>
      </c>
      <c r="K14" s="2">
        <v>-978174</v>
      </c>
      <c r="M14" s="2">
        <f t="shared" si="1"/>
        <v>367752771</v>
      </c>
      <c r="O14" s="2">
        <v>7847954</v>
      </c>
      <c r="Q14" s="2">
        <f t="shared" si="2"/>
        <v>375600725</v>
      </c>
    </row>
    <row r="15" spans="3:17">
      <c r="C15">
        <v>2013</v>
      </c>
      <c r="D15">
        <v>8</v>
      </c>
      <c r="E15" s="1">
        <v>696.789119561951</v>
      </c>
      <c r="F15" s="2">
        <v>17419</v>
      </c>
      <c r="G15" s="1">
        <v>30.475999999999999</v>
      </c>
      <c r="I15" s="2">
        <f t="shared" si="0"/>
        <v>369898478</v>
      </c>
      <c r="K15" s="2">
        <v>-950288</v>
      </c>
      <c r="M15" s="2">
        <f t="shared" si="1"/>
        <v>368948190</v>
      </c>
      <c r="O15" s="2">
        <v>5211235</v>
      </c>
      <c r="Q15" s="2">
        <f t="shared" si="2"/>
        <v>374159425</v>
      </c>
    </row>
    <row r="16" spans="3:17">
      <c r="C16">
        <v>2013</v>
      </c>
      <c r="D16">
        <v>9</v>
      </c>
      <c r="E16" s="1">
        <v>680.03750711651105</v>
      </c>
      <c r="F16" s="2">
        <v>17412</v>
      </c>
      <c r="G16" s="1">
        <v>31.143000000000001</v>
      </c>
      <c r="I16" s="2">
        <f t="shared" si="0"/>
        <v>368758442</v>
      </c>
      <c r="K16" s="2">
        <v>-759787</v>
      </c>
      <c r="M16" s="2">
        <f t="shared" si="1"/>
        <v>367998655</v>
      </c>
      <c r="O16" s="2">
        <v>-25413520</v>
      </c>
      <c r="Q16" s="2">
        <f t="shared" si="2"/>
        <v>342585135</v>
      </c>
    </row>
    <row r="17" spans="3:17">
      <c r="C17">
        <v>2013</v>
      </c>
      <c r="D17">
        <v>10</v>
      </c>
      <c r="E17" s="1">
        <v>618.39384196874198</v>
      </c>
      <c r="F17" s="2">
        <v>17419</v>
      </c>
      <c r="G17" s="1">
        <v>30.762</v>
      </c>
      <c r="I17" s="2">
        <f t="shared" si="0"/>
        <v>331362183</v>
      </c>
      <c r="K17" s="2">
        <v>-422589</v>
      </c>
      <c r="M17" s="2">
        <f t="shared" si="1"/>
        <v>330939594</v>
      </c>
      <c r="O17" s="2">
        <v>-25082771</v>
      </c>
      <c r="Q17" s="2">
        <f t="shared" si="2"/>
        <v>305856823</v>
      </c>
    </row>
    <row r="18" spans="3:17">
      <c r="C18">
        <v>2013</v>
      </c>
      <c r="D18">
        <v>11</v>
      </c>
      <c r="E18" s="1">
        <v>527.85174170347602</v>
      </c>
      <c r="F18" s="2">
        <v>17420</v>
      </c>
      <c r="G18" s="1">
        <v>28.619</v>
      </c>
      <c r="I18" s="2">
        <f t="shared" si="0"/>
        <v>263156780</v>
      </c>
      <c r="K18" s="2">
        <v>-236655</v>
      </c>
      <c r="M18" s="2">
        <f t="shared" si="1"/>
        <v>262920125</v>
      </c>
      <c r="O18" s="2">
        <v>-2846199</v>
      </c>
      <c r="Q18" s="2">
        <f t="shared" si="2"/>
        <v>260073926</v>
      </c>
    </row>
    <row r="19" spans="3:17">
      <c r="C19">
        <v>2013</v>
      </c>
      <c r="D19">
        <v>12</v>
      </c>
      <c r="E19" s="1">
        <v>490.718196912873</v>
      </c>
      <c r="F19" s="2">
        <v>17425</v>
      </c>
      <c r="G19" s="1">
        <v>31.238</v>
      </c>
      <c r="I19" s="2">
        <f t="shared" si="0"/>
        <v>267108784</v>
      </c>
      <c r="K19" s="2">
        <v>-308897</v>
      </c>
      <c r="M19" s="2">
        <f t="shared" si="1"/>
        <v>266799887</v>
      </c>
      <c r="O19" s="2">
        <v>-432956</v>
      </c>
      <c r="Q19" s="2">
        <f t="shared" si="2"/>
        <v>266366931</v>
      </c>
    </row>
    <row r="20" spans="3:17">
      <c r="C20">
        <v>2014</v>
      </c>
      <c r="D20">
        <v>1</v>
      </c>
      <c r="E20" s="1">
        <v>493.20256663271198</v>
      </c>
      <c r="F20" s="2">
        <v>17460</v>
      </c>
      <c r="G20" s="1">
        <v>32.286000000000001</v>
      </c>
      <c r="I20" s="2">
        <f t="shared" si="0"/>
        <v>278024975</v>
      </c>
      <c r="K20" s="2">
        <v>-631201</v>
      </c>
      <c r="M20" s="2">
        <f t="shared" si="1"/>
        <v>277393774</v>
      </c>
      <c r="O20" s="2">
        <v>-2699444</v>
      </c>
      <c r="Q20" s="2">
        <f t="shared" si="2"/>
        <v>274694330</v>
      </c>
    </row>
    <row r="21" spans="3:17">
      <c r="C21">
        <v>2014</v>
      </c>
      <c r="D21">
        <v>2</v>
      </c>
      <c r="E21" s="1">
        <v>502.85988870070202</v>
      </c>
      <c r="F21" s="2">
        <v>17492</v>
      </c>
      <c r="G21" s="1">
        <v>29.81</v>
      </c>
      <c r="I21" s="2">
        <f t="shared" si="0"/>
        <v>262209510</v>
      </c>
      <c r="K21" s="2">
        <v>-438551</v>
      </c>
      <c r="M21" s="2">
        <f t="shared" si="1"/>
        <v>261770959</v>
      </c>
      <c r="O21" s="2">
        <v>-17212251</v>
      </c>
      <c r="Q21" s="2">
        <f t="shared" si="2"/>
        <v>244558708</v>
      </c>
    </row>
    <row r="22" spans="3:17">
      <c r="C22">
        <v>2014</v>
      </c>
      <c r="D22">
        <v>3</v>
      </c>
      <c r="E22" s="1">
        <v>497.54258451488101</v>
      </c>
      <c r="F22" s="2">
        <v>17521</v>
      </c>
      <c r="G22" s="1">
        <v>29.524000000000001</v>
      </c>
      <c r="I22" s="2">
        <f t="shared" si="0"/>
        <v>257373806</v>
      </c>
      <c r="K22" s="2">
        <v>-420800</v>
      </c>
      <c r="M22" s="2">
        <f t="shared" si="1"/>
        <v>256953006</v>
      </c>
      <c r="O22" s="2">
        <v>15363600</v>
      </c>
      <c r="Q22" s="2">
        <f t="shared" si="2"/>
        <v>272316606</v>
      </c>
    </row>
    <row r="23" spans="3:17">
      <c r="C23">
        <v>2014</v>
      </c>
      <c r="D23">
        <v>4</v>
      </c>
      <c r="E23" s="1">
        <v>515.46633699986603</v>
      </c>
      <c r="F23" s="2">
        <v>17548</v>
      </c>
      <c r="G23" s="1">
        <v>30.713999999999999</v>
      </c>
      <c r="I23" s="2">
        <f t="shared" si="0"/>
        <v>277820516</v>
      </c>
      <c r="K23" s="2">
        <v>-595177</v>
      </c>
      <c r="M23" s="2">
        <f t="shared" si="1"/>
        <v>277225339</v>
      </c>
      <c r="O23" s="2">
        <v>3878478</v>
      </c>
      <c r="Q23" s="2">
        <f t="shared" si="2"/>
        <v>281103817</v>
      </c>
    </row>
    <row r="24" spans="3:17">
      <c r="C24">
        <v>2014</v>
      </c>
      <c r="D24">
        <v>5</v>
      </c>
      <c r="E24" s="1">
        <v>568.28628308635996</v>
      </c>
      <c r="F24" s="2">
        <v>17576</v>
      </c>
      <c r="G24" s="1">
        <v>29.524000000000001</v>
      </c>
      <c r="I24" s="2">
        <f t="shared" si="0"/>
        <v>294891608</v>
      </c>
      <c r="K24" s="2">
        <v>-1205755</v>
      </c>
      <c r="M24" s="2">
        <f t="shared" si="1"/>
        <v>293685853</v>
      </c>
      <c r="O24" s="2">
        <v>38386485</v>
      </c>
      <c r="Q24" s="2">
        <f t="shared" si="2"/>
        <v>332072338</v>
      </c>
    </row>
    <row r="25" spans="3:17">
      <c r="C25">
        <v>2014</v>
      </c>
      <c r="D25">
        <v>6</v>
      </c>
      <c r="E25" s="1">
        <v>649.30710551880202</v>
      </c>
      <c r="F25" s="2">
        <v>17613</v>
      </c>
      <c r="G25" s="1">
        <v>30.619</v>
      </c>
      <c r="I25" s="2">
        <f t="shared" si="0"/>
        <v>350166418</v>
      </c>
      <c r="K25" s="2">
        <v>-1660230</v>
      </c>
      <c r="M25" s="2">
        <f t="shared" si="1"/>
        <v>348506188</v>
      </c>
      <c r="O25" s="2">
        <v>8501392</v>
      </c>
      <c r="Q25" s="2">
        <f t="shared" si="2"/>
        <v>357007580</v>
      </c>
    </row>
    <row r="26" spans="3:17">
      <c r="C26">
        <v>2014</v>
      </c>
      <c r="D26">
        <v>7</v>
      </c>
      <c r="E26" s="1">
        <v>691.53433839856496</v>
      </c>
      <c r="F26" s="2">
        <v>17639</v>
      </c>
      <c r="G26" s="1">
        <v>30.713999999999999</v>
      </c>
      <c r="I26" s="2">
        <f t="shared" si="0"/>
        <v>374648579</v>
      </c>
      <c r="K26" s="2">
        <v>-1845048</v>
      </c>
      <c r="M26" s="2">
        <f t="shared" si="1"/>
        <v>372803531</v>
      </c>
      <c r="O26" s="2">
        <v>7973902</v>
      </c>
      <c r="Q26" s="2">
        <f t="shared" si="2"/>
        <v>380777433</v>
      </c>
    </row>
    <row r="27" spans="3:17">
      <c r="C27">
        <v>2014</v>
      </c>
      <c r="D27">
        <v>8</v>
      </c>
      <c r="E27" s="1">
        <v>697.949352805898</v>
      </c>
      <c r="F27" s="2">
        <v>17660</v>
      </c>
      <c r="G27" s="1">
        <v>30.475999999999999</v>
      </c>
      <c r="I27" s="2">
        <f t="shared" si="0"/>
        <v>375640641</v>
      </c>
      <c r="K27" s="2">
        <v>-1792448</v>
      </c>
      <c r="M27" s="2">
        <f t="shared" si="1"/>
        <v>373848193</v>
      </c>
      <c r="O27" s="2">
        <v>5292133</v>
      </c>
      <c r="Q27" s="2">
        <f t="shared" si="2"/>
        <v>379140326</v>
      </c>
    </row>
    <row r="28" spans="3:17">
      <c r="C28">
        <v>2014</v>
      </c>
      <c r="D28">
        <v>9</v>
      </c>
      <c r="E28" s="1">
        <v>680.76998997491603</v>
      </c>
      <c r="F28" s="2">
        <v>17660</v>
      </c>
      <c r="G28" s="1">
        <v>31.143000000000001</v>
      </c>
      <c r="I28" s="2">
        <f t="shared" si="0"/>
        <v>374413542</v>
      </c>
      <c r="K28" s="2">
        <v>-1433123</v>
      </c>
      <c r="M28" s="2">
        <f t="shared" si="1"/>
        <v>372980419</v>
      </c>
      <c r="O28" s="2">
        <v>-25803250</v>
      </c>
      <c r="Q28" s="2">
        <f t="shared" si="2"/>
        <v>347177169</v>
      </c>
    </row>
    <row r="29" spans="3:17">
      <c r="C29">
        <v>2014</v>
      </c>
      <c r="D29">
        <v>10</v>
      </c>
      <c r="E29" s="1">
        <v>618.86637264240801</v>
      </c>
      <c r="F29" s="2">
        <v>17662</v>
      </c>
      <c r="G29" s="1">
        <v>30.762</v>
      </c>
      <c r="I29" s="2">
        <f t="shared" si="0"/>
        <v>336241515</v>
      </c>
      <c r="K29" s="2">
        <v>-797093</v>
      </c>
      <c r="M29" s="2">
        <f t="shared" si="1"/>
        <v>335444422</v>
      </c>
      <c r="O29" s="2">
        <v>-25452116</v>
      </c>
      <c r="Q29" s="2">
        <f t="shared" si="2"/>
        <v>309992306</v>
      </c>
    </row>
    <row r="30" spans="3:17">
      <c r="C30">
        <v>2014</v>
      </c>
      <c r="D30">
        <v>11</v>
      </c>
      <c r="E30" s="1">
        <v>528.05098371972099</v>
      </c>
      <c r="F30" s="2">
        <v>17672</v>
      </c>
      <c r="G30" s="1">
        <v>28.619</v>
      </c>
      <c r="I30" s="2">
        <f t="shared" si="0"/>
        <v>267064408</v>
      </c>
      <c r="K30" s="2">
        <v>-446383</v>
      </c>
      <c r="M30" s="2">
        <f t="shared" si="1"/>
        <v>266618025</v>
      </c>
      <c r="O30" s="2">
        <v>-2888462</v>
      </c>
      <c r="Q30" s="2">
        <f t="shared" si="2"/>
        <v>263729563</v>
      </c>
    </row>
    <row r="31" spans="3:17">
      <c r="C31">
        <v>2014</v>
      </c>
      <c r="D31">
        <v>12</v>
      </c>
      <c r="E31" s="1">
        <v>490.64719736017099</v>
      </c>
      <c r="F31" s="2">
        <v>17684</v>
      </c>
      <c r="G31" s="1">
        <v>31.238</v>
      </c>
      <c r="I31" s="2">
        <f t="shared" si="0"/>
        <v>271039788</v>
      </c>
      <c r="K31" s="2">
        <v>-582647</v>
      </c>
      <c r="M31" s="2">
        <f t="shared" si="1"/>
        <v>270457141</v>
      </c>
      <c r="O31" s="2">
        <v>-439327</v>
      </c>
      <c r="Q31" s="2">
        <f t="shared" si="2"/>
        <v>270017814</v>
      </c>
    </row>
    <row r="32" spans="3:17">
      <c r="C32">
        <v>2015</v>
      </c>
      <c r="D32">
        <v>1</v>
      </c>
      <c r="E32" s="1">
        <v>492.90750527842602</v>
      </c>
      <c r="F32" s="2">
        <v>17738</v>
      </c>
      <c r="G32" s="1">
        <v>32.286000000000001</v>
      </c>
      <c r="I32" s="2">
        <f t="shared" si="0"/>
        <v>282282740</v>
      </c>
      <c r="K32" s="2">
        <v>-1050522</v>
      </c>
      <c r="M32" s="2">
        <f t="shared" si="1"/>
        <v>281232218</v>
      </c>
      <c r="O32" s="2">
        <v>-2740784</v>
      </c>
      <c r="Q32" s="2">
        <f t="shared" si="2"/>
        <v>278491434</v>
      </c>
    </row>
    <row r="33" spans="3:17">
      <c r="C33">
        <v>2015</v>
      </c>
      <c r="D33">
        <v>2</v>
      </c>
      <c r="E33" s="1">
        <v>503.25811573134899</v>
      </c>
      <c r="F33" s="2">
        <v>17785</v>
      </c>
      <c r="G33" s="1">
        <v>29.81</v>
      </c>
      <c r="I33" s="2">
        <f t="shared" si="0"/>
        <v>266812783</v>
      </c>
      <c r="K33" s="2">
        <v>-729891</v>
      </c>
      <c r="M33" s="2">
        <f t="shared" si="1"/>
        <v>266082892</v>
      </c>
      <c r="O33" s="2">
        <v>-17514424</v>
      </c>
      <c r="Q33" s="2">
        <f t="shared" si="2"/>
        <v>248568468</v>
      </c>
    </row>
    <row r="34" spans="3:17">
      <c r="C34">
        <v>2015</v>
      </c>
      <c r="D34">
        <v>3</v>
      </c>
      <c r="E34" s="1">
        <v>498.64851598440202</v>
      </c>
      <c r="F34" s="2">
        <v>17826</v>
      </c>
      <c r="G34" s="1">
        <v>29.524000000000001</v>
      </c>
      <c r="I34" s="2">
        <f t="shared" si="0"/>
        <v>262436133</v>
      </c>
      <c r="K34" s="2">
        <v>-700348</v>
      </c>
      <c r="M34" s="2">
        <f t="shared" si="1"/>
        <v>261735785</v>
      </c>
      <c r="O34" s="2">
        <v>15665789</v>
      </c>
      <c r="Q34" s="2">
        <f t="shared" si="2"/>
        <v>277401574</v>
      </c>
    </row>
    <row r="35" spans="3:17">
      <c r="C35">
        <v>2015</v>
      </c>
      <c r="D35">
        <v>4</v>
      </c>
      <c r="E35" s="1">
        <v>517.27456850443298</v>
      </c>
      <c r="F35" s="2">
        <v>17867</v>
      </c>
      <c r="G35" s="1">
        <v>30.713999999999999</v>
      </c>
      <c r="I35" s="2">
        <f t="shared" si="0"/>
        <v>283863233</v>
      </c>
      <c r="K35" s="2">
        <v>-990567</v>
      </c>
      <c r="M35" s="2">
        <f t="shared" si="1"/>
        <v>282872666</v>
      </c>
      <c r="O35" s="2">
        <v>3962837</v>
      </c>
      <c r="Q35" s="2">
        <f t="shared" si="2"/>
        <v>286835503</v>
      </c>
    </row>
    <row r="36" spans="3:17">
      <c r="C36">
        <v>2015</v>
      </c>
      <c r="D36">
        <v>5</v>
      </c>
      <c r="E36" s="1">
        <v>570.73254938290404</v>
      </c>
      <c r="F36" s="2">
        <v>17909</v>
      </c>
      <c r="G36" s="1">
        <v>29.524000000000001</v>
      </c>
      <c r="I36" s="2">
        <f t="shared" si="0"/>
        <v>301772162</v>
      </c>
      <c r="K36" s="2">
        <v>-2006766</v>
      </c>
      <c r="M36" s="2">
        <f t="shared" si="1"/>
        <v>299765396</v>
      </c>
      <c r="O36" s="2">
        <v>39282138</v>
      </c>
      <c r="Q36" s="2">
        <f t="shared" si="2"/>
        <v>339047534</v>
      </c>
    </row>
    <row r="37" spans="3:17">
      <c r="C37">
        <v>2015</v>
      </c>
      <c r="D37">
        <v>6</v>
      </c>
      <c r="E37" s="1">
        <v>652.29957721393998</v>
      </c>
      <c r="F37" s="2">
        <v>17962</v>
      </c>
      <c r="G37" s="1">
        <v>30.619</v>
      </c>
      <c r="I37" s="2">
        <f t="shared" si="0"/>
        <v>358750729</v>
      </c>
      <c r="K37" s="2">
        <v>-2763160</v>
      </c>
      <c r="M37" s="2">
        <f t="shared" si="1"/>
        <v>355987569</v>
      </c>
      <c r="O37" s="2">
        <v>8709803</v>
      </c>
      <c r="Q37" s="2">
        <f t="shared" si="2"/>
        <v>364697372</v>
      </c>
    </row>
    <row r="38" spans="3:17">
      <c r="C38">
        <v>2015</v>
      </c>
      <c r="D38">
        <v>7</v>
      </c>
      <c r="E38" s="1">
        <v>694.99616308834402</v>
      </c>
      <c r="F38" s="2">
        <v>18000</v>
      </c>
      <c r="G38" s="1">
        <v>30.713999999999999</v>
      </c>
      <c r="I38" s="2">
        <f t="shared" ref="I38:I55" si="3">ROUND($F38*$G38*E38,0)</f>
        <v>384230019</v>
      </c>
      <c r="K38" s="2">
        <v>-3070757</v>
      </c>
      <c r="M38" s="2">
        <f t="shared" si="1"/>
        <v>381159262</v>
      </c>
      <c r="O38" s="2">
        <v>8177831</v>
      </c>
      <c r="Q38" s="2">
        <f t="shared" si="2"/>
        <v>389337093</v>
      </c>
    </row>
    <row r="39" spans="3:17">
      <c r="C39">
        <v>2015</v>
      </c>
      <c r="D39">
        <v>8</v>
      </c>
      <c r="E39" s="1">
        <v>701.83670824258297</v>
      </c>
      <c r="F39" s="2">
        <v>18031</v>
      </c>
      <c r="G39" s="1">
        <v>30.475999999999999</v>
      </c>
      <c r="I39" s="2">
        <f t="shared" si="3"/>
        <v>385668224</v>
      </c>
      <c r="K39" s="2">
        <v>-2983213</v>
      </c>
      <c r="M39" s="2">
        <f t="shared" si="1"/>
        <v>382685011</v>
      </c>
      <c r="O39" s="2">
        <v>5433404</v>
      </c>
      <c r="Q39" s="2">
        <f t="shared" si="2"/>
        <v>388118415</v>
      </c>
    </row>
    <row r="40" spans="3:17">
      <c r="C40">
        <v>2015</v>
      </c>
      <c r="D40">
        <v>9</v>
      </c>
      <c r="E40" s="1">
        <v>685.06959859160304</v>
      </c>
      <c r="F40" s="2">
        <v>18031</v>
      </c>
      <c r="G40" s="1">
        <v>31.143000000000001</v>
      </c>
      <c r="I40" s="2">
        <f t="shared" si="3"/>
        <v>384693594</v>
      </c>
      <c r="K40" s="2">
        <v>-2385180</v>
      </c>
      <c r="M40" s="2">
        <f t="shared" si="1"/>
        <v>382308414</v>
      </c>
      <c r="O40" s="2">
        <v>-26511715</v>
      </c>
      <c r="Q40" s="2">
        <f t="shared" si="2"/>
        <v>355796699</v>
      </c>
    </row>
    <row r="41" spans="3:17">
      <c r="C41">
        <v>2015</v>
      </c>
      <c r="D41">
        <v>10</v>
      </c>
      <c r="E41" s="1">
        <v>623.58665361445298</v>
      </c>
      <c r="F41" s="2">
        <v>18037</v>
      </c>
      <c r="G41" s="1">
        <v>30.762</v>
      </c>
      <c r="I41" s="2">
        <f t="shared" si="3"/>
        <v>345999670</v>
      </c>
      <c r="K41" s="2">
        <v>-1326621</v>
      </c>
      <c r="M41" s="2">
        <f t="shared" si="1"/>
        <v>344673049</v>
      </c>
      <c r="O41" s="2">
        <v>-26190769</v>
      </c>
      <c r="Q41" s="2">
        <f t="shared" si="2"/>
        <v>318482280</v>
      </c>
    </row>
    <row r="42" spans="3:17">
      <c r="C42">
        <v>2015</v>
      </c>
      <c r="D42">
        <v>11</v>
      </c>
      <c r="E42" s="1">
        <v>533.19866784908504</v>
      </c>
      <c r="F42" s="2">
        <v>18049</v>
      </c>
      <c r="G42" s="1">
        <v>28.619</v>
      </c>
      <c r="I42" s="2">
        <f t="shared" si="3"/>
        <v>275420749</v>
      </c>
      <c r="K42" s="2">
        <v>-742925</v>
      </c>
      <c r="M42" s="2">
        <f t="shared" si="1"/>
        <v>274677824</v>
      </c>
      <c r="O42" s="2">
        <v>-2978843</v>
      </c>
      <c r="Q42" s="2">
        <f t="shared" si="2"/>
        <v>271698981</v>
      </c>
    </row>
    <row r="43" spans="3:17">
      <c r="C43">
        <v>2015</v>
      </c>
      <c r="D43">
        <v>12</v>
      </c>
      <c r="E43" s="1">
        <v>496.24249027959303</v>
      </c>
      <c r="F43" s="2">
        <v>18068</v>
      </c>
      <c r="G43" s="1">
        <v>31.238</v>
      </c>
      <c r="I43" s="2">
        <f t="shared" si="3"/>
        <v>280083323</v>
      </c>
      <c r="K43" s="2">
        <v>-969713</v>
      </c>
      <c r="M43" s="2">
        <f t="shared" si="1"/>
        <v>279113610</v>
      </c>
      <c r="O43" s="2">
        <v>-453986</v>
      </c>
      <c r="Q43" s="2">
        <f t="shared" si="2"/>
        <v>278659624</v>
      </c>
    </row>
    <row r="44" spans="3:17">
      <c r="C44">
        <v>2016</v>
      </c>
      <c r="D44">
        <v>1</v>
      </c>
      <c r="E44" s="1">
        <v>498.94582910843002</v>
      </c>
      <c r="F44" s="2">
        <v>18123</v>
      </c>
      <c r="G44" s="1">
        <v>32.286000000000001</v>
      </c>
      <c r="I44" s="2">
        <f t="shared" si="3"/>
        <v>291942773</v>
      </c>
      <c r="K44" s="2">
        <v>-1501893</v>
      </c>
      <c r="M44" s="2">
        <f t="shared" si="1"/>
        <v>290440880</v>
      </c>
      <c r="O44" s="2">
        <v>-2834577</v>
      </c>
      <c r="Q44" s="2">
        <f t="shared" si="2"/>
        <v>287606303</v>
      </c>
    </row>
    <row r="45" spans="3:17">
      <c r="C45">
        <v>2016</v>
      </c>
      <c r="D45">
        <v>2</v>
      </c>
      <c r="E45" s="1">
        <v>509.12101368035098</v>
      </c>
      <c r="F45" s="2">
        <v>18171</v>
      </c>
      <c r="G45" s="1">
        <v>30.31</v>
      </c>
      <c r="I45" s="2">
        <f t="shared" si="3"/>
        <v>280405022</v>
      </c>
      <c r="K45" s="2">
        <v>-1043499</v>
      </c>
      <c r="M45" s="2">
        <f t="shared" si="1"/>
        <v>279361523</v>
      </c>
      <c r="O45" s="2">
        <v>-8955615</v>
      </c>
      <c r="Q45" s="2">
        <f t="shared" si="2"/>
        <v>270405908</v>
      </c>
    </row>
    <row r="46" spans="3:17">
      <c r="C46">
        <v>2016</v>
      </c>
      <c r="D46">
        <v>3</v>
      </c>
      <c r="E46" s="1">
        <v>504.33522133537599</v>
      </c>
      <c r="F46" s="2">
        <v>18216</v>
      </c>
      <c r="G46" s="1">
        <v>30.024000000000001</v>
      </c>
      <c r="I46" s="2">
        <f t="shared" si="3"/>
        <v>275829599</v>
      </c>
      <c r="K46" s="2">
        <v>-1001262</v>
      </c>
      <c r="M46" s="2">
        <f t="shared" si="1"/>
        <v>274828337</v>
      </c>
      <c r="O46" s="2">
        <v>6963586</v>
      </c>
      <c r="Q46" s="2">
        <f t="shared" si="2"/>
        <v>281791923</v>
      </c>
    </row>
    <row r="47" spans="3:17">
      <c r="C47">
        <v>2016</v>
      </c>
      <c r="D47">
        <v>4</v>
      </c>
      <c r="E47" s="1">
        <v>522.774708542398</v>
      </c>
      <c r="F47" s="2">
        <v>18258</v>
      </c>
      <c r="G47" s="1">
        <v>30.713999999999999</v>
      </c>
      <c r="I47" s="2">
        <f t="shared" si="3"/>
        <v>293159621</v>
      </c>
      <c r="K47" s="2">
        <v>-1416177</v>
      </c>
      <c r="M47" s="2">
        <f t="shared" si="1"/>
        <v>291743444</v>
      </c>
      <c r="O47" s="2">
        <v>4092618</v>
      </c>
      <c r="Q47" s="2">
        <f t="shared" si="2"/>
        <v>295836062</v>
      </c>
    </row>
    <row r="48" spans="3:17">
      <c r="C48">
        <v>2016</v>
      </c>
      <c r="D48">
        <v>5</v>
      </c>
      <c r="E48" s="1">
        <v>576.02643384857299</v>
      </c>
      <c r="F48" s="2">
        <v>18302</v>
      </c>
      <c r="G48" s="1">
        <v>29.524000000000001</v>
      </c>
      <c r="I48" s="2">
        <f t="shared" si="3"/>
        <v>311254874</v>
      </c>
      <c r="K48" s="2">
        <v>-2869001</v>
      </c>
      <c r="M48" s="2">
        <f t="shared" si="1"/>
        <v>308385873</v>
      </c>
      <c r="O48" s="2">
        <v>40516517</v>
      </c>
      <c r="Q48" s="2">
        <f t="shared" si="2"/>
        <v>348902390</v>
      </c>
    </row>
    <row r="49" spans="3:17">
      <c r="C49">
        <v>2016</v>
      </c>
      <c r="D49">
        <v>6</v>
      </c>
      <c r="E49" s="1">
        <v>657.37782791651</v>
      </c>
      <c r="F49" s="2">
        <v>18356</v>
      </c>
      <c r="G49" s="1">
        <v>30.619</v>
      </c>
      <c r="I49" s="2">
        <f t="shared" si="3"/>
        <v>369474188</v>
      </c>
      <c r="K49" s="2">
        <v>-3950388</v>
      </c>
      <c r="M49" s="2">
        <f t="shared" si="1"/>
        <v>365523800</v>
      </c>
      <c r="O49" s="2">
        <v>8970148</v>
      </c>
      <c r="Q49" s="2">
        <f t="shared" si="2"/>
        <v>374493948</v>
      </c>
    </row>
    <row r="50" spans="3:17">
      <c r="C50">
        <v>2016</v>
      </c>
      <c r="D50">
        <v>7</v>
      </c>
      <c r="E50" s="1">
        <v>699.83805083843299</v>
      </c>
      <c r="F50" s="2">
        <v>18396</v>
      </c>
      <c r="G50" s="1">
        <v>30.713999999999999</v>
      </c>
      <c r="I50" s="2">
        <f t="shared" si="3"/>
        <v>395418817</v>
      </c>
      <c r="K50" s="2">
        <v>-4390149</v>
      </c>
      <c r="M50" s="2">
        <f t="shared" si="1"/>
        <v>391028668</v>
      </c>
      <c r="O50" s="2">
        <v>8415970</v>
      </c>
      <c r="Q50" s="2">
        <f t="shared" si="2"/>
        <v>399444638</v>
      </c>
    </row>
    <row r="51" spans="3:17">
      <c r="C51">
        <v>2016</v>
      </c>
      <c r="D51">
        <v>8</v>
      </c>
      <c r="E51" s="1">
        <v>706.38913918761796</v>
      </c>
      <c r="F51" s="2">
        <v>18427</v>
      </c>
      <c r="G51" s="1">
        <v>30.475999999999999</v>
      </c>
      <c r="I51" s="2">
        <f t="shared" si="3"/>
        <v>396694897</v>
      </c>
      <c r="K51" s="2">
        <v>-4264991</v>
      </c>
      <c r="M51" s="2">
        <f t="shared" si="1"/>
        <v>392429906</v>
      </c>
      <c r="O51" s="2">
        <v>5588751</v>
      </c>
      <c r="Q51" s="2">
        <f t="shared" si="2"/>
        <v>398018657</v>
      </c>
    </row>
    <row r="52" spans="3:17">
      <c r="C52">
        <v>2016</v>
      </c>
      <c r="D52">
        <v>9</v>
      </c>
      <c r="E52" s="1">
        <v>689.30129340028896</v>
      </c>
      <c r="F52" s="2">
        <v>18429</v>
      </c>
      <c r="G52" s="1">
        <v>31.143000000000001</v>
      </c>
      <c r="I52" s="2">
        <f t="shared" si="3"/>
        <v>395613688</v>
      </c>
      <c r="K52" s="2">
        <v>-3410005</v>
      </c>
      <c r="M52" s="2">
        <f t="shared" si="1"/>
        <v>392203683</v>
      </c>
      <c r="O52" s="2">
        <v>-27264289</v>
      </c>
      <c r="Q52" s="2">
        <f t="shared" si="2"/>
        <v>364939394</v>
      </c>
    </row>
    <row r="53" spans="3:17">
      <c r="C53">
        <v>2016</v>
      </c>
      <c r="D53">
        <v>10</v>
      </c>
      <c r="E53" s="1">
        <v>627.46188214933397</v>
      </c>
      <c r="F53" s="2">
        <v>18433</v>
      </c>
      <c r="G53" s="1">
        <v>30.762</v>
      </c>
      <c r="I53" s="2">
        <f t="shared" si="3"/>
        <v>355793442</v>
      </c>
      <c r="K53" s="2">
        <v>-1896621</v>
      </c>
      <c r="M53" s="2">
        <f t="shared" si="1"/>
        <v>353896821</v>
      </c>
      <c r="O53" s="2">
        <v>-26932117</v>
      </c>
      <c r="Q53" s="2">
        <f t="shared" si="2"/>
        <v>326964704</v>
      </c>
    </row>
    <row r="54" spans="3:17">
      <c r="C54">
        <v>2016</v>
      </c>
      <c r="D54">
        <v>11</v>
      </c>
      <c r="E54" s="1">
        <v>536.71957467964398</v>
      </c>
      <c r="F54" s="2">
        <v>18447</v>
      </c>
      <c r="G54" s="1">
        <v>28.619</v>
      </c>
      <c r="I54" s="2">
        <f t="shared" si="3"/>
        <v>283352884</v>
      </c>
      <c r="K54" s="2">
        <v>-1062133</v>
      </c>
      <c r="M54" s="2">
        <f t="shared" si="1"/>
        <v>282290751</v>
      </c>
      <c r="O54" s="2">
        <v>-3064633</v>
      </c>
      <c r="Q54" s="2">
        <f t="shared" si="2"/>
        <v>279226118</v>
      </c>
    </row>
    <row r="55" spans="3:17">
      <c r="C55">
        <v>2016</v>
      </c>
      <c r="D55">
        <v>12</v>
      </c>
      <c r="E55" s="1">
        <v>499.41753060335799</v>
      </c>
      <c r="F55" s="2">
        <v>18467</v>
      </c>
      <c r="G55" s="1">
        <v>31.238</v>
      </c>
      <c r="I55" s="2">
        <f t="shared" si="3"/>
        <v>288100063</v>
      </c>
      <c r="K55" s="2">
        <v>-1386363</v>
      </c>
      <c r="M55" s="2">
        <f t="shared" si="1"/>
        <v>286713700</v>
      </c>
      <c r="O55" s="2">
        <v>-466981</v>
      </c>
      <c r="Q55" s="2">
        <f t="shared" si="2"/>
        <v>286246719</v>
      </c>
    </row>
  </sheetData>
  <pageMargins left="0.5" right="0.5" top="0.5" bottom="0.5" header="0.2" footer="0.2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55"/>
  <sheetViews>
    <sheetView workbookViewId="0"/>
  </sheetViews>
  <sheetFormatPr defaultRowHeight="15"/>
  <cols>
    <col min="1" max="2" width="1.7109375" customWidth="1"/>
    <col min="3" max="4" width="6.7109375" customWidth="1"/>
    <col min="5" max="6" width="16" customWidth="1"/>
    <col min="7" max="7" width="1.7109375" customWidth="1"/>
    <col min="8" max="8" width="18.42578125" bestFit="1" customWidth="1"/>
    <col min="9" max="9" width="16" bestFit="1" customWidth="1"/>
    <col min="10" max="10" width="1.7109375" customWidth="1"/>
    <col min="11" max="11" width="16" bestFit="1" customWidth="1"/>
    <col min="12" max="12" width="1.7109375" customWidth="1"/>
    <col min="13" max="13" width="15.85546875" customWidth="1"/>
  </cols>
  <sheetData>
    <row r="1" spans="3:13">
      <c r="C1" s="4" t="s">
        <v>4</v>
      </c>
    </row>
    <row r="2" spans="3:13">
      <c r="C2" s="4" t="s">
        <v>5</v>
      </c>
    </row>
    <row r="5" spans="3:13" ht="45">
      <c r="C5" s="3" t="s">
        <v>1</v>
      </c>
      <c r="D5" s="3" t="s">
        <v>2</v>
      </c>
      <c r="E5" s="5" t="s">
        <v>12</v>
      </c>
      <c r="F5" s="5" t="s">
        <v>15</v>
      </c>
      <c r="H5" s="5" t="s">
        <v>16</v>
      </c>
      <c r="I5" s="6" t="s">
        <v>17</v>
      </c>
      <c r="K5" s="6" t="s">
        <v>18</v>
      </c>
      <c r="M5" s="6" t="s">
        <v>19</v>
      </c>
    </row>
    <row r="6" spans="3:13">
      <c r="C6">
        <v>2012</v>
      </c>
      <c r="D6">
        <v>11</v>
      </c>
      <c r="E6" s="2">
        <f>ComSm!M6</f>
        <v>17819113</v>
      </c>
      <c r="F6" s="2">
        <f>ComLg!Q6</f>
        <v>251951103</v>
      </c>
      <c r="H6" s="2">
        <v>8730409</v>
      </c>
      <c r="I6" s="2">
        <v>974332</v>
      </c>
      <c r="K6" s="2">
        <f>H6+I6</f>
        <v>9704741</v>
      </c>
      <c r="M6" s="2">
        <f t="shared" ref="M6:M37" si="0">K6+E6+F6</f>
        <v>279474957</v>
      </c>
    </row>
    <row r="7" spans="3:13">
      <c r="C7">
        <v>2012</v>
      </c>
      <c r="D7">
        <v>12</v>
      </c>
      <c r="E7" s="2">
        <f>ComSm!M7</f>
        <v>20549858</v>
      </c>
      <c r="F7" s="2">
        <f>ComLg!Q7</f>
        <v>255940764</v>
      </c>
      <c r="H7" s="2">
        <v>8734390</v>
      </c>
      <c r="I7" s="2">
        <v>268611</v>
      </c>
      <c r="K7" s="2">
        <f t="shared" ref="K7:K55" si="1">H7+I7</f>
        <v>9003001</v>
      </c>
      <c r="M7" s="2">
        <f t="shared" si="0"/>
        <v>285493623</v>
      </c>
    </row>
    <row r="8" spans="3:13">
      <c r="C8">
        <v>2013</v>
      </c>
      <c r="D8">
        <v>1</v>
      </c>
      <c r="E8" s="2">
        <f>ComSm!M8</f>
        <v>22660912</v>
      </c>
      <c r="F8" s="2">
        <f>ComLg!Q8</f>
        <v>267318489</v>
      </c>
      <c r="H8" s="2">
        <v>8738373</v>
      </c>
      <c r="I8" s="2">
        <v>-726634</v>
      </c>
      <c r="K8" s="2">
        <f t="shared" si="1"/>
        <v>8011739</v>
      </c>
      <c r="M8" s="2">
        <f t="shared" si="0"/>
        <v>297991140</v>
      </c>
    </row>
    <row r="9" spans="3:13">
      <c r="C9">
        <v>2013</v>
      </c>
      <c r="D9">
        <v>2</v>
      </c>
      <c r="E9" s="2">
        <f>ComSm!M9</f>
        <v>19051719</v>
      </c>
      <c r="F9" s="2">
        <f>ComLg!Q9</f>
        <v>238429094</v>
      </c>
      <c r="H9" s="2">
        <v>8742360</v>
      </c>
      <c r="I9" s="2">
        <v>-531796</v>
      </c>
      <c r="K9" s="2">
        <f t="shared" si="1"/>
        <v>8210564</v>
      </c>
      <c r="M9" s="2">
        <f t="shared" si="0"/>
        <v>265691377</v>
      </c>
    </row>
    <row r="10" spans="3:13">
      <c r="C10">
        <v>2013</v>
      </c>
      <c r="D10">
        <v>3</v>
      </c>
      <c r="E10" s="2">
        <f>ComSm!M10</f>
        <v>19132608</v>
      </c>
      <c r="F10" s="2">
        <f>ComLg!Q10</f>
        <v>266005507</v>
      </c>
      <c r="H10" s="2">
        <v>8746350</v>
      </c>
      <c r="I10" s="2">
        <v>184182</v>
      </c>
      <c r="K10" s="2">
        <f t="shared" si="1"/>
        <v>8930532</v>
      </c>
      <c r="M10" s="2">
        <f t="shared" si="0"/>
        <v>294068647</v>
      </c>
    </row>
    <row r="11" spans="3:13">
      <c r="C11">
        <v>2013</v>
      </c>
      <c r="D11">
        <v>4</v>
      </c>
      <c r="E11" s="2">
        <f>ComSm!M11</f>
        <v>19510077</v>
      </c>
      <c r="F11" s="2">
        <f>ComLg!Q11</f>
        <v>275170475</v>
      </c>
      <c r="H11" s="2">
        <v>8750344</v>
      </c>
      <c r="I11" s="2">
        <v>537295</v>
      </c>
      <c r="K11" s="2">
        <f t="shared" si="1"/>
        <v>9287639</v>
      </c>
      <c r="M11" s="2">
        <f t="shared" si="0"/>
        <v>303968191</v>
      </c>
    </row>
    <row r="12" spans="3:13">
      <c r="C12">
        <v>2013</v>
      </c>
      <c r="D12">
        <v>5</v>
      </c>
      <c r="E12" s="2">
        <f>ComSm!M12</f>
        <v>24566211</v>
      </c>
      <c r="F12" s="2">
        <f>ComLg!Q12</f>
        <v>326165081</v>
      </c>
      <c r="H12" s="2">
        <v>8754341</v>
      </c>
      <c r="I12" s="2">
        <v>974420</v>
      </c>
      <c r="K12" s="2">
        <f t="shared" si="1"/>
        <v>9728761</v>
      </c>
      <c r="M12" s="2">
        <f t="shared" si="0"/>
        <v>360460053</v>
      </c>
    </row>
    <row r="13" spans="3:13">
      <c r="C13">
        <v>2013</v>
      </c>
      <c r="D13">
        <v>6</v>
      </c>
      <c r="E13" s="2">
        <f>ComSm!M13</f>
        <v>28241415</v>
      </c>
      <c r="F13" s="2">
        <f>ComLg!Q13</f>
        <v>351402049</v>
      </c>
      <c r="H13" s="2">
        <v>8758341</v>
      </c>
      <c r="I13" s="2">
        <v>-483358</v>
      </c>
      <c r="K13" s="2">
        <f t="shared" si="1"/>
        <v>8274983</v>
      </c>
      <c r="M13" s="2">
        <f t="shared" si="0"/>
        <v>387918447</v>
      </c>
    </row>
    <row r="14" spans="3:13">
      <c r="C14">
        <v>2013</v>
      </c>
      <c r="D14">
        <v>7</v>
      </c>
      <c r="E14" s="2">
        <f>ComSm!M14</f>
        <v>30773883</v>
      </c>
      <c r="F14" s="2">
        <f>ComLg!Q14</f>
        <v>375600725</v>
      </c>
      <c r="H14" s="2">
        <v>8762345</v>
      </c>
      <c r="I14" s="2">
        <v>-438551</v>
      </c>
      <c r="K14" s="2">
        <f t="shared" si="1"/>
        <v>8323794</v>
      </c>
      <c r="M14" s="2">
        <f t="shared" si="0"/>
        <v>414698402</v>
      </c>
    </row>
    <row r="15" spans="3:13">
      <c r="C15">
        <v>2013</v>
      </c>
      <c r="D15">
        <v>8</v>
      </c>
      <c r="E15" s="2">
        <f>ComSm!M15</f>
        <v>30391299</v>
      </c>
      <c r="F15" s="2">
        <f>ComLg!Q15</f>
        <v>374159425</v>
      </c>
      <c r="H15" s="2">
        <v>8766351</v>
      </c>
      <c r="I15" s="2">
        <v>-173643</v>
      </c>
      <c r="K15" s="2">
        <f t="shared" si="1"/>
        <v>8592708</v>
      </c>
      <c r="M15" s="2">
        <f t="shared" si="0"/>
        <v>413143432</v>
      </c>
    </row>
    <row r="16" spans="3:13">
      <c r="C16">
        <v>2013</v>
      </c>
      <c r="D16">
        <v>9</v>
      </c>
      <c r="E16" s="2">
        <f>ComSm!M16</f>
        <v>26998328</v>
      </c>
      <c r="F16" s="2">
        <f>ComLg!Q16</f>
        <v>342585135</v>
      </c>
      <c r="H16" s="2">
        <v>8770362</v>
      </c>
      <c r="I16" s="2">
        <v>-455408</v>
      </c>
      <c r="K16" s="2">
        <f t="shared" si="1"/>
        <v>8314954</v>
      </c>
      <c r="M16" s="2">
        <f t="shared" si="0"/>
        <v>377898417</v>
      </c>
    </row>
    <row r="17" spans="3:13">
      <c r="C17">
        <v>2013</v>
      </c>
      <c r="D17">
        <v>10</v>
      </c>
      <c r="E17" s="2">
        <f>ComSm!M17</f>
        <v>22626722</v>
      </c>
      <c r="F17" s="2">
        <f>ComLg!Q17</f>
        <v>305856823</v>
      </c>
      <c r="H17" s="2">
        <v>8774375</v>
      </c>
      <c r="I17" s="2">
        <v>71229</v>
      </c>
      <c r="K17" s="2">
        <f t="shared" si="1"/>
        <v>8845604</v>
      </c>
      <c r="M17" s="2">
        <f t="shared" si="0"/>
        <v>337329149</v>
      </c>
    </row>
    <row r="18" spans="3:13">
      <c r="C18">
        <v>2013</v>
      </c>
      <c r="D18">
        <v>11</v>
      </c>
      <c r="E18" s="2">
        <f>ComSm!M18</f>
        <v>19260016</v>
      </c>
      <c r="F18" s="2">
        <f>ComLg!Q18</f>
        <v>260073926</v>
      </c>
      <c r="H18" s="2">
        <v>8778392</v>
      </c>
      <c r="I18" s="2">
        <v>980058</v>
      </c>
      <c r="K18" s="2">
        <f t="shared" si="1"/>
        <v>9758450</v>
      </c>
      <c r="M18" s="2">
        <f t="shared" si="0"/>
        <v>289092392</v>
      </c>
    </row>
    <row r="19" spans="3:13">
      <c r="C19">
        <v>2013</v>
      </c>
      <c r="D19">
        <v>12</v>
      </c>
      <c r="E19" s="2">
        <f>ComSm!M19</f>
        <v>22143787</v>
      </c>
      <c r="F19" s="2">
        <f>ComLg!Q19</f>
        <v>266366931</v>
      </c>
      <c r="H19" s="2">
        <v>8782412</v>
      </c>
      <c r="I19" s="2">
        <v>270074</v>
      </c>
      <c r="K19" s="2">
        <f t="shared" si="1"/>
        <v>9052486</v>
      </c>
      <c r="M19" s="2">
        <f t="shared" si="0"/>
        <v>297563204</v>
      </c>
    </row>
    <row r="20" spans="3:13">
      <c r="C20">
        <v>2014</v>
      </c>
      <c r="D20">
        <v>1</v>
      </c>
      <c r="E20" s="2">
        <f>ComSm!M20</f>
        <v>23734486</v>
      </c>
      <c r="F20" s="2">
        <f>ComLg!Q20</f>
        <v>274694330</v>
      </c>
      <c r="H20" s="2">
        <v>8786436</v>
      </c>
      <c r="I20" s="2">
        <v>-730690</v>
      </c>
      <c r="K20" s="2">
        <f t="shared" si="1"/>
        <v>8055746</v>
      </c>
      <c r="M20" s="2">
        <f t="shared" si="0"/>
        <v>306484562</v>
      </c>
    </row>
    <row r="21" spans="3:13">
      <c r="C21">
        <v>2014</v>
      </c>
      <c r="D21">
        <v>2</v>
      </c>
      <c r="E21" s="2">
        <f>ComSm!M21</f>
        <v>19811298</v>
      </c>
      <c r="F21" s="2">
        <f>ComLg!Q21</f>
        <v>244558708</v>
      </c>
      <c r="H21" s="2">
        <v>8790463</v>
      </c>
      <c r="I21" s="2">
        <v>-534982</v>
      </c>
      <c r="K21" s="2">
        <f t="shared" si="1"/>
        <v>8255481</v>
      </c>
      <c r="M21" s="2">
        <f t="shared" si="0"/>
        <v>272625487</v>
      </c>
    </row>
    <row r="22" spans="3:13">
      <c r="C22">
        <v>2014</v>
      </c>
      <c r="D22">
        <v>3</v>
      </c>
      <c r="E22" s="2">
        <f>ComSm!M22</f>
        <v>19786453</v>
      </c>
      <c r="F22" s="2">
        <f>ComLg!Q22</f>
        <v>272316606</v>
      </c>
      <c r="H22" s="2">
        <v>8794493</v>
      </c>
      <c r="I22" s="2">
        <v>184907</v>
      </c>
      <c r="K22" s="2">
        <f t="shared" si="1"/>
        <v>8979400</v>
      </c>
      <c r="M22" s="2">
        <f t="shared" si="0"/>
        <v>301082459</v>
      </c>
    </row>
    <row r="23" spans="3:13">
      <c r="C23">
        <v>2014</v>
      </c>
      <c r="D23">
        <v>4</v>
      </c>
      <c r="E23" s="2">
        <f>ComSm!M23</f>
        <v>20061366</v>
      </c>
      <c r="F23" s="2">
        <f>ComLg!Q23</f>
        <v>281103817</v>
      </c>
      <c r="H23" s="2">
        <v>8798527</v>
      </c>
      <c r="I23" s="2">
        <v>540621</v>
      </c>
      <c r="K23" s="2">
        <f t="shared" si="1"/>
        <v>9339148</v>
      </c>
      <c r="M23" s="2">
        <f t="shared" si="0"/>
        <v>310504331</v>
      </c>
    </row>
    <row r="24" spans="3:13">
      <c r="C24">
        <v>2014</v>
      </c>
      <c r="D24">
        <v>5</v>
      </c>
      <c r="E24" s="2">
        <f>ComSm!M24</f>
        <v>25115914</v>
      </c>
      <c r="F24" s="2">
        <f>ComLg!Q24</f>
        <v>332072338</v>
      </c>
      <c r="H24" s="2">
        <v>8802564</v>
      </c>
      <c r="I24" s="2">
        <v>980067</v>
      </c>
      <c r="K24" s="2">
        <f t="shared" si="1"/>
        <v>9782631</v>
      </c>
      <c r="M24" s="2">
        <f t="shared" si="0"/>
        <v>366970883</v>
      </c>
    </row>
    <row r="25" spans="3:13">
      <c r="C25">
        <v>2014</v>
      </c>
      <c r="D25">
        <v>6</v>
      </c>
      <c r="E25" s="2">
        <f>ComSm!M25</f>
        <v>28713662</v>
      </c>
      <c r="F25" s="2">
        <f>ComLg!Q25</f>
        <v>357007580</v>
      </c>
      <c r="H25" s="2">
        <v>8806604</v>
      </c>
      <c r="I25" s="2">
        <v>-486287</v>
      </c>
      <c r="K25" s="2">
        <f t="shared" si="1"/>
        <v>8320317</v>
      </c>
      <c r="M25" s="2">
        <f t="shared" si="0"/>
        <v>394041559</v>
      </c>
    </row>
    <row r="26" spans="3:13">
      <c r="C26">
        <v>2014</v>
      </c>
      <c r="D26">
        <v>7</v>
      </c>
      <c r="E26" s="2">
        <f>ComSm!M26</f>
        <v>31152052</v>
      </c>
      <c r="F26" s="2">
        <f>ComLg!Q26</f>
        <v>380777433</v>
      </c>
      <c r="H26" s="2">
        <v>8810648</v>
      </c>
      <c r="I26" s="2">
        <v>-441126</v>
      </c>
      <c r="K26" s="2">
        <f t="shared" si="1"/>
        <v>8369522</v>
      </c>
      <c r="M26" s="2">
        <f t="shared" si="0"/>
        <v>420299007</v>
      </c>
    </row>
    <row r="27" spans="3:13">
      <c r="C27">
        <v>2014</v>
      </c>
      <c r="D27">
        <v>8</v>
      </c>
      <c r="E27" s="2">
        <f>ComSm!M27</f>
        <v>30712866</v>
      </c>
      <c r="F27" s="2">
        <f>ComLg!Q27</f>
        <v>379140326</v>
      </c>
      <c r="H27" s="2">
        <v>8814695</v>
      </c>
      <c r="I27" s="2">
        <v>-174709</v>
      </c>
      <c r="K27" s="2">
        <f t="shared" si="1"/>
        <v>8639986</v>
      </c>
      <c r="M27" s="2">
        <f t="shared" si="0"/>
        <v>418493178</v>
      </c>
    </row>
    <row r="28" spans="3:13">
      <c r="C28">
        <v>2014</v>
      </c>
      <c r="D28">
        <v>9</v>
      </c>
      <c r="E28" s="2">
        <f>ComSm!M28</f>
        <v>27239406</v>
      </c>
      <c r="F28" s="2">
        <f>ComLg!Q28</f>
        <v>347177169</v>
      </c>
      <c r="H28" s="2">
        <v>8818746</v>
      </c>
      <c r="I28" s="2">
        <v>-458320</v>
      </c>
      <c r="K28" s="2">
        <f t="shared" si="1"/>
        <v>8360426</v>
      </c>
      <c r="M28" s="2">
        <f t="shared" si="0"/>
        <v>382777001</v>
      </c>
    </row>
    <row r="29" spans="3:13">
      <c r="C29">
        <v>2014</v>
      </c>
      <c r="D29">
        <v>10</v>
      </c>
      <c r="E29" s="2">
        <f>ComSm!M29</f>
        <v>22835286</v>
      </c>
      <c r="F29" s="2">
        <f>ComLg!Q29</f>
        <v>309992306</v>
      </c>
      <c r="H29" s="2">
        <v>8822800</v>
      </c>
      <c r="I29" s="2">
        <v>71680</v>
      </c>
      <c r="K29" s="2">
        <f t="shared" si="1"/>
        <v>8894480</v>
      </c>
      <c r="M29" s="2">
        <f t="shared" si="0"/>
        <v>341722072</v>
      </c>
    </row>
    <row r="30" spans="3:13">
      <c r="C30">
        <v>2014</v>
      </c>
      <c r="D30">
        <v>11</v>
      </c>
      <c r="E30" s="2">
        <f>ComSm!M30</f>
        <v>19441539</v>
      </c>
      <c r="F30" s="2">
        <f>ComLg!Q30</f>
        <v>263729563</v>
      </c>
      <c r="H30" s="2">
        <v>8826857</v>
      </c>
      <c r="I30" s="2">
        <v>985841</v>
      </c>
      <c r="K30" s="2">
        <f t="shared" si="1"/>
        <v>9812698</v>
      </c>
      <c r="M30" s="2">
        <f t="shared" si="0"/>
        <v>292983800</v>
      </c>
    </row>
    <row r="31" spans="3:13">
      <c r="C31">
        <v>2014</v>
      </c>
      <c r="D31">
        <v>12</v>
      </c>
      <c r="E31" s="2">
        <f>ComSm!M31</f>
        <v>22333710</v>
      </c>
      <c r="F31" s="2">
        <f>ComLg!Q31</f>
        <v>270017814</v>
      </c>
      <c r="H31" s="2">
        <v>8830918</v>
      </c>
      <c r="I31" s="2">
        <v>271552</v>
      </c>
      <c r="K31" s="2">
        <f t="shared" si="1"/>
        <v>9102470</v>
      </c>
      <c r="M31" s="2">
        <f t="shared" si="0"/>
        <v>301453994</v>
      </c>
    </row>
    <row r="32" spans="3:13">
      <c r="C32">
        <v>2015</v>
      </c>
      <c r="D32">
        <v>1</v>
      </c>
      <c r="E32" s="2">
        <f>ComSm!M32</f>
        <v>23936165</v>
      </c>
      <c r="F32" s="2">
        <f>ComLg!Q32</f>
        <v>278491434</v>
      </c>
      <c r="H32" s="2">
        <v>8834982</v>
      </c>
      <c r="I32" s="2">
        <v>-734786</v>
      </c>
      <c r="K32" s="2">
        <f t="shared" si="1"/>
        <v>8100196</v>
      </c>
      <c r="M32" s="2">
        <f t="shared" si="0"/>
        <v>310527795</v>
      </c>
    </row>
    <row r="33" spans="3:13">
      <c r="C33">
        <v>2015</v>
      </c>
      <c r="D33">
        <v>2</v>
      </c>
      <c r="E33" s="2">
        <f>ComSm!M33</f>
        <v>20020979</v>
      </c>
      <c r="F33" s="2">
        <f>ComLg!Q33</f>
        <v>248568468</v>
      </c>
      <c r="H33" s="2">
        <v>8839049</v>
      </c>
      <c r="I33" s="2">
        <v>-538199</v>
      </c>
      <c r="K33" s="2">
        <f t="shared" si="1"/>
        <v>8300850</v>
      </c>
      <c r="M33" s="2">
        <f t="shared" si="0"/>
        <v>276890297</v>
      </c>
    </row>
    <row r="34" spans="3:13">
      <c r="C34">
        <v>2015</v>
      </c>
      <c r="D34">
        <v>3</v>
      </c>
      <c r="E34" s="2">
        <f>ComSm!M34</f>
        <v>20047179</v>
      </c>
      <c r="F34" s="2">
        <f>ComLg!Q34</f>
        <v>277401574</v>
      </c>
      <c r="H34" s="2">
        <v>8843120</v>
      </c>
      <c r="I34" s="2">
        <v>185640</v>
      </c>
      <c r="K34" s="2">
        <f t="shared" si="1"/>
        <v>9028760</v>
      </c>
      <c r="M34" s="2">
        <f t="shared" si="0"/>
        <v>306477513</v>
      </c>
    </row>
    <row r="35" spans="3:13">
      <c r="C35">
        <v>2015</v>
      </c>
      <c r="D35">
        <v>4</v>
      </c>
      <c r="E35" s="2">
        <f>ComSm!M35</f>
        <v>20376121</v>
      </c>
      <c r="F35" s="2">
        <f>ComLg!Q35</f>
        <v>286835503</v>
      </c>
      <c r="H35" s="2">
        <v>8847194</v>
      </c>
      <c r="I35" s="2">
        <v>543981</v>
      </c>
      <c r="K35" s="2">
        <f t="shared" si="1"/>
        <v>9391175</v>
      </c>
      <c r="M35" s="2">
        <f t="shared" si="0"/>
        <v>316602799</v>
      </c>
    </row>
    <row r="36" spans="3:13">
      <c r="C36">
        <v>2015</v>
      </c>
      <c r="D36">
        <v>5</v>
      </c>
      <c r="E36" s="2">
        <f>ComSm!M36</f>
        <v>25540886</v>
      </c>
      <c r="F36" s="2">
        <f>ComLg!Q36</f>
        <v>339047534</v>
      </c>
      <c r="H36" s="2">
        <v>8851272</v>
      </c>
      <c r="I36" s="2">
        <v>985771</v>
      </c>
      <c r="K36" s="2">
        <f t="shared" si="1"/>
        <v>9837043</v>
      </c>
      <c r="M36" s="2">
        <f t="shared" si="0"/>
        <v>374425463</v>
      </c>
    </row>
    <row r="37" spans="3:13">
      <c r="C37">
        <v>2015</v>
      </c>
      <c r="D37">
        <v>6</v>
      </c>
      <c r="E37" s="2">
        <f>ComSm!M37</f>
        <v>29209404</v>
      </c>
      <c r="F37" s="2">
        <f>ComLg!Q37</f>
        <v>364697372</v>
      </c>
      <c r="H37" s="2">
        <v>8855352</v>
      </c>
      <c r="I37" s="2">
        <v>-489245</v>
      </c>
      <c r="K37" s="2">
        <f t="shared" si="1"/>
        <v>8366107</v>
      </c>
      <c r="M37" s="2">
        <f t="shared" si="0"/>
        <v>402272883</v>
      </c>
    </row>
    <row r="38" spans="3:13">
      <c r="C38">
        <v>2015</v>
      </c>
      <c r="D38">
        <v>7</v>
      </c>
      <c r="E38" s="2">
        <f>ComSm!M38</f>
        <v>31708572</v>
      </c>
      <c r="F38" s="2">
        <f>ComLg!Q38</f>
        <v>389337093</v>
      </c>
      <c r="H38" s="2">
        <v>8859437</v>
      </c>
      <c r="I38" s="2">
        <v>-443728</v>
      </c>
      <c r="K38" s="2">
        <f t="shared" si="1"/>
        <v>8415709</v>
      </c>
      <c r="M38" s="2">
        <f t="shared" ref="M38:M55" si="2">K38+E38+F38</f>
        <v>429461374</v>
      </c>
    </row>
    <row r="39" spans="3:13">
      <c r="C39">
        <v>2015</v>
      </c>
      <c r="D39">
        <v>8</v>
      </c>
      <c r="E39" s="2">
        <f>ComSm!M39</f>
        <v>31290922</v>
      </c>
      <c r="F39" s="2">
        <f>ComLg!Q39</f>
        <v>388118415</v>
      </c>
      <c r="H39" s="2">
        <v>8863525</v>
      </c>
      <c r="I39" s="2">
        <v>-175786</v>
      </c>
      <c r="K39" s="2">
        <f t="shared" si="1"/>
        <v>8687739</v>
      </c>
      <c r="M39" s="2">
        <f t="shared" si="2"/>
        <v>428097076</v>
      </c>
    </row>
    <row r="40" spans="3:13">
      <c r="C40">
        <v>2015</v>
      </c>
      <c r="D40">
        <v>9</v>
      </c>
      <c r="E40" s="2">
        <f>ComSm!M40</f>
        <v>27783314</v>
      </c>
      <c r="F40" s="2">
        <f>ComLg!Q40</f>
        <v>355796699</v>
      </c>
      <c r="H40" s="2">
        <v>8867616</v>
      </c>
      <c r="I40" s="2">
        <v>-461262</v>
      </c>
      <c r="K40" s="2">
        <f t="shared" si="1"/>
        <v>8406354</v>
      </c>
      <c r="M40" s="2">
        <f t="shared" si="2"/>
        <v>391986367</v>
      </c>
    </row>
    <row r="41" spans="3:13">
      <c r="C41">
        <v>2015</v>
      </c>
      <c r="D41">
        <v>10</v>
      </c>
      <c r="E41" s="2">
        <f>ComSm!M41</f>
        <v>23342383</v>
      </c>
      <c r="F41" s="2">
        <f>ComLg!Q41</f>
        <v>318482280</v>
      </c>
      <c r="H41" s="2">
        <v>8871710</v>
      </c>
      <c r="I41" s="2">
        <v>72136</v>
      </c>
      <c r="K41" s="2">
        <f t="shared" si="1"/>
        <v>8943846</v>
      </c>
      <c r="M41" s="2">
        <f t="shared" si="2"/>
        <v>350768509</v>
      </c>
    </row>
    <row r="42" spans="3:13">
      <c r="C42">
        <v>2015</v>
      </c>
      <c r="D42">
        <v>11</v>
      </c>
      <c r="E42" s="2">
        <f>ComSm!M42</f>
        <v>19949576</v>
      </c>
      <c r="F42" s="2">
        <f>ComLg!Q42</f>
        <v>271698981</v>
      </c>
      <c r="H42" s="2">
        <v>8875808</v>
      </c>
      <c r="I42" s="2">
        <v>991682</v>
      </c>
      <c r="K42" s="2">
        <f t="shared" si="1"/>
        <v>9867490</v>
      </c>
      <c r="M42" s="2">
        <f t="shared" si="2"/>
        <v>301516047</v>
      </c>
    </row>
    <row r="43" spans="3:13">
      <c r="C43">
        <v>2015</v>
      </c>
      <c r="D43">
        <v>12</v>
      </c>
      <c r="E43" s="2">
        <f>ComSm!M43</f>
        <v>22948715</v>
      </c>
      <c r="F43" s="2">
        <f>ComLg!Q43</f>
        <v>278659624</v>
      </c>
      <c r="H43" s="2">
        <v>8879910</v>
      </c>
      <c r="I43" s="2">
        <v>273045</v>
      </c>
      <c r="K43" s="2">
        <f t="shared" si="1"/>
        <v>9152955</v>
      </c>
      <c r="M43" s="2">
        <f t="shared" si="2"/>
        <v>310761294</v>
      </c>
    </row>
    <row r="44" spans="3:13">
      <c r="C44">
        <v>2016</v>
      </c>
      <c r="D44">
        <v>1</v>
      </c>
      <c r="E44" s="2">
        <f>ComSm!M44</f>
        <v>24579083</v>
      </c>
      <c r="F44" s="2">
        <f>ComLg!Q44</f>
        <v>287606303</v>
      </c>
      <c r="H44" s="2">
        <v>8884015</v>
      </c>
      <c r="I44" s="2">
        <v>-738924</v>
      </c>
      <c r="K44" s="2">
        <f t="shared" si="1"/>
        <v>8145091</v>
      </c>
      <c r="M44" s="2">
        <f t="shared" si="2"/>
        <v>320330477</v>
      </c>
    </row>
    <row r="45" spans="3:13">
      <c r="C45">
        <v>2016</v>
      </c>
      <c r="D45">
        <v>2</v>
      </c>
      <c r="E45" s="2">
        <f>ComSm!M45</f>
        <v>21654871</v>
      </c>
      <c r="F45" s="2">
        <f>ComLg!Q45</f>
        <v>270405908</v>
      </c>
      <c r="H45" s="2">
        <v>8888123</v>
      </c>
      <c r="I45" s="2">
        <v>-541449</v>
      </c>
      <c r="K45" s="2">
        <f t="shared" si="1"/>
        <v>8346674</v>
      </c>
      <c r="M45" s="2">
        <f t="shared" si="2"/>
        <v>300407453</v>
      </c>
    </row>
    <row r="46" spans="3:13">
      <c r="C46">
        <v>2016</v>
      </c>
      <c r="D46">
        <v>3</v>
      </c>
      <c r="E46" s="2">
        <f>ComSm!M46</f>
        <v>20253987</v>
      </c>
      <c r="F46" s="2">
        <f>ComLg!Q46</f>
        <v>281791923</v>
      </c>
      <c r="H46" s="2">
        <v>8892235</v>
      </c>
      <c r="I46" s="2">
        <v>186380</v>
      </c>
      <c r="K46" s="2">
        <f t="shared" si="1"/>
        <v>9078615</v>
      </c>
      <c r="M46" s="2">
        <f t="shared" si="2"/>
        <v>311124525</v>
      </c>
    </row>
    <row r="47" spans="3:13">
      <c r="C47">
        <v>2016</v>
      </c>
      <c r="D47">
        <v>4</v>
      </c>
      <c r="E47" s="2">
        <f>ComSm!M47</f>
        <v>20945167</v>
      </c>
      <c r="F47" s="2">
        <f>ComLg!Q47</f>
        <v>295836062</v>
      </c>
      <c r="H47" s="2">
        <v>8896350</v>
      </c>
      <c r="I47" s="2">
        <v>547374</v>
      </c>
      <c r="K47" s="2">
        <f t="shared" si="1"/>
        <v>9443724</v>
      </c>
      <c r="M47" s="2">
        <f t="shared" si="2"/>
        <v>326224953</v>
      </c>
    </row>
    <row r="48" spans="3:13">
      <c r="C48">
        <v>2016</v>
      </c>
      <c r="D48">
        <v>5</v>
      </c>
      <c r="E48" s="2">
        <f>ComSm!M48</f>
        <v>26193841</v>
      </c>
      <c r="F48" s="2">
        <f>ComLg!Q48</f>
        <v>348902390</v>
      </c>
      <c r="H48" s="2">
        <v>8900468</v>
      </c>
      <c r="I48" s="2">
        <v>991532</v>
      </c>
      <c r="K48" s="2">
        <f t="shared" si="1"/>
        <v>9892000</v>
      </c>
      <c r="M48" s="2">
        <f t="shared" si="2"/>
        <v>384988231</v>
      </c>
    </row>
    <row r="49" spans="3:13">
      <c r="C49">
        <v>2016</v>
      </c>
      <c r="D49">
        <v>6</v>
      </c>
      <c r="E49" s="2">
        <f>ComSm!M49</f>
        <v>29870393</v>
      </c>
      <c r="F49" s="2">
        <f>ComLg!Q49</f>
        <v>374493948</v>
      </c>
      <c r="H49" s="2">
        <v>8904590</v>
      </c>
      <c r="I49" s="2">
        <v>-492233</v>
      </c>
      <c r="K49" s="2">
        <f t="shared" si="1"/>
        <v>8412357</v>
      </c>
      <c r="M49" s="2">
        <f t="shared" si="2"/>
        <v>412776698</v>
      </c>
    </row>
    <row r="50" spans="3:13">
      <c r="C50">
        <v>2016</v>
      </c>
      <c r="D50">
        <v>7</v>
      </c>
      <c r="E50" s="2">
        <f>ComSm!M50</f>
        <v>32381482</v>
      </c>
      <c r="F50" s="2">
        <f>ComLg!Q50</f>
        <v>399444638</v>
      </c>
      <c r="H50" s="2">
        <v>8908716</v>
      </c>
      <c r="I50" s="2">
        <v>-446355</v>
      </c>
      <c r="K50" s="2">
        <f t="shared" si="1"/>
        <v>8462361</v>
      </c>
      <c r="M50" s="2">
        <f t="shared" si="2"/>
        <v>440288481</v>
      </c>
    </row>
    <row r="51" spans="3:13">
      <c r="C51">
        <v>2016</v>
      </c>
      <c r="D51">
        <v>8</v>
      </c>
      <c r="E51" s="2">
        <f>ComSm!M51</f>
        <v>31934503</v>
      </c>
      <c r="F51" s="2">
        <f>ComLg!Q51</f>
        <v>398018657</v>
      </c>
      <c r="H51" s="2">
        <v>8912845</v>
      </c>
      <c r="I51" s="2">
        <v>-176874</v>
      </c>
      <c r="K51" s="2">
        <f t="shared" si="1"/>
        <v>8735971</v>
      </c>
      <c r="M51" s="2">
        <f t="shared" si="2"/>
        <v>438689131</v>
      </c>
    </row>
    <row r="52" spans="3:13">
      <c r="C52">
        <v>2016</v>
      </c>
      <c r="D52">
        <v>9</v>
      </c>
      <c r="E52" s="2">
        <f>ComSm!M52</f>
        <v>28349123</v>
      </c>
      <c r="F52" s="2">
        <f>ComLg!Q52</f>
        <v>364939394</v>
      </c>
      <c r="H52" s="2">
        <v>8916977</v>
      </c>
      <c r="I52" s="2">
        <v>-464234</v>
      </c>
      <c r="K52" s="2">
        <f t="shared" si="1"/>
        <v>8452743</v>
      </c>
      <c r="M52" s="2">
        <f t="shared" si="2"/>
        <v>401741260</v>
      </c>
    </row>
    <row r="53" spans="3:13">
      <c r="C53">
        <v>2016</v>
      </c>
      <c r="D53">
        <v>10</v>
      </c>
      <c r="E53" s="2">
        <f>ComSm!M53</f>
        <v>23829119</v>
      </c>
      <c r="F53" s="2">
        <f>ComLg!Q53</f>
        <v>326964704</v>
      </c>
      <c r="H53" s="2">
        <v>8921113</v>
      </c>
      <c r="I53" s="2">
        <v>72596</v>
      </c>
      <c r="K53" s="2">
        <f t="shared" si="1"/>
        <v>8993709</v>
      </c>
      <c r="M53" s="2">
        <f t="shared" si="2"/>
        <v>359787532</v>
      </c>
    </row>
    <row r="54" spans="3:13">
      <c r="C54">
        <v>2016</v>
      </c>
      <c r="D54">
        <v>11</v>
      </c>
      <c r="E54" s="2">
        <f>ComSm!M54</f>
        <v>20388511</v>
      </c>
      <c r="F54" s="2">
        <f>ComLg!Q54</f>
        <v>279226118</v>
      </c>
      <c r="H54" s="2">
        <v>8925252</v>
      </c>
      <c r="I54" s="2">
        <v>997582</v>
      </c>
      <c r="K54" s="2">
        <f t="shared" si="1"/>
        <v>9922834</v>
      </c>
      <c r="M54" s="2">
        <f t="shared" si="2"/>
        <v>309537463</v>
      </c>
    </row>
    <row r="55" spans="3:13">
      <c r="C55">
        <v>2016</v>
      </c>
      <c r="D55">
        <v>12</v>
      </c>
      <c r="E55" s="2">
        <f>ComSm!M55</f>
        <v>23432833</v>
      </c>
      <c r="F55" s="2">
        <f>ComLg!Q55</f>
        <v>286246719</v>
      </c>
      <c r="H55" s="2">
        <v>8929394</v>
      </c>
      <c r="I55" s="2">
        <v>274552</v>
      </c>
      <c r="K55" s="2">
        <f t="shared" si="1"/>
        <v>9203946</v>
      </c>
      <c r="M55" s="2">
        <f t="shared" si="2"/>
        <v>318883498</v>
      </c>
    </row>
  </sheetData>
  <pageMargins left="0.5" right="0.5" top="0.5" bottom="0.5" header="0.2" footer="0.2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ComSm</vt:lpstr>
      <vt:lpstr>ComLg</vt:lpstr>
      <vt:lpstr>Commercial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cp:lastPrinted>2013-08-27T21:39:19Z</cp:lastPrinted>
  <dcterms:created xsi:type="dcterms:W3CDTF">2012-06-27T19:19:22Z</dcterms:created>
  <dcterms:modified xsi:type="dcterms:W3CDTF">2013-08-28T15:00:24Z</dcterms:modified>
</cp:coreProperties>
</file>