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/>
  </bookViews>
  <sheets>
    <sheet name="res" sheetId="1" r:id="rId1"/>
  </sheets>
  <definedNames>
    <definedName name="_xlnm.Print_Area" localSheetId="0">res!#REF!</definedName>
  </definedNames>
  <calcPr calcId="125725" concurrentCalc="0"/>
</workbook>
</file>

<file path=xl/calcChain.xml><?xml version="1.0" encoding="utf-8"?>
<calcChain xmlns="http://schemas.openxmlformats.org/spreadsheetml/2006/main">
  <c r="I55" i="1"/>
  <c r="N55"/>
  <c r="R55"/>
  <c r="V55"/>
  <c r="I54"/>
  <c r="N54"/>
  <c r="R54"/>
  <c r="V54"/>
  <c r="I53"/>
  <c r="N53"/>
  <c r="R53"/>
  <c r="V53"/>
  <c r="I52"/>
  <c r="N52"/>
  <c r="R52"/>
  <c r="V52"/>
  <c r="I51"/>
  <c r="N51"/>
  <c r="R51"/>
  <c r="V51"/>
  <c r="I50"/>
  <c r="N50"/>
  <c r="R50"/>
  <c r="V50"/>
  <c r="I49"/>
  <c r="N49"/>
  <c r="R49"/>
  <c r="V49"/>
  <c r="I48"/>
  <c r="N48"/>
  <c r="R48"/>
  <c r="V48"/>
  <c r="I47"/>
  <c r="N47"/>
  <c r="R47"/>
  <c r="V47"/>
  <c r="I46"/>
  <c r="N46"/>
  <c r="R46"/>
  <c r="V46"/>
  <c r="I45"/>
  <c r="N45"/>
  <c r="R45"/>
  <c r="V45"/>
  <c r="I44"/>
  <c r="N44"/>
  <c r="R44"/>
  <c r="V44"/>
  <c r="I43"/>
  <c r="N43"/>
  <c r="R43"/>
  <c r="V43"/>
  <c r="I42"/>
  <c r="N42"/>
  <c r="R42"/>
  <c r="V42"/>
  <c r="I41"/>
  <c r="N41"/>
  <c r="R41"/>
  <c r="V41"/>
  <c r="I40"/>
  <c r="N40"/>
  <c r="R40"/>
  <c r="V40"/>
  <c r="I39"/>
  <c r="N39"/>
  <c r="R39"/>
  <c r="V39"/>
  <c r="I38"/>
  <c r="N38"/>
  <c r="R38"/>
  <c r="V38"/>
  <c r="I37"/>
  <c r="N37"/>
  <c r="R37"/>
  <c r="V37"/>
  <c r="I36"/>
  <c r="N36"/>
  <c r="R36"/>
  <c r="V36"/>
  <c r="I35"/>
  <c r="N35"/>
  <c r="R35"/>
  <c r="V35"/>
  <c r="I34"/>
  <c r="N34"/>
  <c r="R34"/>
  <c r="V34"/>
  <c r="I33"/>
  <c r="N33"/>
  <c r="R33"/>
  <c r="V33"/>
  <c r="I32"/>
  <c r="N32"/>
  <c r="R32"/>
  <c r="V32"/>
  <c r="I31"/>
  <c r="N31"/>
  <c r="R31"/>
  <c r="V31"/>
  <c r="I30"/>
  <c r="N30"/>
  <c r="R30"/>
  <c r="V30"/>
  <c r="I29"/>
  <c r="N29"/>
  <c r="R29"/>
  <c r="V29"/>
  <c r="I28"/>
  <c r="N28"/>
  <c r="R28"/>
  <c r="V28"/>
  <c r="I27"/>
  <c r="N27"/>
  <c r="R27"/>
  <c r="V27"/>
  <c r="I26"/>
  <c r="N26"/>
  <c r="R26"/>
  <c r="V26"/>
  <c r="I25"/>
  <c r="N25"/>
  <c r="R25"/>
  <c r="V25"/>
  <c r="I24"/>
  <c r="N24"/>
  <c r="R24"/>
  <c r="V24"/>
  <c r="I23"/>
  <c r="N23"/>
  <c r="R23"/>
  <c r="V23"/>
  <c r="I22"/>
  <c r="N22"/>
  <c r="R22"/>
  <c r="V22"/>
  <c r="I21"/>
  <c r="N21"/>
  <c r="R21"/>
  <c r="V21"/>
  <c r="I20"/>
  <c r="N20"/>
  <c r="R20"/>
  <c r="V20"/>
  <c r="I19"/>
  <c r="N19"/>
  <c r="R19"/>
  <c r="V19"/>
  <c r="I18"/>
  <c r="N18"/>
  <c r="R18"/>
  <c r="V18"/>
  <c r="I17"/>
  <c r="N17"/>
  <c r="R17"/>
  <c r="V17"/>
  <c r="I16"/>
  <c r="N16"/>
  <c r="R16"/>
  <c r="V16"/>
  <c r="I15"/>
  <c r="N15"/>
  <c r="R15"/>
  <c r="V15"/>
  <c r="I14"/>
  <c r="N14"/>
  <c r="R14"/>
  <c r="V14"/>
  <c r="I13"/>
  <c r="N13"/>
  <c r="R13"/>
  <c r="V13"/>
  <c r="I12"/>
  <c r="N12"/>
  <c r="R12"/>
  <c r="V12"/>
  <c r="I11"/>
  <c r="N11"/>
  <c r="R11"/>
  <c r="V11"/>
  <c r="I10"/>
  <c r="N10"/>
  <c r="R10"/>
  <c r="V10"/>
  <c r="I9"/>
  <c r="N9"/>
  <c r="R9"/>
  <c r="V9"/>
  <c r="I8"/>
  <c r="N8"/>
  <c r="R8"/>
  <c r="V8"/>
  <c r="I7"/>
  <c r="N7"/>
  <c r="R7"/>
  <c r="V7"/>
  <c r="I6"/>
  <c r="N6"/>
  <c r="R6"/>
  <c r="V6"/>
</calcChain>
</file>

<file path=xl/sharedStrings.xml><?xml version="1.0" encoding="utf-8"?>
<sst xmlns="http://schemas.openxmlformats.org/spreadsheetml/2006/main" count="15" uniqueCount="15">
  <si>
    <t>Customers</t>
  </si>
  <si>
    <t>Year</t>
  </si>
  <si>
    <t>Month</t>
  </si>
  <si>
    <t>DSM</t>
  </si>
  <si>
    <t>EV</t>
  </si>
  <si>
    <t>Gulf Power Company</t>
  </si>
  <si>
    <t>B2013A Residential Energy Sales Forecast</t>
  </si>
  <si>
    <t>Non-lighting kWh per Customer per Billing Day</t>
  </si>
  <si>
    <t>Cycle Billing Days</t>
  </si>
  <si>
    <t>Non-lighting Billing Cycle Energy Before Adjustments</t>
  </si>
  <si>
    <t>Non-lighting Billing Cycle Energy After Adjustments</t>
  </si>
  <si>
    <t>Outdoor Lighting Billing Cycle Energy</t>
  </si>
  <si>
    <t>Total Billing Cycle Energy</t>
  </si>
  <si>
    <t>Unbilled Energy</t>
  </si>
  <si>
    <t>Total Calendar Energy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</si>
</sst>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V55"/>
  <sheetViews>
    <sheetView tabSelected="1" zoomScaleNormal="100" zoomScaleSheetLayoutView="100" workbookViewId="0"/>
  </sheetViews>
  <sheetFormatPr defaultRowHeight="15"/>
  <cols>
    <col min="1" max="2" width="1.7109375" customWidth="1"/>
    <col min="3" max="4" width="6.7109375" customWidth="1"/>
    <col min="5" max="5" width="16.85546875" bestFit="1" customWidth="1"/>
    <col min="6" max="6" width="10.42578125" bestFit="1" customWidth="1"/>
    <col min="7" max="7" width="11.7109375" bestFit="1" customWidth="1"/>
    <col min="8" max="8" width="1.7109375" customWidth="1"/>
    <col min="9" max="9" width="18.7109375" bestFit="1" customWidth="1"/>
    <col min="10" max="10" width="1.7109375" customWidth="1"/>
    <col min="11" max="12" width="10.7109375" customWidth="1"/>
    <col min="13" max="13" width="1.7109375" customWidth="1"/>
    <col min="14" max="14" width="18.42578125" bestFit="1" customWidth="1"/>
    <col min="15" max="15" width="1.7109375" customWidth="1"/>
    <col min="16" max="16" width="13.85546875" bestFit="1" customWidth="1"/>
    <col min="17" max="17" width="1.7109375" customWidth="1"/>
    <col min="18" max="18" width="12" bestFit="1" customWidth="1"/>
    <col min="19" max="19" width="1.7109375" customWidth="1"/>
    <col min="20" max="20" width="10.85546875" bestFit="1" customWidth="1"/>
    <col min="21" max="21" width="1.7109375" customWidth="1"/>
    <col min="22" max="22" width="11.140625" bestFit="1" customWidth="1"/>
  </cols>
  <sheetData>
    <row r="1" spans="3:22">
      <c r="C1" s="4" t="s">
        <v>5</v>
      </c>
    </row>
    <row r="2" spans="3:22">
      <c r="C2" s="4" t="s">
        <v>6</v>
      </c>
    </row>
    <row r="3" spans="3:22">
      <c r="C3" s="4"/>
    </row>
    <row r="4" spans="3:22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3:22" ht="60">
      <c r="C5" s="3" t="s">
        <v>1</v>
      </c>
      <c r="D5" s="3" t="s">
        <v>2</v>
      </c>
      <c r="E5" s="6" t="s">
        <v>7</v>
      </c>
      <c r="F5" s="6" t="s">
        <v>0</v>
      </c>
      <c r="G5" s="6" t="s">
        <v>8</v>
      </c>
      <c r="I5" s="6" t="s">
        <v>9</v>
      </c>
      <c r="K5" s="6" t="s">
        <v>3</v>
      </c>
      <c r="L5" s="6" t="s">
        <v>4</v>
      </c>
      <c r="N5" s="7" t="s">
        <v>10</v>
      </c>
      <c r="P5" s="6" t="s">
        <v>11</v>
      </c>
      <c r="R5" s="6" t="s">
        <v>12</v>
      </c>
      <c r="T5" s="6" t="s">
        <v>13</v>
      </c>
      <c r="V5" s="6" t="s">
        <v>14</v>
      </c>
    </row>
    <row r="6" spans="3:22">
      <c r="C6">
        <v>2012</v>
      </c>
      <c r="D6">
        <v>11</v>
      </c>
      <c r="E6" s="1">
        <v>28.061605562144901</v>
      </c>
      <c r="F6" s="2">
        <v>378448</v>
      </c>
      <c r="G6" s="1">
        <v>28.762</v>
      </c>
      <c r="I6" s="2">
        <f t="shared" ref="I6:I37" si="0">ROUND($F6*$G6*E6,0)</f>
        <v>305448370</v>
      </c>
      <c r="K6" s="2">
        <v>-243485</v>
      </c>
      <c r="L6" s="2">
        <v>97841</v>
      </c>
      <c r="N6" s="2">
        <f>I6+K6+L6</f>
        <v>305302726</v>
      </c>
      <c r="P6" s="2">
        <v>1762586</v>
      </c>
      <c r="R6" s="2">
        <f>N6+P6</f>
        <v>307065312</v>
      </c>
      <c r="T6" s="2">
        <v>21823904</v>
      </c>
      <c r="V6" s="2">
        <f>R6+T6</f>
        <v>328889216</v>
      </c>
    </row>
    <row r="7" spans="3:22">
      <c r="C7">
        <v>2012</v>
      </c>
      <c r="D7">
        <v>12</v>
      </c>
      <c r="E7" s="1">
        <v>31.2366848437347</v>
      </c>
      <c r="F7" s="2">
        <v>378691</v>
      </c>
      <c r="G7" s="1">
        <v>30.905000000000001</v>
      </c>
      <c r="I7" s="2">
        <f t="shared" si="0"/>
        <v>365576834</v>
      </c>
      <c r="K7" s="2">
        <v>-402149</v>
      </c>
      <c r="L7" s="2">
        <v>106736</v>
      </c>
      <c r="N7" s="2">
        <f t="shared" ref="N7:N55" si="1">I7+K7+L7</f>
        <v>365281421</v>
      </c>
      <c r="P7" s="2">
        <v>1762586</v>
      </c>
      <c r="R7" s="2">
        <f t="shared" ref="R7:R55" si="2">N7+P7</f>
        <v>367044007</v>
      </c>
      <c r="T7" s="2">
        <v>43068304</v>
      </c>
      <c r="V7" s="2">
        <f t="shared" ref="V7:V55" si="3">R7+T7</f>
        <v>410112311</v>
      </c>
    </row>
    <row r="8" spans="3:22">
      <c r="C8">
        <v>2013</v>
      </c>
      <c r="D8">
        <v>1</v>
      </c>
      <c r="E8" s="1">
        <v>37.600265804141102</v>
      </c>
      <c r="F8" s="2">
        <v>378956</v>
      </c>
      <c r="G8" s="1">
        <v>32.286000000000001</v>
      </c>
      <c r="I8" s="2">
        <f t="shared" si="0"/>
        <v>460038253</v>
      </c>
      <c r="K8" s="2">
        <v>-4392815</v>
      </c>
      <c r="L8" s="2">
        <v>126367</v>
      </c>
      <c r="N8" s="2">
        <f t="shared" si="1"/>
        <v>455771805</v>
      </c>
      <c r="P8" s="2">
        <v>1762586</v>
      </c>
      <c r="R8" s="2">
        <f t="shared" si="2"/>
        <v>457534391</v>
      </c>
      <c r="T8" s="2">
        <v>-12072273</v>
      </c>
      <c r="V8" s="2">
        <f t="shared" si="3"/>
        <v>445462118</v>
      </c>
    </row>
    <row r="9" spans="3:22">
      <c r="C9">
        <v>2013</v>
      </c>
      <c r="D9">
        <v>2</v>
      </c>
      <c r="E9" s="1">
        <v>36.052847811270297</v>
      </c>
      <c r="F9" s="2">
        <v>379378</v>
      </c>
      <c r="G9" s="1">
        <v>29.81</v>
      </c>
      <c r="I9" s="2">
        <f t="shared" si="0"/>
        <v>407730964</v>
      </c>
      <c r="K9" s="2">
        <v>-3073573</v>
      </c>
      <c r="L9" s="2">
        <v>145999</v>
      </c>
      <c r="N9" s="2">
        <f t="shared" si="1"/>
        <v>404803390</v>
      </c>
      <c r="P9" s="2">
        <v>1762586</v>
      </c>
      <c r="R9" s="2">
        <f t="shared" si="2"/>
        <v>406565976</v>
      </c>
      <c r="T9" s="2">
        <v>-52377792</v>
      </c>
      <c r="V9" s="2">
        <f t="shared" si="3"/>
        <v>354188184</v>
      </c>
    </row>
    <row r="10" spans="3:22">
      <c r="C10">
        <v>2013</v>
      </c>
      <c r="D10">
        <v>3</v>
      </c>
      <c r="E10" s="1">
        <v>30.292732396550701</v>
      </c>
      <c r="F10" s="2">
        <v>379787</v>
      </c>
      <c r="G10" s="1">
        <v>29.524000000000001</v>
      </c>
      <c r="I10" s="2">
        <f t="shared" si="0"/>
        <v>339667301</v>
      </c>
      <c r="K10" s="2">
        <v>-2082978</v>
      </c>
      <c r="L10" s="2">
        <v>165630</v>
      </c>
      <c r="N10" s="2">
        <f t="shared" si="1"/>
        <v>337749953</v>
      </c>
      <c r="P10" s="2">
        <v>1762586</v>
      </c>
      <c r="R10" s="2">
        <f t="shared" si="2"/>
        <v>339512539</v>
      </c>
      <c r="T10" s="2">
        <v>-6073760</v>
      </c>
      <c r="V10" s="2">
        <f t="shared" si="3"/>
        <v>333438779</v>
      </c>
    </row>
    <row r="11" spans="3:22">
      <c r="C11">
        <v>2013</v>
      </c>
      <c r="D11">
        <v>4</v>
      </c>
      <c r="E11" s="1">
        <v>27.653548484799899</v>
      </c>
      <c r="F11" s="2">
        <v>380318</v>
      </c>
      <c r="G11" s="1">
        <v>30.713999999999999</v>
      </c>
      <c r="I11" s="2">
        <f t="shared" si="0"/>
        <v>323023507</v>
      </c>
      <c r="K11" s="2">
        <v>-2015785</v>
      </c>
      <c r="L11" s="2">
        <v>185261</v>
      </c>
      <c r="N11" s="2">
        <f t="shared" si="1"/>
        <v>321192983</v>
      </c>
      <c r="P11" s="2">
        <v>1762586</v>
      </c>
      <c r="R11" s="2">
        <f t="shared" si="2"/>
        <v>322955569</v>
      </c>
      <c r="T11" s="2">
        <v>-3132827</v>
      </c>
      <c r="V11" s="2">
        <f t="shared" si="3"/>
        <v>319822742</v>
      </c>
    </row>
    <row r="12" spans="3:22">
      <c r="C12">
        <v>2013</v>
      </c>
      <c r="D12">
        <v>5</v>
      </c>
      <c r="E12" s="1">
        <v>31.627824698131199</v>
      </c>
      <c r="F12" s="2">
        <v>380818</v>
      </c>
      <c r="G12" s="1">
        <v>29.524000000000001</v>
      </c>
      <c r="I12" s="2">
        <f t="shared" si="0"/>
        <v>355600193</v>
      </c>
      <c r="K12" s="2">
        <v>-4351568</v>
      </c>
      <c r="L12" s="2">
        <v>204893</v>
      </c>
      <c r="N12" s="2">
        <f t="shared" si="1"/>
        <v>351453518</v>
      </c>
      <c r="P12" s="2">
        <v>1762586</v>
      </c>
      <c r="R12" s="2">
        <f t="shared" si="2"/>
        <v>353216104</v>
      </c>
      <c r="T12" s="2">
        <v>90960252</v>
      </c>
      <c r="V12" s="2">
        <f t="shared" si="3"/>
        <v>444176356</v>
      </c>
    </row>
    <row r="13" spans="3:22">
      <c r="C13">
        <v>2013</v>
      </c>
      <c r="D13">
        <v>6</v>
      </c>
      <c r="E13" s="1">
        <v>43.640094634258297</v>
      </c>
      <c r="F13" s="2">
        <v>381601</v>
      </c>
      <c r="G13" s="1">
        <v>30.619</v>
      </c>
      <c r="I13" s="2">
        <f t="shared" si="0"/>
        <v>509901384</v>
      </c>
      <c r="K13" s="2">
        <v>-6546312</v>
      </c>
      <c r="L13" s="2">
        <v>224524</v>
      </c>
      <c r="N13" s="2">
        <f t="shared" si="1"/>
        <v>503579596</v>
      </c>
      <c r="P13" s="2">
        <v>1762586</v>
      </c>
      <c r="R13" s="2">
        <f t="shared" si="2"/>
        <v>505342182</v>
      </c>
      <c r="T13" s="2">
        <v>45071502</v>
      </c>
      <c r="V13" s="2">
        <f t="shared" si="3"/>
        <v>550413684</v>
      </c>
    </row>
    <row r="14" spans="3:22">
      <c r="C14">
        <v>2013</v>
      </c>
      <c r="D14">
        <v>7</v>
      </c>
      <c r="E14" s="1">
        <v>50.896807970915603</v>
      </c>
      <c r="F14" s="2">
        <v>381992</v>
      </c>
      <c r="G14" s="1">
        <v>30.713999999999999</v>
      </c>
      <c r="I14" s="2">
        <f t="shared" si="0"/>
        <v>597146916</v>
      </c>
      <c r="K14" s="2">
        <v>-7424476</v>
      </c>
      <c r="L14" s="2">
        <v>244155</v>
      </c>
      <c r="N14" s="2">
        <f t="shared" si="1"/>
        <v>589966595</v>
      </c>
      <c r="P14" s="2">
        <v>1762586</v>
      </c>
      <c r="R14" s="2">
        <f t="shared" si="2"/>
        <v>591729181</v>
      </c>
      <c r="T14" s="2">
        <v>18311331</v>
      </c>
      <c r="V14" s="2">
        <f t="shared" si="3"/>
        <v>610040512</v>
      </c>
    </row>
    <row r="15" spans="3:22">
      <c r="C15">
        <v>2013</v>
      </c>
      <c r="D15">
        <v>8</v>
      </c>
      <c r="E15" s="1">
        <v>51.5608058140566</v>
      </c>
      <c r="F15" s="2">
        <v>382357</v>
      </c>
      <c r="G15" s="1">
        <v>30.475999999999999</v>
      </c>
      <c r="I15" s="2">
        <f t="shared" si="0"/>
        <v>600823217</v>
      </c>
      <c r="K15" s="2">
        <v>-7156370</v>
      </c>
      <c r="L15" s="2">
        <v>263786</v>
      </c>
      <c r="N15" s="2">
        <f t="shared" si="1"/>
        <v>593930633</v>
      </c>
      <c r="P15" s="2">
        <v>1762586</v>
      </c>
      <c r="R15" s="2">
        <f t="shared" si="2"/>
        <v>595693219</v>
      </c>
      <c r="T15" s="2">
        <v>-3303173</v>
      </c>
      <c r="V15" s="2">
        <f t="shared" si="3"/>
        <v>592390046</v>
      </c>
    </row>
    <row r="16" spans="3:22">
      <c r="C16">
        <v>2013</v>
      </c>
      <c r="D16">
        <v>9</v>
      </c>
      <c r="E16" s="1">
        <v>47.573972132957799</v>
      </c>
      <c r="F16" s="2">
        <v>382332</v>
      </c>
      <c r="G16" s="1">
        <v>31.143000000000001</v>
      </c>
      <c r="I16" s="2">
        <f t="shared" si="0"/>
        <v>566461644</v>
      </c>
      <c r="K16" s="2">
        <v>-5448607</v>
      </c>
      <c r="L16" s="2">
        <v>283418</v>
      </c>
      <c r="N16" s="2">
        <f t="shared" si="1"/>
        <v>561296455</v>
      </c>
      <c r="P16" s="2">
        <v>1762586</v>
      </c>
      <c r="R16" s="2">
        <f t="shared" si="2"/>
        <v>563059041</v>
      </c>
      <c r="T16" s="2">
        <v>-64014498</v>
      </c>
      <c r="V16" s="2">
        <f t="shared" si="3"/>
        <v>499044543</v>
      </c>
    </row>
    <row r="17" spans="3:22">
      <c r="C17">
        <v>2013</v>
      </c>
      <c r="D17">
        <v>10</v>
      </c>
      <c r="E17" s="1">
        <v>38.278925381762498</v>
      </c>
      <c r="F17" s="2">
        <v>382351</v>
      </c>
      <c r="G17" s="1">
        <v>30.762</v>
      </c>
      <c r="I17" s="2">
        <f t="shared" si="0"/>
        <v>450232183</v>
      </c>
      <c r="K17" s="2">
        <v>-2907920</v>
      </c>
      <c r="L17" s="2">
        <v>303049</v>
      </c>
      <c r="N17" s="2">
        <f t="shared" si="1"/>
        <v>447627312</v>
      </c>
      <c r="P17" s="2">
        <v>1762586</v>
      </c>
      <c r="R17" s="2">
        <f t="shared" si="2"/>
        <v>449389898</v>
      </c>
      <c r="T17" s="2">
        <v>-74275088</v>
      </c>
      <c r="V17" s="2">
        <f t="shared" si="3"/>
        <v>375114810</v>
      </c>
    </row>
    <row r="18" spans="3:22">
      <c r="C18">
        <v>2013</v>
      </c>
      <c r="D18">
        <v>11</v>
      </c>
      <c r="E18" s="1">
        <v>28.8883355787837</v>
      </c>
      <c r="F18" s="2">
        <v>382403</v>
      </c>
      <c r="G18" s="1">
        <v>28.619</v>
      </c>
      <c r="I18" s="2">
        <f t="shared" si="0"/>
        <v>316153698</v>
      </c>
      <c r="K18" s="2">
        <v>-2434909</v>
      </c>
      <c r="L18" s="2">
        <v>322680</v>
      </c>
      <c r="N18" s="2">
        <f t="shared" si="1"/>
        <v>314041469</v>
      </c>
      <c r="P18" s="2">
        <v>1762586</v>
      </c>
      <c r="R18" s="2">
        <f t="shared" si="2"/>
        <v>315804055</v>
      </c>
      <c r="T18" s="2">
        <v>22581884</v>
      </c>
      <c r="V18" s="2">
        <f t="shared" si="3"/>
        <v>338385939</v>
      </c>
    </row>
    <row r="19" spans="3:22">
      <c r="C19">
        <v>2013</v>
      </c>
      <c r="D19">
        <v>12</v>
      </c>
      <c r="E19" s="1">
        <v>31.840843679417102</v>
      </c>
      <c r="F19" s="2">
        <v>382641</v>
      </c>
      <c r="G19" s="1">
        <v>31.238</v>
      </c>
      <c r="I19" s="2">
        <f t="shared" si="0"/>
        <v>380591680</v>
      </c>
      <c r="K19" s="2">
        <v>-4021591</v>
      </c>
      <c r="L19" s="2">
        <v>342312</v>
      </c>
      <c r="N19" s="2">
        <f t="shared" si="1"/>
        <v>376912401</v>
      </c>
      <c r="P19" s="2">
        <v>1762586</v>
      </c>
      <c r="R19" s="2">
        <f t="shared" si="2"/>
        <v>378674987</v>
      </c>
      <c r="T19" s="2">
        <v>44835575</v>
      </c>
      <c r="V19" s="2">
        <f t="shared" si="3"/>
        <v>423510562</v>
      </c>
    </row>
    <row r="20" spans="3:22">
      <c r="C20">
        <v>2014</v>
      </c>
      <c r="D20">
        <v>1</v>
      </c>
      <c r="E20" s="1">
        <v>38.1399024522715</v>
      </c>
      <c r="F20" s="2">
        <v>383337</v>
      </c>
      <c r="G20" s="1">
        <v>32.286000000000001</v>
      </c>
      <c r="I20" s="2">
        <f t="shared" si="0"/>
        <v>472035390</v>
      </c>
      <c r="K20" s="2">
        <v>-7978146</v>
      </c>
      <c r="L20" s="2">
        <v>360385</v>
      </c>
      <c r="N20" s="2">
        <f t="shared" si="1"/>
        <v>464417629</v>
      </c>
      <c r="P20" s="2">
        <v>1762586</v>
      </c>
      <c r="R20" s="2">
        <f t="shared" si="2"/>
        <v>466180215</v>
      </c>
      <c r="T20" s="2">
        <v>-12383221</v>
      </c>
      <c r="V20" s="2">
        <f t="shared" si="3"/>
        <v>453796994</v>
      </c>
    </row>
    <row r="21" spans="3:22">
      <c r="C21">
        <v>2014</v>
      </c>
      <c r="D21">
        <v>2</v>
      </c>
      <c r="E21" s="1">
        <v>36.471679192374602</v>
      </c>
      <c r="F21" s="2">
        <v>383963</v>
      </c>
      <c r="G21" s="1">
        <v>29.81</v>
      </c>
      <c r="I21" s="2">
        <f t="shared" si="0"/>
        <v>417452543</v>
      </c>
      <c r="K21" s="2">
        <v>-5582165</v>
      </c>
      <c r="L21" s="2">
        <v>378457</v>
      </c>
      <c r="N21" s="2">
        <f t="shared" si="1"/>
        <v>412248835</v>
      </c>
      <c r="P21" s="2">
        <v>1762586</v>
      </c>
      <c r="R21" s="2">
        <f t="shared" si="2"/>
        <v>414011421</v>
      </c>
      <c r="T21" s="2">
        <v>-53624183</v>
      </c>
      <c r="V21" s="2">
        <f t="shared" si="3"/>
        <v>360387238</v>
      </c>
    </row>
    <row r="22" spans="3:22">
      <c r="C22">
        <v>2014</v>
      </c>
      <c r="D22">
        <v>3</v>
      </c>
      <c r="E22" s="1">
        <v>30.5430749305273</v>
      </c>
      <c r="F22" s="2">
        <v>384509</v>
      </c>
      <c r="G22" s="1">
        <v>29.524000000000001</v>
      </c>
      <c r="I22" s="2">
        <f t="shared" si="0"/>
        <v>346732430</v>
      </c>
      <c r="K22" s="2">
        <v>-3783064</v>
      </c>
      <c r="L22" s="2">
        <v>396530</v>
      </c>
      <c r="N22" s="2">
        <f t="shared" si="1"/>
        <v>343345896</v>
      </c>
      <c r="P22" s="2">
        <v>1762586</v>
      </c>
      <c r="R22" s="2">
        <f t="shared" si="2"/>
        <v>345108482</v>
      </c>
      <c r="T22" s="2">
        <v>-6201038</v>
      </c>
      <c r="V22" s="2">
        <f t="shared" si="3"/>
        <v>338907444</v>
      </c>
    </row>
    <row r="23" spans="3:22">
      <c r="C23">
        <v>2014</v>
      </c>
      <c r="D23">
        <v>4</v>
      </c>
      <c r="E23" s="1">
        <v>27.754633321695799</v>
      </c>
      <c r="F23" s="2">
        <v>385049</v>
      </c>
      <c r="G23" s="1">
        <v>30.713999999999999</v>
      </c>
      <c r="I23" s="2">
        <f t="shared" si="0"/>
        <v>328237256</v>
      </c>
      <c r="K23" s="2">
        <v>-3661030</v>
      </c>
      <c r="L23" s="2">
        <v>414603</v>
      </c>
      <c r="N23" s="2">
        <f t="shared" si="1"/>
        <v>324990829</v>
      </c>
      <c r="P23" s="2">
        <v>1762586</v>
      </c>
      <c r="R23" s="2">
        <f t="shared" si="2"/>
        <v>326753415</v>
      </c>
      <c r="T23" s="2">
        <v>-3184981</v>
      </c>
      <c r="V23" s="2">
        <f t="shared" si="3"/>
        <v>323568434</v>
      </c>
    </row>
    <row r="24" spans="3:22">
      <c r="C24">
        <v>2014</v>
      </c>
      <c r="D24">
        <v>5</v>
      </c>
      <c r="E24" s="1">
        <v>31.575880710703899</v>
      </c>
      <c r="F24" s="2">
        <v>385595</v>
      </c>
      <c r="G24" s="1">
        <v>29.524000000000001</v>
      </c>
      <c r="I24" s="2">
        <f t="shared" si="0"/>
        <v>359469513</v>
      </c>
      <c r="K24" s="2">
        <v>-7903233</v>
      </c>
      <c r="L24" s="2">
        <v>432675</v>
      </c>
      <c r="N24" s="2">
        <f t="shared" si="1"/>
        <v>351998955</v>
      </c>
      <c r="P24" s="2">
        <v>1762586</v>
      </c>
      <c r="R24" s="2">
        <f t="shared" si="2"/>
        <v>353761541</v>
      </c>
      <c r="T24" s="2">
        <v>91947972</v>
      </c>
      <c r="V24" s="2">
        <f t="shared" si="3"/>
        <v>445709513</v>
      </c>
    </row>
    <row r="25" spans="3:22">
      <c r="C25">
        <v>2014</v>
      </c>
      <c r="D25">
        <v>6</v>
      </c>
      <c r="E25" s="1">
        <v>43.450359077263499</v>
      </c>
      <c r="F25" s="2">
        <v>386295</v>
      </c>
      <c r="G25" s="1">
        <v>30.619</v>
      </c>
      <c r="I25" s="2">
        <f t="shared" si="0"/>
        <v>513929396</v>
      </c>
      <c r="K25" s="2">
        <v>-11889286</v>
      </c>
      <c r="L25" s="2">
        <v>450748</v>
      </c>
      <c r="N25" s="2">
        <f t="shared" si="1"/>
        <v>502490858</v>
      </c>
      <c r="P25" s="2">
        <v>1762586</v>
      </c>
      <c r="R25" s="2">
        <f t="shared" si="2"/>
        <v>504253444</v>
      </c>
      <c r="T25" s="2">
        <v>45428303</v>
      </c>
      <c r="V25" s="2">
        <f t="shared" si="3"/>
        <v>549681747</v>
      </c>
    </row>
    <row r="26" spans="3:22">
      <c r="C26">
        <v>2014</v>
      </c>
      <c r="D26">
        <v>7</v>
      </c>
      <c r="E26" s="1">
        <v>50.587493566716802</v>
      </c>
      <c r="F26" s="2">
        <v>386807</v>
      </c>
      <c r="G26" s="1">
        <v>30.713999999999999</v>
      </c>
      <c r="I26" s="2">
        <f t="shared" si="0"/>
        <v>600999163</v>
      </c>
      <c r="K26" s="2">
        <v>-13484190</v>
      </c>
      <c r="L26" s="2">
        <v>468821</v>
      </c>
      <c r="N26" s="2">
        <f t="shared" si="1"/>
        <v>587983794</v>
      </c>
      <c r="P26" s="2">
        <v>1762586</v>
      </c>
      <c r="R26" s="2">
        <f t="shared" si="2"/>
        <v>589746380</v>
      </c>
      <c r="T26" s="2">
        <v>18430078</v>
      </c>
      <c r="V26" s="2">
        <f t="shared" si="3"/>
        <v>608176458</v>
      </c>
    </row>
    <row r="27" spans="3:22">
      <c r="C27">
        <v>2014</v>
      </c>
      <c r="D27">
        <v>8</v>
      </c>
      <c r="E27" s="1">
        <v>51.167301442994301</v>
      </c>
      <c r="F27" s="2">
        <v>387204</v>
      </c>
      <c r="G27" s="1">
        <v>30.475999999999999</v>
      </c>
      <c r="I27" s="2">
        <f t="shared" si="0"/>
        <v>603796113</v>
      </c>
      <c r="K27" s="2">
        <v>-12997261</v>
      </c>
      <c r="L27" s="2">
        <v>486893</v>
      </c>
      <c r="N27" s="2">
        <f t="shared" si="1"/>
        <v>591285745</v>
      </c>
      <c r="P27" s="2">
        <v>1762586</v>
      </c>
      <c r="R27" s="2">
        <f t="shared" si="2"/>
        <v>593048331</v>
      </c>
      <c r="T27" s="2">
        <v>-3319392</v>
      </c>
      <c r="V27" s="2">
        <f t="shared" si="3"/>
        <v>589728939</v>
      </c>
    </row>
    <row r="28" spans="3:22">
      <c r="C28">
        <v>2014</v>
      </c>
      <c r="D28">
        <v>9</v>
      </c>
      <c r="E28" s="1">
        <v>47.073147586014102</v>
      </c>
      <c r="F28" s="2">
        <v>387211</v>
      </c>
      <c r="G28" s="1">
        <v>31.143000000000001</v>
      </c>
      <c r="I28" s="2">
        <f t="shared" si="0"/>
        <v>567650952</v>
      </c>
      <c r="K28" s="2">
        <v>-9895655</v>
      </c>
      <c r="L28" s="2">
        <v>504966</v>
      </c>
      <c r="N28" s="2">
        <f t="shared" si="1"/>
        <v>558260263</v>
      </c>
      <c r="P28" s="2">
        <v>1762586</v>
      </c>
      <c r="R28" s="2">
        <f t="shared" si="2"/>
        <v>560022849</v>
      </c>
      <c r="T28" s="2">
        <v>-64148693</v>
      </c>
      <c r="V28" s="2">
        <f t="shared" si="3"/>
        <v>495874156</v>
      </c>
    </row>
    <row r="29" spans="3:22">
      <c r="C29">
        <v>2014</v>
      </c>
      <c r="D29">
        <v>10</v>
      </c>
      <c r="E29" s="1">
        <v>37.6735339225689</v>
      </c>
      <c r="F29" s="2">
        <v>387271</v>
      </c>
      <c r="G29" s="1">
        <v>30.762</v>
      </c>
      <c r="I29" s="2">
        <f t="shared" si="0"/>
        <v>448813493</v>
      </c>
      <c r="K29" s="2">
        <v>-5281308</v>
      </c>
      <c r="L29" s="2">
        <v>523039</v>
      </c>
      <c r="N29" s="2">
        <f t="shared" si="1"/>
        <v>444055224</v>
      </c>
      <c r="P29" s="2">
        <v>1762586</v>
      </c>
      <c r="R29" s="2">
        <f t="shared" si="2"/>
        <v>445817810</v>
      </c>
      <c r="T29" s="2">
        <v>-74041008</v>
      </c>
      <c r="V29" s="2">
        <f t="shared" si="3"/>
        <v>371776802</v>
      </c>
    </row>
    <row r="30" spans="3:22">
      <c r="C30">
        <v>2014</v>
      </c>
      <c r="D30">
        <v>11</v>
      </c>
      <c r="E30" s="1">
        <v>28.1876640898499</v>
      </c>
      <c r="F30" s="2">
        <v>387456</v>
      </c>
      <c r="G30" s="1">
        <v>28.619</v>
      </c>
      <c r="I30" s="2">
        <f t="shared" si="0"/>
        <v>312561824</v>
      </c>
      <c r="K30" s="2">
        <v>-4422234</v>
      </c>
      <c r="L30" s="2">
        <v>541111</v>
      </c>
      <c r="N30" s="2">
        <f t="shared" si="1"/>
        <v>308680701</v>
      </c>
      <c r="P30" s="2">
        <v>1762586</v>
      </c>
      <c r="R30" s="2">
        <f t="shared" si="2"/>
        <v>310443287</v>
      </c>
      <c r="T30" s="2">
        <v>22327565</v>
      </c>
      <c r="V30" s="2">
        <f t="shared" si="3"/>
        <v>332770852</v>
      </c>
    </row>
    <row r="31" spans="3:22">
      <c r="C31">
        <v>2014</v>
      </c>
      <c r="D31">
        <v>12</v>
      </c>
      <c r="E31" s="1">
        <v>31.040603944467001</v>
      </c>
      <c r="F31" s="2">
        <v>387693</v>
      </c>
      <c r="G31" s="1">
        <v>31.238</v>
      </c>
      <c r="I31" s="2">
        <f t="shared" si="0"/>
        <v>375925116</v>
      </c>
      <c r="K31" s="2">
        <v>-7303936</v>
      </c>
      <c r="L31" s="2">
        <v>559184</v>
      </c>
      <c r="N31" s="2">
        <f t="shared" si="1"/>
        <v>369180364</v>
      </c>
      <c r="P31" s="2">
        <v>1762586</v>
      </c>
      <c r="R31" s="2">
        <f t="shared" si="2"/>
        <v>370942950</v>
      </c>
      <c r="T31" s="2">
        <v>44286313</v>
      </c>
      <c r="V31" s="2">
        <f t="shared" si="3"/>
        <v>415229263</v>
      </c>
    </row>
    <row r="32" spans="3:22">
      <c r="C32">
        <v>2015</v>
      </c>
      <c r="D32">
        <v>1</v>
      </c>
      <c r="E32" s="1">
        <v>37.258827548203698</v>
      </c>
      <c r="F32" s="2">
        <v>388738</v>
      </c>
      <c r="G32" s="1">
        <v>32.286000000000001</v>
      </c>
      <c r="I32" s="2">
        <f t="shared" si="0"/>
        <v>467627909</v>
      </c>
      <c r="K32" s="2">
        <v>-12050760</v>
      </c>
      <c r="L32" s="2">
        <v>584681</v>
      </c>
      <c r="N32" s="2">
        <f t="shared" si="1"/>
        <v>456161830</v>
      </c>
      <c r="P32" s="2">
        <v>1762586</v>
      </c>
      <c r="R32" s="2">
        <f t="shared" si="2"/>
        <v>457924416</v>
      </c>
      <c r="T32" s="2">
        <v>-12268986</v>
      </c>
      <c r="V32" s="2">
        <f t="shared" si="3"/>
        <v>445655430</v>
      </c>
    </row>
    <row r="33" spans="3:22">
      <c r="C33">
        <v>2015</v>
      </c>
      <c r="D33">
        <v>2</v>
      </c>
      <c r="E33" s="1">
        <v>35.710192848294099</v>
      </c>
      <c r="F33" s="2">
        <v>389679</v>
      </c>
      <c r="G33" s="1">
        <v>29.81</v>
      </c>
      <c r="I33" s="2">
        <f t="shared" si="0"/>
        <v>414821420</v>
      </c>
      <c r="K33" s="2">
        <v>-8431699</v>
      </c>
      <c r="L33" s="2">
        <v>610177</v>
      </c>
      <c r="N33" s="2">
        <f t="shared" si="1"/>
        <v>406999898</v>
      </c>
      <c r="P33" s="2">
        <v>1762586</v>
      </c>
      <c r="R33" s="2">
        <f t="shared" si="2"/>
        <v>408762484</v>
      </c>
      <c r="T33" s="2">
        <v>-53286851</v>
      </c>
      <c r="V33" s="2">
        <f t="shared" si="3"/>
        <v>355475633</v>
      </c>
    </row>
    <row r="34" spans="3:22">
      <c r="C34">
        <v>2015</v>
      </c>
      <c r="D34">
        <v>3</v>
      </c>
      <c r="E34" s="1">
        <v>29.891576753603498</v>
      </c>
      <c r="F34" s="2">
        <v>390500</v>
      </c>
      <c r="G34" s="1">
        <v>29.524000000000001</v>
      </c>
      <c r="I34" s="2">
        <f t="shared" si="0"/>
        <v>344623635</v>
      </c>
      <c r="K34" s="2">
        <v>-5714210</v>
      </c>
      <c r="L34" s="2">
        <v>635674</v>
      </c>
      <c r="N34" s="2">
        <f t="shared" si="1"/>
        <v>339545099</v>
      </c>
      <c r="P34" s="2">
        <v>1762586</v>
      </c>
      <c r="R34" s="2">
        <f t="shared" si="2"/>
        <v>341307685</v>
      </c>
      <c r="T34" s="2">
        <v>-6163049</v>
      </c>
      <c r="V34" s="2">
        <f t="shared" si="3"/>
        <v>335144636</v>
      </c>
    </row>
    <row r="35" spans="3:22">
      <c r="C35">
        <v>2015</v>
      </c>
      <c r="D35">
        <v>4</v>
      </c>
      <c r="E35" s="1">
        <v>27.206700247777</v>
      </c>
      <c r="F35" s="2">
        <v>391312</v>
      </c>
      <c r="G35" s="1">
        <v>30.713999999999999</v>
      </c>
      <c r="I35" s="2">
        <f t="shared" si="0"/>
        <v>326990713</v>
      </c>
      <c r="K35" s="2">
        <v>-5529881</v>
      </c>
      <c r="L35" s="2">
        <v>661171</v>
      </c>
      <c r="N35" s="2">
        <f t="shared" si="1"/>
        <v>322122003</v>
      </c>
      <c r="P35" s="2">
        <v>1762586</v>
      </c>
      <c r="R35" s="2">
        <f t="shared" si="2"/>
        <v>323884589</v>
      </c>
      <c r="T35" s="2">
        <v>-3172511</v>
      </c>
      <c r="V35" s="2">
        <f t="shared" si="3"/>
        <v>320712078</v>
      </c>
    </row>
    <row r="36" spans="3:22">
      <c r="C36">
        <v>2015</v>
      </c>
      <c r="D36">
        <v>5</v>
      </c>
      <c r="E36" s="1">
        <v>31.122533546245499</v>
      </c>
      <c r="F36" s="2">
        <v>392134</v>
      </c>
      <c r="G36" s="1">
        <v>29.524000000000001</v>
      </c>
      <c r="I36" s="2">
        <f t="shared" si="0"/>
        <v>360316906</v>
      </c>
      <c r="K36" s="2">
        <v>-11937607</v>
      </c>
      <c r="L36" s="2">
        <v>686668</v>
      </c>
      <c r="N36" s="2">
        <f t="shared" si="1"/>
        <v>349065967</v>
      </c>
      <c r="P36" s="2">
        <v>1762586</v>
      </c>
      <c r="R36" s="2">
        <f t="shared" si="2"/>
        <v>350828553</v>
      </c>
      <c r="T36" s="2">
        <v>92164286</v>
      </c>
      <c r="V36" s="2">
        <f t="shared" si="3"/>
        <v>442992839</v>
      </c>
    </row>
    <row r="37" spans="3:22">
      <c r="C37">
        <v>2015</v>
      </c>
      <c r="D37">
        <v>6</v>
      </c>
      <c r="E37" s="1">
        <v>43.083112982219703</v>
      </c>
      <c r="F37" s="2">
        <v>393185</v>
      </c>
      <c r="G37" s="1">
        <v>30.619</v>
      </c>
      <c r="I37" s="2">
        <f t="shared" si="0"/>
        <v>518674647</v>
      </c>
      <c r="K37" s="2">
        <v>-17958425</v>
      </c>
      <c r="L37" s="2">
        <v>712164</v>
      </c>
      <c r="N37" s="2">
        <f t="shared" si="1"/>
        <v>501428386</v>
      </c>
      <c r="P37" s="2">
        <v>1762586</v>
      </c>
      <c r="R37" s="2">
        <f t="shared" si="2"/>
        <v>503190972</v>
      </c>
      <c r="T37" s="2">
        <v>45848638</v>
      </c>
      <c r="V37" s="2">
        <f t="shared" si="3"/>
        <v>549039610</v>
      </c>
    </row>
    <row r="38" spans="3:22">
      <c r="C38">
        <v>2015</v>
      </c>
      <c r="D38">
        <v>7</v>
      </c>
      <c r="E38" s="1">
        <v>50.300435622762102</v>
      </c>
      <c r="F38" s="2">
        <v>393955</v>
      </c>
      <c r="G38" s="1">
        <v>30.713999999999999</v>
      </c>
      <c r="I38" s="2">
        <f t="shared" ref="I38:I55" si="4">ROUND($F38*$G38*E38,0)</f>
        <v>608631945</v>
      </c>
      <c r="K38" s="2">
        <v>-20367482</v>
      </c>
      <c r="L38" s="2">
        <v>737661</v>
      </c>
      <c r="N38" s="2">
        <f t="shared" si="1"/>
        <v>589002124</v>
      </c>
      <c r="P38" s="2">
        <v>1762586</v>
      </c>
      <c r="R38" s="2">
        <f t="shared" si="2"/>
        <v>590764710</v>
      </c>
      <c r="T38" s="2">
        <v>18665363</v>
      </c>
      <c r="V38" s="2">
        <f t="shared" si="3"/>
        <v>609430073</v>
      </c>
    </row>
    <row r="39" spans="3:22">
      <c r="C39">
        <v>2015</v>
      </c>
      <c r="D39">
        <v>8</v>
      </c>
      <c r="E39" s="1">
        <v>50.960766024605803</v>
      </c>
      <c r="F39" s="2">
        <v>394551</v>
      </c>
      <c r="G39" s="1">
        <v>30.475999999999999</v>
      </c>
      <c r="I39" s="2">
        <f t="shared" si="4"/>
        <v>612769388</v>
      </c>
      <c r="K39" s="2">
        <v>-19631989</v>
      </c>
      <c r="L39" s="2">
        <v>763158</v>
      </c>
      <c r="N39" s="2">
        <f t="shared" si="1"/>
        <v>593900557</v>
      </c>
      <c r="P39" s="2">
        <v>1762586</v>
      </c>
      <c r="R39" s="2">
        <f t="shared" si="2"/>
        <v>595663143</v>
      </c>
      <c r="T39" s="2">
        <v>-3368344</v>
      </c>
      <c r="V39" s="2">
        <f t="shared" si="3"/>
        <v>592294799</v>
      </c>
    </row>
    <row r="40" spans="3:22">
      <c r="C40">
        <v>2015</v>
      </c>
      <c r="D40">
        <v>9</v>
      </c>
      <c r="E40" s="1">
        <v>46.9528797862638</v>
      </c>
      <c r="F40" s="2">
        <v>394562</v>
      </c>
      <c r="G40" s="1">
        <v>31.143000000000001</v>
      </c>
      <c r="I40" s="2">
        <f t="shared" si="4"/>
        <v>576949679</v>
      </c>
      <c r="K40" s="2">
        <v>-14947104</v>
      </c>
      <c r="L40" s="2">
        <v>788655</v>
      </c>
      <c r="N40" s="2">
        <f t="shared" si="1"/>
        <v>562791230</v>
      </c>
      <c r="P40" s="2">
        <v>1762586</v>
      </c>
      <c r="R40" s="2">
        <f t="shared" si="2"/>
        <v>564553816</v>
      </c>
      <c r="T40" s="2">
        <v>-65197923</v>
      </c>
      <c r="V40" s="2">
        <f t="shared" si="3"/>
        <v>499355893</v>
      </c>
    </row>
    <row r="41" spans="3:22">
      <c r="C41">
        <v>2015</v>
      </c>
      <c r="D41">
        <v>10</v>
      </c>
      <c r="E41" s="1">
        <v>37.642305736218297</v>
      </c>
      <c r="F41" s="2">
        <v>394652</v>
      </c>
      <c r="G41" s="1">
        <v>30.762</v>
      </c>
      <c r="I41" s="2">
        <f t="shared" si="4"/>
        <v>456988313</v>
      </c>
      <c r="K41" s="2">
        <v>-7977264</v>
      </c>
      <c r="L41" s="2">
        <v>814151</v>
      </c>
      <c r="N41" s="2">
        <f t="shared" si="1"/>
        <v>449825200</v>
      </c>
      <c r="P41" s="2">
        <v>1762586</v>
      </c>
      <c r="R41" s="2">
        <f t="shared" si="2"/>
        <v>451587786</v>
      </c>
      <c r="T41" s="2">
        <v>-75389828</v>
      </c>
      <c r="V41" s="2">
        <f t="shared" si="3"/>
        <v>376197958</v>
      </c>
    </row>
    <row r="42" spans="3:22">
      <c r="C42">
        <v>2015</v>
      </c>
      <c r="D42">
        <v>11</v>
      </c>
      <c r="E42" s="1">
        <v>28.2449669604805</v>
      </c>
      <c r="F42" s="2">
        <v>394929</v>
      </c>
      <c r="G42" s="1">
        <v>28.619</v>
      </c>
      <c r="I42" s="2">
        <f t="shared" si="4"/>
        <v>319237978</v>
      </c>
      <c r="K42" s="2">
        <v>-6679658</v>
      </c>
      <c r="L42" s="2">
        <v>839648</v>
      </c>
      <c r="N42" s="2">
        <f t="shared" si="1"/>
        <v>313397968</v>
      </c>
      <c r="P42" s="2">
        <v>1762586</v>
      </c>
      <c r="R42" s="2">
        <f t="shared" si="2"/>
        <v>315160554</v>
      </c>
      <c r="T42" s="2">
        <v>22800264</v>
      </c>
      <c r="V42" s="2">
        <f t="shared" si="3"/>
        <v>337960818</v>
      </c>
    </row>
    <row r="43" spans="3:22">
      <c r="C43">
        <v>2015</v>
      </c>
      <c r="D43">
        <v>12</v>
      </c>
      <c r="E43" s="1">
        <v>31.183091432809402</v>
      </c>
      <c r="F43" s="2">
        <v>395286</v>
      </c>
      <c r="G43" s="1">
        <v>31.238</v>
      </c>
      <c r="I43" s="2">
        <f t="shared" si="4"/>
        <v>385047069</v>
      </c>
      <c r="K43" s="2">
        <v>-11032386</v>
      </c>
      <c r="L43" s="2">
        <v>865145</v>
      </c>
      <c r="N43" s="2">
        <f t="shared" si="1"/>
        <v>374879828</v>
      </c>
      <c r="P43" s="2">
        <v>1762586</v>
      </c>
      <c r="R43" s="2">
        <f t="shared" si="2"/>
        <v>376642414</v>
      </c>
      <c r="T43" s="2">
        <v>45359982</v>
      </c>
      <c r="V43" s="2">
        <f t="shared" si="3"/>
        <v>422002396</v>
      </c>
    </row>
    <row r="44" spans="3:22">
      <c r="C44">
        <v>2016</v>
      </c>
      <c r="D44">
        <v>1</v>
      </c>
      <c r="E44" s="1">
        <v>37.482407067638199</v>
      </c>
      <c r="F44" s="2">
        <v>396374</v>
      </c>
      <c r="G44" s="1">
        <v>32.286000000000001</v>
      </c>
      <c r="I44" s="2">
        <f t="shared" si="4"/>
        <v>479674769</v>
      </c>
      <c r="K44" s="2">
        <v>-15843043</v>
      </c>
      <c r="L44" s="2">
        <v>890728</v>
      </c>
      <c r="N44" s="2">
        <f t="shared" si="1"/>
        <v>464722454</v>
      </c>
      <c r="P44" s="2">
        <v>1762586</v>
      </c>
      <c r="R44" s="2">
        <f t="shared" si="2"/>
        <v>466485040</v>
      </c>
      <c r="T44" s="2">
        <v>-12581223</v>
      </c>
      <c r="V44" s="2">
        <f t="shared" si="3"/>
        <v>453903817</v>
      </c>
    </row>
    <row r="45" spans="3:22">
      <c r="C45">
        <v>2016</v>
      </c>
      <c r="D45">
        <v>2</v>
      </c>
      <c r="E45" s="1">
        <v>35.9022590080396</v>
      </c>
      <c r="F45" s="2">
        <v>397353</v>
      </c>
      <c r="G45" s="1">
        <v>30.31</v>
      </c>
      <c r="I45" s="2">
        <f t="shared" si="4"/>
        <v>432398530</v>
      </c>
      <c r="K45" s="2">
        <v>-11085091</v>
      </c>
      <c r="L45" s="2">
        <v>916311</v>
      </c>
      <c r="N45" s="2">
        <f t="shared" si="1"/>
        <v>422229750</v>
      </c>
      <c r="P45" s="2">
        <v>1762586</v>
      </c>
      <c r="R45" s="2">
        <f t="shared" si="2"/>
        <v>423992336</v>
      </c>
      <c r="T45" s="2">
        <v>-42056142</v>
      </c>
      <c r="V45" s="2">
        <f t="shared" si="3"/>
        <v>381936194</v>
      </c>
    </row>
    <row r="46" spans="3:22">
      <c r="C46">
        <v>2016</v>
      </c>
      <c r="D46">
        <v>3</v>
      </c>
      <c r="E46" s="1">
        <v>30.059467296226099</v>
      </c>
      <c r="F46" s="2">
        <v>398207</v>
      </c>
      <c r="G46" s="1">
        <v>30.024000000000001</v>
      </c>
      <c r="I46" s="2">
        <f t="shared" si="4"/>
        <v>359383986</v>
      </c>
      <c r="K46" s="2">
        <v>-7512429</v>
      </c>
      <c r="L46" s="2">
        <v>941895</v>
      </c>
      <c r="N46" s="2">
        <f t="shared" si="1"/>
        <v>352813452</v>
      </c>
      <c r="P46" s="2">
        <v>1762586</v>
      </c>
      <c r="R46" s="2">
        <f t="shared" si="2"/>
        <v>354576038</v>
      </c>
      <c r="T46" s="2">
        <v>-18836619</v>
      </c>
      <c r="V46" s="2">
        <f t="shared" si="3"/>
        <v>335739419</v>
      </c>
    </row>
    <row r="47" spans="3:22">
      <c r="C47">
        <v>2016</v>
      </c>
      <c r="D47">
        <v>4</v>
      </c>
      <c r="E47" s="1">
        <v>27.353666796684099</v>
      </c>
      <c r="F47" s="2">
        <v>399052</v>
      </c>
      <c r="G47" s="1">
        <v>30.713999999999999</v>
      </c>
      <c r="I47" s="2">
        <f t="shared" si="4"/>
        <v>335259756</v>
      </c>
      <c r="K47" s="2">
        <v>-7270092</v>
      </c>
      <c r="L47" s="2">
        <v>967478</v>
      </c>
      <c r="N47" s="2">
        <f t="shared" si="1"/>
        <v>328957142</v>
      </c>
      <c r="P47" s="2">
        <v>1762586</v>
      </c>
      <c r="R47" s="2">
        <f t="shared" si="2"/>
        <v>330719728</v>
      </c>
      <c r="T47" s="2">
        <v>-3255227</v>
      </c>
      <c r="V47" s="2">
        <f t="shared" si="3"/>
        <v>327464501</v>
      </c>
    </row>
    <row r="48" spans="3:22">
      <c r="C48">
        <v>2016</v>
      </c>
      <c r="D48">
        <v>5</v>
      </c>
      <c r="E48" s="1">
        <v>31.248614665781901</v>
      </c>
      <c r="F48" s="2">
        <v>399907</v>
      </c>
      <c r="G48" s="1">
        <v>29.524000000000001</v>
      </c>
      <c r="I48" s="2">
        <f t="shared" si="4"/>
        <v>368947839</v>
      </c>
      <c r="K48" s="2">
        <v>-15694282</v>
      </c>
      <c r="L48" s="2">
        <v>993061</v>
      </c>
      <c r="N48" s="2">
        <f t="shared" si="1"/>
        <v>354246618</v>
      </c>
      <c r="P48" s="2">
        <v>1762586</v>
      </c>
      <c r="R48" s="2">
        <f t="shared" si="2"/>
        <v>356009204</v>
      </c>
      <c r="T48" s="2">
        <v>94367503</v>
      </c>
      <c r="V48" s="2">
        <f t="shared" si="3"/>
        <v>450376707</v>
      </c>
    </row>
    <row r="49" spans="3:22">
      <c r="C49">
        <v>2016</v>
      </c>
      <c r="D49">
        <v>6</v>
      </c>
      <c r="E49" s="1">
        <v>43.183873743573898</v>
      </c>
      <c r="F49" s="2">
        <v>401000</v>
      </c>
      <c r="G49" s="1">
        <v>30.619</v>
      </c>
      <c r="I49" s="2">
        <f t="shared" si="4"/>
        <v>530221059</v>
      </c>
      <c r="K49" s="2">
        <v>-23609805</v>
      </c>
      <c r="L49" s="2">
        <v>1018644</v>
      </c>
      <c r="N49" s="2">
        <f t="shared" si="1"/>
        <v>507629898</v>
      </c>
      <c r="P49" s="2">
        <v>1762586</v>
      </c>
      <c r="R49" s="2">
        <f t="shared" si="2"/>
        <v>509392484</v>
      </c>
      <c r="T49" s="2">
        <v>46871419</v>
      </c>
      <c r="V49" s="2">
        <f t="shared" si="3"/>
        <v>556263903</v>
      </c>
    </row>
    <row r="50" spans="3:22">
      <c r="C50">
        <v>2016</v>
      </c>
      <c r="D50">
        <v>7</v>
      </c>
      <c r="E50" s="1">
        <v>50.374080749046598</v>
      </c>
      <c r="F50" s="2">
        <v>401802</v>
      </c>
      <c r="G50" s="1">
        <v>30.713999999999999</v>
      </c>
      <c r="I50" s="2">
        <f t="shared" si="4"/>
        <v>621663842</v>
      </c>
      <c r="K50" s="2">
        <v>-26776974</v>
      </c>
      <c r="L50" s="2">
        <v>1044227</v>
      </c>
      <c r="N50" s="2">
        <f t="shared" si="1"/>
        <v>595931095</v>
      </c>
      <c r="P50" s="2">
        <v>1762586</v>
      </c>
      <c r="R50" s="2">
        <f t="shared" si="2"/>
        <v>597693681</v>
      </c>
      <c r="T50" s="2">
        <v>19067078</v>
      </c>
      <c r="V50" s="2">
        <f t="shared" si="3"/>
        <v>616760759</v>
      </c>
    </row>
    <row r="51" spans="3:22">
      <c r="C51">
        <v>2016</v>
      </c>
      <c r="D51">
        <v>8</v>
      </c>
      <c r="E51" s="1">
        <v>51.005635481102999</v>
      </c>
      <c r="F51" s="2">
        <v>402421</v>
      </c>
      <c r="G51" s="1">
        <v>30.475999999999999</v>
      </c>
      <c r="I51" s="2">
        <f t="shared" si="4"/>
        <v>625542417</v>
      </c>
      <c r="K51" s="2">
        <v>-25810027</v>
      </c>
      <c r="L51" s="2">
        <v>1069811</v>
      </c>
      <c r="N51" s="2">
        <f t="shared" si="1"/>
        <v>600802201</v>
      </c>
      <c r="P51" s="2">
        <v>1762586</v>
      </c>
      <c r="R51" s="2">
        <f t="shared" si="2"/>
        <v>602564787</v>
      </c>
      <c r="T51" s="2">
        <v>-3438025</v>
      </c>
      <c r="V51" s="2">
        <f t="shared" si="3"/>
        <v>599126762</v>
      </c>
    </row>
    <row r="52" spans="3:22">
      <c r="C52">
        <v>2016</v>
      </c>
      <c r="D52">
        <v>9</v>
      </c>
      <c r="E52" s="1">
        <v>46.968445625587997</v>
      </c>
      <c r="F52" s="2">
        <v>402433</v>
      </c>
      <c r="G52" s="1">
        <v>31.143000000000001</v>
      </c>
      <c r="I52" s="2">
        <f t="shared" si="4"/>
        <v>588654163</v>
      </c>
      <c r="K52" s="2">
        <v>-19650843</v>
      </c>
      <c r="L52" s="2">
        <v>1095394</v>
      </c>
      <c r="N52" s="2">
        <f t="shared" si="1"/>
        <v>570098714</v>
      </c>
      <c r="P52" s="2">
        <v>1762586</v>
      </c>
      <c r="R52" s="2">
        <f t="shared" si="2"/>
        <v>571861300</v>
      </c>
      <c r="T52" s="2">
        <v>-66518607</v>
      </c>
      <c r="V52" s="2">
        <f t="shared" si="3"/>
        <v>505342693</v>
      </c>
    </row>
    <row r="53" spans="3:22">
      <c r="C53">
        <v>2016</v>
      </c>
      <c r="D53">
        <v>10</v>
      </c>
      <c r="E53" s="1">
        <v>37.626076292928801</v>
      </c>
      <c r="F53" s="2">
        <v>402527</v>
      </c>
      <c r="G53" s="1">
        <v>30.762</v>
      </c>
      <c r="I53" s="2">
        <f t="shared" si="4"/>
        <v>465906228</v>
      </c>
      <c r="K53" s="2">
        <v>-10487648</v>
      </c>
      <c r="L53" s="2">
        <v>1120977</v>
      </c>
      <c r="N53" s="2">
        <f t="shared" si="1"/>
        <v>456539557</v>
      </c>
      <c r="P53" s="2">
        <v>1762586</v>
      </c>
      <c r="R53" s="2">
        <f t="shared" si="2"/>
        <v>458302143</v>
      </c>
      <c r="T53" s="2">
        <v>-76861257</v>
      </c>
      <c r="V53" s="2">
        <f t="shared" si="3"/>
        <v>381440886</v>
      </c>
    </row>
    <row r="54" spans="3:22">
      <c r="C54">
        <v>2016</v>
      </c>
      <c r="D54">
        <v>11</v>
      </c>
      <c r="E54" s="1">
        <v>28.194472767220098</v>
      </c>
      <c r="F54" s="2">
        <v>402817</v>
      </c>
      <c r="G54" s="1">
        <v>28.619</v>
      </c>
      <c r="I54" s="2">
        <f t="shared" si="4"/>
        <v>325032077</v>
      </c>
      <c r="K54" s="2">
        <v>-8781696</v>
      </c>
      <c r="L54" s="2">
        <v>1146560</v>
      </c>
      <c r="N54" s="2">
        <f t="shared" si="1"/>
        <v>317396941</v>
      </c>
      <c r="P54" s="2">
        <v>1762586</v>
      </c>
      <c r="R54" s="2">
        <f t="shared" si="2"/>
        <v>319159527</v>
      </c>
      <c r="T54" s="2">
        <v>23210508</v>
      </c>
      <c r="V54" s="2">
        <f t="shared" si="3"/>
        <v>342370035</v>
      </c>
    </row>
    <row r="55" spans="3:22">
      <c r="C55">
        <v>2016</v>
      </c>
      <c r="D55">
        <v>12</v>
      </c>
      <c r="E55" s="1">
        <v>31.0912416932171</v>
      </c>
      <c r="F55" s="2">
        <v>403187</v>
      </c>
      <c r="G55" s="1">
        <v>31.238</v>
      </c>
      <c r="I55" s="2">
        <f t="shared" si="4"/>
        <v>391586588</v>
      </c>
      <c r="K55" s="2">
        <v>-14504194</v>
      </c>
      <c r="L55" s="2">
        <v>1172143</v>
      </c>
      <c r="N55" s="2">
        <f t="shared" si="1"/>
        <v>378254537</v>
      </c>
      <c r="P55" s="2">
        <v>1762586</v>
      </c>
      <c r="R55" s="2">
        <f t="shared" si="2"/>
        <v>380017123</v>
      </c>
      <c r="T55" s="2">
        <v>46129693</v>
      </c>
      <c r="V55" s="2">
        <f t="shared" si="3"/>
        <v>426146816</v>
      </c>
    </row>
  </sheetData>
  <pageMargins left="0.5" right="0.5" top="0.5" bottom="0.5" header="0.2" footer="0.2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rhjmarti</cp:lastModifiedBy>
  <cp:lastPrinted>2013-08-27T21:39:37Z</cp:lastPrinted>
  <dcterms:created xsi:type="dcterms:W3CDTF">2012-06-27T19:19:22Z</dcterms:created>
  <dcterms:modified xsi:type="dcterms:W3CDTF">2013-08-28T15:00:36Z</dcterms:modified>
</cp:coreProperties>
</file>